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TECHNOL\oddeleni_6301\02_Vzdělávání\01_Regionální školství\Školy a školská zařízení 2021-22\publikace na web\"/>
    </mc:Choice>
  </mc:AlternateContent>
  <bookViews>
    <workbookView xWindow="15075" yWindow="-240" windowWidth="13365" windowHeight="12570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 1.1.14" sheetId="206" r:id="rId16"/>
    <sheet name="1.1.15" sheetId="120" r:id="rId17"/>
    <sheet name="1.1.16" sheetId="119" r:id="rId18"/>
    <sheet name="1.1.17" sheetId="69" r:id="rId19"/>
    <sheet name="1.1.18" sheetId="68" r:id="rId20"/>
    <sheet name="1.1.19" sheetId="9" r:id="rId21"/>
    <sheet name="1.1.20" sheetId="121" r:id="rId22"/>
    <sheet name="1.2.1" sheetId="10" r:id="rId23"/>
    <sheet name="1.2.2" sheetId="11" r:id="rId24"/>
    <sheet name="2.1.1" sheetId="12" r:id="rId25"/>
    <sheet name="2.1.2" sheetId="124" r:id="rId26"/>
    <sheet name="2.1.3" sheetId="125" r:id="rId27"/>
    <sheet name="2.1.4" sheetId="126" r:id="rId28"/>
    <sheet name="2.2.1" sheetId="13" r:id="rId29"/>
    <sheet name="2.2.2" sheetId="15" r:id="rId30"/>
    <sheet name="2.2.3" sheetId="14" r:id="rId31"/>
    <sheet name="2.2.4" sheetId="16" r:id="rId32"/>
    <sheet name="2.2.5" sheetId="248" r:id="rId33"/>
    <sheet name="2.2.6" sheetId="84" r:id="rId34"/>
    <sheet name="2.2.7" sheetId="83" r:id="rId35"/>
    <sheet name="2.2.8" sheetId="86" r:id="rId36"/>
    <sheet name="2.2.9" sheetId="73" r:id="rId37"/>
    <sheet name="2.2.10" sheetId="128" r:id="rId38"/>
    <sheet name="2.2.11" sheetId="127" r:id="rId39"/>
    <sheet name="2.2.12" sheetId="74" r:id="rId40"/>
    <sheet name="2.2.13" sheetId="76" r:id="rId41"/>
    <sheet name="2.2.14" sheetId="75" r:id="rId42"/>
    <sheet name="2.2.15" sheetId="18" r:id="rId43"/>
    <sheet name="2.2.16" sheetId="109" r:id="rId44"/>
    <sheet name="2.2.17" sheetId="82" r:id="rId45"/>
    <sheet name="2.2.18" sheetId="85" r:id="rId46"/>
    <sheet name="2.2.19" sheetId="115" r:id="rId47"/>
    <sheet name="2.2.20" sheetId="130" r:id="rId48"/>
    <sheet name="2.2.21" sheetId="108" r:id="rId49"/>
    <sheet name="2.2.22" sheetId="131" r:id="rId50"/>
    <sheet name="2.2.23" sheetId="135" r:id="rId51"/>
    <sheet name="2.2.24" sheetId="136" r:id="rId52"/>
    <sheet name="2.2.25" sheetId="17" r:id="rId53"/>
    <sheet name="2.2.26" sheetId="77" r:id="rId54"/>
    <sheet name="2.2.27" sheetId="132" r:id="rId55"/>
    <sheet name="2.2.28" sheetId="79" r:id="rId56"/>
    <sheet name="2.2.29" sheetId="78" r:id="rId57"/>
    <sheet name="2.2.30" sheetId="20" r:id="rId58"/>
    <sheet name="2.2.31" sheetId="21" r:id="rId59"/>
    <sheet name="2.2.32" sheetId="22" r:id="rId60"/>
    <sheet name="2.2.33" sheetId="81" r:id="rId61"/>
    <sheet name="2.2.34" sheetId="80" r:id="rId62"/>
    <sheet name="2.2.35" sheetId="23" r:id="rId63"/>
    <sheet name="2.2.36" sheetId="133" r:id="rId64"/>
    <sheet name="3.1.1" sheetId="24" r:id="rId65"/>
    <sheet name="3.1.2" sheetId="87" r:id="rId66"/>
    <sheet name="3.1.3" sheetId="25" r:id="rId67"/>
    <sheet name="3.1.4" sheetId="249" r:id="rId68"/>
    <sheet name="3.1.5" sheetId="91" r:id="rId69"/>
    <sheet name="3.1.6" sheetId="90" r:id="rId70"/>
    <sheet name="3.1.7" sheetId="92" r:id="rId71"/>
    <sheet name="3.1.8" sheetId="140" r:id="rId72"/>
    <sheet name="3.1.9" sheetId="93" r:id="rId73"/>
    <sheet name="3.1.10" sheetId="88" r:id="rId74"/>
    <sheet name="3.1.11" sheetId="89" r:id="rId75"/>
    <sheet name="3.1.12" sheetId="157" r:id="rId76"/>
    <sheet name="3.1.13" sheetId="158" r:id="rId77"/>
    <sheet name="3.1.14" sheetId="155" r:id="rId78"/>
    <sheet name="3.1.15" sheetId="159" r:id="rId79"/>
    <sheet name="3.1.16" sheetId="28" r:id="rId80"/>
    <sheet name="3.1.17" sheetId="100" r:id="rId81"/>
    <sheet name="3.1.18" sheetId="139" r:id="rId82"/>
    <sheet name="3.1.19" sheetId="101" r:id="rId83"/>
    <sheet name="3.1.20" sheetId="102" r:id="rId84"/>
    <sheet name="3.1.21" sheetId="103" r:id="rId85"/>
    <sheet name="3.1.22" sheetId="106" r:id="rId86"/>
    <sheet name="3.1.23" sheetId="105" r:id="rId87"/>
    <sheet name="3.1.24" sheetId="104" r:id="rId88"/>
    <sheet name="3.1.25" sheetId="141" r:id="rId89"/>
    <sheet name="3.1.26" sheetId="26" r:id="rId90"/>
    <sheet name="3.1.27" sheetId="94" r:id="rId91"/>
    <sheet name="3.1.28" sheetId="97" r:id="rId92"/>
    <sheet name="3.1.29" sheetId="98" r:id="rId93"/>
    <sheet name="3.1.30" sheetId="138" r:id="rId94"/>
    <sheet name="3.2.1" sheetId="197" r:id="rId95"/>
    <sheet name="3.2.2" sheetId="169" r:id="rId96"/>
    <sheet name="3.2.3" sheetId="171" r:id="rId97"/>
    <sheet name="3.2.4" sheetId="170" r:id="rId98"/>
    <sheet name="3.2.5" sheetId="173" r:id="rId99"/>
    <sheet name="3.2.6" sheetId="212" r:id="rId100"/>
    <sheet name="3.2.7" sheetId="29" r:id="rId101"/>
    <sheet name="3.2.8" sheetId="30" r:id="rId102"/>
    <sheet name="3.2.9" sheetId="31" r:id="rId103"/>
    <sheet name="3.2.10" sheetId="174" r:id="rId104"/>
    <sheet name="3.2.11" sheetId="32" r:id="rId105"/>
    <sheet name="3.2.12" sheetId="33" r:id="rId106"/>
    <sheet name="3.2.13" sheetId="35" r:id="rId107"/>
    <sheet name="3.2.14" sheetId="175" r:id="rId108"/>
    <sheet name="3.3.1" sheetId="36" r:id="rId109"/>
    <sheet name="3.3.2" sheetId="37" r:id="rId110"/>
    <sheet name="3.3.3" sheetId="177" r:id="rId111"/>
    <sheet name="3.3.4" sheetId="178" r:id="rId112"/>
    <sheet name="3.3.5" sheetId="179" r:id="rId113"/>
    <sheet name="3.3.6" sheetId="181" r:id="rId114"/>
    <sheet name="3.3.7" sheetId="182" r:id="rId115"/>
    <sheet name="3.3.8" sheetId="183" r:id="rId116"/>
    <sheet name="3.3.9" sheetId="231" r:id="rId117"/>
    <sheet name="3.3.10" sheetId="232" r:id="rId118"/>
    <sheet name="3.3.11" sheetId="233" r:id="rId119"/>
    <sheet name="3.3.12" sheetId="230" r:id="rId120"/>
    <sheet name="3.3.13" sheetId="187" r:id="rId121"/>
    <sheet name="3.3.14" sheetId="199" r:id="rId122"/>
    <sheet name="3.3.15" sheetId="242" r:id="rId123"/>
    <sheet name="3.3.16" sheetId="243" r:id="rId124"/>
    <sheet name="3.3.17" sheetId="188" r:id="rId125"/>
    <sheet name="3.3.18" sheetId="190" r:id="rId126"/>
    <sheet name="3.3.19" sheetId="244" r:id="rId127"/>
    <sheet name="3.3.20" sheetId="245" r:id="rId128"/>
    <sheet name="3.3.21" sheetId="191" r:id="rId129"/>
    <sheet name="3.3.22" sheetId="201" r:id="rId130"/>
    <sheet name="3.3.23" sheetId="247" r:id="rId131"/>
    <sheet name="3.3.24" sheetId="246" r:id="rId132"/>
    <sheet name="3.4.1" sheetId="38" r:id="rId133"/>
    <sheet name="3.4.2" sheetId="192" r:id="rId134"/>
    <sheet name="3.4.3" sheetId="193" r:id="rId135"/>
    <sheet name="4.1" sheetId="41" r:id="rId136"/>
    <sheet name="4.2" sheetId="42" r:id="rId137"/>
    <sheet name="4.3" sheetId="43" r:id="rId138"/>
    <sheet name="4.4" sheetId="207" r:id="rId139"/>
    <sheet name="4.5" sheetId="208" r:id="rId140"/>
    <sheet name="5.1" sheetId="44" r:id="rId141"/>
    <sheet name="5.2" sheetId="45" r:id="rId142"/>
    <sheet name="5.3" sheetId="46" r:id="rId143"/>
    <sheet name="5.4" sheetId="210" r:id="rId144"/>
    <sheet name="5.5" sheetId="209" r:id="rId145"/>
    <sheet name="6.1" sheetId="213" r:id="rId146"/>
    <sheet name="6.2" sheetId="251" r:id="rId147"/>
    <sheet name="6.3" sheetId="225" r:id="rId148"/>
    <sheet name="6.4" sheetId="216" r:id="rId149"/>
    <sheet name="6.5" sheetId="219" r:id="rId150"/>
    <sheet name="6.6" sheetId="220" r:id="rId151"/>
    <sheet name="6.7" sheetId="222" r:id="rId152"/>
    <sheet name="6.8" sheetId="226" r:id="rId153"/>
    <sheet name="6.9" sheetId="254" r:id="rId154"/>
    <sheet name="6.10" sheetId="253" r:id="rId155"/>
    <sheet name="7.1" sheetId="55" r:id="rId156"/>
    <sheet name="7.2" sheetId="56" r:id="rId157"/>
    <sheet name="7.3" sheetId="57" r:id="rId158"/>
    <sheet name="7.4" sheetId="58" r:id="rId159"/>
    <sheet name="7.5" sheetId="61" r:id="rId160"/>
    <sheet name="7.6" sheetId="194" r:id="rId161"/>
  </sheets>
  <definedNames>
    <definedName name="_xlnm.Print_Area" localSheetId="2">'1.1.1'!$A$1:$N$25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  <definedName name="_xlnm.Print_Area" localSheetId="47">'2.2.20'!$A$1:$R$26</definedName>
    <definedName name="_xlnm.Print_Area" localSheetId="62">'2.2.35'!$A$1:$W$25</definedName>
    <definedName name="_xlnm.Print_Area" localSheetId="75">'3.1.12'!$A$1:$O$24</definedName>
    <definedName name="_xlnm.Print_Area" localSheetId="104">'3.2.11'!#REF!</definedName>
    <definedName name="_xlnm.Print_Area" localSheetId="106">'3.2.13'!$A$1:$R$32</definedName>
    <definedName name="_xlnm.Print_Area" localSheetId="111">'3.3.4'!$A$1:$Q$26</definedName>
    <definedName name="_xlnm.Print_Area" localSheetId="142">'5.3'!$A$1:$R$29</definedName>
    <definedName name="_xlnm.Print_Area" localSheetId="156">'7.2'!$A$1:$M$21</definedName>
  </definedNames>
  <calcPr calcId="162913"/>
</workbook>
</file>

<file path=xl/calcChain.xml><?xml version="1.0" encoding="utf-8"?>
<calcChain xmlns="http://schemas.openxmlformats.org/spreadsheetml/2006/main">
  <c r="L20" i="194" l="1"/>
  <c r="R7" i="233" l="1"/>
  <c r="Q7" i="233"/>
  <c r="P7" i="233"/>
  <c r="O7" i="233"/>
  <c r="N7" i="233"/>
  <c r="M7" i="233"/>
  <c r="R6" i="233"/>
  <c r="Q6" i="233"/>
  <c r="P6" i="233"/>
  <c r="O6" i="233"/>
  <c r="N6" i="233"/>
  <c r="M6" i="233"/>
  <c r="R7" i="232"/>
  <c r="Q7" i="232"/>
  <c r="P7" i="232"/>
  <c r="O7" i="232"/>
  <c r="N7" i="232"/>
  <c r="M7" i="232"/>
  <c r="R6" i="232"/>
  <c r="Q6" i="232"/>
  <c r="P6" i="232"/>
  <c r="O6" i="232"/>
  <c r="N6" i="232"/>
  <c r="M6" i="232"/>
  <c r="M19" i="183"/>
  <c r="M18" i="183"/>
  <c r="M17" i="183"/>
  <c r="M16" i="183"/>
  <c r="M15" i="183"/>
  <c r="M14" i="183"/>
  <c r="M13" i="183"/>
  <c r="M12" i="183"/>
  <c r="M11" i="183"/>
  <c r="M10" i="183"/>
  <c r="M9" i="183"/>
  <c r="O11" i="183"/>
  <c r="O9" i="183"/>
  <c r="O12" i="183"/>
  <c r="M7" i="183"/>
  <c r="N7" i="183"/>
  <c r="O7" i="183"/>
  <c r="P7" i="183"/>
  <c r="Q7" i="183"/>
  <c r="R7" i="183"/>
  <c r="M8" i="183"/>
  <c r="N8" i="183"/>
  <c r="O8" i="183"/>
  <c r="P8" i="183"/>
  <c r="Q8" i="183"/>
  <c r="R8" i="183"/>
  <c r="N9" i="183"/>
  <c r="P9" i="183"/>
  <c r="Q9" i="183"/>
  <c r="R9" i="183"/>
  <c r="N10" i="183"/>
  <c r="O10" i="183"/>
  <c r="P10" i="183"/>
  <c r="Q10" i="183"/>
  <c r="R10" i="183"/>
  <c r="N11" i="183"/>
  <c r="P11" i="183"/>
  <c r="Q11" i="183"/>
  <c r="R11" i="183"/>
  <c r="N12" i="183"/>
  <c r="P12" i="183"/>
  <c r="Q12" i="183"/>
  <c r="R12" i="183"/>
  <c r="N13" i="183"/>
  <c r="O13" i="183"/>
  <c r="P13" i="183"/>
  <c r="Q13" i="183"/>
  <c r="R13" i="183"/>
  <c r="N14" i="183"/>
  <c r="O14" i="183"/>
  <c r="P14" i="183"/>
  <c r="Q14" i="183"/>
  <c r="R14" i="183"/>
  <c r="N15" i="183"/>
  <c r="O15" i="183"/>
  <c r="P15" i="183"/>
  <c r="Q15" i="183"/>
  <c r="R15" i="183"/>
  <c r="N16" i="183"/>
  <c r="O16" i="183"/>
  <c r="P16" i="183"/>
  <c r="Q16" i="183"/>
  <c r="R16" i="183"/>
  <c r="N17" i="183"/>
  <c r="O17" i="183"/>
  <c r="P17" i="183"/>
  <c r="Q17" i="183"/>
  <c r="R17" i="183"/>
  <c r="N18" i="183"/>
  <c r="O18" i="183"/>
  <c r="P18" i="183"/>
  <c r="Q18" i="183"/>
  <c r="R18" i="183"/>
  <c r="N19" i="183"/>
  <c r="O19" i="183"/>
  <c r="P19" i="183"/>
  <c r="Q19" i="183"/>
  <c r="R19" i="183"/>
  <c r="M7" i="169"/>
  <c r="N7" i="169"/>
  <c r="O7" i="169"/>
  <c r="P7" i="169"/>
  <c r="Q7" i="169"/>
  <c r="R7" i="169"/>
  <c r="M8" i="169"/>
  <c r="N8" i="169"/>
  <c r="O8" i="169"/>
  <c r="P8" i="169"/>
  <c r="Q8" i="169"/>
  <c r="R8" i="169"/>
  <c r="M9" i="169"/>
  <c r="N9" i="169"/>
  <c r="O9" i="169"/>
  <c r="P9" i="169"/>
  <c r="Q9" i="169"/>
  <c r="R9" i="169"/>
  <c r="M10" i="169"/>
  <c r="N10" i="169"/>
  <c r="O10" i="169"/>
  <c r="P10" i="169"/>
  <c r="Q10" i="169"/>
  <c r="R10" i="169"/>
  <c r="M11" i="169"/>
  <c r="N11" i="169"/>
  <c r="O11" i="169"/>
  <c r="P11" i="169"/>
  <c r="Q11" i="169"/>
  <c r="R11" i="169"/>
  <c r="M12" i="169"/>
  <c r="N12" i="169"/>
  <c r="O12" i="169"/>
  <c r="P12" i="169"/>
  <c r="Q12" i="169"/>
  <c r="R12" i="169"/>
  <c r="M13" i="169"/>
  <c r="N13" i="169"/>
  <c r="O13" i="169"/>
  <c r="P13" i="169"/>
  <c r="Q13" i="169"/>
  <c r="R13" i="169"/>
  <c r="M14" i="169"/>
  <c r="N14" i="169"/>
  <c r="O14" i="169"/>
  <c r="P14" i="169"/>
  <c r="Q14" i="169"/>
  <c r="R14" i="169"/>
  <c r="M15" i="169"/>
  <c r="N15" i="169"/>
  <c r="O15" i="169"/>
  <c r="P15" i="169"/>
  <c r="Q15" i="169"/>
  <c r="R15" i="169"/>
  <c r="M16" i="169"/>
  <c r="N16" i="169"/>
  <c r="O16" i="169"/>
  <c r="P16" i="169"/>
  <c r="Q16" i="169"/>
  <c r="R16" i="169"/>
  <c r="M17" i="169"/>
  <c r="N17" i="169"/>
  <c r="O17" i="169"/>
  <c r="P17" i="169"/>
  <c r="Q17" i="169"/>
  <c r="R17" i="169"/>
  <c r="M18" i="169"/>
  <c r="N18" i="169"/>
  <c r="O18" i="169"/>
  <c r="P18" i="169"/>
  <c r="Q18" i="169"/>
  <c r="R18" i="169"/>
  <c r="M19" i="169"/>
  <c r="N19" i="169"/>
  <c r="O19" i="169"/>
  <c r="P19" i="169"/>
  <c r="Q19" i="169"/>
  <c r="R19" i="169"/>
  <c r="E23" i="24" l="1"/>
  <c r="E22" i="24"/>
  <c r="E21" i="24"/>
  <c r="E20" i="24"/>
  <c r="E19" i="24"/>
  <c r="E18" i="24"/>
  <c r="Q37" i="124"/>
  <c r="Q38" i="124"/>
  <c r="Q39" i="124"/>
  <c r="Q40" i="124"/>
  <c r="Q41" i="124"/>
  <c r="Q42" i="124"/>
  <c r="Q43" i="124"/>
  <c r="Q44" i="124"/>
  <c r="Q45" i="124"/>
  <c r="Q46" i="124"/>
  <c r="Q47" i="124"/>
  <c r="Q48" i="124"/>
  <c r="Q49" i="124"/>
  <c r="Q50" i="124"/>
  <c r="Q51" i="124"/>
  <c r="Q52" i="124"/>
  <c r="Q53" i="124"/>
  <c r="Q54" i="124"/>
  <c r="Q55" i="124"/>
  <c r="Q56" i="124"/>
  <c r="Q57" i="124"/>
  <c r="Q58" i="124"/>
  <c r="Q59" i="124"/>
  <c r="Q60" i="124"/>
  <c r="Q61" i="124"/>
  <c r="Q62" i="124"/>
  <c r="Q63" i="124"/>
  <c r="Q64" i="124"/>
  <c r="Q65" i="124"/>
  <c r="Q66" i="124"/>
  <c r="H23" i="57" l="1"/>
  <c r="H22" i="57"/>
  <c r="H21" i="57"/>
  <c r="H20" i="57"/>
  <c r="H19" i="57"/>
  <c r="H18" i="57"/>
  <c r="I18" i="41" l="1"/>
  <c r="J18" i="41"/>
  <c r="I19" i="41"/>
  <c r="J19" i="41"/>
  <c r="I20" i="41"/>
  <c r="J20" i="41"/>
  <c r="I21" i="41"/>
  <c r="J21" i="41"/>
  <c r="I22" i="41"/>
  <c r="J22" i="41"/>
  <c r="I23" i="41"/>
  <c r="J23" i="41"/>
  <c r="N18" i="55" l="1"/>
  <c r="O18" i="251"/>
  <c r="C18" i="222"/>
  <c r="E23" i="220"/>
  <c r="E22" i="220"/>
  <c r="E20" i="220"/>
  <c r="S20" i="220"/>
  <c r="L18" i="225"/>
  <c r="L23" i="225"/>
  <c r="L22" i="225"/>
  <c r="L21" i="225"/>
  <c r="L20" i="225"/>
  <c r="L19" i="225"/>
  <c r="J23" i="225"/>
  <c r="J22" i="225"/>
  <c r="J21" i="225"/>
  <c r="J20" i="225"/>
  <c r="J19" i="225"/>
  <c r="J18" i="225"/>
  <c r="K18" i="44"/>
  <c r="K19" i="44"/>
  <c r="K20" i="44"/>
  <c r="K21" i="44"/>
  <c r="K22" i="44"/>
  <c r="K23" i="44"/>
  <c r="C7" i="226" l="1"/>
  <c r="C8" i="226"/>
  <c r="C9" i="226"/>
  <c r="C10" i="226"/>
  <c r="C11" i="226"/>
  <c r="C12" i="226"/>
  <c r="C13" i="226"/>
  <c r="C14" i="226"/>
  <c r="C15" i="226"/>
  <c r="C16" i="226"/>
  <c r="C17" i="226"/>
  <c r="C18" i="226"/>
  <c r="C19" i="226"/>
  <c r="C20" i="226"/>
  <c r="C6" i="226"/>
  <c r="P23" i="225"/>
  <c r="O23" i="225"/>
  <c r="N23" i="225"/>
  <c r="M23" i="225"/>
  <c r="K23" i="225"/>
  <c r="I23" i="225"/>
  <c r="H23" i="225"/>
  <c r="G23" i="225"/>
  <c r="F23" i="225"/>
  <c r="E23" i="225"/>
  <c r="D23" i="225"/>
  <c r="C23" i="225"/>
  <c r="P22" i="225"/>
  <c r="O22" i="225"/>
  <c r="N22" i="225"/>
  <c r="M22" i="225"/>
  <c r="K22" i="225"/>
  <c r="I22" i="225"/>
  <c r="H22" i="225"/>
  <c r="G22" i="225"/>
  <c r="F22" i="225"/>
  <c r="E22" i="225"/>
  <c r="D22" i="225"/>
  <c r="C22" i="225"/>
  <c r="P21" i="225"/>
  <c r="O21" i="225"/>
  <c r="N21" i="225"/>
  <c r="M21" i="225"/>
  <c r="K21" i="225"/>
  <c r="I21" i="225"/>
  <c r="H21" i="225"/>
  <c r="G21" i="225"/>
  <c r="F21" i="225"/>
  <c r="E21" i="225"/>
  <c r="D21" i="225"/>
  <c r="C21" i="225"/>
  <c r="P20" i="225"/>
  <c r="O20" i="225"/>
  <c r="N20" i="225"/>
  <c r="M20" i="225"/>
  <c r="K20" i="225"/>
  <c r="I20" i="225"/>
  <c r="H20" i="225"/>
  <c r="G20" i="225"/>
  <c r="F20" i="225"/>
  <c r="E20" i="225"/>
  <c r="D20" i="225"/>
  <c r="C20" i="225"/>
  <c r="P19" i="225"/>
  <c r="O19" i="225"/>
  <c r="N19" i="225"/>
  <c r="M19" i="225"/>
  <c r="K19" i="225"/>
  <c r="I19" i="225"/>
  <c r="H19" i="225"/>
  <c r="G19" i="225"/>
  <c r="F19" i="225"/>
  <c r="E19" i="225"/>
  <c r="D19" i="225"/>
  <c r="C19" i="225"/>
  <c r="P18" i="225"/>
  <c r="O18" i="225"/>
  <c r="N18" i="225"/>
  <c r="M18" i="225"/>
  <c r="K18" i="225"/>
  <c r="I18" i="225"/>
  <c r="H18" i="225"/>
  <c r="G18" i="225"/>
  <c r="F18" i="225"/>
  <c r="E18" i="225"/>
  <c r="D18" i="225"/>
  <c r="C18" i="225"/>
  <c r="L23" i="251"/>
  <c r="K23" i="251"/>
  <c r="J23" i="251"/>
  <c r="I23" i="251"/>
  <c r="L22" i="251"/>
  <c r="K22" i="251"/>
  <c r="J22" i="251"/>
  <c r="I22" i="251"/>
  <c r="L21" i="251"/>
  <c r="K21" i="251"/>
  <c r="J21" i="251"/>
  <c r="I21" i="251"/>
  <c r="L20" i="251"/>
  <c r="K20" i="251"/>
  <c r="J20" i="251"/>
  <c r="I20" i="251"/>
  <c r="L19" i="251"/>
  <c r="K19" i="251"/>
  <c r="J19" i="251"/>
  <c r="I19" i="251"/>
  <c r="L18" i="251"/>
  <c r="K18" i="251"/>
  <c r="J18" i="251"/>
  <c r="I18" i="251"/>
  <c r="E22" i="213" l="1"/>
  <c r="E21" i="213"/>
  <c r="E20" i="213"/>
  <c r="E19" i="213"/>
  <c r="E18" i="213"/>
  <c r="E17" i="213"/>
  <c r="P23" i="251"/>
  <c r="O23" i="251"/>
  <c r="N23" i="251"/>
  <c r="M23" i="251"/>
  <c r="H23" i="251"/>
  <c r="G23" i="251"/>
  <c r="F23" i="251"/>
  <c r="E23" i="251"/>
  <c r="D23" i="251"/>
  <c r="C23" i="251"/>
  <c r="P22" i="251"/>
  <c r="O22" i="251"/>
  <c r="N22" i="251"/>
  <c r="M22" i="251"/>
  <c r="H22" i="251"/>
  <c r="G22" i="251"/>
  <c r="F22" i="251"/>
  <c r="E22" i="251"/>
  <c r="D22" i="251"/>
  <c r="C22" i="251"/>
  <c r="P21" i="251"/>
  <c r="O21" i="251"/>
  <c r="N21" i="251"/>
  <c r="M21" i="251"/>
  <c r="H21" i="251"/>
  <c r="G21" i="251"/>
  <c r="F21" i="251"/>
  <c r="E21" i="251"/>
  <c r="D21" i="251"/>
  <c r="C21" i="251"/>
  <c r="P20" i="251"/>
  <c r="O20" i="251"/>
  <c r="N20" i="251"/>
  <c r="M20" i="251"/>
  <c r="H20" i="251"/>
  <c r="G20" i="251"/>
  <c r="F20" i="251"/>
  <c r="E20" i="251"/>
  <c r="D20" i="251"/>
  <c r="C20" i="251"/>
  <c r="P19" i="251"/>
  <c r="O19" i="251"/>
  <c r="N19" i="251"/>
  <c r="M19" i="251"/>
  <c r="H19" i="251"/>
  <c r="G19" i="251"/>
  <c r="F19" i="251"/>
  <c r="E19" i="251"/>
  <c r="D19" i="251"/>
  <c r="C19" i="251"/>
  <c r="P18" i="251"/>
  <c r="N18" i="251"/>
  <c r="M18" i="251"/>
  <c r="H18" i="251"/>
  <c r="G18" i="251"/>
  <c r="F18" i="251"/>
  <c r="E18" i="251"/>
  <c r="D18" i="251"/>
  <c r="C18" i="251"/>
  <c r="P21" i="222"/>
  <c r="O21" i="222"/>
  <c r="L23" i="194" l="1"/>
  <c r="K23" i="194"/>
  <c r="J23" i="194"/>
  <c r="I23" i="194"/>
  <c r="H23" i="194"/>
  <c r="G23" i="194"/>
  <c r="F23" i="194"/>
  <c r="E23" i="194"/>
  <c r="D23" i="194"/>
  <c r="C23" i="194"/>
  <c r="L22" i="194"/>
  <c r="K22" i="194"/>
  <c r="J22" i="194"/>
  <c r="I22" i="194"/>
  <c r="H22" i="194"/>
  <c r="G22" i="194"/>
  <c r="F22" i="194"/>
  <c r="E22" i="194"/>
  <c r="D22" i="194"/>
  <c r="C22" i="194"/>
  <c r="L21" i="194"/>
  <c r="K21" i="194"/>
  <c r="J21" i="194"/>
  <c r="I21" i="194"/>
  <c r="H21" i="194"/>
  <c r="G21" i="194"/>
  <c r="F21" i="194"/>
  <c r="E21" i="194"/>
  <c r="D21" i="194"/>
  <c r="C21" i="194"/>
  <c r="K20" i="194"/>
  <c r="J20" i="194"/>
  <c r="I20" i="194"/>
  <c r="H20" i="194"/>
  <c r="G20" i="194"/>
  <c r="F20" i="194"/>
  <c r="E20" i="194"/>
  <c r="D20" i="194"/>
  <c r="C20" i="194"/>
  <c r="L19" i="194"/>
  <c r="K19" i="194"/>
  <c r="J19" i="194"/>
  <c r="I19" i="194"/>
  <c r="H19" i="194"/>
  <c r="G19" i="194"/>
  <c r="F19" i="194"/>
  <c r="E19" i="194"/>
  <c r="D19" i="194"/>
  <c r="C19" i="194"/>
  <c r="L18" i="194"/>
  <c r="K18" i="194"/>
  <c r="J18" i="194"/>
  <c r="I18" i="194"/>
  <c r="H18" i="194"/>
  <c r="G18" i="194"/>
  <c r="F18" i="194"/>
  <c r="E18" i="194"/>
  <c r="D18" i="194"/>
  <c r="C18" i="194"/>
  <c r="P23" i="61"/>
  <c r="O23" i="61"/>
  <c r="N23" i="61"/>
  <c r="M23" i="61"/>
  <c r="L23" i="61"/>
  <c r="K23" i="61"/>
  <c r="J23" i="61"/>
  <c r="I23" i="61"/>
  <c r="H23" i="61"/>
  <c r="G23" i="61"/>
  <c r="F23" i="61"/>
  <c r="E23" i="61"/>
  <c r="D23" i="61"/>
  <c r="C23" i="61"/>
  <c r="P22" i="61"/>
  <c r="O22" i="61"/>
  <c r="N22" i="61"/>
  <c r="M22" i="61"/>
  <c r="L22" i="61"/>
  <c r="K22" i="61"/>
  <c r="J22" i="61"/>
  <c r="I22" i="61"/>
  <c r="H22" i="61"/>
  <c r="G22" i="61"/>
  <c r="F22" i="61"/>
  <c r="E22" i="61"/>
  <c r="D22" i="61"/>
  <c r="C22" i="61"/>
  <c r="P21" i="61"/>
  <c r="O21" i="61"/>
  <c r="N21" i="61"/>
  <c r="M21" i="61"/>
  <c r="L21" i="61"/>
  <c r="K21" i="61"/>
  <c r="J21" i="61"/>
  <c r="I21" i="61"/>
  <c r="H21" i="61"/>
  <c r="G21" i="61"/>
  <c r="F21" i="61"/>
  <c r="E21" i="61"/>
  <c r="D21" i="61"/>
  <c r="C21" i="61"/>
  <c r="P20" i="61"/>
  <c r="O20" i="61"/>
  <c r="N20" i="61"/>
  <c r="M20" i="61"/>
  <c r="L20" i="61"/>
  <c r="K20" i="61"/>
  <c r="J20" i="61"/>
  <c r="I20" i="61"/>
  <c r="H20" i="61"/>
  <c r="G20" i="61"/>
  <c r="F20" i="61"/>
  <c r="E20" i="61"/>
  <c r="D20" i="61"/>
  <c r="C20" i="61"/>
  <c r="P19" i="61"/>
  <c r="O19" i="61"/>
  <c r="N19" i="61"/>
  <c r="M19" i="61"/>
  <c r="L19" i="61"/>
  <c r="K19" i="61"/>
  <c r="J19" i="61"/>
  <c r="I19" i="61"/>
  <c r="H19" i="61"/>
  <c r="G19" i="61"/>
  <c r="F19" i="61"/>
  <c r="E19" i="61"/>
  <c r="D19" i="61"/>
  <c r="C19" i="61"/>
  <c r="P18" i="61"/>
  <c r="O18" i="61"/>
  <c r="N18" i="61"/>
  <c r="M18" i="61"/>
  <c r="L18" i="61"/>
  <c r="K18" i="61"/>
  <c r="J18" i="61"/>
  <c r="I18" i="61"/>
  <c r="H18" i="61"/>
  <c r="G18" i="61"/>
  <c r="F18" i="61"/>
  <c r="E18" i="61"/>
  <c r="D18" i="61"/>
  <c r="C18" i="61"/>
  <c r="N23" i="57"/>
  <c r="M23" i="57"/>
  <c r="L23" i="57"/>
  <c r="K23" i="57"/>
  <c r="J23" i="57"/>
  <c r="I23" i="57"/>
  <c r="G23" i="57"/>
  <c r="F23" i="57"/>
  <c r="E23" i="57"/>
  <c r="D23" i="57"/>
  <c r="C23" i="57"/>
  <c r="N22" i="57"/>
  <c r="M22" i="57"/>
  <c r="L22" i="57"/>
  <c r="K22" i="57"/>
  <c r="J22" i="57"/>
  <c r="I22" i="57"/>
  <c r="G22" i="57"/>
  <c r="F22" i="57"/>
  <c r="E22" i="57"/>
  <c r="D22" i="57"/>
  <c r="C22" i="57"/>
  <c r="N21" i="57"/>
  <c r="M21" i="57"/>
  <c r="L21" i="57"/>
  <c r="K21" i="57"/>
  <c r="J21" i="57"/>
  <c r="I21" i="57"/>
  <c r="G21" i="57"/>
  <c r="F21" i="57"/>
  <c r="E21" i="57"/>
  <c r="D21" i="57"/>
  <c r="C21" i="57"/>
  <c r="N20" i="57"/>
  <c r="M20" i="57"/>
  <c r="L20" i="57"/>
  <c r="K20" i="57"/>
  <c r="J20" i="57"/>
  <c r="I20" i="57"/>
  <c r="G20" i="57"/>
  <c r="F20" i="57"/>
  <c r="E20" i="57"/>
  <c r="D20" i="57"/>
  <c r="C20" i="57"/>
  <c r="N19" i="57"/>
  <c r="M19" i="57"/>
  <c r="L19" i="57"/>
  <c r="K19" i="57"/>
  <c r="J19" i="57"/>
  <c r="I19" i="57"/>
  <c r="G19" i="57"/>
  <c r="F19" i="57"/>
  <c r="E19" i="57"/>
  <c r="D19" i="57"/>
  <c r="C19" i="57"/>
  <c r="N18" i="57"/>
  <c r="M18" i="57"/>
  <c r="L18" i="57"/>
  <c r="K18" i="57"/>
  <c r="J18" i="57"/>
  <c r="I18" i="57"/>
  <c r="G18" i="57"/>
  <c r="F18" i="57"/>
  <c r="E18" i="57"/>
  <c r="D18" i="57"/>
  <c r="C18" i="57"/>
  <c r="N23" i="55"/>
  <c r="M23" i="55"/>
  <c r="L23" i="55"/>
  <c r="K23" i="55"/>
  <c r="J23" i="55"/>
  <c r="I23" i="55"/>
  <c r="H23" i="55"/>
  <c r="G23" i="55"/>
  <c r="F23" i="55"/>
  <c r="E23" i="55"/>
  <c r="D23" i="55"/>
  <c r="C23" i="55"/>
  <c r="N22" i="55"/>
  <c r="M22" i="55"/>
  <c r="L22" i="55"/>
  <c r="K22" i="55"/>
  <c r="J22" i="55"/>
  <c r="I22" i="55"/>
  <c r="H22" i="55"/>
  <c r="G22" i="55"/>
  <c r="F22" i="55"/>
  <c r="E22" i="55"/>
  <c r="D22" i="55"/>
  <c r="C22" i="55"/>
  <c r="N21" i="55"/>
  <c r="M21" i="55"/>
  <c r="L21" i="55"/>
  <c r="K21" i="55"/>
  <c r="J21" i="55"/>
  <c r="I21" i="55"/>
  <c r="H21" i="55"/>
  <c r="G21" i="55"/>
  <c r="F21" i="55"/>
  <c r="E21" i="55"/>
  <c r="D21" i="55"/>
  <c r="C21" i="55"/>
  <c r="N20" i="55"/>
  <c r="M20" i="55"/>
  <c r="L20" i="55"/>
  <c r="K20" i="55"/>
  <c r="J20" i="55"/>
  <c r="I20" i="55"/>
  <c r="H20" i="55"/>
  <c r="G20" i="55"/>
  <c r="F20" i="55"/>
  <c r="E20" i="55"/>
  <c r="D20" i="55"/>
  <c r="C20" i="55"/>
  <c r="N19" i="55"/>
  <c r="M19" i="55"/>
  <c r="L19" i="55"/>
  <c r="K19" i="55"/>
  <c r="J19" i="55"/>
  <c r="I19" i="55"/>
  <c r="H19" i="55"/>
  <c r="G19" i="55"/>
  <c r="F19" i="55"/>
  <c r="E19" i="55"/>
  <c r="D19" i="55"/>
  <c r="C19" i="55"/>
  <c r="M18" i="55"/>
  <c r="L18" i="55"/>
  <c r="K18" i="55"/>
  <c r="J18" i="55"/>
  <c r="I18" i="55"/>
  <c r="H18" i="55"/>
  <c r="G18" i="55"/>
  <c r="F18" i="55"/>
  <c r="E18" i="55"/>
  <c r="D18" i="55"/>
  <c r="C18" i="55"/>
  <c r="N23" i="222"/>
  <c r="M23" i="222"/>
  <c r="L23" i="222"/>
  <c r="K23" i="222"/>
  <c r="J23" i="222"/>
  <c r="I23" i="222"/>
  <c r="H23" i="222"/>
  <c r="G23" i="222"/>
  <c r="F23" i="222"/>
  <c r="E23" i="222"/>
  <c r="D23" i="222"/>
  <c r="C23" i="222"/>
  <c r="N22" i="222"/>
  <c r="M22" i="222"/>
  <c r="L22" i="222"/>
  <c r="K22" i="222"/>
  <c r="J22" i="222"/>
  <c r="I22" i="222"/>
  <c r="H22" i="222"/>
  <c r="G22" i="222"/>
  <c r="F22" i="222"/>
  <c r="E22" i="222"/>
  <c r="D22" i="222"/>
  <c r="C22" i="222"/>
  <c r="T21" i="222"/>
  <c r="S21" i="222"/>
  <c r="R21" i="222"/>
  <c r="N21" i="222"/>
  <c r="M21" i="222"/>
  <c r="L21" i="222"/>
  <c r="K21" i="222"/>
  <c r="J21" i="222"/>
  <c r="I21" i="222"/>
  <c r="H21" i="222"/>
  <c r="G21" i="222"/>
  <c r="F21" i="222"/>
  <c r="E21" i="222"/>
  <c r="D21" i="222"/>
  <c r="C21" i="222"/>
  <c r="T20" i="222"/>
  <c r="S20" i="222"/>
  <c r="R20" i="222"/>
  <c r="Q20" i="222"/>
  <c r="P20" i="222"/>
  <c r="O20" i="222"/>
  <c r="N20" i="222"/>
  <c r="M20" i="222"/>
  <c r="L20" i="222"/>
  <c r="K20" i="222"/>
  <c r="J20" i="222"/>
  <c r="I20" i="222"/>
  <c r="H20" i="222"/>
  <c r="G20" i="222"/>
  <c r="F20" i="222"/>
  <c r="E20" i="222"/>
  <c r="D20" i="222"/>
  <c r="C20" i="222"/>
  <c r="T19" i="222"/>
  <c r="S19" i="222"/>
  <c r="R19" i="222"/>
  <c r="O19" i="222"/>
  <c r="N19" i="222"/>
  <c r="M19" i="222"/>
  <c r="L19" i="222"/>
  <c r="K19" i="222"/>
  <c r="J19" i="222"/>
  <c r="I19" i="222"/>
  <c r="H19" i="222"/>
  <c r="G19" i="222"/>
  <c r="F19" i="222"/>
  <c r="E19" i="222"/>
  <c r="D19" i="222"/>
  <c r="C19" i="222"/>
  <c r="T18" i="222"/>
  <c r="S18" i="222"/>
  <c r="R18" i="222"/>
  <c r="Q18" i="222"/>
  <c r="P18" i="222"/>
  <c r="O18" i="222"/>
  <c r="N18" i="222"/>
  <c r="M18" i="222"/>
  <c r="L18" i="222"/>
  <c r="K18" i="222"/>
  <c r="J18" i="222"/>
  <c r="I18" i="222"/>
  <c r="H18" i="222"/>
  <c r="G18" i="222"/>
  <c r="F18" i="222"/>
  <c r="E18" i="222"/>
  <c r="D18" i="222"/>
  <c r="N23" i="220"/>
  <c r="M23" i="220"/>
  <c r="L23" i="220"/>
  <c r="K23" i="220"/>
  <c r="J23" i="220"/>
  <c r="I23" i="220"/>
  <c r="H23" i="220"/>
  <c r="G23" i="220"/>
  <c r="F23" i="220"/>
  <c r="D23" i="220"/>
  <c r="C23" i="220"/>
  <c r="N22" i="220"/>
  <c r="M22" i="220"/>
  <c r="L22" i="220"/>
  <c r="K22" i="220"/>
  <c r="J22" i="220"/>
  <c r="I22" i="220"/>
  <c r="H22" i="220"/>
  <c r="G22" i="220"/>
  <c r="F22" i="220"/>
  <c r="D22" i="220"/>
  <c r="C22" i="220"/>
  <c r="T21" i="220"/>
  <c r="S21" i="220"/>
  <c r="R21" i="220"/>
  <c r="Q21" i="220"/>
  <c r="P21" i="220"/>
  <c r="O21" i="220"/>
  <c r="N21" i="220"/>
  <c r="M21" i="220"/>
  <c r="L21" i="220"/>
  <c r="K21" i="220"/>
  <c r="J21" i="220"/>
  <c r="I21" i="220"/>
  <c r="H21" i="220"/>
  <c r="G21" i="220"/>
  <c r="F21" i="220"/>
  <c r="E21" i="220"/>
  <c r="D21" i="220"/>
  <c r="C21" i="220"/>
  <c r="T20" i="220"/>
  <c r="R20" i="220"/>
  <c r="Q20" i="220"/>
  <c r="P20" i="220"/>
  <c r="O20" i="220"/>
  <c r="N20" i="220"/>
  <c r="M20" i="220"/>
  <c r="L20" i="220"/>
  <c r="K20" i="220"/>
  <c r="J20" i="220"/>
  <c r="I20" i="220"/>
  <c r="H20" i="220"/>
  <c r="G20" i="220"/>
  <c r="F20" i="220"/>
  <c r="D20" i="220"/>
  <c r="C20" i="220"/>
  <c r="T19" i="220"/>
  <c r="S19" i="220"/>
  <c r="R19" i="220"/>
  <c r="Q19" i="220"/>
  <c r="P19" i="220"/>
  <c r="O19" i="220"/>
  <c r="N19" i="220"/>
  <c r="M19" i="220"/>
  <c r="L19" i="220"/>
  <c r="K19" i="220"/>
  <c r="J19" i="220"/>
  <c r="I19" i="220"/>
  <c r="H19" i="220"/>
  <c r="G19" i="220"/>
  <c r="F19" i="220"/>
  <c r="E19" i="220"/>
  <c r="D19" i="220"/>
  <c r="C19" i="220"/>
  <c r="T18" i="220"/>
  <c r="S18" i="220"/>
  <c r="R18" i="220"/>
  <c r="Q18" i="220"/>
  <c r="P18" i="220"/>
  <c r="O18" i="220"/>
  <c r="N18" i="220"/>
  <c r="M18" i="220"/>
  <c r="L18" i="220"/>
  <c r="K18" i="220"/>
  <c r="J18" i="220"/>
  <c r="I18" i="220"/>
  <c r="H18" i="220"/>
  <c r="G18" i="220"/>
  <c r="F18" i="220"/>
  <c r="E18" i="220"/>
  <c r="D18" i="220"/>
  <c r="C18" i="220"/>
  <c r="N23" i="219"/>
  <c r="M23" i="219"/>
  <c r="L23" i="219"/>
  <c r="K23" i="219"/>
  <c r="J23" i="219"/>
  <c r="I23" i="219"/>
  <c r="H23" i="219"/>
  <c r="G23" i="219"/>
  <c r="F23" i="219"/>
  <c r="E23" i="219"/>
  <c r="D23" i="219"/>
  <c r="C23" i="219"/>
  <c r="N22" i="219"/>
  <c r="M22" i="219"/>
  <c r="L22" i="219"/>
  <c r="K22" i="219"/>
  <c r="J22" i="219"/>
  <c r="I22" i="219"/>
  <c r="H22" i="219"/>
  <c r="G22" i="219"/>
  <c r="F22" i="219"/>
  <c r="E22" i="219"/>
  <c r="D22" i="219"/>
  <c r="C22" i="219"/>
  <c r="T21" i="219"/>
  <c r="S21" i="219"/>
  <c r="R21" i="219"/>
  <c r="Q21" i="219"/>
  <c r="P21" i="219"/>
  <c r="O21" i="219"/>
  <c r="N21" i="219"/>
  <c r="M21" i="219"/>
  <c r="L21" i="219"/>
  <c r="K21" i="219"/>
  <c r="J21" i="219"/>
  <c r="I21" i="219"/>
  <c r="H21" i="219"/>
  <c r="G21" i="219"/>
  <c r="F21" i="219"/>
  <c r="E21" i="219"/>
  <c r="D21" i="219"/>
  <c r="C21" i="219"/>
  <c r="T20" i="219"/>
  <c r="S20" i="219"/>
  <c r="R20" i="219"/>
  <c r="Q20" i="219"/>
  <c r="P20" i="219"/>
  <c r="O20" i="219"/>
  <c r="N20" i="219"/>
  <c r="M20" i="219"/>
  <c r="L20" i="219"/>
  <c r="K20" i="219"/>
  <c r="J20" i="219"/>
  <c r="I20" i="219"/>
  <c r="H20" i="219"/>
  <c r="G20" i="219"/>
  <c r="F20" i="219"/>
  <c r="E20" i="219"/>
  <c r="D20" i="219"/>
  <c r="C20" i="219"/>
  <c r="T19" i="219"/>
  <c r="S19" i="219"/>
  <c r="R19" i="219"/>
  <c r="Q19" i="219"/>
  <c r="P19" i="219"/>
  <c r="O19" i="219"/>
  <c r="N19" i="219"/>
  <c r="M19" i="219"/>
  <c r="L19" i="219"/>
  <c r="K19" i="219"/>
  <c r="J19" i="219"/>
  <c r="I19" i="219"/>
  <c r="H19" i="219"/>
  <c r="G19" i="219"/>
  <c r="F19" i="219"/>
  <c r="E19" i="219"/>
  <c r="D19" i="219"/>
  <c r="C19" i="219"/>
  <c r="T18" i="219"/>
  <c r="S18" i="219"/>
  <c r="R18" i="219"/>
  <c r="Q18" i="219"/>
  <c r="P18" i="219"/>
  <c r="O18" i="219"/>
  <c r="N18" i="219"/>
  <c r="M18" i="219"/>
  <c r="L18" i="219"/>
  <c r="K18" i="219"/>
  <c r="J18" i="219"/>
  <c r="I18" i="219"/>
  <c r="H18" i="219"/>
  <c r="G18" i="219"/>
  <c r="F18" i="219"/>
  <c r="E18" i="219"/>
  <c r="D18" i="219"/>
  <c r="C18" i="219"/>
  <c r="N23" i="216"/>
  <c r="M23" i="216"/>
  <c r="L23" i="216"/>
  <c r="K23" i="216"/>
  <c r="J23" i="216"/>
  <c r="I23" i="216"/>
  <c r="H23" i="216"/>
  <c r="G23" i="216"/>
  <c r="F23" i="216"/>
  <c r="E23" i="216"/>
  <c r="D23" i="216"/>
  <c r="C23" i="216"/>
  <c r="N22" i="216"/>
  <c r="M22" i="216"/>
  <c r="L22" i="216"/>
  <c r="K22" i="216"/>
  <c r="J22" i="216"/>
  <c r="I22" i="216"/>
  <c r="H22" i="216"/>
  <c r="G22" i="216"/>
  <c r="F22" i="216"/>
  <c r="E22" i="216"/>
  <c r="D22" i="216"/>
  <c r="C22" i="216"/>
  <c r="T21" i="216"/>
  <c r="S21" i="216"/>
  <c r="R21" i="216"/>
  <c r="Q21" i="216"/>
  <c r="P21" i="216"/>
  <c r="O21" i="216"/>
  <c r="N21" i="216"/>
  <c r="M21" i="216"/>
  <c r="L21" i="216"/>
  <c r="K21" i="216"/>
  <c r="J21" i="216"/>
  <c r="I21" i="216"/>
  <c r="H21" i="216"/>
  <c r="G21" i="216"/>
  <c r="F21" i="216"/>
  <c r="E21" i="216"/>
  <c r="D21" i="216"/>
  <c r="C21" i="216"/>
  <c r="T20" i="216"/>
  <c r="S20" i="216"/>
  <c r="R20" i="216"/>
  <c r="Q20" i="216"/>
  <c r="P20" i="216"/>
  <c r="O20" i="216"/>
  <c r="N20" i="216"/>
  <c r="M20" i="216"/>
  <c r="L20" i="216"/>
  <c r="K20" i="216"/>
  <c r="J20" i="216"/>
  <c r="I20" i="216"/>
  <c r="H20" i="216"/>
  <c r="G20" i="216"/>
  <c r="F20" i="216"/>
  <c r="E20" i="216"/>
  <c r="D20" i="216"/>
  <c r="C20" i="216"/>
  <c r="T19" i="216"/>
  <c r="S19" i="216"/>
  <c r="R19" i="216"/>
  <c r="Q19" i="216"/>
  <c r="P19" i="216"/>
  <c r="O19" i="216"/>
  <c r="N19" i="216"/>
  <c r="M19" i="216"/>
  <c r="L19" i="216"/>
  <c r="K19" i="216"/>
  <c r="J19" i="216"/>
  <c r="I19" i="216"/>
  <c r="H19" i="216"/>
  <c r="G19" i="216"/>
  <c r="F19" i="216"/>
  <c r="E19" i="216"/>
  <c r="D19" i="216"/>
  <c r="C19" i="216"/>
  <c r="T18" i="216"/>
  <c r="S18" i="216"/>
  <c r="R18" i="216"/>
  <c r="Q18" i="216"/>
  <c r="P18" i="216"/>
  <c r="O18" i="216"/>
  <c r="N18" i="216"/>
  <c r="M18" i="216"/>
  <c r="L18" i="216"/>
  <c r="K18" i="216"/>
  <c r="J18" i="216"/>
  <c r="I18" i="216"/>
  <c r="H18" i="216"/>
  <c r="G18" i="216"/>
  <c r="F18" i="216"/>
  <c r="E18" i="216"/>
  <c r="D18" i="216"/>
  <c r="C18" i="216"/>
  <c r="J22" i="213"/>
  <c r="I22" i="213"/>
  <c r="H22" i="213"/>
  <c r="G22" i="213"/>
  <c r="F22" i="213"/>
  <c r="D22" i="213"/>
  <c r="C22" i="213"/>
  <c r="J21" i="213"/>
  <c r="I21" i="213"/>
  <c r="H21" i="213"/>
  <c r="G21" i="213"/>
  <c r="F21" i="213"/>
  <c r="D21" i="213"/>
  <c r="C21" i="213"/>
  <c r="J20" i="213"/>
  <c r="I20" i="213"/>
  <c r="H20" i="213"/>
  <c r="G20" i="213"/>
  <c r="F20" i="213"/>
  <c r="D20" i="213"/>
  <c r="C20" i="213"/>
  <c r="J19" i="213"/>
  <c r="I19" i="213"/>
  <c r="H19" i="213"/>
  <c r="G19" i="213"/>
  <c r="F19" i="213"/>
  <c r="D19" i="213"/>
  <c r="C19" i="213"/>
  <c r="J18" i="213"/>
  <c r="I18" i="213"/>
  <c r="H18" i="213"/>
  <c r="G18" i="213"/>
  <c r="F18" i="213"/>
  <c r="D18" i="213"/>
  <c r="C18" i="213"/>
  <c r="J17" i="213"/>
  <c r="I17" i="213"/>
  <c r="H17" i="213"/>
  <c r="G17" i="213"/>
  <c r="F17" i="213"/>
  <c r="D17" i="213"/>
  <c r="C17" i="213"/>
  <c r="S21" i="209"/>
  <c r="M21" i="209"/>
  <c r="K21" i="209"/>
  <c r="Q20" i="209"/>
  <c r="G20" i="209"/>
  <c r="G19" i="209"/>
  <c r="S18" i="209"/>
  <c r="Q18" i="209"/>
  <c r="O18" i="209"/>
  <c r="G18" i="209"/>
  <c r="G17" i="209"/>
  <c r="K16" i="209"/>
  <c r="G16" i="209"/>
  <c r="S15" i="209"/>
  <c r="G13" i="209"/>
  <c r="G12" i="209"/>
  <c r="G11" i="209"/>
  <c r="K9" i="209"/>
  <c r="G9" i="209"/>
  <c r="O8" i="209"/>
  <c r="G8" i="209"/>
  <c r="S7" i="209"/>
  <c r="Q7" i="209"/>
  <c r="O7" i="209"/>
  <c r="M7" i="209"/>
  <c r="K7" i="209"/>
  <c r="G7" i="209"/>
  <c r="R29" i="46"/>
  <c r="Q29" i="46"/>
  <c r="P29" i="46"/>
  <c r="O29" i="46"/>
  <c r="N29" i="46"/>
  <c r="M29" i="46"/>
  <c r="R28" i="46"/>
  <c r="Q28" i="46"/>
  <c r="P28" i="46"/>
  <c r="O28" i="46"/>
  <c r="N28" i="46"/>
  <c r="M28" i="46"/>
  <c r="R27" i="46"/>
  <c r="Q27" i="46"/>
  <c r="P27" i="46"/>
  <c r="O27" i="46"/>
  <c r="N27" i="46"/>
  <c r="M27" i="46"/>
  <c r="P26" i="46"/>
  <c r="O26" i="46"/>
  <c r="N26" i="46"/>
  <c r="M26" i="46"/>
  <c r="R25" i="46"/>
  <c r="Q25" i="46"/>
  <c r="P25" i="46"/>
  <c r="O25" i="46"/>
  <c r="N25" i="46"/>
  <c r="M25" i="46"/>
  <c r="R24" i="46"/>
  <c r="Q24" i="46"/>
  <c r="P24" i="46"/>
  <c r="O24" i="46"/>
  <c r="N24" i="46"/>
  <c r="M24" i="46"/>
  <c r="R22" i="46"/>
  <c r="Q22" i="46"/>
  <c r="P22" i="46"/>
  <c r="O22" i="46"/>
  <c r="N22" i="46"/>
  <c r="M22" i="46"/>
  <c r="R21" i="46"/>
  <c r="Q21" i="46"/>
  <c r="P21" i="46"/>
  <c r="O21" i="46"/>
  <c r="N21" i="46"/>
  <c r="M21" i="46"/>
  <c r="R20" i="46"/>
  <c r="Q20" i="46"/>
  <c r="P20" i="46"/>
  <c r="O20" i="46"/>
  <c r="N20" i="46"/>
  <c r="M20" i="46"/>
  <c r="R19" i="46"/>
  <c r="Q19" i="46"/>
  <c r="P19" i="46"/>
  <c r="O19" i="46"/>
  <c r="N19" i="46"/>
  <c r="M19" i="46"/>
  <c r="R18" i="46"/>
  <c r="Q18" i="46"/>
  <c r="P18" i="46"/>
  <c r="O18" i="46"/>
  <c r="N18" i="46"/>
  <c r="M18" i="46"/>
  <c r="N17" i="46"/>
  <c r="M17" i="46"/>
  <c r="R16" i="46"/>
  <c r="Q16" i="46"/>
  <c r="P16" i="46"/>
  <c r="O16" i="46"/>
  <c r="N16" i="46"/>
  <c r="M16" i="46"/>
  <c r="R15" i="46"/>
  <c r="Q15" i="46"/>
  <c r="P15" i="46"/>
  <c r="O15" i="46"/>
  <c r="N15" i="46"/>
  <c r="M15" i="46"/>
  <c r="R14" i="46"/>
  <c r="Q14" i="46"/>
  <c r="P14" i="46"/>
  <c r="O14" i="46"/>
  <c r="N14" i="46"/>
  <c r="M14" i="46"/>
  <c r="R13" i="46"/>
  <c r="Q13" i="46"/>
  <c r="P13" i="46"/>
  <c r="O13" i="46"/>
  <c r="N13" i="46"/>
  <c r="M13" i="46"/>
  <c r="R12" i="46"/>
  <c r="Q12" i="46"/>
  <c r="P12" i="46"/>
  <c r="O12" i="46"/>
  <c r="N12" i="46"/>
  <c r="M12" i="46"/>
  <c r="R10" i="46"/>
  <c r="Q10" i="46"/>
  <c r="P10" i="46"/>
  <c r="O10" i="46"/>
  <c r="N10" i="46"/>
  <c r="M10" i="46"/>
  <c r="R9" i="46"/>
  <c r="Q9" i="46"/>
  <c r="P9" i="46"/>
  <c r="O9" i="46"/>
  <c r="N9" i="46"/>
  <c r="M9" i="46"/>
  <c r="R8" i="46"/>
  <c r="Q8" i="46"/>
  <c r="P8" i="46"/>
  <c r="O8" i="46"/>
  <c r="N8" i="46"/>
  <c r="M8" i="46"/>
  <c r="R7" i="46"/>
  <c r="Q7" i="46"/>
  <c r="P7" i="46"/>
  <c r="O7" i="46"/>
  <c r="N7" i="46"/>
  <c r="M7" i="46"/>
  <c r="R6" i="46"/>
  <c r="Q6" i="46"/>
  <c r="P6" i="46"/>
  <c r="O6" i="46"/>
  <c r="N6" i="46"/>
  <c r="M6" i="46"/>
  <c r="R5" i="46"/>
  <c r="Q5" i="46"/>
  <c r="P5" i="46"/>
  <c r="O5" i="46"/>
  <c r="N5" i="46"/>
  <c r="M5" i="46"/>
  <c r="R23" i="44"/>
  <c r="N23" i="44"/>
  <c r="M23" i="44"/>
  <c r="L23" i="44"/>
  <c r="J23" i="44"/>
  <c r="I23" i="44"/>
  <c r="H23" i="44"/>
  <c r="G23" i="44"/>
  <c r="F23" i="44"/>
  <c r="E23" i="44"/>
  <c r="D23" i="44"/>
  <c r="C23" i="44"/>
  <c r="R22" i="44"/>
  <c r="N22" i="44"/>
  <c r="M22" i="44"/>
  <c r="L22" i="44"/>
  <c r="J22" i="44"/>
  <c r="I22" i="44"/>
  <c r="H22" i="44"/>
  <c r="G22" i="44"/>
  <c r="F22" i="44"/>
  <c r="E22" i="44"/>
  <c r="D22" i="44"/>
  <c r="C22" i="44"/>
  <c r="R21" i="44"/>
  <c r="N21" i="44"/>
  <c r="M21" i="44"/>
  <c r="L21" i="44"/>
  <c r="J21" i="44"/>
  <c r="I21" i="44"/>
  <c r="H21" i="44"/>
  <c r="G21" i="44"/>
  <c r="F21" i="44"/>
  <c r="E21" i="44"/>
  <c r="D21" i="44"/>
  <c r="C21" i="44"/>
  <c r="R20" i="44"/>
  <c r="N20" i="44"/>
  <c r="M20" i="44"/>
  <c r="L20" i="44"/>
  <c r="J20" i="44"/>
  <c r="I20" i="44"/>
  <c r="H20" i="44"/>
  <c r="G20" i="44"/>
  <c r="F20" i="44"/>
  <c r="E20" i="44"/>
  <c r="D20" i="44"/>
  <c r="C20" i="44"/>
  <c r="R19" i="44"/>
  <c r="N19" i="44"/>
  <c r="M19" i="44"/>
  <c r="L19" i="44"/>
  <c r="J19" i="44"/>
  <c r="I19" i="44"/>
  <c r="H19" i="44"/>
  <c r="G19" i="44"/>
  <c r="F19" i="44"/>
  <c r="E19" i="44"/>
  <c r="D19" i="44"/>
  <c r="C19" i="44"/>
  <c r="R18" i="44"/>
  <c r="N18" i="44"/>
  <c r="M18" i="44"/>
  <c r="L18" i="44"/>
  <c r="J18" i="44"/>
  <c r="I18" i="44"/>
  <c r="H18" i="44"/>
  <c r="G18" i="44"/>
  <c r="F18" i="44"/>
  <c r="E18" i="44"/>
  <c r="D18" i="44"/>
  <c r="C18" i="44"/>
  <c r="H23" i="43"/>
  <c r="G23" i="43"/>
  <c r="F23" i="43"/>
  <c r="E23" i="43"/>
  <c r="D23" i="43"/>
  <c r="C23" i="43"/>
  <c r="H22" i="43"/>
  <c r="G22" i="43"/>
  <c r="F22" i="43"/>
  <c r="E22" i="43"/>
  <c r="D22" i="43"/>
  <c r="C22" i="43"/>
  <c r="L21" i="43"/>
  <c r="K21" i="43"/>
  <c r="J21" i="43"/>
  <c r="I21" i="43"/>
  <c r="H21" i="43"/>
  <c r="G21" i="43"/>
  <c r="F21" i="43"/>
  <c r="E21" i="43"/>
  <c r="D21" i="43"/>
  <c r="C21" i="43"/>
  <c r="L20" i="43"/>
  <c r="K20" i="43"/>
  <c r="J20" i="43"/>
  <c r="I20" i="43"/>
  <c r="H20" i="43"/>
  <c r="G20" i="43"/>
  <c r="F20" i="43"/>
  <c r="E20" i="43"/>
  <c r="D20" i="43"/>
  <c r="C20" i="43"/>
  <c r="L19" i="43"/>
  <c r="K19" i="43"/>
  <c r="J19" i="43"/>
  <c r="I19" i="43"/>
  <c r="H19" i="43"/>
  <c r="G19" i="43"/>
  <c r="F19" i="43"/>
  <c r="E19" i="43"/>
  <c r="D19" i="43"/>
  <c r="C19" i="43"/>
  <c r="L18" i="43"/>
  <c r="K18" i="43"/>
  <c r="J18" i="43"/>
  <c r="I18" i="43"/>
  <c r="H18" i="43"/>
  <c r="G18" i="43"/>
  <c r="F18" i="43"/>
  <c r="E18" i="43"/>
  <c r="D18" i="43"/>
  <c r="C18" i="43"/>
  <c r="O23" i="41"/>
  <c r="L23" i="41"/>
  <c r="K23" i="41"/>
  <c r="H23" i="41"/>
  <c r="G23" i="41"/>
  <c r="F23" i="41"/>
  <c r="E23" i="41"/>
  <c r="D23" i="41"/>
  <c r="C23" i="41"/>
  <c r="O22" i="41"/>
  <c r="L22" i="41"/>
  <c r="K22" i="41"/>
  <c r="H22" i="41"/>
  <c r="G22" i="41"/>
  <c r="F22" i="41"/>
  <c r="E22" i="41"/>
  <c r="D22" i="41"/>
  <c r="C22" i="41"/>
  <c r="O21" i="41"/>
  <c r="L21" i="41"/>
  <c r="K21" i="41"/>
  <c r="H21" i="41"/>
  <c r="G21" i="41"/>
  <c r="F21" i="41"/>
  <c r="E21" i="41"/>
  <c r="D21" i="41"/>
  <c r="C21" i="41"/>
  <c r="O20" i="41"/>
  <c r="L20" i="41"/>
  <c r="K20" i="41"/>
  <c r="H20" i="41"/>
  <c r="G20" i="41"/>
  <c r="F20" i="41"/>
  <c r="E20" i="41"/>
  <c r="D20" i="41"/>
  <c r="C20" i="41"/>
  <c r="O19" i="41"/>
  <c r="L19" i="41"/>
  <c r="K19" i="41"/>
  <c r="H19" i="41"/>
  <c r="G19" i="41"/>
  <c r="F19" i="41"/>
  <c r="E19" i="41"/>
  <c r="D19" i="41"/>
  <c r="C19" i="41"/>
  <c r="O18" i="41"/>
  <c r="L18" i="41"/>
  <c r="K18" i="41"/>
  <c r="H18" i="41"/>
  <c r="G18" i="41"/>
  <c r="F18" i="41"/>
  <c r="E18" i="41"/>
  <c r="D18" i="41"/>
  <c r="C18" i="41"/>
  <c r="R25" i="193"/>
  <c r="Q25" i="193"/>
  <c r="P25" i="193"/>
  <c r="O25" i="193"/>
  <c r="N25" i="193"/>
  <c r="M25" i="193"/>
  <c r="R24" i="193"/>
  <c r="Q24" i="193"/>
  <c r="N24" i="193"/>
  <c r="M24" i="193"/>
  <c r="R23" i="193"/>
  <c r="Q23" i="193"/>
  <c r="P23" i="193"/>
  <c r="O23" i="193"/>
  <c r="N23" i="193"/>
  <c r="M23" i="193"/>
  <c r="R22" i="193"/>
  <c r="Q22" i="193"/>
  <c r="P22" i="193"/>
  <c r="O22" i="193"/>
  <c r="N22" i="193"/>
  <c r="M22" i="193"/>
  <c r="R21" i="193"/>
  <c r="Q21" i="193"/>
  <c r="P21" i="193"/>
  <c r="O21" i="193"/>
  <c r="N21" i="193"/>
  <c r="M21" i="193"/>
  <c r="R20" i="193"/>
  <c r="Q20" i="193"/>
  <c r="P20" i="193"/>
  <c r="O20" i="193"/>
  <c r="N20" i="193"/>
  <c r="M20" i="193"/>
  <c r="R19" i="193"/>
  <c r="Q19" i="193"/>
  <c r="P19" i="193"/>
  <c r="O19" i="193"/>
  <c r="N19" i="193"/>
  <c r="M19" i="193"/>
  <c r="P17" i="193"/>
  <c r="O17" i="193"/>
  <c r="N17" i="193"/>
  <c r="M17" i="193"/>
  <c r="R16" i="193"/>
  <c r="Q16" i="193"/>
  <c r="P16" i="193"/>
  <c r="O16" i="193"/>
  <c r="N16" i="193"/>
  <c r="M16" i="193"/>
  <c r="R15" i="193"/>
  <c r="Q15" i="193"/>
  <c r="P15" i="193"/>
  <c r="O15" i="193"/>
  <c r="N15" i="193"/>
  <c r="M15" i="193"/>
  <c r="R14" i="193"/>
  <c r="Q14" i="193"/>
  <c r="P14" i="193"/>
  <c r="O14" i="193"/>
  <c r="N14" i="193"/>
  <c r="M14" i="193"/>
  <c r="R13" i="193"/>
  <c r="Q13" i="193"/>
  <c r="P13" i="193"/>
  <c r="O13" i="193"/>
  <c r="N13" i="193"/>
  <c r="M13" i="193"/>
  <c r="R11" i="193"/>
  <c r="Q11" i="193"/>
  <c r="P11" i="193"/>
  <c r="O11" i="193"/>
  <c r="N11" i="193"/>
  <c r="M11" i="193"/>
  <c r="R9" i="193"/>
  <c r="Q9" i="193"/>
  <c r="P9" i="193"/>
  <c r="O9" i="193"/>
  <c r="N9" i="193"/>
  <c r="M9" i="193"/>
  <c r="R8" i="193"/>
  <c r="Q8" i="193"/>
  <c r="P8" i="193"/>
  <c r="O8" i="193"/>
  <c r="N8" i="193"/>
  <c r="M8" i="193"/>
  <c r="R7" i="193"/>
  <c r="Q7" i="193"/>
  <c r="P7" i="193"/>
  <c r="O7" i="193"/>
  <c r="N7" i="193"/>
  <c r="M7" i="193"/>
  <c r="R6" i="193"/>
  <c r="Q6" i="193"/>
  <c r="P6" i="193"/>
  <c r="O6" i="193"/>
  <c r="N6" i="193"/>
  <c r="M6" i="193"/>
  <c r="R5" i="193"/>
  <c r="Q5" i="193"/>
  <c r="P5" i="193"/>
  <c r="O5" i="193"/>
  <c r="N5" i="193"/>
  <c r="M5" i="193"/>
  <c r="N22" i="38"/>
  <c r="M22" i="38"/>
  <c r="L22" i="38"/>
  <c r="K22" i="38"/>
  <c r="J22" i="38"/>
  <c r="I22" i="38"/>
  <c r="H22" i="38"/>
  <c r="G22" i="38"/>
  <c r="F22" i="38"/>
  <c r="E22" i="38"/>
  <c r="D22" i="38"/>
  <c r="C22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R19" i="246"/>
  <c r="Q19" i="246"/>
  <c r="P19" i="246"/>
  <c r="O19" i="246"/>
  <c r="N19" i="246"/>
  <c r="M19" i="246"/>
  <c r="R18" i="246"/>
  <c r="Q18" i="246"/>
  <c r="P18" i="246"/>
  <c r="O18" i="246"/>
  <c r="N18" i="246"/>
  <c r="M18" i="246"/>
  <c r="R17" i="246"/>
  <c r="Q17" i="246"/>
  <c r="P17" i="246"/>
  <c r="O17" i="246"/>
  <c r="N17" i="246"/>
  <c r="M17" i="246"/>
  <c r="R16" i="246"/>
  <c r="Q16" i="246"/>
  <c r="P16" i="246"/>
  <c r="O16" i="246"/>
  <c r="N16" i="246"/>
  <c r="M16" i="246"/>
  <c r="R15" i="246"/>
  <c r="Q15" i="246"/>
  <c r="P15" i="246"/>
  <c r="O15" i="246"/>
  <c r="N15" i="246"/>
  <c r="M15" i="246"/>
  <c r="R14" i="246"/>
  <c r="Q14" i="246"/>
  <c r="P14" i="246"/>
  <c r="O14" i="246"/>
  <c r="N14" i="246"/>
  <c r="M14" i="246"/>
  <c r="R13" i="246"/>
  <c r="Q13" i="246"/>
  <c r="P13" i="246"/>
  <c r="O13" i="246"/>
  <c r="N13" i="246"/>
  <c r="M13" i="246"/>
  <c r="R12" i="246"/>
  <c r="Q12" i="246"/>
  <c r="P12" i="246"/>
  <c r="O12" i="246"/>
  <c r="N12" i="246"/>
  <c r="M12" i="246"/>
  <c r="R11" i="246"/>
  <c r="Q11" i="246"/>
  <c r="P11" i="246"/>
  <c r="O11" i="246"/>
  <c r="N11" i="246"/>
  <c r="M11" i="246"/>
  <c r="R10" i="246"/>
  <c r="Q10" i="246"/>
  <c r="P10" i="246"/>
  <c r="O10" i="246"/>
  <c r="N10" i="246"/>
  <c r="M10" i="246"/>
  <c r="R9" i="246"/>
  <c r="Q9" i="246"/>
  <c r="P9" i="246"/>
  <c r="O9" i="246"/>
  <c r="N9" i="246"/>
  <c r="M9" i="246"/>
  <c r="R8" i="246"/>
  <c r="Q8" i="246"/>
  <c r="P8" i="246"/>
  <c r="O8" i="246"/>
  <c r="N8" i="246"/>
  <c r="M8" i="246"/>
  <c r="R7" i="246"/>
  <c r="Q7" i="246"/>
  <c r="P7" i="246"/>
  <c r="O7" i="246"/>
  <c r="N7" i="246"/>
  <c r="M7" i="246"/>
  <c r="R6" i="246"/>
  <c r="Q6" i="246"/>
  <c r="P6" i="246"/>
  <c r="O6" i="246"/>
  <c r="N6" i="246"/>
  <c r="M6" i="246"/>
  <c r="R5" i="246"/>
  <c r="Q5" i="246"/>
  <c r="P5" i="246"/>
  <c r="O5" i="246"/>
  <c r="N5" i="246"/>
  <c r="M5" i="246"/>
  <c r="R19" i="247"/>
  <c r="Q19" i="247"/>
  <c r="P19" i="247"/>
  <c r="O19" i="247"/>
  <c r="N19" i="247"/>
  <c r="M19" i="247"/>
  <c r="R18" i="247"/>
  <c r="Q18" i="247"/>
  <c r="P18" i="247"/>
  <c r="O18" i="247"/>
  <c r="N18" i="247"/>
  <c r="M18" i="247"/>
  <c r="R17" i="247"/>
  <c r="Q17" i="247"/>
  <c r="P17" i="247"/>
  <c r="O17" i="247"/>
  <c r="N17" i="247"/>
  <c r="M17" i="247"/>
  <c r="R16" i="247"/>
  <c r="Q16" i="247"/>
  <c r="P16" i="247"/>
  <c r="O16" i="247"/>
  <c r="N16" i="247"/>
  <c r="M16" i="247"/>
  <c r="R15" i="247"/>
  <c r="Q15" i="247"/>
  <c r="P15" i="247"/>
  <c r="O15" i="247"/>
  <c r="N15" i="247"/>
  <c r="M15" i="247"/>
  <c r="Q14" i="247"/>
  <c r="O14" i="247"/>
  <c r="M14" i="247"/>
  <c r="R13" i="247"/>
  <c r="Q13" i="247"/>
  <c r="P13" i="247"/>
  <c r="O13" i="247"/>
  <c r="N13" i="247"/>
  <c r="M13" i="247"/>
  <c r="R12" i="247"/>
  <c r="Q12" i="247"/>
  <c r="P12" i="247"/>
  <c r="O12" i="247"/>
  <c r="N12" i="247"/>
  <c r="M12" i="247"/>
  <c r="R11" i="247"/>
  <c r="Q11" i="247"/>
  <c r="P11" i="247"/>
  <c r="O11" i="247"/>
  <c r="N11" i="247"/>
  <c r="M11" i="247"/>
  <c r="Q10" i="247"/>
  <c r="O10" i="247"/>
  <c r="N10" i="247"/>
  <c r="M10" i="247"/>
  <c r="R9" i="247"/>
  <c r="Q9" i="247"/>
  <c r="P9" i="247"/>
  <c r="O9" i="247"/>
  <c r="N9" i="247"/>
  <c r="M9" i="247"/>
  <c r="R8" i="247"/>
  <c r="Q8" i="247"/>
  <c r="P8" i="247"/>
  <c r="O8" i="247"/>
  <c r="N8" i="247"/>
  <c r="M8" i="247"/>
  <c r="R7" i="247"/>
  <c r="Q7" i="247"/>
  <c r="P7" i="247"/>
  <c r="O7" i="247"/>
  <c r="N7" i="247"/>
  <c r="M7" i="247"/>
  <c r="R6" i="247"/>
  <c r="Q6" i="247"/>
  <c r="P6" i="247"/>
  <c r="O6" i="247"/>
  <c r="N6" i="247"/>
  <c r="M6" i="247"/>
  <c r="R5" i="247"/>
  <c r="Q5" i="247"/>
  <c r="P5" i="247"/>
  <c r="O5" i="247"/>
  <c r="N5" i="247"/>
  <c r="M5" i="247"/>
  <c r="R19" i="201"/>
  <c r="Q19" i="201"/>
  <c r="P19" i="201"/>
  <c r="O19" i="201"/>
  <c r="N19" i="201"/>
  <c r="M19" i="201"/>
  <c r="R18" i="201"/>
  <c r="Q18" i="201"/>
  <c r="P18" i="201"/>
  <c r="O18" i="201"/>
  <c r="N18" i="201"/>
  <c r="M18" i="201"/>
  <c r="R17" i="201"/>
  <c r="Q17" i="201"/>
  <c r="P17" i="201"/>
  <c r="O17" i="201"/>
  <c r="N17" i="201"/>
  <c r="M17" i="201"/>
  <c r="R16" i="201"/>
  <c r="Q16" i="201"/>
  <c r="P16" i="201"/>
  <c r="O16" i="201"/>
  <c r="N16" i="201"/>
  <c r="M16" i="201"/>
  <c r="R15" i="201"/>
  <c r="Q15" i="201"/>
  <c r="P15" i="201"/>
  <c r="O15" i="201"/>
  <c r="N15" i="201"/>
  <c r="M15" i="201"/>
  <c r="R14" i="201"/>
  <c r="Q14" i="201"/>
  <c r="P14" i="201"/>
  <c r="O14" i="201"/>
  <c r="N14" i="201"/>
  <c r="M14" i="201"/>
  <c r="R13" i="201"/>
  <c r="Q13" i="201"/>
  <c r="P13" i="201"/>
  <c r="O13" i="201"/>
  <c r="N13" i="201"/>
  <c r="M13" i="201"/>
  <c r="R12" i="201"/>
  <c r="Q12" i="201"/>
  <c r="P12" i="201"/>
  <c r="O12" i="201"/>
  <c r="N12" i="201"/>
  <c r="M12" i="201"/>
  <c r="R11" i="201"/>
  <c r="Q11" i="201"/>
  <c r="P11" i="201"/>
  <c r="O11" i="201"/>
  <c r="N11" i="201"/>
  <c r="M11" i="201"/>
  <c r="R10" i="201"/>
  <c r="Q10" i="201"/>
  <c r="P10" i="201"/>
  <c r="O10" i="201"/>
  <c r="N10" i="201"/>
  <c r="M10" i="201"/>
  <c r="R9" i="201"/>
  <c r="Q9" i="201"/>
  <c r="P9" i="201"/>
  <c r="O9" i="201"/>
  <c r="N9" i="201"/>
  <c r="M9" i="201"/>
  <c r="R8" i="201"/>
  <c r="Q8" i="201"/>
  <c r="P8" i="201"/>
  <c r="O8" i="201"/>
  <c r="N8" i="201"/>
  <c r="M8" i="201"/>
  <c r="R7" i="201"/>
  <c r="Q7" i="201"/>
  <c r="P7" i="201"/>
  <c r="O7" i="201"/>
  <c r="N7" i="201"/>
  <c r="M7" i="201"/>
  <c r="R6" i="201"/>
  <c r="Q6" i="201"/>
  <c r="P6" i="201"/>
  <c r="O6" i="201"/>
  <c r="N6" i="201"/>
  <c r="M6" i="201"/>
  <c r="R5" i="201"/>
  <c r="Q5" i="201"/>
  <c r="P5" i="201"/>
  <c r="O5" i="201"/>
  <c r="N5" i="201"/>
  <c r="M5" i="201"/>
  <c r="R19" i="191"/>
  <c r="Q19" i="191"/>
  <c r="P19" i="191"/>
  <c r="O19" i="191"/>
  <c r="N19" i="191"/>
  <c r="M19" i="191"/>
  <c r="R18" i="191"/>
  <c r="Q18" i="191"/>
  <c r="P18" i="191"/>
  <c r="O18" i="191"/>
  <c r="N18" i="191"/>
  <c r="M18" i="191"/>
  <c r="R17" i="191"/>
  <c r="Q17" i="191"/>
  <c r="P17" i="191"/>
  <c r="O17" i="191"/>
  <c r="N17" i="191"/>
  <c r="M17" i="191"/>
  <c r="R16" i="191"/>
  <c r="Q16" i="191"/>
  <c r="P16" i="191"/>
  <c r="O16" i="191"/>
  <c r="N16" i="191"/>
  <c r="M16" i="191"/>
  <c r="R15" i="191"/>
  <c r="Q15" i="191"/>
  <c r="P15" i="191"/>
  <c r="O15" i="191"/>
  <c r="N15" i="191"/>
  <c r="M15" i="191"/>
  <c r="R14" i="191"/>
  <c r="Q14" i="191"/>
  <c r="P14" i="191"/>
  <c r="O14" i="191"/>
  <c r="N14" i="191"/>
  <c r="M14" i="191"/>
  <c r="R13" i="191"/>
  <c r="Q13" i="191"/>
  <c r="P13" i="191"/>
  <c r="O13" i="191"/>
  <c r="N13" i="191"/>
  <c r="M13" i="191"/>
  <c r="R12" i="191"/>
  <c r="Q12" i="191"/>
  <c r="P12" i="191"/>
  <c r="O12" i="191"/>
  <c r="N12" i="191"/>
  <c r="M12" i="191"/>
  <c r="R11" i="191"/>
  <c r="Q11" i="191"/>
  <c r="P11" i="191"/>
  <c r="O11" i="191"/>
  <c r="N11" i="191"/>
  <c r="M11" i="191"/>
  <c r="R10" i="191"/>
  <c r="Q10" i="191"/>
  <c r="P10" i="191"/>
  <c r="O10" i="191"/>
  <c r="N10" i="191"/>
  <c r="M10" i="191"/>
  <c r="R9" i="191"/>
  <c r="Q9" i="191"/>
  <c r="P9" i="191"/>
  <c r="O9" i="191"/>
  <c r="N9" i="191"/>
  <c r="M9" i="191"/>
  <c r="R8" i="191"/>
  <c r="Q8" i="191"/>
  <c r="P8" i="191"/>
  <c r="O8" i="191"/>
  <c r="N8" i="191"/>
  <c r="M8" i="191"/>
  <c r="R7" i="191"/>
  <c r="Q7" i="191"/>
  <c r="P7" i="191"/>
  <c r="O7" i="191"/>
  <c r="N7" i="191"/>
  <c r="M7" i="191"/>
  <c r="R6" i="191"/>
  <c r="Q6" i="191"/>
  <c r="P6" i="191"/>
  <c r="O6" i="191"/>
  <c r="N6" i="191"/>
  <c r="M6" i="191"/>
  <c r="R5" i="191"/>
  <c r="Q5" i="191"/>
  <c r="P5" i="191"/>
  <c r="O5" i="191"/>
  <c r="N5" i="191"/>
  <c r="M5" i="191"/>
  <c r="R19" i="245"/>
  <c r="Q19" i="245"/>
  <c r="P19" i="245"/>
  <c r="O19" i="245"/>
  <c r="N19" i="245"/>
  <c r="M19" i="245"/>
  <c r="R18" i="245"/>
  <c r="Q18" i="245"/>
  <c r="P18" i="245"/>
  <c r="O18" i="245"/>
  <c r="N18" i="245"/>
  <c r="M18" i="245"/>
  <c r="R17" i="245"/>
  <c r="Q17" i="245"/>
  <c r="P17" i="245"/>
  <c r="O17" i="245"/>
  <c r="N17" i="245"/>
  <c r="M17" i="245"/>
  <c r="R16" i="245"/>
  <c r="Q16" i="245"/>
  <c r="P16" i="245"/>
  <c r="O16" i="245"/>
  <c r="N16" i="245"/>
  <c r="M16" i="245"/>
  <c r="R15" i="245"/>
  <c r="Q15" i="245"/>
  <c r="P15" i="245"/>
  <c r="O15" i="245"/>
  <c r="N15" i="245"/>
  <c r="M15" i="245"/>
  <c r="Q14" i="245"/>
  <c r="O14" i="245"/>
  <c r="M14" i="245"/>
  <c r="R13" i="245"/>
  <c r="Q13" i="245"/>
  <c r="P13" i="245"/>
  <c r="O13" i="245"/>
  <c r="N13" i="245"/>
  <c r="M13" i="245"/>
  <c r="R12" i="245"/>
  <c r="Q12" i="245"/>
  <c r="P12" i="245"/>
  <c r="O12" i="245"/>
  <c r="N12" i="245"/>
  <c r="M12" i="245"/>
  <c r="R11" i="245"/>
  <c r="Q11" i="245"/>
  <c r="P11" i="245"/>
  <c r="O11" i="245"/>
  <c r="N11" i="245"/>
  <c r="M11" i="245"/>
  <c r="Q10" i="245"/>
  <c r="P10" i="245"/>
  <c r="O10" i="245"/>
  <c r="N10" i="245"/>
  <c r="M10" i="245"/>
  <c r="R9" i="245"/>
  <c r="Q9" i="245"/>
  <c r="P9" i="245"/>
  <c r="O9" i="245"/>
  <c r="N9" i="245"/>
  <c r="M9" i="245"/>
  <c r="R8" i="245"/>
  <c r="Q8" i="245"/>
  <c r="P8" i="245"/>
  <c r="O8" i="245"/>
  <c r="N8" i="245"/>
  <c r="M8" i="245"/>
  <c r="R7" i="245"/>
  <c r="Q7" i="245"/>
  <c r="P7" i="245"/>
  <c r="O7" i="245"/>
  <c r="N7" i="245"/>
  <c r="M7" i="245"/>
  <c r="R6" i="245"/>
  <c r="Q6" i="245"/>
  <c r="P6" i="245"/>
  <c r="O6" i="245"/>
  <c r="N6" i="245"/>
  <c r="M6" i="245"/>
  <c r="R5" i="245"/>
  <c r="Q5" i="245"/>
  <c r="P5" i="245"/>
  <c r="O5" i="245"/>
  <c r="N5" i="245"/>
  <c r="M5" i="245"/>
  <c r="R19" i="244"/>
  <c r="Q19" i="244"/>
  <c r="P19" i="244"/>
  <c r="O19" i="244"/>
  <c r="N19" i="244"/>
  <c r="M19" i="244"/>
  <c r="R18" i="244"/>
  <c r="Q18" i="244"/>
  <c r="P18" i="244"/>
  <c r="O18" i="244"/>
  <c r="N18" i="244"/>
  <c r="M18" i="244"/>
  <c r="R17" i="244"/>
  <c r="Q17" i="244"/>
  <c r="P17" i="244"/>
  <c r="O17" i="244"/>
  <c r="N17" i="244"/>
  <c r="M17" i="244"/>
  <c r="R16" i="244"/>
  <c r="Q16" i="244"/>
  <c r="P16" i="244"/>
  <c r="O16" i="244"/>
  <c r="N16" i="244"/>
  <c r="M16" i="244"/>
  <c r="R15" i="244"/>
  <c r="Q15" i="244"/>
  <c r="P15" i="244"/>
  <c r="O15" i="244"/>
  <c r="N15" i="244"/>
  <c r="M15" i="244"/>
  <c r="Q14" i="244"/>
  <c r="O14" i="244"/>
  <c r="M14" i="244"/>
  <c r="R13" i="244"/>
  <c r="Q13" i="244"/>
  <c r="P13" i="244"/>
  <c r="O13" i="244"/>
  <c r="N13" i="244"/>
  <c r="M13" i="244"/>
  <c r="R12" i="244"/>
  <c r="Q12" i="244"/>
  <c r="P12" i="244"/>
  <c r="O12" i="244"/>
  <c r="N12" i="244"/>
  <c r="M12" i="244"/>
  <c r="R11" i="244"/>
  <c r="Q11" i="244"/>
  <c r="P11" i="244"/>
  <c r="O11" i="244"/>
  <c r="N11" i="244"/>
  <c r="M11" i="244"/>
  <c r="Q10" i="244"/>
  <c r="P10" i="244"/>
  <c r="O10" i="244"/>
  <c r="N10" i="244"/>
  <c r="M10" i="244"/>
  <c r="R9" i="244"/>
  <c r="Q9" i="244"/>
  <c r="P9" i="244"/>
  <c r="O9" i="244"/>
  <c r="N9" i="244"/>
  <c r="M9" i="244"/>
  <c r="R8" i="244"/>
  <c r="Q8" i="244"/>
  <c r="P8" i="244"/>
  <c r="O8" i="244"/>
  <c r="N8" i="244"/>
  <c r="M8" i="244"/>
  <c r="R7" i="244"/>
  <c r="Q7" i="244"/>
  <c r="P7" i="244"/>
  <c r="O7" i="244"/>
  <c r="N7" i="244"/>
  <c r="M7" i="244"/>
  <c r="R6" i="244"/>
  <c r="Q6" i="244"/>
  <c r="P6" i="244"/>
  <c r="O6" i="244"/>
  <c r="N6" i="244"/>
  <c r="M6" i="244"/>
  <c r="R5" i="244"/>
  <c r="Q5" i="244"/>
  <c r="P5" i="244"/>
  <c r="O5" i="244"/>
  <c r="N5" i="244"/>
  <c r="M5" i="244"/>
  <c r="R19" i="190"/>
  <c r="Q19" i="190"/>
  <c r="P19" i="190"/>
  <c r="O19" i="190"/>
  <c r="N19" i="190"/>
  <c r="M19" i="190"/>
  <c r="R18" i="190"/>
  <c r="Q18" i="190"/>
  <c r="P18" i="190"/>
  <c r="O18" i="190"/>
  <c r="N18" i="190"/>
  <c r="M18" i="190"/>
  <c r="R17" i="190"/>
  <c r="Q17" i="190"/>
  <c r="P17" i="190"/>
  <c r="O17" i="190"/>
  <c r="N17" i="190"/>
  <c r="M17" i="190"/>
  <c r="R16" i="190"/>
  <c r="Q16" i="190"/>
  <c r="P16" i="190"/>
  <c r="O16" i="190"/>
  <c r="N16" i="190"/>
  <c r="M16" i="190"/>
  <c r="R15" i="190"/>
  <c r="Q15" i="190"/>
  <c r="P15" i="190"/>
  <c r="O15" i="190"/>
  <c r="N15" i="190"/>
  <c r="M15" i="190"/>
  <c r="R14" i="190"/>
  <c r="Q14" i="190"/>
  <c r="P14" i="190"/>
  <c r="O14" i="190"/>
  <c r="N14" i="190"/>
  <c r="M14" i="190"/>
  <c r="R13" i="190"/>
  <c r="Q13" i="190"/>
  <c r="P13" i="190"/>
  <c r="O13" i="190"/>
  <c r="N13" i="190"/>
  <c r="M13" i="190"/>
  <c r="R12" i="190"/>
  <c r="Q12" i="190"/>
  <c r="P12" i="190"/>
  <c r="O12" i="190"/>
  <c r="N12" i="190"/>
  <c r="M12" i="190"/>
  <c r="R11" i="190"/>
  <c r="Q11" i="190"/>
  <c r="P11" i="190"/>
  <c r="O11" i="190"/>
  <c r="N11" i="190"/>
  <c r="M11" i="190"/>
  <c r="R10" i="190"/>
  <c r="Q10" i="190"/>
  <c r="P10" i="190"/>
  <c r="O10" i="190"/>
  <c r="N10" i="190"/>
  <c r="M10" i="190"/>
  <c r="R9" i="190"/>
  <c r="Q9" i="190"/>
  <c r="P9" i="190"/>
  <c r="O9" i="190"/>
  <c r="N9" i="190"/>
  <c r="M9" i="190"/>
  <c r="R8" i="190"/>
  <c r="Q8" i="190"/>
  <c r="P8" i="190"/>
  <c r="O8" i="190"/>
  <c r="N8" i="190"/>
  <c r="M8" i="190"/>
  <c r="R7" i="190"/>
  <c r="Q7" i="190"/>
  <c r="P7" i="190"/>
  <c r="O7" i="190"/>
  <c r="N7" i="190"/>
  <c r="M7" i="190"/>
  <c r="R6" i="190"/>
  <c r="Q6" i="190"/>
  <c r="P6" i="190"/>
  <c r="O6" i="190"/>
  <c r="N6" i="190"/>
  <c r="M6" i="190"/>
  <c r="R5" i="190"/>
  <c r="Q5" i="190"/>
  <c r="P5" i="190"/>
  <c r="O5" i="190"/>
  <c r="N5" i="190"/>
  <c r="M5" i="190"/>
  <c r="R19" i="188"/>
  <c r="Q19" i="188"/>
  <c r="P19" i="188"/>
  <c r="O19" i="188"/>
  <c r="N19" i="188"/>
  <c r="M19" i="188"/>
  <c r="R18" i="188"/>
  <c r="Q18" i="188"/>
  <c r="P18" i="188"/>
  <c r="O18" i="188"/>
  <c r="N18" i="188"/>
  <c r="M18" i="188"/>
  <c r="R17" i="188"/>
  <c r="Q17" i="188"/>
  <c r="P17" i="188"/>
  <c r="O17" i="188"/>
  <c r="N17" i="188"/>
  <c r="M17" i="188"/>
  <c r="R16" i="188"/>
  <c r="Q16" i="188"/>
  <c r="P16" i="188"/>
  <c r="O16" i="188"/>
  <c r="N16" i="188"/>
  <c r="M16" i="188"/>
  <c r="R15" i="188"/>
  <c r="Q15" i="188"/>
  <c r="P15" i="188"/>
  <c r="O15" i="188"/>
  <c r="N15" i="188"/>
  <c r="M15" i="188"/>
  <c r="R14" i="188"/>
  <c r="Q14" i="188"/>
  <c r="P14" i="188"/>
  <c r="O14" i="188"/>
  <c r="N14" i="188"/>
  <c r="M14" i="188"/>
  <c r="R13" i="188"/>
  <c r="Q13" i="188"/>
  <c r="P13" i="188"/>
  <c r="O13" i="188"/>
  <c r="N13" i="188"/>
  <c r="M13" i="188"/>
  <c r="R12" i="188"/>
  <c r="Q12" i="188"/>
  <c r="P12" i="188"/>
  <c r="O12" i="188"/>
  <c r="N12" i="188"/>
  <c r="M12" i="188"/>
  <c r="R11" i="188"/>
  <c r="Q11" i="188"/>
  <c r="P11" i="188"/>
  <c r="O11" i="188"/>
  <c r="N11" i="188"/>
  <c r="M11" i="188"/>
  <c r="R10" i="188"/>
  <c r="Q10" i="188"/>
  <c r="P10" i="188"/>
  <c r="O10" i="188"/>
  <c r="N10" i="188"/>
  <c r="M10" i="188"/>
  <c r="R9" i="188"/>
  <c r="Q9" i="188"/>
  <c r="P9" i="188"/>
  <c r="O9" i="188"/>
  <c r="N9" i="188"/>
  <c r="M9" i="188"/>
  <c r="R8" i="188"/>
  <c r="Q8" i="188"/>
  <c r="P8" i="188"/>
  <c r="O8" i="188"/>
  <c r="N8" i="188"/>
  <c r="M8" i="188"/>
  <c r="R7" i="188"/>
  <c r="Q7" i="188"/>
  <c r="P7" i="188"/>
  <c r="O7" i="188"/>
  <c r="N7" i="188"/>
  <c r="M7" i="188"/>
  <c r="R6" i="188"/>
  <c r="Q6" i="188"/>
  <c r="P6" i="188"/>
  <c r="O6" i="188"/>
  <c r="N6" i="188"/>
  <c r="M6" i="188"/>
  <c r="R5" i="188"/>
  <c r="Q5" i="188"/>
  <c r="P5" i="188"/>
  <c r="O5" i="188"/>
  <c r="N5" i="188"/>
  <c r="M5" i="188"/>
  <c r="R19" i="243"/>
  <c r="Q19" i="243"/>
  <c r="P19" i="243"/>
  <c r="O19" i="243"/>
  <c r="N19" i="243"/>
  <c r="M19" i="243"/>
  <c r="R18" i="243"/>
  <c r="Q18" i="243"/>
  <c r="P18" i="243"/>
  <c r="O18" i="243"/>
  <c r="N18" i="243"/>
  <c r="M18" i="243"/>
  <c r="R17" i="243"/>
  <c r="Q17" i="243"/>
  <c r="P17" i="243"/>
  <c r="O17" i="243"/>
  <c r="N17" i="243"/>
  <c r="M17" i="243"/>
  <c r="R16" i="243"/>
  <c r="Q16" i="243"/>
  <c r="P16" i="243"/>
  <c r="O16" i="243"/>
  <c r="N16" i="243"/>
  <c r="M16" i="243"/>
  <c r="R15" i="243"/>
  <c r="Q15" i="243"/>
  <c r="P15" i="243"/>
  <c r="O15" i="243"/>
  <c r="N15" i="243"/>
  <c r="M15" i="243"/>
  <c r="Q14" i="243"/>
  <c r="O14" i="243"/>
  <c r="M14" i="243"/>
  <c r="R13" i="243"/>
  <c r="Q13" i="243"/>
  <c r="P13" i="243"/>
  <c r="O13" i="243"/>
  <c r="N13" i="243"/>
  <c r="M13" i="243"/>
  <c r="R12" i="243"/>
  <c r="Q12" i="243"/>
  <c r="P12" i="243"/>
  <c r="O12" i="243"/>
  <c r="N12" i="243"/>
  <c r="M12" i="243"/>
  <c r="R11" i="243"/>
  <c r="Q11" i="243"/>
  <c r="P11" i="243"/>
  <c r="O11" i="243"/>
  <c r="N11" i="243"/>
  <c r="M11" i="243"/>
  <c r="Q10" i="243"/>
  <c r="P10" i="243"/>
  <c r="O10" i="243"/>
  <c r="N10" i="243"/>
  <c r="M10" i="243"/>
  <c r="R9" i="243"/>
  <c r="Q9" i="243"/>
  <c r="P9" i="243"/>
  <c r="O9" i="243"/>
  <c r="N9" i="243"/>
  <c r="M9" i="243"/>
  <c r="R8" i="243"/>
  <c r="Q8" i="243"/>
  <c r="P8" i="243"/>
  <c r="O8" i="243"/>
  <c r="N8" i="243"/>
  <c r="M8" i="243"/>
  <c r="R7" i="243"/>
  <c r="Q7" i="243"/>
  <c r="P7" i="243"/>
  <c r="O7" i="243"/>
  <c r="N7" i="243"/>
  <c r="M7" i="243"/>
  <c r="R6" i="243"/>
  <c r="Q6" i="243"/>
  <c r="P6" i="243"/>
  <c r="O6" i="243"/>
  <c r="N6" i="243"/>
  <c r="M6" i="243"/>
  <c r="R5" i="243"/>
  <c r="Q5" i="243"/>
  <c r="P5" i="243"/>
  <c r="O5" i="243"/>
  <c r="N5" i="243"/>
  <c r="M5" i="243"/>
  <c r="R19" i="242"/>
  <c r="Q19" i="242"/>
  <c r="P19" i="242"/>
  <c r="O19" i="242"/>
  <c r="N19" i="242"/>
  <c r="M19" i="242"/>
  <c r="R18" i="242"/>
  <c r="Q18" i="242"/>
  <c r="P18" i="242"/>
  <c r="O18" i="242"/>
  <c r="N18" i="242"/>
  <c r="M18" i="242"/>
  <c r="R17" i="242"/>
  <c r="Q17" i="242"/>
  <c r="P17" i="242"/>
  <c r="O17" i="242"/>
  <c r="N17" i="242"/>
  <c r="M17" i="242"/>
  <c r="R16" i="242"/>
  <c r="Q16" i="242"/>
  <c r="P16" i="242"/>
  <c r="O16" i="242"/>
  <c r="N16" i="242"/>
  <c r="M16" i="242"/>
  <c r="R15" i="242"/>
  <c r="Q15" i="242"/>
  <c r="P15" i="242"/>
  <c r="O15" i="242"/>
  <c r="N15" i="242"/>
  <c r="M15" i="242"/>
  <c r="R13" i="242"/>
  <c r="Q13" i="242"/>
  <c r="P13" i="242"/>
  <c r="O13" i="242"/>
  <c r="N13" i="242"/>
  <c r="M13" i="242"/>
  <c r="R12" i="242"/>
  <c r="Q12" i="242"/>
  <c r="P12" i="242"/>
  <c r="O12" i="242"/>
  <c r="N12" i="242"/>
  <c r="M12" i="242"/>
  <c r="R11" i="242"/>
  <c r="Q11" i="242"/>
  <c r="P11" i="242"/>
  <c r="O11" i="242"/>
  <c r="N11" i="242"/>
  <c r="M11" i="242"/>
  <c r="Q10" i="242"/>
  <c r="P10" i="242"/>
  <c r="O10" i="242"/>
  <c r="N10" i="242"/>
  <c r="M10" i="242"/>
  <c r="R9" i="242"/>
  <c r="Q9" i="242"/>
  <c r="P9" i="242"/>
  <c r="O9" i="242"/>
  <c r="N9" i="242"/>
  <c r="M9" i="242"/>
  <c r="R8" i="242"/>
  <c r="Q8" i="242"/>
  <c r="P8" i="242"/>
  <c r="O8" i="242"/>
  <c r="N8" i="242"/>
  <c r="M8" i="242"/>
  <c r="R7" i="242"/>
  <c r="Q7" i="242"/>
  <c r="P7" i="242"/>
  <c r="O7" i="242"/>
  <c r="N7" i="242"/>
  <c r="M7" i="242"/>
  <c r="R6" i="242"/>
  <c r="Q6" i="242"/>
  <c r="P6" i="242"/>
  <c r="O6" i="242"/>
  <c r="N6" i="242"/>
  <c r="M6" i="242"/>
  <c r="R5" i="242"/>
  <c r="Q5" i="242"/>
  <c r="P5" i="242"/>
  <c r="O5" i="242"/>
  <c r="N5" i="242"/>
  <c r="M5" i="242"/>
  <c r="R19" i="199"/>
  <c r="Q19" i="199"/>
  <c r="P19" i="199"/>
  <c r="O19" i="199"/>
  <c r="N19" i="199"/>
  <c r="M19" i="199"/>
  <c r="R18" i="199"/>
  <c r="Q18" i="199"/>
  <c r="P18" i="199"/>
  <c r="O18" i="199"/>
  <c r="N18" i="199"/>
  <c r="M18" i="199"/>
  <c r="R17" i="199"/>
  <c r="Q17" i="199"/>
  <c r="P17" i="199"/>
  <c r="O17" i="199"/>
  <c r="N17" i="199"/>
  <c r="M17" i="199"/>
  <c r="R16" i="199"/>
  <c r="Q16" i="199"/>
  <c r="P16" i="199"/>
  <c r="O16" i="199"/>
  <c r="N16" i="199"/>
  <c r="M16" i="199"/>
  <c r="R15" i="199"/>
  <c r="Q15" i="199"/>
  <c r="P15" i="199"/>
  <c r="O15" i="199"/>
  <c r="N15" i="199"/>
  <c r="M15" i="199"/>
  <c r="R14" i="199"/>
  <c r="Q14" i="199"/>
  <c r="P14" i="199"/>
  <c r="O14" i="199"/>
  <c r="N14" i="199"/>
  <c r="M14" i="199"/>
  <c r="R13" i="199"/>
  <c r="Q13" i="199"/>
  <c r="P13" i="199"/>
  <c r="O13" i="199"/>
  <c r="N13" i="199"/>
  <c r="M13" i="199"/>
  <c r="R12" i="199"/>
  <c r="Q12" i="199"/>
  <c r="P12" i="199"/>
  <c r="O12" i="199"/>
  <c r="N12" i="199"/>
  <c r="M12" i="199"/>
  <c r="R11" i="199"/>
  <c r="Q11" i="199"/>
  <c r="P11" i="199"/>
  <c r="O11" i="199"/>
  <c r="N11" i="199"/>
  <c r="M11" i="199"/>
  <c r="R10" i="199"/>
  <c r="Q10" i="199"/>
  <c r="P10" i="199"/>
  <c r="O10" i="199"/>
  <c r="N10" i="199"/>
  <c r="M10" i="199"/>
  <c r="R9" i="199"/>
  <c r="Q9" i="199"/>
  <c r="P9" i="199"/>
  <c r="O9" i="199"/>
  <c r="N9" i="199"/>
  <c r="M9" i="199"/>
  <c r="R8" i="199"/>
  <c r="Q8" i="199"/>
  <c r="P8" i="199"/>
  <c r="O8" i="199"/>
  <c r="N8" i="199"/>
  <c r="M8" i="199"/>
  <c r="R7" i="199"/>
  <c r="Q7" i="199"/>
  <c r="P7" i="199"/>
  <c r="O7" i="199"/>
  <c r="N7" i="199"/>
  <c r="M7" i="199"/>
  <c r="R6" i="199"/>
  <c r="Q6" i="199"/>
  <c r="P6" i="199"/>
  <c r="O6" i="199"/>
  <c r="N6" i="199"/>
  <c r="M6" i="199"/>
  <c r="R5" i="199"/>
  <c r="Q5" i="199"/>
  <c r="P5" i="199"/>
  <c r="O5" i="199"/>
  <c r="N5" i="199"/>
  <c r="M5" i="199"/>
  <c r="R19" i="187"/>
  <c r="Q19" i="187"/>
  <c r="P19" i="187"/>
  <c r="O19" i="187"/>
  <c r="N19" i="187"/>
  <c r="M19" i="187"/>
  <c r="R18" i="187"/>
  <c r="Q18" i="187"/>
  <c r="P18" i="187"/>
  <c r="O18" i="187"/>
  <c r="N18" i="187"/>
  <c r="M18" i="187"/>
  <c r="R17" i="187"/>
  <c r="Q17" i="187"/>
  <c r="P17" i="187"/>
  <c r="O17" i="187"/>
  <c r="N17" i="187"/>
  <c r="M17" i="187"/>
  <c r="R16" i="187"/>
  <c r="Q16" i="187"/>
  <c r="P16" i="187"/>
  <c r="O16" i="187"/>
  <c r="N16" i="187"/>
  <c r="M16" i="187"/>
  <c r="R15" i="187"/>
  <c r="Q15" i="187"/>
  <c r="P15" i="187"/>
  <c r="O15" i="187"/>
  <c r="N15" i="187"/>
  <c r="M15" i="187"/>
  <c r="R14" i="187"/>
  <c r="Q14" i="187"/>
  <c r="P14" i="187"/>
  <c r="O14" i="187"/>
  <c r="N14" i="187"/>
  <c r="M14" i="187"/>
  <c r="R13" i="187"/>
  <c r="Q13" i="187"/>
  <c r="P13" i="187"/>
  <c r="O13" i="187"/>
  <c r="N13" i="187"/>
  <c r="M13" i="187"/>
  <c r="R12" i="187"/>
  <c r="Q12" i="187"/>
  <c r="P12" i="187"/>
  <c r="O12" i="187"/>
  <c r="N12" i="187"/>
  <c r="M12" i="187"/>
  <c r="R11" i="187"/>
  <c r="Q11" i="187"/>
  <c r="P11" i="187"/>
  <c r="O11" i="187"/>
  <c r="N11" i="187"/>
  <c r="M11" i="187"/>
  <c r="R10" i="187"/>
  <c r="Q10" i="187"/>
  <c r="P10" i="187"/>
  <c r="O10" i="187"/>
  <c r="N10" i="187"/>
  <c r="M10" i="187"/>
  <c r="R9" i="187"/>
  <c r="Q9" i="187"/>
  <c r="P9" i="187"/>
  <c r="O9" i="187"/>
  <c r="N9" i="187"/>
  <c r="M9" i="187"/>
  <c r="R8" i="187"/>
  <c r="Q8" i="187"/>
  <c r="P8" i="187"/>
  <c r="O8" i="187"/>
  <c r="N8" i="187"/>
  <c r="M8" i="187"/>
  <c r="R7" i="187"/>
  <c r="Q7" i="187"/>
  <c r="P7" i="187"/>
  <c r="O7" i="187"/>
  <c r="N7" i="187"/>
  <c r="M7" i="187"/>
  <c r="R6" i="187"/>
  <c r="Q6" i="187"/>
  <c r="P6" i="187"/>
  <c r="O6" i="187"/>
  <c r="N6" i="187"/>
  <c r="M6" i="187"/>
  <c r="R5" i="187"/>
  <c r="Q5" i="187"/>
  <c r="P5" i="187"/>
  <c r="O5" i="187"/>
  <c r="N5" i="187"/>
  <c r="M5" i="187"/>
  <c r="R19" i="230"/>
  <c r="Q19" i="230"/>
  <c r="P19" i="230"/>
  <c r="O19" i="230"/>
  <c r="N19" i="230"/>
  <c r="M19" i="230"/>
  <c r="R18" i="230"/>
  <c r="Q18" i="230"/>
  <c r="P18" i="230"/>
  <c r="N18" i="230"/>
  <c r="M18" i="230"/>
  <c r="R17" i="230"/>
  <c r="Q17" i="230"/>
  <c r="P17" i="230"/>
  <c r="O17" i="230"/>
  <c r="N17" i="230"/>
  <c r="M17" i="230"/>
  <c r="R16" i="230"/>
  <c r="Q16" i="230"/>
  <c r="P16" i="230"/>
  <c r="O16" i="230"/>
  <c r="N16" i="230"/>
  <c r="M16" i="230"/>
  <c r="R15" i="230"/>
  <c r="P15" i="230"/>
  <c r="N15" i="230"/>
  <c r="M15" i="230"/>
  <c r="R14" i="230"/>
  <c r="Q14" i="230"/>
  <c r="P14" i="230"/>
  <c r="N14" i="230"/>
  <c r="M14" i="230"/>
  <c r="R13" i="230"/>
  <c r="Q13" i="230"/>
  <c r="P13" i="230"/>
  <c r="O13" i="230"/>
  <c r="N13" i="230"/>
  <c r="M13" i="230"/>
  <c r="R12" i="230"/>
  <c r="Q12" i="230"/>
  <c r="P12" i="230"/>
  <c r="O12" i="230"/>
  <c r="N12" i="230"/>
  <c r="M12" i="230"/>
  <c r="R11" i="230"/>
  <c r="Q11" i="230"/>
  <c r="P11" i="230"/>
  <c r="O11" i="230"/>
  <c r="N11" i="230"/>
  <c r="M11" i="230"/>
  <c r="R10" i="230"/>
  <c r="Q10" i="230"/>
  <c r="P10" i="230"/>
  <c r="N10" i="230"/>
  <c r="M10" i="230"/>
  <c r="R9" i="230"/>
  <c r="Q9" i="230"/>
  <c r="P9" i="230"/>
  <c r="O9" i="230"/>
  <c r="N9" i="230"/>
  <c r="M9" i="230"/>
  <c r="R8" i="230"/>
  <c r="Q8" i="230"/>
  <c r="P8" i="230"/>
  <c r="O8" i="230"/>
  <c r="N8" i="230"/>
  <c r="M8" i="230"/>
  <c r="R7" i="230"/>
  <c r="Q7" i="230"/>
  <c r="P7" i="230"/>
  <c r="O7" i="230"/>
  <c r="N7" i="230"/>
  <c r="M7" i="230"/>
  <c r="R6" i="230"/>
  <c r="Q6" i="230"/>
  <c r="P6" i="230"/>
  <c r="O6" i="230"/>
  <c r="N6" i="230"/>
  <c r="M6" i="230"/>
  <c r="R5" i="230"/>
  <c r="Q5" i="230"/>
  <c r="P5" i="230"/>
  <c r="O5" i="230"/>
  <c r="N5" i="230"/>
  <c r="M5" i="230"/>
  <c r="R19" i="233"/>
  <c r="Q19" i="233"/>
  <c r="P19" i="233"/>
  <c r="N19" i="233"/>
  <c r="M19" i="233"/>
  <c r="R18" i="233"/>
  <c r="Q18" i="233"/>
  <c r="P18" i="233"/>
  <c r="N18" i="233"/>
  <c r="M18" i="233"/>
  <c r="R17" i="233"/>
  <c r="Q17" i="233"/>
  <c r="P17" i="233"/>
  <c r="N17" i="233"/>
  <c r="M17" i="233"/>
  <c r="R16" i="233"/>
  <c r="Q16" i="233"/>
  <c r="P16" i="233"/>
  <c r="N16" i="233"/>
  <c r="M16" i="233"/>
  <c r="R15" i="233"/>
  <c r="Q15" i="233"/>
  <c r="P15" i="233"/>
  <c r="N15" i="233"/>
  <c r="M15" i="233"/>
  <c r="R14" i="233"/>
  <c r="Q14" i="233"/>
  <c r="P14" i="233"/>
  <c r="N14" i="233"/>
  <c r="M14" i="233"/>
  <c r="R13" i="233"/>
  <c r="Q13" i="233"/>
  <c r="P13" i="233"/>
  <c r="N13" i="233"/>
  <c r="M13" i="233"/>
  <c r="R12" i="233"/>
  <c r="Q12" i="233"/>
  <c r="P12" i="233"/>
  <c r="N12" i="233"/>
  <c r="M12" i="233"/>
  <c r="R11" i="233"/>
  <c r="Q11" i="233"/>
  <c r="P11" i="233"/>
  <c r="N11" i="233"/>
  <c r="M11" i="233"/>
  <c r="R10" i="233"/>
  <c r="Q10" i="233"/>
  <c r="P10" i="233"/>
  <c r="N10" i="233"/>
  <c r="M10" i="233"/>
  <c r="R9" i="233"/>
  <c r="Q9" i="233"/>
  <c r="P9" i="233"/>
  <c r="N9" i="233"/>
  <c r="M9" i="233"/>
  <c r="R8" i="233"/>
  <c r="Q8" i="233"/>
  <c r="P8" i="233"/>
  <c r="O8" i="233"/>
  <c r="N8" i="233"/>
  <c r="M8" i="233"/>
  <c r="R5" i="233"/>
  <c r="Q5" i="233"/>
  <c r="P5" i="233"/>
  <c r="O5" i="233"/>
  <c r="N5" i="233"/>
  <c r="M5" i="233"/>
  <c r="R19" i="232"/>
  <c r="Q19" i="232"/>
  <c r="P19" i="232"/>
  <c r="O19" i="232"/>
  <c r="N19" i="232"/>
  <c r="M19" i="232"/>
  <c r="R18" i="232"/>
  <c r="Q18" i="232"/>
  <c r="P18" i="232"/>
  <c r="O18" i="232"/>
  <c r="N18" i="232"/>
  <c r="M18" i="232"/>
  <c r="R17" i="232"/>
  <c r="Q17" i="232"/>
  <c r="P17" i="232"/>
  <c r="O17" i="232"/>
  <c r="N17" i="232"/>
  <c r="M17" i="232"/>
  <c r="R16" i="232"/>
  <c r="Q16" i="232"/>
  <c r="P16" i="232"/>
  <c r="O16" i="232"/>
  <c r="N16" i="232"/>
  <c r="M16" i="232"/>
  <c r="R15" i="232"/>
  <c r="P15" i="232"/>
  <c r="O15" i="232"/>
  <c r="N15" i="232"/>
  <c r="M15" i="232"/>
  <c r="R13" i="232"/>
  <c r="Q13" i="232"/>
  <c r="P13" i="232"/>
  <c r="O13" i="232"/>
  <c r="N13" i="232"/>
  <c r="M13" i="232"/>
  <c r="R12" i="232"/>
  <c r="Q12" i="232"/>
  <c r="P12" i="232"/>
  <c r="O12" i="232"/>
  <c r="N12" i="232"/>
  <c r="M12" i="232"/>
  <c r="R11" i="232"/>
  <c r="Q11" i="232"/>
  <c r="P11" i="232"/>
  <c r="O11" i="232"/>
  <c r="N11" i="232"/>
  <c r="M11" i="232"/>
  <c r="Q10" i="232"/>
  <c r="P10" i="232"/>
  <c r="O10" i="232"/>
  <c r="N10" i="232"/>
  <c r="M10" i="232"/>
  <c r="R9" i="232"/>
  <c r="Q9" i="232"/>
  <c r="P9" i="232"/>
  <c r="O9" i="232"/>
  <c r="N9" i="232"/>
  <c r="M9" i="232"/>
  <c r="R8" i="232"/>
  <c r="Q8" i="232"/>
  <c r="P8" i="232"/>
  <c r="O8" i="232"/>
  <c r="N8" i="232"/>
  <c r="M8" i="232"/>
  <c r="R5" i="232"/>
  <c r="Q5" i="232"/>
  <c r="P5" i="232"/>
  <c r="O5" i="232"/>
  <c r="N5" i="232"/>
  <c r="M5" i="232"/>
  <c r="R19" i="231"/>
  <c r="Q19" i="231"/>
  <c r="P19" i="231"/>
  <c r="O19" i="231"/>
  <c r="N19" i="231"/>
  <c r="M19" i="231"/>
  <c r="R18" i="231"/>
  <c r="Q18" i="231"/>
  <c r="P18" i="231"/>
  <c r="N18" i="231"/>
  <c r="R17" i="231"/>
  <c r="Q17" i="231"/>
  <c r="P17" i="231"/>
  <c r="O17" i="231"/>
  <c r="N17" i="231"/>
  <c r="R16" i="231"/>
  <c r="Q16" i="231"/>
  <c r="P16" i="231"/>
  <c r="O16" i="231"/>
  <c r="N16" i="231"/>
  <c r="M16" i="231"/>
  <c r="R15" i="231"/>
  <c r="P15" i="231"/>
  <c r="N15" i="231"/>
  <c r="R14" i="231"/>
  <c r="Q14" i="231"/>
  <c r="P14" i="231"/>
  <c r="N14" i="231"/>
  <c r="R13" i="231"/>
  <c r="Q13" i="231"/>
  <c r="P13" i="231"/>
  <c r="O13" i="231"/>
  <c r="N13" i="231"/>
  <c r="R12" i="231"/>
  <c r="Q12" i="231"/>
  <c r="P12" i="231"/>
  <c r="O12" i="231"/>
  <c r="N12" i="231"/>
  <c r="R11" i="231"/>
  <c r="Q11" i="231"/>
  <c r="P11" i="231"/>
  <c r="O11" i="231"/>
  <c r="N11" i="231"/>
  <c r="R10" i="231"/>
  <c r="Q10" i="231"/>
  <c r="P10" i="231"/>
  <c r="N10" i="231"/>
  <c r="R9" i="231"/>
  <c r="Q9" i="231"/>
  <c r="P9" i="231"/>
  <c r="N9" i="231"/>
  <c r="R8" i="231"/>
  <c r="Q8" i="231"/>
  <c r="P8" i="231"/>
  <c r="O8" i="231"/>
  <c r="N8" i="231"/>
  <c r="R7" i="231"/>
  <c r="Q7" i="231"/>
  <c r="P7" i="231"/>
  <c r="O7" i="231"/>
  <c r="N7" i="231"/>
  <c r="M7" i="231"/>
  <c r="R6" i="231"/>
  <c r="Q6" i="231"/>
  <c r="P6" i="231"/>
  <c r="O6" i="231"/>
  <c r="N6" i="231"/>
  <c r="M6" i="231"/>
  <c r="R5" i="231"/>
  <c r="Q5" i="231"/>
  <c r="P5" i="231"/>
  <c r="O5" i="231"/>
  <c r="N5" i="231"/>
  <c r="M5" i="231"/>
  <c r="R6" i="183"/>
  <c r="Q6" i="183"/>
  <c r="P6" i="183"/>
  <c r="O6" i="183"/>
  <c r="N6" i="183"/>
  <c r="M6" i="183"/>
  <c r="R5" i="183"/>
  <c r="Q5" i="183"/>
  <c r="P5" i="183"/>
  <c r="O5" i="183"/>
  <c r="N5" i="183"/>
  <c r="M5" i="183"/>
  <c r="O21" i="182"/>
  <c r="M21" i="182"/>
  <c r="K21" i="182"/>
  <c r="H21" i="182"/>
  <c r="F21" i="182"/>
  <c r="D21" i="182"/>
  <c r="O20" i="182"/>
  <c r="M20" i="182"/>
  <c r="K20" i="182"/>
  <c r="H20" i="182"/>
  <c r="F20" i="182"/>
  <c r="D20" i="182"/>
  <c r="O19" i="182"/>
  <c r="M19" i="182"/>
  <c r="K19" i="182"/>
  <c r="H19" i="182"/>
  <c r="F19" i="182"/>
  <c r="D19" i="182"/>
  <c r="O18" i="182"/>
  <c r="M18" i="182"/>
  <c r="K18" i="182"/>
  <c r="H18" i="182"/>
  <c r="F18" i="182"/>
  <c r="D18" i="182"/>
  <c r="O17" i="182"/>
  <c r="M17" i="182"/>
  <c r="K17" i="182"/>
  <c r="H17" i="182"/>
  <c r="F17" i="182"/>
  <c r="D17" i="182"/>
  <c r="O16" i="182"/>
  <c r="K16" i="182"/>
  <c r="H16" i="182"/>
  <c r="D16" i="182"/>
  <c r="O15" i="182"/>
  <c r="M15" i="182"/>
  <c r="K15" i="182"/>
  <c r="H15" i="182"/>
  <c r="F15" i="182"/>
  <c r="D15" i="182"/>
  <c r="O14" i="182"/>
  <c r="M14" i="182"/>
  <c r="K14" i="182"/>
  <c r="H14" i="182"/>
  <c r="F14" i="182"/>
  <c r="D14" i="182"/>
  <c r="O13" i="182"/>
  <c r="M13" i="182"/>
  <c r="K13" i="182"/>
  <c r="H13" i="182"/>
  <c r="F13" i="182"/>
  <c r="D13" i="182"/>
  <c r="O12" i="182"/>
  <c r="M12" i="182"/>
  <c r="K12" i="182"/>
  <c r="H12" i="182"/>
  <c r="F12" i="182"/>
  <c r="D12" i="182"/>
  <c r="O11" i="182"/>
  <c r="M11" i="182"/>
  <c r="K11" i="182"/>
  <c r="H11" i="182"/>
  <c r="F11" i="182"/>
  <c r="D11" i="182"/>
  <c r="O10" i="182"/>
  <c r="M10" i="182"/>
  <c r="K10" i="182"/>
  <c r="H10" i="182"/>
  <c r="F10" i="182"/>
  <c r="D10" i="182"/>
  <c r="O9" i="182"/>
  <c r="M9" i="182"/>
  <c r="K9" i="182"/>
  <c r="H9" i="182"/>
  <c r="F9" i="182"/>
  <c r="D9" i="182"/>
  <c r="O8" i="182"/>
  <c r="M8" i="182"/>
  <c r="K8" i="182"/>
  <c r="H8" i="182"/>
  <c r="F8" i="182"/>
  <c r="D8" i="182"/>
  <c r="O7" i="182"/>
  <c r="M7" i="182"/>
  <c r="K7" i="182"/>
  <c r="H7" i="182"/>
  <c r="F7" i="182"/>
  <c r="D7" i="182"/>
  <c r="T23" i="179"/>
  <c r="S23" i="179"/>
  <c r="R23" i="179"/>
  <c r="Q23" i="179"/>
  <c r="P23" i="179"/>
  <c r="O23" i="179"/>
  <c r="N23" i="179"/>
  <c r="M23" i="179"/>
  <c r="L23" i="179"/>
  <c r="K23" i="179"/>
  <c r="J23" i="179"/>
  <c r="I23" i="179"/>
  <c r="H23" i="179"/>
  <c r="G23" i="179"/>
  <c r="F23" i="179"/>
  <c r="E23" i="179"/>
  <c r="D23" i="179"/>
  <c r="C23" i="179"/>
  <c r="T22" i="179"/>
  <c r="S22" i="179"/>
  <c r="R22" i="179"/>
  <c r="Q22" i="179"/>
  <c r="P22" i="179"/>
  <c r="O22" i="179"/>
  <c r="N22" i="179"/>
  <c r="M22" i="179"/>
  <c r="L22" i="179"/>
  <c r="K22" i="179"/>
  <c r="J22" i="179"/>
  <c r="I22" i="179"/>
  <c r="H22" i="179"/>
  <c r="G22" i="179"/>
  <c r="F22" i="179"/>
  <c r="E22" i="179"/>
  <c r="D22" i="179"/>
  <c r="C22" i="179"/>
  <c r="T21" i="179"/>
  <c r="S21" i="179"/>
  <c r="R21" i="179"/>
  <c r="Q21" i="179"/>
  <c r="P21" i="179"/>
  <c r="O21" i="179"/>
  <c r="N21" i="179"/>
  <c r="M21" i="179"/>
  <c r="L21" i="179"/>
  <c r="K21" i="179"/>
  <c r="J21" i="179"/>
  <c r="I21" i="179"/>
  <c r="H21" i="179"/>
  <c r="G21" i="179"/>
  <c r="F21" i="179"/>
  <c r="E21" i="179"/>
  <c r="D21" i="179"/>
  <c r="C21" i="179"/>
  <c r="T20" i="179"/>
  <c r="S20" i="179"/>
  <c r="R20" i="179"/>
  <c r="Q20" i="179"/>
  <c r="P20" i="179"/>
  <c r="O20" i="179"/>
  <c r="N20" i="179"/>
  <c r="M20" i="179"/>
  <c r="L20" i="179"/>
  <c r="K20" i="179"/>
  <c r="J20" i="179"/>
  <c r="I20" i="179"/>
  <c r="H20" i="179"/>
  <c r="G20" i="179"/>
  <c r="F20" i="179"/>
  <c r="E20" i="179"/>
  <c r="D20" i="179"/>
  <c r="C20" i="179"/>
  <c r="T19" i="179"/>
  <c r="S19" i="179"/>
  <c r="R19" i="179"/>
  <c r="Q19" i="179"/>
  <c r="P19" i="179"/>
  <c r="O19" i="179"/>
  <c r="N19" i="179"/>
  <c r="M19" i="179"/>
  <c r="L19" i="179"/>
  <c r="K19" i="179"/>
  <c r="J19" i="179"/>
  <c r="I19" i="179"/>
  <c r="H19" i="179"/>
  <c r="G19" i="179"/>
  <c r="F19" i="179"/>
  <c r="E19" i="179"/>
  <c r="D19" i="179"/>
  <c r="C19" i="179"/>
  <c r="T18" i="179"/>
  <c r="S18" i="179"/>
  <c r="R18" i="179"/>
  <c r="Q18" i="179"/>
  <c r="P18" i="179"/>
  <c r="O18" i="179"/>
  <c r="N18" i="179"/>
  <c r="M18" i="179"/>
  <c r="L18" i="179"/>
  <c r="K18" i="179"/>
  <c r="J18" i="179"/>
  <c r="I18" i="179"/>
  <c r="H18" i="179"/>
  <c r="G18" i="179"/>
  <c r="F18" i="179"/>
  <c r="E18" i="179"/>
  <c r="D18" i="179"/>
  <c r="C18" i="179"/>
  <c r="P23" i="178"/>
  <c r="N23" i="178"/>
  <c r="L23" i="178"/>
  <c r="J23" i="178"/>
  <c r="H23" i="178"/>
  <c r="F23" i="178"/>
  <c r="D23" i="178"/>
  <c r="C23" i="178"/>
  <c r="P22" i="178"/>
  <c r="N22" i="178"/>
  <c r="L22" i="178"/>
  <c r="J22" i="178"/>
  <c r="H22" i="178"/>
  <c r="F22" i="178"/>
  <c r="D22" i="178"/>
  <c r="C22" i="178"/>
  <c r="P21" i="178"/>
  <c r="N21" i="178"/>
  <c r="L21" i="178"/>
  <c r="J21" i="178"/>
  <c r="H21" i="178"/>
  <c r="F21" i="178"/>
  <c r="D21" i="178"/>
  <c r="C21" i="178"/>
  <c r="P20" i="178"/>
  <c r="N20" i="178"/>
  <c r="L20" i="178"/>
  <c r="J20" i="178"/>
  <c r="H20" i="178"/>
  <c r="F20" i="178"/>
  <c r="D20" i="178"/>
  <c r="C20" i="178"/>
  <c r="P19" i="178"/>
  <c r="N19" i="178"/>
  <c r="L19" i="178"/>
  <c r="J19" i="178"/>
  <c r="H19" i="178"/>
  <c r="F19" i="178"/>
  <c r="D19" i="178"/>
  <c r="C19" i="178"/>
  <c r="P18" i="178"/>
  <c r="N18" i="178"/>
  <c r="L18" i="178"/>
  <c r="J18" i="178"/>
  <c r="H18" i="178"/>
  <c r="F18" i="178"/>
  <c r="D18" i="178"/>
  <c r="C18" i="178"/>
  <c r="P23" i="177"/>
  <c r="N23" i="177"/>
  <c r="L23" i="177"/>
  <c r="J23" i="177"/>
  <c r="H23" i="177"/>
  <c r="F23" i="177"/>
  <c r="D23" i="177"/>
  <c r="C23" i="177"/>
  <c r="P22" i="177"/>
  <c r="N22" i="177"/>
  <c r="L22" i="177"/>
  <c r="J22" i="177"/>
  <c r="H22" i="177"/>
  <c r="F22" i="177"/>
  <c r="D22" i="177"/>
  <c r="C22" i="177"/>
  <c r="P21" i="177"/>
  <c r="N21" i="177"/>
  <c r="L21" i="177"/>
  <c r="J21" i="177"/>
  <c r="H21" i="177"/>
  <c r="F21" i="177"/>
  <c r="D21" i="177"/>
  <c r="C21" i="177"/>
  <c r="P20" i="177"/>
  <c r="N20" i="177"/>
  <c r="L20" i="177"/>
  <c r="J20" i="177"/>
  <c r="H20" i="177"/>
  <c r="F20" i="177"/>
  <c r="D20" i="177"/>
  <c r="C20" i="177"/>
  <c r="P19" i="177"/>
  <c r="N19" i="177"/>
  <c r="L19" i="177"/>
  <c r="J19" i="177"/>
  <c r="H19" i="177"/>
  <c r="F19" i="177"/>
  <c r="D19" i="177"/>
  <c r="C19" i="177"/>
  <c r="P18" i="177"/>
  <c r="N18" i="177"/>
  <c r="L18" i="177"/>
  <c r="J18" i="177"/>
  <c r="H18" i="177"/>
  <c r="F18" i="177"/>
  <c r="D18" i="177"/>
  <c r="C18" i="17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C22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Q23" i="36"/>
  <c r="O23" i="36"/>
  <c r="M23" i="36"/>
  <c r="K23" i="36"/>
  <c r="I23" i="36"/>
  <c r="H23" i="36"/>
  <c r="G23" i="36"/>
  <c r="F23" i="36"/>
  <c r="E23" i="36"/>
  <c r="D23" i="36"/>
  <c r="C23" i="36"/>
  <c r="Q22" i="36"/>
  <c r="O22" i="36"/>
  <c r="M22" i="36"/>
  <c r="K22" i="36"/>
  <c r="I22" i="36"/>
  <c r="H22" i="36"/>
  <c r="G22" i="36"/>
  <c r="F22" i="36"/>
  <c r="E22" i="36"/>
  <c r="D22" i="36"/>
  <c r="C22" i="36"/>
  <c r="Q21" i="36"/>
  <c r="O21" i="36"/>
  <c r="M21" i="36"/>
  <c r="K21" i="36"/>
  <c r="I21" i="36"/>
  <c r="H21" i="36"/>
  <c r="G21" i="36"/>
  <c r="F21" i="36"/>
  <c r="E21" i="36"/>
  <c r="D21" i="36"/>
  <c r="C21" i="36"/>
  <c r="Q20" i="36"/>
  <c r="O20" i="36"/>
  <c r="M20" i="36"/>
  <c r="K20" i="36"/>
  <c r="I20" i="36"/>
  <c r="H20" i="36"/>
  <c r="G20" i="36"/>
  <c r="F20" i="36"/>
  <c r="E20" i="36"/>
  <c r="D20" i="36"/>
  <c r="C20" i="36"/>
  <c r="Q19" i="36"/>
  <c r="O19" i="36"/>
  <c r="M19" i="36"/>
  <c r="K19" i="36"/>
  <c r="I19" i="36"/>
  <c r="H19" i="36"/>
  <c r="G19" i="36"/>
  <c r="F19" i="36"/>
  <c r="E19" i="36"/>
  <c r="D19" i="36"/>
  <c r="C19" i="36"/>
  <c r="Q18" i="36"/>
  <c r="O18" i="36"/>
  <c r="M18" i="36"/>
  <c r="K18" i="36"/>
  <c r="I18" i="36"/>
  <c r="H18" i="36"/>
  <c r="G18" i="36"/>
  <c r="F18" i="36"/>
  <c r="E18" i="36"/>
  <c r="D18" i="36"/>
  <c r="C18" i="36"/>
  <c r="R32" i="35"/>
  <c r="Q32" i="35"/>
  <c r="P32" i="35"/>
  <c r="O32" i="35"/>
  <c r="N32" i="35"/>
  <c r="M32" i="35"/>
  <c r="R31" i="35"/>
  <c r="Q31" i="35"/>
  <c r="P31" i="35"/>
  <c r="O31" i="35"/>
  <c r="N31" i="35"/>
  <c r="M31" i="35"/>
  <c r="R30" i="35"/>
  <c r="Q30" i="35"/>
  <c r="P30" i="35"/>
  <c r="O30" i="35"/>
  <c r="N30" i="35"/>
  <c r="M30" i="35"/>
  <c r="R29" i="35"/>
  <c r="Q29" i="35"/>
  <c r="P29" i="35"/>
  <c r="O29" i="35"/>
  <c r="N29" i="35"/>
  <c r="M29" i="35"/>
  <c r="R28" i="35"/>
  <c r="Q28" i="35"/>
  <c r="P28" i="35"/>
  <c r="O28" i="35"/>
  <c r="N28" i="35"/>
  <c r="M28" i="35"/>
  <c r="R27" i="35"/>
  <c r="Q27" i="35"/>
  <c r="P27" i="35"/>
  <c r="O27" i="35"/>
  <c r="N27" i="35"/>
  <c r="M27" i="35"/>
  <c r="R26" i="35"/>
  <c r="Q26" i="35"/>
  <c r="P26" i="35"/>
  <c r="O26" i="35"/>
  <c r="N26" i="35"/>
  <c r="M26" i="35"/>
  <c r="R25" i="35"/>
  <c r="Q25" i="35"/>
  <c r="P25" i="35"/>
  <c r="O25" i="35"/>
  <c r="N25" i="35"/>
  <c r="M25" i="35"/>
  <c r="R23" i="35"/>
  <c r="Q23" i="35"/>
  <c r="P23" i="35"/>
  <c r="O23" i="35"/>
  <c r="N23" i="35"/>
  <c r="M23" i="35"/>
  <c r="R22" i="35"/>
  <c r="Q22" i="35"/>
  <c r="P22" i="35"/>
  <c r="O22" i="35"/>
  <c r="N22" i="35"/>
  <c r="M22" i="35"/>
  <c r="R21" i="35"/>
  <c r="Q21" i="35"/>
  <c r="P21" i="35"/>
  <c r="O21" i="35"/>
  <c r="N21" i="35"/>
  <c r="M21" i="35"/>
  <c r="R20" i="35"/>
  <c r="Q20" i="35"/>
  <c r="P20" i="35"/>
  <c r="O20" i="35"/>
  <c r="N20" i="35"/>
  <c r="M20" i="35"/>
  <c r="R19" i="35"/>
  <c r="Q19" i="35"/>
  <c r="P19" i="35"/>
  <c r="O19" i="35"/>
  <c r="N19" i="35"/>
  <c r="M19" i="35"/>
  <c r="R18" i="35"/>
  <c r="Q18" i="35"/>
  <c r="P18" i="35"/>
  <c r="O18" i="35"/>
  <c r="N18" i="35"/>
  <c r="M18" i="35"/>
  <c r="R17" i="35"/>
  <c r="Q17" i="35"/>
  <c r="P17" i="35"/>
  <c r="O17" i="35"/>
  <c r="N17" i="35"/>
  <c r="M17" i="35"/>
  <c r="R16" i="35"/>
  <c r="Q16" i="35"/>
  <c r="P16" i="35"/>
  <c r="O16" i="35"/>
  <c r="N16" i="35"/>
  <c r="M16" i="35"/>
  <c r="R15" i="35"/>
  <c r="Q15" i="35"/>
  <c r="P15" i="35"/>
  <c r="O15" i="35"/>
  <c r="N15" i="35"/>
  <c r="M15" i="35"/>
  <c r="R14" i="35"/>
  <c r="Q14" i="35"/>
  <c r="P14" i="35"/>
  <c r="O14" i="35"/>
  <c r="N14" i="35"/>
  <c r="M14" i="35"/>
  <c r="R13" i="35"/>
  <c r="Q13" i="35"/>
  <c r="P13" i="35"/>
  <c r="O13" i="35"/>
  <c r="N13" i="35"/>
  <c r="M13" i="35"/>
  <c r="R12" i="35"/>
  <c r="Q12" i="35"/>
  <c r="P12" i="35"/>
  <c r="O12" i="35"/>
  <c r="N12" i="35"/>
  <c r="M12" i="35"/>
  <c r="R11" i="35"/>
  <c r="Q11" i="35"/>
  <c r="P11" i="35"/>
  <c r="O11" i="35"/>
  <c r="N11" i="35"/>
  <c r="M11" i="35"/>
  <c r="R10" i="35"/>
  <c r="Q10" i="35"/>
  <c r="P10" i="35"/>
  <c r="O10" i="35"/>
  <c r="N10" i="35"/>
  <c r="M10" i="35"/>
  <c r="R9" i="35"/>
  <c r="Q9" i="35"/>
  <c r="P9" i="35"/>
  <c r="O9" i="35"/>
  <c r="N9" i="35"/>
  <c r="M9" i="35"/>
  <c r="R8" i="35"/>
  <c r="Q8" i="35"/>
  <c r="P8" i="35"/>
  <c r="O8" i="35"/>
  <c r="N8" i="35"/>
  <c r="M8" i="35"/>
  <c r="R7" i="35"/>
  <c r="Q7" i="35"/>
  <c r="P7" i="35"/>
  <c r="O7" i="35"/>
  <c r="N7" i="35"/>
  <c r="M7" i="35"/>
  <c r="R6" i="35"/>
  <c r="Q6" i="35"/>
  <c r="P6" i="35"/>
  <c r="O6" i="35"/>
  <c r="N6" i="35"/>
  <c r="M6" i="35"/>
  <c r="R5" i="35"/>
  <c r="Q5" i="35"/>
  <c r="P5" i="35"/>
  <c r="O5" i="35"/>
  <c r="N5" i="35"/>
  <c r="M5" i="35"/>
  <c r="S23" i="33"/>
  <c r="R23" i="33"/>
  <c r="P23" i="33"/>
  <c r="O23" i="33"/>
  <c r="M23" i="33"/>
  <c r="L23" i="33"/>
  <c r="J23" i="33"/>
  <c r="I23" i="33"/>
  <c r="G23" i="33"/>
  <c r="F23" i="33"/>
  <c r="D23" i="33"/>
  <c r="C23" i="33"/>
  <c r="S22" i="33"/>
  <c r="R22" i="33"/>
  <c r="P22" i="33"/>
  <c r="O22" i="33"/>
  <c r="M22" i="33"/>
  <c r="L22" i="33"/>
  <c r="J22" i="33"/>
  <c r="I22" i="33"/>
  <c r="G22" i="33"/>
  <c r="F22" i="33"/>
  <c r="D22" i="33"/>
  <c r="C22" i="33"/>
  <c r="S21" i="33"/>
  <c r="R21" i="33"/>
  <c r="P21" i="33"/>
  <c r="O21" i="33"/>
  <c r="M21" i="33"/>
  <c r="L21" i="33"/>
  <c r="J21" i="33"/>
  <c r="I21" i="33"/>
  <c r="G21" i="33"/>
  <c r="F21" i="33"/>
  <c r="D21" i="33"/>
  <c r="C21" i="33"/>
  <c r="S20" i="33"/>
  <c r="R20" i="33"/>
  <c r="P20" i="33"/>
  <c r="O20" i="33"/>
  <c r="M20" i="33"/>
  <c r="L20" i="33"/>
  <c r="J20" i="33"/>
  <c r="I20" i="33"/>
  <c r="G20" i="33"/>
  <c r="F20" i="33"/>
  <c r="D20" i="33"/>
  <c r="C20" i="33"/>
  <c r="S19" i="33"/>
  <c r="R19" i="33"/>
  <c r="P19" i="33"/>
  <c r="O19" i="33"/>
  <c r="M19" i="33"/>
  <c r="L19" i="33"/>
  <c r="J19" i="33"/>
  <c r="I19" i="33"/>
  <c r="G19" i="33"/>
  <c r="F19" i="33"/>
  <c r="D19" i="33"/>
  <c r="C19" i="33"/>
  <c r="S18" i="33"/>
  <c r="R18" i="33"/>
  <c r="P18" i="33"/>
  <c r="O18" i="33"/>
  <c r="M18" i="33"/>
  <c r="L18" i="33"/>
  <c r="J18" i="33"/>
  <c r="I18" i="33"/>
  <c r="G18" i="33"/>
  <c r="F18" i="33"/>
  <c r="D18" i="33"/>
  <c r="C18" i="33"/>
  <c r="N23" i="32"/>
  <c r="M23" i="32"/>
  <c r="L23" i="32"/>
  <c r="K23" i="32"/>
  <c r="J23" i="32"/>
  <c r="I23" i="32"/>
  <c r="H23" i="32"/>
  <c r="G23" i="32"/>
  <c r="F23" i="32"/>
  <c r="E23" i="32"/>
  <c r="D23" i="32"/>
  <c r="C23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R21" i="174"/>
  <c r="P21" i="174"/>
  <c r="N21" i="174"/>
  <c r="L21" i="174"/>
  <c r="J21" i="174"/>
  <c r="R20" i="174"/>
  <c r="P20" i="174"/>
  <c r="N20" i="174"/>
  <c r="L20" i="174"/>
  <c r="J20" i="174"/>
  <c r="R19" i="174"/>
  <c r="P19" i="174"/>
  <c r="N19" i="174"/>
  <c r="L19" i="174"/>
  <c r="J19" i="174"/>
  <c r="R18" i="174"/>
  <c r="P18" i="174"/>
  <c r="N18" i="174"/>
  <c r="L18" i="174"/>
  <c r="J18" i="174"/>
  <c r="R17" i="174"/>
  <c r="P17" i="174"/>
  <c r="N17" i="174"/>
  <c r="L17" i="174"/>
  <c r="J17" i="174"/>
  <c r="R16" i="174"/>
  <c r="P16" i="174"/>
  <c r="N16" i="174"/>
  <c r="L16" i="174"/>
  <c r="J16" i="174"/>
  <c r="R15" i="174"/>
  <c r="P15" i="174"/>
  <c r="N15" i="174"/>
  <c r="L15" i="174"/>
  <c r="J15" i="174"/>
  <c r="R14" i="174"/>
  <c r="P14" i="174"/>
  <c r="N14" i="174"/>
  <c r="L14" i="174"/>
  <c r="J14" i="174"/>
  <c r="R13" i="174"/>
  <c r="P13" i="174"/>
  <c r="N13" i="174"/>
  <c r="L13" i="174"/>
  <c r="J13" i="174"/>
  <c r="R12" i="174"/>
  <c r="P12" i="174"/>
  <c r="N12" i="174"/>
  <c r="L12" i="174"/>
  <c r="J12" i="174"/>
  <c r="R11" i="174"/>
  <c r="P11" i="174"/>
  <c r="N11" i="174"/>
  <c r="L11" i="174"/>
  <c r="J11" i="174"/>
  <c r="R10" i="174"/>
  <c r="P10" i="174"/>
  <c r="N10" i="174"/>
  <c r="L10" i="174"/>
  <c r="J10" i="174"/>
  <c r="R9" i="174"/>
  <c r="P9" i="174"/>
  <c r="N9" i="174"/>
  <c r="L9" i="174"/>
  <c r="J9" i="174"/>
  <c r="R8" i="174"/>
  <c r="P8" i="174"/>
  <c r="N8" i="174"/>
  <c r="L8" i="174"/>
  <c r="J8" i="174"/>
  <c r="R7" i="174"/>
  <c r="P7" i="174"/>
  <c r="N7" i="174"/>
  <c r="L7" i="174"/>
  <c r="J7" i="174"/>
  <c r="R24" i="31"/>
  <c r="Q24" i="31"/>
  <c r="P24" i="31"/>
  <c r="O24" i="31"/>
  <c r="N24" i="31"/>
  <c r="M24" i="31"/>
  <c r="R23" i="31"/>
  <c r="Q23" i="31"/>
  <c r="P23" i="31"/>
  <c r="O23" i="31"/>
  <c r="N23" i="31"/>
  <c r="M23" i="31"/>
  <c r="R22" i="31"/>
  <c r="Q22" i="31"/>
  <c r="P22" i="31"/>
  <c r="O22" i="31"/>
  <c r="N22" i="31"/>
  <c r="M22" i="31"/>
  <c r="R21" i="31"/>
  <c r="Q21" i="31"/>
  <c r="P21" i="31"/>
  <c r="O21" i="31"/>
  <c r="N21" i="31"/>
  <c r="M21" i="31"/>
  <c r="R20" i="31"/>
  <c r="Q20" i="31"/>
  <c r="P20" i="31"/>
  <c r="O20" i="31"/>
  <c r="N20" i="31"/>
  <c r="M20" i="31"/>
  <c r="R19" i="31"/>
  <c r="Q19" i="31"/>
  <c r="P19" i="31"/>
  <c r="O19" i="31"/>
  <c r="N19" i="31"/>
  <c r="M19" i="31"/>
  <c r="R18" i="31"/>
  <c r="Q18" i="31"/>
  <c r="P18" i="31"/>
  <c r="O18" i="31"/>
  <c r="N18" i="31"/>
  <c r="M18" i="31"/>
  <c r="R17" i="31"/>
  <c r="Q17" i="31"/>
  <c r="P17" i="31"/>
  <c r="O17" i="31"/>
  <c r="N17" i="31"/>
  <c r="M17" i="31"/>
  <c r="R16" i="31"/>
  <c r="Q16" i="31"/>
  <c r="P16" i="31"/>
  <c r="O16" i="31"/>
  <c r="N16" i="31"/>
  <c r="M16" i="31"/>
  <c r="R15" i="31"/>
  <c r="Q15" i="31"/>
  <c r="P15" i="31"/>
  <c r="O15" i="31"/>
  <c r="N15" i="31"/>
  <c r="M15" i="31"/>
  <c r="R14" i="31"/>
  <c r="Q14" i="31"/>
  <c r="P14" i="31"/>
  <c r="O14" i="31"/>
  <c r="N14" i="31"/>
  <c r="M14" i="31"/>
  <c r="R13" i="31"/>
  <c r="Q13" i="31"/>
  <c r="P13" i="31"/>
  <c r="O13" i="31"/>
  <c r="N13" i="31"/>
  <c r="M13" i="31"/>
  <c r="R12" i="31"/>
  <c r="Q12" i="31"/>
  <c r="P12" i="31"/>
  <c r="O12" i="31"/>
  <c r="N12" i="31"/>
  <c r="M12" i="31"/>
  <c r="R11" i="31"/>
  <c r="Q11" i="31"/>
  <c r="P11" i="31"/>
  <c r="O11" i="31"/>
  <c r="N11" i="31"/>
  <c r="M11" i="31"/>
  <c r="R10" i="31"/>
  <c r="Q10" i="31"/>
  <c r="P10" i="31"/>
  <c r="O10" i="31"/>
  <c r="N10" i="31"/>
  <c r="M10" i="31"/>
  <c r="R9" i="31"/>
  <c r="Q9" i="31"/>
  <c r="P9" i="31"/>
  <c r="O9" i="31"/>
  <c r="N9" i="31"/>
  <c r="M9" i="31"/>
  <c r="R8" i="31"/>
  <c r="Q8" i="31"/>
  <c r="P8" i="31"/>
  <c r="O8" i="31"/>
  <c r="N8" i="31"/>
  <c r="M8" i="31"/>
  <c r="R7" i="31"/>
  <c r="Q7" i="31"/>
  <c r="P7" i="31"/>
  <c r="O7" i="31"/>
  <c r="N7" i="31"/>
  <c r="M7" i="31"/>
  <c r="R6" i="31"/>
  <c r="Q6" i="31"/>
  <c r="P6" i="31"/>
  <c r="O6" i="31"/>
  <c r="N6" i="31"/>
  <c r="M6" i="31"/>
  <c r="R5" i="31"/>
  <c r="Q5" i="31"/>
  <c r="P5" i="31"/>
  <c r="O5" i="31"/>
  <c r="N5" i="31"/>
  <c r="M5" i="31"/>
  <c r="P23" i="30"/>
  <c r="O23" i="30"/>
  <c r="M23" i="30"/>
  <c r="L23" i="30"/>
  <c r="J23" i="30"/>
  <c r="I23" i="30"/>
  <c r="G23" i="30"/>
  <c r="F23" i="30"/>
  <c r="D23" i="30"/>
  <c r="C23" i="30"/>
  <c r="P22" i="30"/>
  <c r="O22" i="30"/>
  <c r="M22" i="30"/>
  <c r="L22" i="30"/>
  <c r="J22" i="30"/>
  <c r="I22" i="30"/>
  <c r="G22" i="30"/>
  <c r="F22" i="30"/>
  <c r="D22" i="30"/>
  <c r="C22" i="30"/>
  <c r="P21" i="30"/>
  <c r="O21" i="30"/>
  <c r="M21" i="30"/>
  <c r="L21" i="30"/>
  <c r="J21" i="30"/>
  <c r="I21" i="30"/>
  <c r="G21" i="30"/>
  <c r="F21" i="30"/>
  <c r="D21" i="30"/>
  <c r="C21" i="30"/>
  <c r="P20" i="30"/>
  <c r="O20" i="30"/>
  <c r="M20" i="30"/>
  <c r="L20" i="30"/>
  <c r="J20" i="30"/>
  <c r="I20" i="30"/>
  <c r="G20" i="30"/>
  <c r="F20" i="30"/>
  <c r="D20" i="30"/>
  <c r="C20" i="30"/>
  <c r="P19" i="30"/>
  <c r="O19" i="30"/>
  <c r="M19" i="30"/>
  <c r="L19" i="30"/>
  <c r="J19" i="30"/>
  <c r="I19" i="30"/>
  <c r="G19" i="30"/>
  <c r="F19" i="30"/>
  <c r="D19" i="30"/>
  <c r="C19" i="30"/>
  <c r="P18" i="30"/>
  <c r="O18" i="30"/>
  <c r="M18" i="30"/>
  <c r="L18" i="30"/>
  <c r="J18" i="30"/>
  <c r="I18" i="30"/>
  <c r="G18" i="30"/>
  <c r="F18" i="30"/>
  <c r="D18" i="30"/>
  <c r="C18" i="30"/>
  <c r="N23" i="29"/>
  <c r="M23" i="29"/>
  <c r="L23" i="29"/>
  <c r="K23" i="29"/>
  <c r="J23" i="29"/>
  <c r="I23" i="29"/>
  <c r="H23" i="29"/>
  <c r="G23" i="29"/>
  <c r="F23" i="29"/>
  <c r="E23" i="29"/>
  <c r="D23" i="29"/>
  <c r="C23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L23" i="212"/>
  <c r="K23" i="212"/>
  <c r="J23" i="212"/>
  <c r="I23" i="212"/>
  <c r="H23" i="212"/>
  <c r="G23" i="212"/>
  <c r="F23" i="212"/>
  <c r="E23" i="212"/>
  <c r="D23" i="212"/>
  <c r="C23" i="212"/>
  <c r="L22" i="212"/>
  <c r="K22" i="212"/>
  <c r="J22" i="212"/>
  <c r="I22" i="212"/>
  <c r="H22" i="212"/>
  <c r="G22" i="212"/>
  <c r="F22" i="212"/>
  <c r="E22" i="212"/>
  <c r="D22" i="212"/>
  <c r="C22" i="212"/>
  <c r="L21" i="212"/>
  <c r="K21" i="212"/>
  <c r="J21" i="212"/>
  <c r="I21" i="212"/>
  <c r="H21" i="212"/>
  <c r="G21" i="212"/>
  <c r="F21" i="212"/>
  <c r="E21" i="212"/>
  <c r="D21" i="212"/>
  <c r="C21" i="212"/>
  <c r="L20" i="212"/>
  <c r="K20" i="212"/>
  <c r="J20" i="212"/>
  <c r="I20" i="212"/>
  <c r="H20" i="212"/>
  <c r="G20" i="212"/>
  <c r="F20" i="212"/>
  <c r="E20" i="212"/>
  <c r="D20" i="212"/>
  <c r="C20" i="212"/>
  <c r="L19" i="212"/>
  <c r="K19" i="212"/>
  <c r="J19" i="212"/>
  <c r="I19" i="212"/>
  <c r="H19" i="212"/>
  <c r="G19" i="212"/>
  <c r="F19" i="212"/>
  <c r="E19" i="212"/>
  <c r="D19" i="212"/>
  <c r="C19" i="212"/>
  <c r="L18" i="212"/>
  <c r="K18" i="212"/>
  <c r="J18" i="212"/>
  <c r="I18" i="212"/>
  <c r="H18" i="212"/>
  <c r="G18" i="212"/>
  <c r="F18" i="212"/>
  <c r="E18" i="212"/>
  <c r="D18" i="212"/>
  <c r="C18" i="212"/>
  <c r="R19" i="173"/>
  <c r="Q19" i="173"/>
  <c r="P19" i="173"/>
  <c r="O19" i="173"/>
  <c r="N19" i="173"/>
  <c r="M19" i="173"/>
  <c r="R18" i="173"/>
  <c r="Q18" i="173"/>
  <c r="P18" i="173"/>
  <c r="O18" i="173"/>
  <c r="N18" i="173"/>
  <c r="M18" i="173"/>
  <c r="R17" i="173"/>
  <c r="Q17" i="173"/>
  <c r="P17" i="173"/>
  <c r="O17" i="173"/>
  <c r="N17" i="173"/>
  <c r="M17" i="173"/>
  <c r="R16" i="173"/>
  <c r="Q16" i="173"/>
  <c r="P16" i="173"/>
  <c r="O16" i="173"/>
  <c r="N16" i="173"/>
  <c r="M16" i="173"/>
  <c r="R15" i="173"/>
  <c r="Q15" i="173"/>
  <c r="P15" i="173"/>
  <c r="O15" i="173"/>
  <c r="N15" i="173"/>
  <c r="M15" i="173"/>
  <c r="R14" i="173"/>
  <c r="Q14" i="173"/>
  <c r="P14" i="173"/>
  <c r="O14" i="173"/>
  <c r="N14" i="173"/>
  <c r="M14" i="173"/>
  <c r="R13" i="173"/>
  <c r="Q13" i="173"/>
  <c r="P13" i="173"/>
  <c r="O13" i="173"/>
  <c r="N13" i="173"/>
  <c r="M13" i="173"/>
  <c r="R12" i="173"/>
  <c r="Q12" i="173"/>
  <c r="P12" i="173"/>
  <c r="O12" i="173"/>
  <c r="N12" i="173"/>
  <c r="M12" i="173"/>
  <c r="R11" i="173"/>
  <c r="Q11" i="173"/>
  <c r="P11" i="173"/>
  <c r="O11" i="173"/>
  <c r="N11" i="173"/>
  <c r="M11" i="173"/>
  <c r="R10" i="173"/>
  <c r="Q10" i="173"/>
  <c r="P10" i="173"/>
  <c r="O10" i="173"/>
  <c r="N10" i="173"/>
  <c r="M10" i="173"/>
  <c r="R9" i="173"/>
  <c r="Q9" i="173"/>
  <c r="P9" i="173"/>
  <c r="O9" i="173"/>
  <c r="N9" i="173"/>
  <c r="M9" i="173"/>
  <c r="R8" i="173"/>
  <c r="Q8" i="173"/>
  <c r="P8" i="173"/>
  <c r="O8" i="173"/>
  <c r="N8" i="173"/>
  <c r="M8" i="173"/>
  <c r="R7" i="173"/>
  <c r="Q7" i="173"/>
  <c r="P7" i="173"/>
  <c r="O7" i="173"/>
  <c r="N7" i="173"/>
  <c r="M7" i="173"/>
  <c r="R6" i="173"/>
  <c r="Q6" i="173"/>
  <c r="P6" i="173"/>
  <c r="O6" i="173"/>
  <c r="N6" i="173"/>
  <c r="M6" i="173"/>
  <c r="R5" i="173"/>
  <c r="Q5" i="173"/>
  <c r="P5" i="173"/>
  <c r="O5" i="173"/>
  <c r="N5" i="173"/>
  <c r="M5" i="173"/>
  <c r="R19" i="170"/>
  <c r="Q19" i="170"/>
  <c r="P19" i="170"/>
  <c r="O19" i="170"/>
  <c r="N19" i="170"/>
  <c r="M19" i="170"/>
  <c r="R18" i="170"/>
  <c r="Q18" i="170"/>
  <c r="P18" i="170"/>
  <c r="O18" i="170"/>
  <c r="N18" i="170"/>
  <c r="M18" i="170"/>
  <c r="R17" i="170"/>
  <c r="Q17" i="170"/>
  <c r="P17" i="170"/>
  <c r="O17" i="170"/>
  <c r="N17" i="170"/>
  <c r="M17" i="170"/>
  <c r="R16" i="170"/>
  <c r="Q16" i="170"/>
  <c r="P16" i="170"/>
  <c r="O16" i="170"/>
  <c r="N16" i="170"/>
  <c r="M16" i="170"/>
  <c r="R15" i="170"/>
  <c r="Q15" i="170"/>
  <c r="P15" i="170"/>
  <c r="O15" i="170"/>
  <c r="N15" i="170"/>
  <c r="M15" i="170"/>
  <c r="R14" i="170"/>
  <c r="Q14" i="170"/>
  <c r="P14" i="170"/>
  <c r="O14" i="170"/>
  <c r="N14" i="170"/>
  <c r="M14" i="170"/>
  <c r="R13" i="170"/>
  <c r="Q13" i="170"/>
  <c r="P13" i="170"/>
  <c r="O13" i="170"/>
  <c r="N13" i="170"/>
  <c r="M13" i="170"/>
  <c r="R12" i="170"/>
  <c r="Q12" i="170"/>
  <c r="P12" i="170"/>
  <c r="O12" i="170"/>
  <c r="N12" i="170"/>
  <c r="M12" i="170"/>
  <c r="R11" i="170"/>
  <c r="Q11" i="170"/>
  <c r="P11" i="170"/>
  <c r="O11" i="170"/>
  <c r="N11" i="170"/>
  <c r="M11" i="170"/>
  <c r="R10" i="170"/>
  <c r="Q10" i="170"/>
  <c r="P10" i="170"/>
  <c r="O10" i="170"/>
  <c r="N10" i="170"/>
  <c r="M10" i="170"/>
  <c r="R9" i="170"/>
  <c r="Q9" i="170"/>
  <c r="P9" i="170"/>
  <c r="O9" i="170"/>
  <c r="N9" i="170"/>
  <c r="M9" i="170"/>
  <c r="R8" i="170"/>
  <c r="Q8" i="170"/>
  <c r="P8" i="170"/>
  <c r="O8" i="170"/>
  <c r="N8" i="170"/>
  <c r="M8" i="170"/>
  <c r="R7" i="170"/>
  <c r="Q7" i="170"/>
  <c r="P7" i="170"/>
  <c r="O7" i="170"/>
  <c r="N7" i="170"/>
  <c r="M7" i="170"/>
  <c r="R6" i="170"/>
  <c r="Q6" i="170"/>
  <c r="P6" i="170"/>
  <c r="O6" i="170"/>
  <c r="N6" i="170"/>
  <c r="M6" i="170"/>
  <c r="R5" i="170"/>
  <c r="Q5" i="170"/>
  <c r="P5" i="170"/>
  <c r="O5" i="170"/>
  <c r="N5" i="170"/>
  <c r="M5" i="170"/>
  <c r="R19" i="171"/>
  <c r="Q19" i="171"/>
  <c r="P19" i="171"/>
  <c r="O19" i="171"/>
  <c r="N19" i="171"/>
  <c r="M19" i="171"/>
  <c r="R18" i="171"/>
  <c r="Q18" i="171"/>
  <c r="P18" i="171"/>
  <c r="O18" i="171"/>
  <c r="N18" i="171"/>
  <c r="M18" i="171"/>
  <c r="R17" i="171"/>
  <c r="Q17" i="171"/>
  <c r="P17" i="171"/>
  <c r="O17" i="171"/>
  <c r="N17" i="171"/>
  <c r="M17" i="171"/>
  <c r="R16" i="171"/>
  <c r="Q16" i="171"/>
  <c r="P16" i="171"/>
  <c r="O16" i="171"/>
  <c r="N16" i="171"/>
  <c r="M16" i="171"/>
  <c r="R15" i="171"/>
  <c r="Q15" i="171"/>
  <c r="P15" i="171"/>
  <c r="O15" i="171"/>
  <c r="N15" i="171"/>
  <c r="M15" i="171"/>
  <c r="R14" i="171"/>
  <c r="Q14" i="171"/>
  <c r="P14" i="171"/>
  <c r="O14" i="171"/>
  <c r="N14" i="171"/>
  <c r="M14" i="171"/>
  <c r="R13" i="171"/>
  <c r="Q13" i="171"/>
  <c r="P13" i="171"/>
  <c r="O13" i="171"/>
  <c r="N13" i="171"/>
  <c r="M13" i="171"/>
  <c r="R12" i="171"/>
  <c r="Q12" i="171"/>
  <c r="P12" i="171"/>
  <c r="O12" i="171"/>
  <c r="N12" i="171"/>
  <c r="M12" i="171"/>
  <c r="R11" i="171"/>
  <c r="Q11" i="171"/>
  <c r="P11" i="171"/>
  <c r="O11" i="171"/>
  <c r="N11" i="171"/>
  <c r="M11" i="171"/>
  <c r="R10" i="171"/>
  <c r="Q10" i="171"/>
  <c r="P10" i="171"/>
  <c r="O10" i="171"/>
  <c r="N10" i="171"/>
  <c r="M10" i="171"/>
  <c r="R9" i="171"/>
  <c r="Q9" i="171"/>
  <c r="P9" i="171"/>
  <c r="O9" i="171"/>
  <c r="N9" i="171"/>
  <c r="M9" i="171"/>
  <c r="R8" i="171"/>
  <c r="Q8" i="171"/>
  <c r="P8" i="171"/>
  <c r="O8" i="171"/>
  <c r="N8" i="171"/>
  <c r="M8" i="171"/>
  <c r="R7" i="171"/>
  <c r="Q7" i="171"/>
  <c r="P7" i="171"/>
  <c r="O7" i="171"/>
  <c r="N7" i="171"/>
  <c r="M7" i="171"/>
  <c r="R6" i="171"/>
  <c r="Q6" i="171"/>
  <c r="P6" i="171"/>
  <c r="O6" i="171"/>
  <c r="N6" i="171"/>
  <c r="M6" i="171"/>
  <c r="R5" i="171"/>
  <c r="Q5" i="171"/>
  <c r="P5" i="171"/>
  <c r="O5" i="171"/>
  <c r="N5" i="171"/>
  <c r="M5" i="171"/>
  <c r="R6" i="169"/>
  <c r="Q6" i="169"/>
  <c r="P6" i="169"/>
  <c r="O6" i="169"/>
  <c r="N6" i="169"/>
  <c r="M6" i="169"/>
  <c r="R5" i="169"/>
  <c r="Q5" i="169"/>
  <c r="P5" i="169"/>
  <c r="O5" i="169"/>
  <c r="N5" i="169"/>
  <c r="M5" i="169"/>
  <c r="M22" i="197"/>
  <c r="L22" i="197"/>
  <c r="K22" i="197"/>
  <c r="J22" i="197"/>
  <c r="I22" i="197"/>
  <c r="H22" i="197"/>
  <c r="G22" i="197"/>
  <c r="F22" i="197"/>
  <c r="E22" i="197"/>
  <c r="D22" i="197"/>
  <c r="C22" i="197"/>
  <c r="M21" i="197"/>
  <c r="L21" i="197"/>
  <c r="K21" i="197"/>
  <c r="J21" i="197"/>
  <c r="I21" i="197"/>
  <c r="H21" i="197"/>
  <c r="G21" i="197"/>
  <c r="F21" i="197"/>
  <c r="E21" i="197"/>
  <c r="D21" i="197"/>
  <c r="C21" i="197"/>
  <c r="M20" i="197"/>
  <c r="L20" i="197"/>
  <c r="K20" i="197"/>
  <c r="J20" i="197"/>
  <c r="I20" i="197"/>
  <c r="H20" i="197"/>
  <c r="G20" i="197"/>
  <c r="F20" i="197"/>
  <c r="E20" i="197"/>
  <c r="D20" i="197"/>
  <c r="C20" i="197"/>
  <c r="M19" i="197"/>
  <c r="L19" i="197"/>
  <c r="K19" i="197"/>
  <c r="J19" i="197"/>
  <c r="I19" i="197"/>
  <c r="H19" i="197"/>
  <c r="G19" i="197"/>
  <c r="F19" i="197"/>
  <c r="E19" i="197"/>
  <c r="D19" i="197"/>
  <c r="C19" i="197"/>
  <c r="M18" i="197"/>
  <c r="L18" i="197"/>
  <c r="K18" i="197"/>
  <c r="J18" i="197"/>
  <c r="I18" i="197"/>
  <c r="H18" i="197"/>
  <c r="G18" i="197"/>
  <c r="F18" i="197"/>
  <c r="E18" i="197"/>
  <c r="D18" i="197"/>
  <c r="C18" i="197"/>
  <c r="M17" i="197"/>
  <c r="L17" i="197"/>
  <c r="K17" i="197"/>
  <c r="J17" i="197"/>
  <c r="I17" i="197"/>
  <c r="H17" i="197"/>
  <c r="G17" i="197"/>
  <c r="F17" i="197"/>
  <c r="E17" i="197"/>
  <c r="D17" i="197"/>
  <c r="C17" i="197"/>
  <c r="V23" i="98"/>
  <c r="U23" i="98"/>
  <c r="T23" i="98"/>
  <c r="S23" i="98"/>
  <c r="R23" i="98"/>
  <c r="Q23" i="98"/>
  <c r="P23" i="98"/>
  <c r="O23" i="98"/>
  <c r="N23" i="98"/>
  <c r="M23" i="98"/>
  <c r="L23" i="98"/>
  <c r="K23" i="98"/>
  <c r="J23" i="98"/>
  <c r="I23" i="98"/>
  <c r="H23" i="98"/>
  <c r="G23" i="98"/>
  <c r="F23" i="98"/>
  <c r="E23" i="98"/>
  <c r="D23" i="98"/>
  <c r="C23" i="98"/>
  <c r="V22" i="98"/>
  <c r="U22" i="98"/>
  <c r="T22" i="98"/>
  <c r="S22" i="98"/>
  <c r="R22" i="98"/>
  <c r="Q22" i="98"/>
  <c r="P22" i="98"/>
  <c r="O22" i="98"/>
  <c r="N22" i="98"/>
  <c r="M22" i="98"/>
  <c r="L22" i="98"/>
  <c r="K22" i="98"/>
  <c r="J22" i="98"/>
  <c r="I22" i="98"/>
  <c r="H22" i="98"/>
  <c r="G22" i="98"/>
  <c r="F22" i="98"/>
  <c r="E22" i="98"/>
  <c r="D22" i="98"/>
  <c r="C22" i="98"/>
  <c r="V21" i="98"/>
  <c r="U21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V20" i="98"/>
  <c r="U20" i="98"/>
  <c r="T20" i="98"/>
  <c r="S20" i="98"/>
  <c r="R20" i="98"/>
  <c r="Q20" i="98"/>
  <c r="P20" i="98"/>
  <c r="O20" i="98"/>
  <c r="N20" i="98"/>
  <c r="M20" i="98"/>
  <c r="L20" i="98"/>
  <c r="K20" i="98"/>
  <c r="J20" i="98"/>
  <c r="I20" i="98"/>
  <c r="H20" i="98"/>
  <c r="G20" i="98"/>
  <c r="F20" i="98"/>
  <c r="E20" i="98"/>
  <c r="D20" i="98"/>
  <c r="C20" i="98"/>
  <c r="V19" i="98"/>
  <c r="U19" i="98"/>
  <c r="T19" i="98"/>
  <c r="S19" i="98"/>
  <c r="R19" i="98"/>
  <c r="Q19" i="98"/>
  <c r="P19" i="98"/>
  <c r="O19" i="98"/>
  <c r="N19" i="98"/>
  <c r="M19" i="98"/>
  <c r="L19" i="98"/>
  <c r="K19" i="98"/>
  <c r="J19" i="98"/>
  <c r="I19" i="98"/>
  <c r="H19" i="98"/>
  <c r="G19" i="98"/>
  <c r="F19" i="98"/>
  <c r="E19" i="98"/>
  <c r="D19" i="98"/>
  <c r="C19" i="98"/>
  <c r="V18" i="98"/>
  <c r="U18" i="98"/>
  <c r="T18" i="98"/>
  <c r="S18" i="98"/>
  <c r="R18" i="98"/>
  <c r="Q18" i="98"/>
  <c r="P18" i="98"/>
  <c r="O18" i="98"/>
  <c r="N18" i="98"/>
  <c r="M18" i="98"/>
  <c r="L18" i="98"/>
  <c r="K18" i="98"/>
  <c r="J18" i="98"/>
  <c r="I18" i="98"/>
  <c r="H18" i="98"/>
  <c r="G18" i="98"/>
  <c r="F18" i="98"/>
  <c r="E18" i="98"/>
  <c r="D18" i="98"/>
  <c r="C18" i="98"/>
  <c r="T17" i="98"/>
  <c r="O17" i="98"/>
  <c r="J17" i="98"/>
  <c r="E17" i="98"/>
  <c r="T14" i="98"/>
  <c r="O14" i="98"/>
  <c r="J14" i="98"/>
  <c r="T13" i="98"/>
  <c r="O13" i="98"/>
  <c r="J13" i="98"/>
  <c r="T12" i="98"/>
  <c r="O12" i="98"/>
  <c r="J12" i="98"/>
  <c r="T11" i="98"/>
  <c r="O11" i="98"/>
  <c r="J11" i="98"/>
  <c r="T10" i="98"/>
  <c r="O10" i="98"/>
  <c r="J10" i="98"/>
  <c r="T9" i="98"/>
  <c r="O9" i="98"/>
  <c r="J9" i="98"/>
  <c r="T8" i="98"/>
  <c r="O8" i="98"/>
  <c r="J8" i="98"/>
  <c r="T7" i="98"/>
  <c r="O7" i="98"/>
  <c r="J7" i="98"/>
  <c r="V23" i="97"/>
  <c r="U23" i="97"/>
  <c r="T23" i="97"/>
  <c r="S23" i="97"/>
  <c r="R23" i="97"/>
  <c r="Q23" i="97"/>
  <c r="P23" i="97"/>
  <c r="O23" i="97"/>
  <c r="N23" i="97"/>
  <c r="M23" i="97"/>
  <c r="L23" i="97"/>
  <c r="K23" i="97"/>
  <c r="J23" i="97"/>
  <c r="I23" i="97"/>
  <c r="H23" i="97"/>
  <c r="G23" i="97"/>
  <c r="F23" i="97"/>
  <c r="E23" i="97"/>
  <c r="D23" i="97"/>
  <c r="C23" i="97"/>
  <c r="V22" i="97"/>
  <c r="U22" i="97"/>
  <c r="T22" i="97"/>
  <c r="S22" i="97"/>
  <c r="R22" i="97"/>
  <c r="Q22" i="97"/>
  <c r="P22" i="97"/>
  <c r="O22" i="97"/>
  <c r="N22" i="97"/>
  <c r="M22" i="97"/>
  <c r="L22" i="97"/>
  <c r="K22" i="97"/>
  <c r="J22" i="97"/>
  <c r="I22" i="97"/>
  <c r="H22" i="97"/>
  <c r="G22" i="97"/>
  <c r="F22" i="97"/>
  <c r="E22" i="97"/>
  <c r="D22" i="97"/>
  <c r="C22" i="97"/>
  <c r="V21" i="97"/>
  <c r="U21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V20" i="97"/>
  <c r="U20" i="97"/>
  <c r="T20" i="97"/>
  <c r="S20" i="97"/>
  <c r="R20" i="97"/>
  <c r="Q20" i="97"/>
  <c r="P20" i="97"/>
  <c r="O20" i="97"/>
  <c r="N20" i="97"/>
  <c r="M20" i="97"/>
  <c r="L20" i="97"/>
  <c r="K20" i="97"/>
  <c r="J20" i="97"/>
  <c r="I20" i="97"/>
  <c r="H20" i="97"/>
  <c r="G20" i="97"/>
  <c r="F20" i="97"/>
  <c r="E20" i="97"/>
  <c r="D20" i="97"/>
  <c r="C20" i="97"/>
  <c r="V19" i="97"/>
  <c r="U19" i="97"/>
  <c r="T19" i="97"/>
  <c r="S19" i="97"/>
  <c r="R19" i="97"/>
  <c r="Q19" i="97"/>
  <c r="P19" i="97"/>
  <c r="O19" i="97"/>
  <c r="N19" i="97"/>
  <c r="M19" i="97"/>
  <c r="L19" i="97"/>
  <c r="K19" i="97"/>
  <c r="J19" i="97"/>
  <c r="I19" i="97"/>
  <c r="H19" i="97"/>
  <c r="G19" i="97"/>
  <c r="F19" i="97"/>
  <c r="E19" i="97"/>
  <c r="D19" i="97"/>
  <c r="C19" i="97"/>
  <c r="V18" i="97"/>
  <c r="U18" i="97"/>
  <c r="T18" i="97"/>
  <c r="S18" i="97"/>
  <c r="R18" i="97"/>
  <c r="Q18" i="97"/>
  <c r="P18" i="97"/>
  <c r="O18" i="97"/>
  <c r="N18" i="97"/>
  <c r="M18" i="97"/>
  <c r="L18" i="97"/>
  <c r="K18" i="97"/>
  <c r="J18" i="97"/>
  <c r="I18" i="97"/>
  <c r="H18" i="97"/>
  <c r="G18" i="97"/>
  <c r="F18" i="97"/>
  <c r="E18" i="97"/>
  <c r="D18" i="97"/>
  <c r="C18" i="97"/>
  <c r="T17" i="97"/>
  <c r="O17" i="97"/>
  <c r="J17" i="97"/>
  <c r="G17" i="97"/>
  <c r="E17" i="97"/>
  <c r="V23" i="94"/>
  <c r="U23" i="94"/>
  <c r="T23" i="94"/>
  <c r="S23" i="94"/>
  <c r="R23" i="94"/>
  <c r="Q23" i="94"/>
  <c r="P23" i="94"/>
  <c r="O23" i="94"/>
  <c r="N23" i="94"/>
  <c r="M23" i="94"/>
  <c r="L23" i="94"/>
  <c r="K23" i="94"/>
  <c r="J23" i="94"/>
  <c r="I23" i="94"/>
  <c r="H23" i="94"/>
  <c r="G23" i="94"/>
  <c r="F23" i="94"/>
  <c r="E23" i="94"/>
  <c r="D23" i="94"/>
  <c r="C23" i="94"/>
  <c r="V22" i="94"/>
  <c r="U22" i="94"/>
  <c r="T22" i="94"/>
  <c r="S22" i="94"/>
  <c r="R22" i="94"/>
  <c r="Q22" i="94"/>
  <c r="P22" i="94"/>
  <c r="O22" i="94"/>
  <c r="N22" i="94"/>
  <c r="M22" i="94"/>
  <c r="L22" i="94"/>
  <c r="K22" i="94"/>
  <c r="J22" i="94"/>
  <c r="I22" i="94"/>
  <c r="H22" i="94"/>
  <c r="G22" i="94"/>
  <c r="F22" i="94"/>
  <c r="E22" i="94"/>
  <c r="D22" i="94"/>
  <c r="C22" i="94"/>
  <c r="V21" i="94"/>
  <c r="U21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V20" i="94"/>
  <c r="U20" i="94"/>
  <c r="T20" i="94"/>
  <c r="S20" i="94"/>
  <c r="R20" i="94"/>
  <c r="Q20" i="94"/>
  <c r="P20" i="94"/>
  <c r="O20" i="94"/>
  <c r="N20" i="94"/>
  <c r="M20" i="94"/>
  <c r="L20" i="94"/>
  <c r="K20" i="94"/>
  <c r="J20" i="94"/>
  <c r="I20" i="94"/>
  <c r="H20" i="94"/>
  <c r="G20" i="94"/>
  <c r="F20" i="94"/>
  <c r="E20" i="94"/>
  <c r="D20" i="94"/>
  <c r="C20" i="94"/>
  <c r="V19" i="94"/>
  <c r="U19" i="94"/>
  <c r="T19" i="94"/>
  <c r="S19" i="94"/>
  <c r="R19" i="94"/>
  <c r="Q19" i="94"/>
  <c r="P19" i="94"/>
  <c r="O19" i="94"/>
  <c r="N19" i="94"/>
  <c r="M19" i="94"/>
  <c r="L19" i="94"/>
  <c r="K19" i="94"/>
  <c r="J19" i="94"/>
  <c r="I19" i="94"/>
  <c r="H19" i="94"/>
  <c r="G19" i="94"/>
  <c r="F19" i="94"/>
  <c r="E19" i="94"/>
  <c r="D19" i="94"/>
  <c r="C19" i="94"/>
  <c r="V18" i="94"/>
  <c r="U18" i="94"/>
  <c r="T18" i="94"/>
  <c r="S18" i="94"/>
  <c r="R18" i="94"/>
  <c r="Q18" i="94"/>
  <c r="P18" i="94"/>
  <c r="O18" i="94"/>
  <c r="N18" i="94"/>
  <c r="M18" i="94"/>
  <c r="L18" i="94"/>
  <c r="K18" i="94"/>
  <c r="J18" i="94"/>
  <c r="I18" i="94"/>
  <c r="H18" i="94"/>
  <c r="G18" i="94"/>
  <c r="F18" i="94"/>
  <c r="E18" i="94"/>
  <c r="D18" i="94"/>
  <c r="C18" i="94"/>
  <c r="T17" i="94"/>
  <c r="Q17" i="94"/>
  <c r="O17" i="94"/>
  <c r="L17" i="94"/>
  <c r="J17" i="94"/>
  <c r="T15" i="94"/>
  <c r="T14" i="94"/>
  <c r="O14" i="94"/>
  <c r="J14" i="94"/>
  <c r="T13" i="94"/>
  <c r="O13" i="94"/>
  <c r="J13" i="94"/>
  <c r="T12" i="94"/>
  <c r="O12" i="94"/>
  <c r="J12" i="94"/>
  <c r="T11" i="94"/>
  <c r="O11" i="94"/>
  <c r="J11" i="94"/>
  <c r="T10" i="94"/>
  <c r="O10" i="94"/>
  <c r="J10" i="94"/>
  <c r="T9" i="94"/>
  <c r="O9" i="94"/>
  <c r="J9" i="94"/>
  <c r="T8" i="94"/>
  <c r="O8" i="94"/>
  <c r="J8" i="94"/>
  <c r="T7" i="94"/>
  <c r="O7" i="94"/>
  <c r="J7" i="94"/>
  <c r="U23" i="26"/>
  <c r="T23" i="26"/>
  <c r="S23" i="26"/>
  <c r="R23" i="26"/>
  <c r="P23" i="26"/>
  <c r="O23" i="26"/>
  <c r="N23" i="26"/>
  <c r="M23" i="26"/>
  <c r="K23" i="26"/>
  <c r="J23" i="26"/>
  <c r="I23" i="26"/>
  <c r="H23" i="26"/>
  <c r="F23" i="26"/>
  <c r="E23" i="26"/>
  <c r="D23" i="26"/>
  <c r="C23" i="26"/>
  <c r="U22" i="26"/>
  <c r="T22" i="26"/>
  <c r="S22" i="26"/>
  <c r="R22" i="26"/>
  <c r="P22" i="26"/>
  <c r="O22" i="26"/>
  <c r="N22" i="26"/>
  <c r="M22" i="26"/>
  <c r="K22" i="26"/>
  <c r="J22" i="26"/>
  <c r="I22" i="26"/>
  <c r="H22" i="26"/>
  <c r="F22" i="26"/>
  <c r="E22" i="26"/>
  <c r="D22" i="26"/>
  <c r="C22" i="26"/>
  <c r="U21" i="26"/>
  <c r="T21" i="26"/>
  <c r="S21" i="26"/>
  <c r="R21" i="26"/>
  <c r="P21" i="26"/>
  <c r="O21" i="26"/>
  <c r="N21" i="26"/>
  <c r="M21" i="26"/>
  <c r="K21" i="26"/>
  <c r="J21" i="26"/>
  <c r="I21" i="26"/>
  <c r="H21" i="26"/>
  <c r="F21" i="26"/>
  <c r="E21" i="26"/>
  <c r="D21" i="26"/>
  <c r="C21" i="26"/>
  <c r="U20" i="26"/>
  <c r="T20" i="26"/>
  <c r="S20" i="26"/>
  <c r="R20" i="26"/>
  <c r="P20" i="26"/>
  <c r="O20" i="26"/>
  <c r="N20" i="26"/>
  <c r="M20" i="26"/>
  <c r="K20" i="26"/>
  <c r="J20" i="26"/>
  <c r="I20" i="26"/>
  <c r="H20" i="26"/>
  <c r="F20" i="26"/>
  <c r="E20" i="26"/>
  <c r="D20" i="26"/>
  <c r="C20" i="26"/>
  <c r="U19" i="26"/>
  <c r="T19" i="26"/>
  <c r="S19" i="26"/>
  <c r="R19" i="26"/>
  <c r="P19" i="26"/>
  <c r="O19" i="26"/>
  <c r="N19" i="26"/>
  <c r="M19" i="26"/>
  <c r="K19" i="26"/>
  <c r="J19" i="26"/>
  <c r="I19" i="26"/>
  <c r="H19" i="26"/>
  <c r="F19" i="26"/>
  <c r="E19" i="26"/>
  <c r="D19" i="26"/>
  <c r="C19" i="26"/>
  <c r="U18" i="26"/>
  <c r="T18" i="26"/>
  <c r="S18" i="26"/>
  <c r="R18" i="26"/>
  <c r="P18" i="26"/>
  <c r="O18" i="26"/>
  <c r="N18" i="26"/>
  <c r="M18" i="26"/>
  <c r="K18" i="26"/>
  <c r="J18" i="26"/>
  <c r="I18" i="26"/>
  <c r="H18" i="26"/>
  <c r="F18" i="26"/>
  <c r="E18" i="26"/>
  <c r="D18" i="26"/>
  <c r="C18" i="26"/>
  <c r="R19" i="141"/>
  <c r="Q19" i="141"/>
  <c r="P19" i="141"/>
  <c r="O19" i="141"/>
  <c r="N19" i="141"/>
  <c r="M19" i="141"/>
  <c r="R18" i="141"/>
  <c r="Q18" i="141"/>
  <c r="P18" i="141"/>
  <c r="O18" i="141"/>
  <c r="N18" i="141"/>
  <c r="M18" i="141"/>
  <c r="R17" i="141"/>
  <c r="Q17" i="141"/>
  <c r="P17" i="141"/>
  <c r="O17" i="141"/>
  <c r="N17" i="141"/>
  <c r="M17" i="141"/>
  <c r="R16" i="141"/>
  <c r="Q16" i="141"/>
  <c r="P16" i="141"/>
  <c r="O16" i="141"/>
  <c r="N16" i="141"/>
  <c r="M16" i="141"/>
  <c r="R15" i="141"/>
  <c r="Q15" i="141"/>
  <c r="P15" i="141"/>
  <c r="O15" i="141"/>
  <c r="N15" i="141"/>
  <c r="M15" i="141"/>
  <c r="R14" i="141"/>
  <c r="Q14" i="141"/>
  <c r="P14" i="141"/>
  <c r="O14" i="141"/>
  <c r="N14" i="141"/>
  <c r="M14" i="141"/>
  <c r="R13" i="141"/>
  <c r="Q13" i="141"/>
  <c r="P13" i="141"/>
  <c r="O13" i="141"/>
  <c r="N13" i="141"/>
  <c r="M13" i="141"/>
  <c r="R12" i="141"/>
  <c r="Q12" i="141"/>
  <c r="P12" i="141"/>
  <c r="O12" i="141"/>
  <c r="N12" i="141"/>
  <c r="M12" i="141"/>
  <c r="R11" i="141"/>
  <c r="Q11" i="141"/>
  <c r="P11" i="141"/>
  <c r="O11" i="141"/>
  <c r="N11" i="141"/>
  <c r="M11" i="141"/>
  <c r="R10" i="141"/>
  <c r="Q10" i="141"/>
  <c r="P10" i="141"/>
  <c r="O10" i="141"/>
  <c r="N10" i="141"/>
  <c r="M10" i="141"/>
  <c r="R9" i="141"/>
  <c r="Q9" i="141"/>
  <c r="P9" i="141"/>
  <c r="O9" i="141"/>
  <c r="N9" i="141"/>
  <c r="M9" i="141"/>
  <c r="R8" i="141"/>
  <c r="Q8" i="141"/>
  <c r="P8" i="141"/>
  <c r="O8" i="141"/>
  <c r="N8" i="141"/>
  <c r="M8" i="141"/>
  <c r="R7" i="141"/>
  <c r="Q7" i="141"/>
  <c r="P7" i="141"/>
  <c r="O7" i="141"/>
  <c r="N7" i="141"/>
  <c r="M7" i="141"/>
  <c r="R6" i="141"/>
  <c r="Q6" i="141"/>
  <c r="P6" i="141"/>
  <c r="O6" i="141"/>
  <c r="N6" i="141"/>
  <c r="M6" i="141"/>
  <c r="R5" i="141"/>
  <c r="Q5" i="141"/>
  <c r="P5" i="141"/>
  <c r="O5" i="141"/>
  <c r="N5" i="141"/>
  <c r="M5" i="141"/>
  <c r="X23" i="105"/>
  <c r="V23" i="105"/>
  <c r="T23" i="105"/>
  <c r="R23" i="105"/>
  <c r="P23" i="105"/>
  <c r="N23" i="105"/>
  <c r="L23" i="105"/>
  <c r="H23" i="105"/>
  <c r="F23" i="105"/>
  <c r="C23" i="105"/>
  <c r="X22" i="105"/>
  <c r="V22" i="105"/>
  <c r="T22" i="105"/>
  <c r="R22" i="105"/>
  <c r="P22" i="105"/>
  <c r="N22" i="105"/>
  <c r="L22" i="105"/>
  <c r="H22" i="105"/>
  <c r="F22" i="105"/>
  <c r="C22" i="105"/>
  <c r="X21" i="105"/>
  <c r="V21" i="105"/>
  <c r="T21" i="105"/>
  <c r="R21" i="105"/>
  <c r="P21" i="105"/>
  <c r="N21" i="105"/>
  <c r="L21" i="105"/>
  <c r="J21" i="105"/>
  <c r="H21" i="105"/>
  <c r="F21" i="105"/>
  <c r="C21" i="105"/>
  <c r="X20" i="105"/>
  <c r="V20" i="105"/>
  <c r="T20" i="105"/>
  <c r="R20" i="105"/>
  <c r="P20" i="105"/>
  <c r="N20" i="105"/>
  <c r="L20" i="105"/>
  <c r="J20" i="105"/>
  <c r="H20" i="105"/>
  <c r="F20" i="105"/>
  <c r="C20" i="105"/>
  <c r="X19" i="105"/>
  <c r="V19" i="105"/>
  <c r="T19" i="105"/>
  <c r="R19" i="105"/>
  <c r="P19" i="105"/>
  <c r="N19" i="105"/>
  <c r="L19" i="105"/>
  <c r="J19" i="105"/>
  <c r="H19" i="105"/>
  <c r="F19" i="105"/>
  <c r="C19" i="105"/>
  <c r="X18" i="105"/>
  <c r="V18" i="105"/>
  <c r="T18" i="105"/>
  <c r="R18" i="105"/>
  <c r="P18" i="105"/>
  <c r="N18" i="105"/>
  <c r="L18" i="105"/>
  <c r="J18" i="105"/>
  <c r="H18" i="105"/>
  <c r="F18" i="105"/>
  <c r="C18" i="105"/>
  <c r="X23" i="106"/>
  <c r="V23" i="106"/>
  <c r="T23" i="106"/>
  <c r="R23" i="106"/>
  <c r="P23" i="106"/>
  <c r="N23" i="106"/>
  <c r="L23" i="106"/>
  <c r="H23" i="106"/>
  <c r="F23" i="106"/>
  <c r="C23" i="106"/>
  <c r="X22" i="106"/>
  <c r="V22" i="106"/>
  <c r="T22" i="106"/>
  <c r="R22" i="106"/>
  <c r="P22" i="106"/>
  <c r="N22" i="106"/>
  <c r="L22" i="106"/>
  <c r="H22" i="106"/>
  <c r="F22" i="106"/>
  <c r="C22" i="106"/>
  <c r="X21" i="106"/>
  <c r="V21" i="106"/>
  <c r="T21" i="106"/>
  <c r="R21" i="106"/>
  <c r="P21" i="106"/>
  <c r="N21" i="106"/>
  <c r="L21" i="106"/>
  <c r="J21" i="106"/>
  <c r="H21" i="106"/>
  <c r="F21" i="106"/>
  <c r="C21" i="106"/>
  <c r="X20" i="106"/>
  <c r="V20" i="106"/>
  <c r="T20" i="106"/>
  <c r="R20" i="106"/>
  <c r="P20" i="106"/>
  <c r="N20" i="106"/>
  <c r="L20" i="106"/>
  <c r="J20" i="106"/>
  <c r="H20" i="106"/>
  <c r="F20" i="106"/>
  <c r="C20" i="106"/>
  <c r="X19" i="106"/>
  <c r="V19" i="106"/>
  <c r="T19" i="106"/>
  <c r="R19" i="106"/>
  <c r="P19" i="106"/>
  <c r="N19" i="106"/>
  <c r="L19" i="106"/>
  <c r="J19" i="106"/>
  <c r="H19" i="106"/>
  <c r="F19" i="106"/>
  <c r="C19" i="106"/>
  <c r="X18" i="106"/>
  <c r="V18" i="106"/>
  <c r="T18" i="106"/>
  <c r="R18" i="106"/>
  <c r="P18" i="106"/>
  <c r="N18" i="106"/>
  <c r="L18" i="106"/>
  <c r="J18" i="106"/>
  <c r="H18" i="106"/>
  <c r="F18" i="106"/>
  <c r="C18" i="106"/>
  <c r="Y17" i="106"/>
  <c r="W17" i="106"/>
  <c r="U17" i="106"/>
  <c r="S17" i="106"/>
  <c r="Q17" i="106"/>
  <c r="O17" i="106"/>
  <c r="M17" i="106"/>
  <c r="K17" i="106"/>
  <c r="I17" i="106"/>
  <c r="G17" i="106"/>
  <c r="W23" i="103"/>
  <c r="U23" i="103"/>
  <c r="S23" i="103"/>
  <c r="Q23" i="103"/>
  <c r="O23" i="103"/>
  <c r="M23" i="103"/>
  <c r="K23" i="103"/>
  <c r="G23" i="103"/>
  <c r="E23" i="103"/>
  <c r="C23" i="103"/>
  <c r="W22" i="103"/>
  <c r="U22" i="103"/>
  <c r="S22" i="103"/>
  <c r="Q22" i="103"/>
  <c r="O22" i="103"/>
  <c r="M22" i="103"/>
  <c r="K22" i="103"/>
  <c r="G22" i="103"/>
  <c r="E22" i="103"/>
  <c r="C22" i="103"/>
  <c r="W21" i="103"/>
  <c r="U21" i="103"/>
  <c r="S21" i="103"/>
  <c r="Q21" i="103"/>
  <c r="O21" i="103"/>
  <c r="M21" i="103"/>
  <c r="K21" i="103"/>
  <c r="I21" i="103"/>
  <c r="G21" i="103"/>
  <c r="E21" i="103"/>
  <c r="C21" i="103"/>
  <c r="W20" i="103"/>
  <c r="U20" i="103"/>
  <c r="S20" i="103"/>
  <c r="Q20" i="103"/>
  <c r="O20" i="103"/>
  <c r="M20" i="103"/>
  <c r="K20" i="103"/>
  <c r="I20" i="103"/>
  <c r="G20" i="103"/>
  <c r="E20" i="103"/>
  <c r="C20" i="103"/>
  <c r="W19" i="103"/>
  <c r="U19" i="103"/>
  <c r="S19" i="103"/>
  <c r="Q19" i="103"/>
  <c r="O19" i="103"/>
  <c r="M19" i="103"/>
  <c r="K19" i="103"/>
  <c r="I19" i="103"/>
  <c r="G19" i="103"/>
  <c r="E19" i="103"/>
  <c r="C19" i="103"/>
  <c r="W18" i="103"/>
  <c r="U18" i="103"/>
  <c r="S18" i="103"/>
  <c r="Q18" i="103"/>
  <c r="O18" i="103"/>
  <c r="M18" i="103"/>
  <c r="K18" i="103"/>
  <c r="I18" i="103"/>
  <c r="G18" i="103"/>
  <c r="E18" i="103"/>
  <c r="C18" i="103"/>
  <c r="P23" i="101"/>
  <c r="N23" i="101"/>
  <c r="M23" i="101"/>
  <c r="L23" i="101"/>
  <c r="J23" i="101"/>
  <c r="I23" i="101"/>
  <c r="H23" i="101"/>
  <c r="G23" i="101"/>
  <c r="E23" i="101"/>
  <c r="D23" i="101"/>
  <c r="C23" i="101"/>
  <c r="P22" i="101"/>
  <c r="N22" i="101"/>
  <c r="M22" i="101"/>
  <c r="L22" i="101"/>
  <c r="J22" i="101"/>
  <c r="I22" i="101"/>
  <c r="H22" i="101"/>
  <c r="G22" i="101"/>
  <c r="E22" i="101"/>
  <c r="D22" i="101"/>
  <c r="C22" i="101"/>
  <c r="P21" i="101"/>
  <c r="N21" i="101"/>
  <c r="M21" i="101"/>
  <c r="L21" i="101"/>
  <c r="J21" i="101"/>
  <c r="I21" i="101"/>
  <c r="H21" i="101"/>
  <c r="G21" i="101"/>
  <c r="E21" i="101"/>
  <c r="D21" i="101"/>
  <c r="C21" i="101"/>
  <c r="P20" i="101"/>
  <c r="N20" i="101"/>
  <c r="M20" i="101"/>
  <c r="L20" i="101"/>
  <c r="J20" i="101"/>
  <c r="I20" i="101"/>
  <c r="H20" i="101"/>
  <c r="G20" i="101"/>
  <c r="E20" i="101"/>
  <c r="D20" i="101"/>
  <c r="C20" i="101"/>
  <c r="P19" i="101"/>
  <c r="N19" i="101"/>
  <c r="M19" i="101"/>
  <c r="L19" i="101"/>
  <c r="J19" i="101"/>
  <c r="I19" i="101"/>
  <c r="H19" i="101"/>
  <c r="G19" i="101"/>
  <c r="E19" i="101"/>
  <c r="D19" i="101"/>
  <c r="C19" i="101"/>
  <c r="P18" i="101"/>
  <c r="N18" i="101"/>
  <c r="M18" i="101"/>
  <c r="L18" i="101"/>
  <c r="J18" i="101"/>
  <c r="I18" i="101"/>
  <c r="H18" i="101"/>
  <c r="G18" i="101"/>
  <c r="E18" i="101"/>
  <c r="D18" i="101"/>
  <c r="C18" i="101"/>
  <c r="R19" i="139"/>
  <c r="Q19" i="139"/>
  <c r="P19" i="139"/>
  <c r="O19" i="139"/>
  <c r="N19" i="139"/>
  <c r="M19" i="139"/>
  <c r="R18" i="139"/>
  <c r="Q18" i="139"/>
  <c r="P18" i="139"/>
  <c r="O18" i="139"/>
  <c r="N18" i="139"/>
  <c r="M18" i="139"/>
  <c r="R17" i="139"/>
  <c r="Q17" i="139"/>
  <c r="P17" i="139"/>
  <c r="O17" i="139"/>
  <c r="N17" i="139"/>
  <c r="M17" i="139"/>
  <c r="R16" i="139"/>
  <c r="Q16" i="139"/>
  <c r="P16" i="139"/>
  <c r="O16" i="139"/>
  <c r="N16" i="139"/>
  <c r="M16" i="139"/>
  <c r="R15" i="139"/>
  <c r="Q15" i="139"/>
  <c r="P15" i="139"/>
  <c r="O15" i="139"/>
  <c r="N15" i="139"/>
  <c r="M15" i="139"/>
  <c r="R14" i="139"/>
  <c r="Q14" i="139"/>
  <c r="P14" i="139"/>
  <c r="O14" i="139"/>
  <c r="N14" i="139"/>
  <c r="M14" i="139"/>
  <c r="R13" i="139"/>
  <c r="Q13" i="139"/>
  <c r="P13" i="139"/>
  <c r="O13" i="139"/>
  <c r="N13" i="139"/>
  <c r="M13" i="139"/>
  <c r="R12" i="139"/>
  <c r="Q12" i="139"/>
  <c r="P12" i="139"/>
  <c r="O12" i="139"/>
  <c r="N12" i="139"/>
  <c r="M12" i="139"/>
  <c r="R11" i="139"/>
  <c r="Q11" i="139"/>
  <c r="P11" i="139"/>
  <c r="O11" i="139"/>
  <c r="N11" i="139"/>
  <c r="M11" i="139"/>
  <c r="R10" i="139"/>
  <c r="Q10" i="139"/>
  <c r="P10" i="139"/>
  <c r="O10" i="139"/>
  <c r="N10" i="139"/>
  <c r="M10" i="139"/>
  <c r="R9" i="139"/>
  <c r="Q9" i="139"/>
  <c r="P9" i="139"/>
  <c r="O9" i="139"/>
  <c r="N9" i="139"/>
  <c r="M9" i="139"/>
  <c r="R8" i="139"/>
  <c r="Q8" i="139"/>
  <c r="P8" i="139"/>
  <c r="O8" i="139"/>
  <c r="N8" i="139"/>
  <c r="M8" i="139"/>
  <c r="R7" i="139"/>
  <c r="Q7" i="139"/>
  <c r="P7" i="139"/>
  <c r="O7" i="139"/>
  <c r="N7" i="139"/>
  <c r="M7" i="139"/>
  <c r="R6" i="139"/>
  <c r="Q6" i="139"/>
  <c r="P6" i="139"/>
  <c r="O6" i="139"/>
  <c r="N6" i="139"/>
  <c r="M6" i="139"/>
  <c r="R5" i="139"/>
  <c r="Q5" i="139"/>
  <c r="P5" i="139"/>
  <c r="O5" i="139"/>
  <c r="N5" i="139"/>
  <c r="M5" i="139"/>
  <c r="Q23" i="28"/>
  <c r="O23" i="28"/>
  <c r="M23" i="28"/>
  <c r="K23" i="28"/>
  <c r="I23" i="28"/>
  <c r="G23" i="28"/>
  <c r="E23" i="28"/>
  <c r="C23" i="28"/>
  <c r="Q22" i="28"/>
  <c r="O22" i="28"/>
  <c r="M22" i="28"/>
  <c r="K22" i="28"/>
  <c r="I22" i="28"/>
  <c r="G22" i="28"/>
  <c r="E22" i="28"/>
  <c r="C22" i="28"/>
  <c r="Q21" i="28"/>
  <c r="O21" i="28"/>
  <c r="M21" i="28"/>
  <c r="K21" i="28"/>
  <c r="I21" i="28"/>
  <c r="G21" i="28"/>
  <c r="E21" i="28"/>
  <c r="C21" i="28"/>
  <c r="Q20" i="28"/>
  <c r="O20" i="28"/>
  <c r="M20" i="28"/>
  <c r="K20" i="28"/>
  <c r="I20" i="28"/>
  <c r="G20" i="28"/>
  <c r="E20" i="28"/>
  <c r="C20" i="28"/>
  <c r="Q19" i="28"/>
  <c r="O19" i="28"/>
  <c r="M19" i="28"/>
  <c r="K19" i="28"/>
  <c r="I19" i="28"/>
  <c r="G19" i="28"/>
  <c r="E19" i="28"/>
  <c r="C19" i="28"/>
  <c r="Q18" i="28"/>
  <c r="O18" i="28"/>
  <c r="M18" i="28"/>
  <c r="K18" i="28"/>
  <c r="I18" i="28"/>
  <c r="G18" i="28"/>
  <c r="E18" i="28"/>
  <c r="C18" i="28"/>
  <c r="N23" i="157"/>
  <c r="L23" i="157"/>
  <c r="J23" i="157"/>
  <c r="H23" i="157"/>
  <c r="F23" i="157"/>
  <c r="D23" i="157"/>
  <c r="C23" i="157"/>
  <c r="N22" i="157"/>
  <c r="L22" i="157"/>
  <c r="J22" i="157"/>
  <c r="H22" i="157"/>
  <c r="F22" i="157"/>
  <c r="D22" i="157"/>
  <c r="C22" i="157"/>
  <c r="N21" i="157"/>
  <c r="L21" i="157"/>
  <c r="J21" i="157"/>
  <c r="H21" i="157"/>
  <c r="F21" i="157"/>
  <c r="D21" i="157"/>
  <c r="C21" i="157"/>
  <c r="N20" i="157"/>
  <c r="L20" i="157"/>
  <c r="J20" i="157"/>
  <c r="H20" i="157"/>
  <c r="F20" i="157"/>
  <c r="D20" i="157"/>
  <c r="C20" i="157"/>
  <c r="N19" i="157"/>
  <c r="L19" i="157"/>
  <c r="J19" i="157"/>
  <c r="H19" i="157"/>
  <c r="F19" i="157"/>
  <c r="D19" i="157"/>
  <c r="C19" i="157"/>
  <c r="N18" i="157"/>
  <c r="L18" i="157"/>
  <c r="J18" i="157"/>
  <c r="H18" i="157"/>
  <c r="F18" i="157"/>
  <c r="D18" i="157"/>
  <c r="C18" i="157"/>
  <c r="N23" i="88"/>
  <c r="L23" i="88"/>
  <c r="J23" i="88"/>
  <c r="H23" i="88"/>
  <c r="F23" i="88"/>
  <c r="D23" i="88"/>
  <c r="C23" i="88"/>
  <c r="N22" i="88"/>
  <c r="L22" i="88"/>
  <c r="J22" i="88"/>
  <c r="H22" i="88"/>
  <c r="F22" i="88"/>
  <c r="D22" i="88"/>
  <c r="C22" i="88"/>
  <c r="N21" i="88"/>
  <c r="L21" i="88"/>
  <c r="J21" i="88"/>
  <c r="H21" i="88"/>
  <c r="F21" i="88"/>
  <c r="D21" i="88"/>
  <c r="C21" i="88"/>
  <c r="N20" i="88"/>
  <c r="L20" i="88"/>
  <c r="J20" i="88"/>
  <c r="H20" i="88"/>
  <c r="F20" i="88"/>
  <c r="D20" i="88"/>
  <c r="C20" i="88"/>
  <c r="N19" i="88"/>
  <c r="L19" i="88"/>
  <c r="J19" i="88"/>
  <c r="H19" i="88"/>
  <c r="F19" i="88"/>
  <c r="D19" i="88"/>
  <c r="C19" i="88"/>
  <c r="N18" i="88"/>
  <c r="L18" i="88"/>
  <c r="J18" i="88"/>
  <c r="H18" i="88"/>
  <c r="F18" i="88"/>
  <c r="D18" i="88"/>
  <c r="C18" i="88"/>
  <c r="R19" i="93"/>
  <c r="Q19" i="93"/>
  <c r="P19" i="93"/>
  <c r="O19" i="93"/>
  <c r="N19" i="93"/>
  <c r="M19" i="93"/>
  <c r="R18" i="93"/>
  <c r="Q18" i="93"/>
  <c r="P18" i="93"/>
  <c r="O18" i="93"/>
  <c r="N18" i="93"/>
  <c r="M18" i="93"/>
  <c r="R17" i="93"/>
  <c r="Q17" i="93"/>
  <c r="P17" i="93"/>
  <c r="O17" i="93"/>
  <c r="N17" i="93"/>
  <c r="M17" i="93"/>
  <c r="R16" i="93"/>
  <c r="Q16" i="93"/>
  <c r="P16" i="93"/>
  <c r="O16" i="93"/>
  <c r="N16" i="93"/>
  <c r="M16" i="93"/>
  <c r="R15" i="93"/>
  <c r="Q15" i="93"/>
  <c r="P15" i="93"/>
  <c r="O15" i="93"/>
  <c r="N15" i="93"/>
  <c r="M15" i="93"/>
  <c r="R14" i="93"/>
  <c r="Q14" i="93"/>
  <c r="P14" i="93"/>
  <c r="O14" i="93"/>
  <c r="N14" i="93"/>
  <c r="M14" i="93"/>
  <c r="R13" i="93"/>
  <c r="Q13" i="93"/>
  <c r="P13" i="93"/>
  <c r="O13" i="93"/>
  <c r="N13" i="93"/>
  <c r="M13" i="93"/>
  <c r="R12" i="93"/>
  <c r="Q12" i="93"/>
  <c r="P12" i="93"/>
  <c r="O12" i="93"/>
  <c r="N12" i="93"/>
  <c r="M12" i="93"/>
  <c r="R11" i="93"/>
  <c r="Q11" i="93"/>
  <c r="P11" i="93"/>
  <c r="O11" i="93"/>
  <c r="N11" i="93"/>
  <c r="M11" i="93"/>
  <c r="R10" i="93"/>
  <c r="Q10" i="93"/>
  <c r="P10" i="93"/>
  <c r="O10" i="93"/>
  <c r="N10" i="93"/>
  <c r="M10" i="93"/>
  <c r="R9" i="93"/>
  <c r="Q9" i="93"/>
  <c r="P9" i="93"/>
  <c r="O9" i="93"/>
  <c r="N9" i="93"/>
  <c r="M9" i="93"/>
  <c r="R8" i="93"/>
  <c r="Q8" i="93"/>
  <c r="P8" i="93"/>
  <c r="O8" i="93"/>
  <c r="N8" i="93"/>
  <c r="M8" i="93"/>
  <c r="R7" i="93"/>
  <c r="Q7" i="93"/>
  <c r="P7" i="93"/>
  <c r="O7" i="93"/>
  <c r="N7" i="93"/>
  <c r="M7" i="93"/>
  <c r="R6" i="93"/>
  <c r="Q6" i="93"/>
  <c r="P6" i="93"/>
  <c r="O6" i="93"/>
  <c r="N6" i="93"/>
  <c r="M6" i="93"/>
  <c r="R5" i="93"/>
  <c r="Q5" i="93"/>
  <c r="P5" i="93"/>
  <c r="O5" i="93"/>
  <c r="N5" i="93"/>
  <c r="M5" i="93"/>
  <c r="R19" i="140"/>
  <c r="Q19" i="140"/>
  <c r="P19" i="140"/>
  <c r="O19" i="140"/>
  <c r="N19" i="140"/>
  <c r="M19" i="140"/>
  <c r="R18" i="140"/>
  <c r="Q18" i="140"/>
  <c r="P18" i="140"/>
  <c r="O18" i="140"/>
  <c r="N18" i="140"/>
  <c r="M18" i="140"/>
  <c r="R17" i="140"/>
  <c r="Q17" i="140"/>
  <c r="P17" i="140"/>
  <c r="O17" i="140"/>
  <c r="N17" i="140"/>
  <c r="M17" i="140"/>
  <c r="R16" i="140"/>
  <c r="Q16" i="140"/>
  <c r="P16" i="140"/>
  <c r="O16" i="140"/>
  <c r="N16" i="140"/>
  <c r="M16" i="140"/>
  <c r="R15" i="140"/>
  <c r="Q15" i="140"/>
  <c r="P15" i="140"/>
  <c r="O15" i="140"/>
  <c r="N15" i="140"/>
  <c r="M15" i="140"/>
  <c r="R14" i="140"/>
  <c r="Q14" i="140"/>
  <c r="P14" i="140"/>
  <c r="O14" i="140"/>
  <c r="N14" i="140"/>
  <c r="M14" i="140"/>
  <c r="R13" i="140"/>
  <c r="Q13" i="140"/>
  <c r="P13" i="140"/>
  <c r="O13" i="140"/>
  <c r="N13" i="140"/>
  <c r="M13" i="140"/>
  <c r="R12" i="140"/>
  <c r="Q12" i="140"/>
  <c r="P12" i="140"/>
  <c r="O12" i="140"/>
  <c r="N12" i="140"/>
  <c r="M12" i="140"/>
  <c r="R11" i="140"/>
  <c r="Q11" i="140"/>
  <c r="P11" i="140"/>
  <c r="O11" i="140"/>
  <c r="N11" i="140"/>
  <c r="M11" i="140"/>
  <c r="R10" i="140"/>
  <c r="Q10" i="140"/>
  <c r="P10" i="140"/>
  <c r="O10" i="140"/>
  <c r="N10" i="140"/>
  <c r="M10" i="140"/>
  <c r="R9" i="140"/>
  <c r="Q9" i="140"/>
  <c r="P9" i="140"/>
  <c r="O9" i="140"/>
  <c r="N9" i="140"/>
  <c r="M9" i="140"/>
  <c r="R8" i="140"/>
  <c r="Q8" i="140"/>
  <c r="P8" i="140"/>
  <c r="O8" i="140"/>
  <c r="N8" i="140"/>
  <c r="M8" i="140"/>
  <c r="R7" i="140"/>
  <c r="Q7" i="140"/>
  <c r="P7" i="140"/>
  <c r="O7" i="140"/>
  <c r="N7" i="140"/>
  <c r="M7" i="140"/>
  <c r="R6" i="140"/>
  <c r="Q6" i="140"/>
  <c r="P6" i="140"/>
  <c r="O6" i="140"/>
  <c r="N6" i="140"/>
  <c r="M6" i="140"/>
  <c r="R5" i="140"/>
  <c r="Q5" i="140"/>
  <c r="P5" i="140"/>
  <c r="O5" i="140"/>
  <c r="N5" i="140"/>
  <c r="M5" i="140"/>
  <c r="R19" i="92"/>
  <c r="Q19" i="92"/>
  <c r="P19" i="92"/>
  <c r="O19" i="92"/>
  <c r="N19" i="92"/>
  <c r="M19" i="92"/>
  <c r="R18" i="92"/>
  <c r="Q18" i="92"/>
  <c r="P18" i="92"/>
  <c r="O18" i="92"/>
  <c r="N18" i="92"/>
  <c r="M18" i="92"/>
  <c r="R17" i="92"/>
  <c r="Q17" i="92"/>
  <c r="P17" i="92"/>
  <c r="O17" i="92"/>
  <c r="N17" i="92"/>
  <c r="M17" i="92"/>
  <c r="R16" i="92"/>
  <c r="Q16" i="92"/>
  <c r="P16" i="92"/>
  <c r="O16" i="92"/>
  <c r="N16" i="92"/>
  <c r="M16" i="92"/>
  <c r="R15" i="92"/>
  <c r="Q15" i="92"/>
  <c r="P15" i="92"/>
  <c r="O15" i="92"/>
  <c r="N15" i="92"/>
  <c r="M15" i="92"/>
  <c r="R14" i="92"/>
  <c r="Q14" i="92"/>
  <c r="P14" i="92"/>
  <c r="O14" i="92"/>
  <c r="N14" i="92"/>
  <c r="M14" i="92"/>
  <c r="R13" i="92"/>
  <c r="Q13" i="92"/>
  <c r="P13" i="92"/>
  <c r="O13" i="92"/>
  <c r="N13" i="92"/>
  <c r="M13" i="92"/>
  <c r="R12" i="92"/>
  <c r="Q12" i="92"/>
  <c r="P12" i="92"/>
  <c r="O12" i="92"/>
  <c r="N12" i="92"/>
  <c r="M12" i="92"/>
  <c r="R11" i="92"/>
  <c r="Q11" i="92"/>
  <c r="P11" i="92"/>
  <c r="O11" i="92"/>
  <c r="N11" i="92"/>
  <c r="M11" i="92"/>
  <c r="R10" i="92"/>
  <c r="Q10" i="92"/>
  <c r="P10" i="92"/>
  <c r="O10" i="92"/>
  <c r="N10" i="92"/>
  <c r="M10" i="92"/>
  <c r="R9" i="92"/>
  <c r="Q9" i="92"/>
  <c r="P9" i="92"/>
  <c r="O9" i="92"/>
  <c r="N9" i="92"/>
  <c r="M9" i="92"/>
  <c r="R8" i="92"/>
  <c r="Q8" i="92"/>
  <c r="P8" i="92"/>
  <c r="O8" i="92"/>
  <c r="N8" i="92"/>
  <c r="M8" i="92"/>
  <c r="R7" i="92"/>
  <c r="Q7" i="92"/>
  <c r="P7" i="92"/>
  <c r="O7" i="92"/>
  <c r="N7" i="92"/>
  <c r="M7" i="92"/>
  <c r="R6" i="92"/>
  <c r="Q6" i="92"/>
  <c r="P6" i="92"/>
  <c r="O6" i="92"/>
  <c r="N6" i="92"/>
  <c r="M6" i="92"/>
  <c r="R5" i="92"/>
  <c r="Q5" i="92"/>
  <c r="P5" i="92"/>
  <c r="O5" i="92"/>
  <c r="N5" i="92"/>
  <c r="M5" i="92"/>
  <c r="R19" i="90"/>
  <c r="Q19" i="90"/>
  <c r="P19" i="90"/>
  <c r="O19" i="90"/>
  <c r="N19" i="90"/>
  <c r="M19" i="90"/>
  <c r="R18" i="90"/>
  <c r="Q18" i="90"/>
  <c r="P18" i="90"/>
  <c r="O18" i="90"/>
  <c r="N18" i="90"/>
  <c r="M18" i="90"/>
  <c r="R17" i="90"/>
  <c r="Q17" i="90"/>
  <c r="P17" i="90"/>
  <c r="O17" i="90"/>
  <c r="N17" i="90"/>
  <c r="M17" i="90"/>
  <c r="R16" i="90"/>
  <c r="Q16" i="90"/>
  <c r="P16" i="90"/>
  <c r="O16" i="90"/>
  <c r="N16" i="90"/>
  <c r="M16" i="90"/>
  <c r="R15" i="90"/>
  <c r="Q15" i="90"/>
  <c r="P15" i="90"/>
  <c r="O15" i="90"/>
  <c r="N15" i="90"/>
  <c r="M15" i="90"/>
  <c r="R14" i="90"/>
  <c r="Q14" i="90"/>
  <c r="P14" i="90"/>
  <c r="O14" i="90"/>
  <c r="N14" i="90"/>
  <c r="M14" i="90"/>
  <c r="R13" i="90"/>
  <c r="Q13" i="90"/>
  <c r="P13" i="90"/>
  <c r="O13" i="90"/>
  <c r="N13" i="90"/>
  <c r="M13" i="90"/>
  <c r="R12" i="90"/>
  <c r="Q12" i="90"/>
  <c r="P12" i="90"/>
  <c r="O12" i="90"/>
  <c r="N12" i="90"/>
  <c r="M12" i="90"/>
  <c r="R11" i="90"/>
  <c r="Q11" i="90"/>
  <c r="P11" i="90"/>
  <c r="O11" i="90"/>
  <c r="N11" i="90"/>
  <c r="M11" i="90"/>
  <c r="R10" i="90"/>
  <c r="Q10" i="90"/>
  <c r="P10" i="90"/>
  <c r="O10" i="90"/>
  <c r="N10" i="90"/>
  <c r="M10" i="90"/>
  <c r="R9" i="90"/>
  <c r="Q9" i="90"/>
  <c r="P9" i="90"/>
  <c r="O9" i="90"/>
  <c r="N9" i="90"/>
  <c r="M9" i="90"/>
  <c r="R8" i="90"/>
  <c r="Q8" i="90"/>
  <c r="P8" i="90"/>
  <c r="O8" i="90"/>
  <c r="N8" i="90"/>
  <c r="M8" i="90"/>
  <c r="R7" i="90"/>
  <c r="Q7" i="90"/>
  <c r="P7" i="90"/>
  <c r="O7" i="90"/>
  <c r="N7" i="90"/>
  <c r="M7" i="90"/>
  <c r="R6" i="90"/>
  <c r="Q6" i="90"/>
  <c r="P6" i="90"/>
  <c r="O6" i="90"/>
  <c r="N6" i="90"/>
  <c r="M6" i="90"/>
  <c r="R5" i="90"/>
  <c r="Q5" i="90"/>
  <c r="P5" i="90"/>
  <c r="O5" i="90"/>
  <c r="N5" i="90"/>
  <c r="M5" i="90"/>
  <c r="R19" i="91"/>
  <c r="Q19" i="91"/>
  <c r="P19" i="91"/>
  <c r="O19" i="91"/>
  <c r="N19" i="91"/>
  <c r="M19" i="91"/>
  <c r="R18" i="91"/>
  <c r="Q18" i="91"/>
  <c r="P18" i="91"/>
  <c r="O18" i="91"/>
  <c r="N18" i="91"/>
  <c r="M18" i="91"/>
  <c r="R17" i="91"/>
  <c r="Q17" i="91"/>
  <c r="P17" i="91"/>
  <c r="O17" i="91"/>
  <c r="N17" i="91"/>
  <c r="M17" i="91"/>
  <c r="R16" i="91"/>
  <c r="Q16" i="91"/>
  <c r="P16" i="91"/>
  <c r="O16" i="91"/>
  <c r="N16" i="91"/>
  <c r="M16" i="91"/>
  <c r="R15" i="91"/>
  <c r="Q15" i="91"/>
  <c r="P15" i="91"/>
  <c r="O15" i="91"/>
  <c r="N15" i="91"/>
  <c r="M15" i="91"/>
  <c r="R14" i="91"/>
  <c r="Q14" i="91"/>
  <c r="P14" i="91"/>
  <c r="O14" i="91"/>
  <c r="N14" i="91"/>
  <c r="M14" i="91"/>
  <c r="R13" i="91"/>
  <c r="Q13" i="91"/>
  <c r="P13" i="91"/>
  <c r="O13" i="91"/>
  <c r="N13" i="91"/>
  <c r="M13" i="91"/>
  <c r="R12" i="91"/>
  <c r="Q12" i="91"/>
  <c r="P12" i="91"/>
  <c r="O12" i="91"/>
  <c r="N12" i="91"/>
  <c r="M12" i="91"/>
  <c r="R11" i="91"/>
  <c r="Q11" i="91"/>
  <c r="P11" i="91"/>
  <c r="O11" i="91"/>
  <c r="N11" i="91"/>
  <c r="M11" i="91"/>
  <c r="R10" i="91"/>
  <c r="Q10" i="91"/>
  <c r="P10" i="91"/>
  <c r="O10" i="91"/>
  <c r="N10" i="91"/>
  <c r="M10" i="91"/>
  <c r="R9" i="91"/>
  <c r="Q9" i="91"/>
  <c r="P9" i="91"/>
  <c r="O9" i="91"/>
  <c r="N9" i="91"/>
  <c r="M9" i="91"/>
  <c r="R8" i="91"/>
  <c r="Q8" i="91"/>
  <c r="P8" i="91"/>
  <c r="O8" i="91"/>
  <c r="N8" i="91"/>
  <c r="M8" i="91"/>
  <c r="R7" i="91"/>
  <c r="Q7" i="91"/>
  <c r="P7" i="91"/>
  <c r="O7" i="91"/>
  <c r="N7" i="91"/>
  <c r="M7" i="91"/>
  <c r="R6" i="91"/>
  <c r="Q6" i="91"/>
  <c r="P6" i="91"/>
  <c r="O6" i="91"/>
  <c r="N6" i="91"/>
  <c r="M6" i="91"/>
  <c r="R5" i="91"/>
  <c r="Q5" i="91"/>
  <c r="P5" i="91"/>
  <c r="O5" i="91"/>
  <c r="N5" i="91"/>
  <c r="M5" i="91"/>
  <c r="T23" i="87"/>
  <c r="Q23" i="87"/>
  <c r="P23" i="87"/>
  <c r="O23" i="87"/>
  <c r="N23" i="87"/>
  <c r="M23" i="87"/>
  <c r="L23" i="87"/>
  <c r="K23" i="87"/>
  <c r="H23" i="87"/>
  <c r="G23" i="87"/>
  <c r="F23" i="87"/>
  <c r="E23" i="87"/>
  <c r="D23" i="87"/>
  <c r="C23" i="87"/>
  <c r="T22" i="87"/>
  <c r="Q22" i="87"/>
  <c r="P22" i="87"/>
  <c r="O22" i="87"/>
  <c r="N22" i="87"/>
  <c r="M22" i="87"/>
  <c r="L22" i="87"/>
  <c r="K22" i="87"/>
  <c r="H22" i="87"/>
  <c r="G22" i="87"/>
  <c r="F22" i="87"/>
  <c r="E22" i="87"/>
  <c r="D22" i="87"/>
  <c r="C22" i="87"/>
  <c r="T21" i="87"/>
  <c r="Q21" i="87"/>
  <c r="P21" i="87"/>
  <c r="O21" i="87"/>
  <c r="N21" i="87"/>
  <c r="M21" i="87"/>
  <c r="L21" i="87"/>
  <c r="K21" i="87"/>
  <c r="H21" i="87"/>
  <c r="G21" i="87"/>
  <c r="F21" i="87"/>
  <c r="E21" i="87"/>
  <c r="D21" i="87"/>
  <c r="C21" i="87"/>
  <c r="T20" i="87"/>
  <c r="Q20" i="87"/>
  <c r="P20" i="87"/>
  <c r="O20" i="87"/>
  <c r="N20" i="87"/>
  <c r="M20" i="87"/>
  <c r="L20" i="87"/>
  <c r="K20" i="87"/>
  <c r="H20" i="87"/>
  <c r="G20" i="87"/>
  <c r="F20" i="87"/>
  <c r="E20" i="87"/>
  <c r="D20" i="87"/>
  <c r="C20" i="87"/>
  <c r="T19" i="87"/>
  <c r="Q19" i="87"/>
  <c r="P19" i="87"/>
  <c r="O19" i="87"/>
  <c r="N19" i="87"/>
  <c r="M19" i="87"/>
  <c r="L19" i="87"/>
  <c r="K19" i="87"/>
  <c r="H19" i="87"/>
  <c r="G19" i="87"/>
  <c r="F19" i="87"/>
  <c r="E19" i="87"/>
  <c r="D19" i="87"/>
  <c r="C19" i="87"/>
  <c r="T18" i="87"/>
  <c r="Q18" i="87"/>
  <c r="P18" i="87"/>
  <c r="O18" i="87"/>
  <c r="N18" i="87"/>
  <c r="M18" i="87"/>
  <c r="L18" i="87"/>
  <c r="K18" i="87"/>
  <c r="H18" i="87"/>
  <c r="G18" i="87"/>
  <c r="F18" i="87"/>
  <c r="E18" i="87"/>
  <c r="D18" i="87"/>
  <c r="C18" i="87"/>
  <c r="O23" i="24"/>
  <c r="N23" i="24"/>
  <c r="K23" i="24"/>
  <c r="J23" i="24"/>
  <c r="I23" i="24"/>
  <c r="H23" i="24"/>
  <c r="G23" i="24"/>
  <c r="F23" i="24"/>
  <c r="D23" i="24"/>
  <c r="C23" i="24"/>
  <c r="O22" i="24"/>
  <c r="N22" i="24"/>
  <c r="K22" i="24"/>
  <c r="J22" i="24"/>
  <c r="I22" i="24"/>
  <c r="H22" i="24"/>
  <c r="G22" i="24"/>
  <c r="F22" i="24"/>
  <c r="D22" i="24"/>
  <c r="C22" i="24"/>
  <c r="O21" i="24"/>
  <c r="N21" i="24"/>
  <c r="K21" i="24"/>
  <c r="J21" i="24"/>
  <c r="I21" i="24"/>
  <c r="H21" i="24"/>
  <c r="G21" i="24"/>
  <c r="F21" i="24"/>
  <c r="D21" i="24"/>
  <c r="C21" i="24"/>
  <c r="O20" i="24"/>
  <c r="N20" i="24"/>
  <c r="K20" i="24"/>
  <c r="J20" i="24"/>
  <c r="I20" i="24"/>
  <c r="H20" i="24"/>
  <c r="G20" i="24"/>
  <c r="F20" i="24"/>
  <c r="D20" i="24"/>
  <c r="C20" i="24"/>
  <c r="O19" i="24"/>
  <c r="N19" i="24"/>
  <c r="K19" i="24"/>
  <c r="J19" i="24"/>
  <c r="I19" i="24"/>
  <c r="H19" i="24"/>
  <c r="G19" i="24"/>
  <c r="F19" i="24"/>
  <c r="D19" i="24"/>
  <c r="C19" i="24"/>
  <c r="O18" i="24"/>
  <c r="N18" i="24"/>
  <c r="K18" i="24"/>
  <c r="J18" i="24"/>
  <c r="I18" i="24"/>
  <c r="H18" i="24"/>
  <c r="G18" i="24"/>
  <c r="F18" i="24"/>
  <c r="D18" i="24"/>
  <c r="C18" i="24"/>
  <c r="R19" i="133"/>
  <c r="Q19" i="133"/>
  <c r="P19" i="133"/>
  <c r="O19" i="133"/>
  <c r="N19" i="133"/>
  <c r="M19" i="133"/>
  <c r="R18" i="133"/>
  <c r="Q18" i="133"/>
  <c r="P18" i="133"/>
  <c r="O18" i="133"/>
  <c r="N18" i="133"/>
  <c r="M18" i="133"/>
  <c r="R17" i="133"/>
  <c r="Q17" i="133"/>
  <c r="P17" i="133"/>
  <c r="O17" i="133"/>
  <c r="N17" i="133"/>
  <c r="M17" i="133"/>
  <c r="R16" i="133"/>
  <c r="Q16" i="133"/>
  <c r="P16" i="133"/>
  <c r="O16" i="133"/>
  <c r="N16" i="133"/>
  <c r="M16" i="133"/>
  <c r="R15" i="133"/>
  <c r="Q15" i="133"/>
  <c r="P15" i="133"/>
  <c r="O15" i="133"/>
  <c r="N15" i="133"/>
  <c r="M15" i="133"/>
  <c r="R14" i="133"/>
  <c r="Q14" i="133"/>
  <c r="P14" i="133"/>
  <c r="O14" i="133"/>
  <c r="N14" i="133"/>
  <c r="M14" i="133"/>
  <c r="R13" i="133"/>
  <c r="Q13" i="133"/>
  <c r="P13" i="133"/>
  <c r="O13" i="133"/>
  <c r="N13" i="133"/>
  <c r="M13" i="133"/>
  <c r="R12" i="133"/>
  <c r="Q12" i="133"/>
  <c r="P12" i="133"/>
  <c r="O12" i="133"/>
  <c r="N12" i="133"/>
  <c r="M12" i="133"/>
  <c r="R11" i="133"/>
  <c r="Q11" i="133"/>
  <c r="P11" i="133"/>
  <c r="O11" i="133"/>
  <c r="N11" i="133"/>
  <c r="M11" i="133"/>
  <c r="R10" i="133"/>
  <c r="Q10" i="133"/>
  <c r="P10" i="133"/>
  <c r="O10" i="133"/>
  <c r="N10" i="133"/>
  <c r="M10" i="133"/>
  <c r="R9" i="133"/>
  <c r="Q9" i="133"/>
  <c r="P9" i="133"/>
  <c r="O9" i="133"/>
  <c r="N9" i="133"/>
  <c r="M9" i="133"/>
  <c r="R8" i="133"/>
  <c r="Q8" i="133"/>
  <c r="P8" i="133"/>
  <c r="O8" i="133"/>
  <c r="N8" i="133"/>
  <c r="M8" i="133"/>
  <c r="R7" i="133"/>
  <c r="Q7" i="133"/>
  <c r="P7" i="133"/>
  <c r="O7" i="133"/>
  <c r="N7" i="133"/>
  <c r="M7" i="133"/>
  <c r="R6" i="133"/>
  <c r="Q6" i="133"/>
  <c r="P6" i="133"/>
  <c r="O6" i="133"/>
  <c r="N6" i="133"/>
  <c r="M6" i="133"/>
  <c r="R5" i="133"/>
  <c r="Q5" i="133"/>
  <c r="P5" i="133"/>
  <c r="O5" i="133"/>
  <c r="N5" i="133"/>
  <c r="M5" i="133"/>
  <c r="X23" i="80"/>
  <c r="V23" i="80"/>
  <c r="T23" i="80"/>
  <c r="R23" i="80"/>
  <c r="P23" i="80"/>
  <c r="N23" i="80"/>
  <c r="L23" i="80"/>
  <c r="J23" i="80"/>
  <c r="H23" i="80"/>
  <c r="F23" i="80"/>
  <c r="C23" i="80"/>
  <c r="X22" i="80"/>
  <c r="V22" i="80"/>
  <c r="T22" i="80"/>
  <c r="R22" i="80"/>
  <c r="P22" i="80"/>
  <c r="N22" i="80"/>
  <c r="L22" i="80"/>
  <c r="J22" i="80"/>
  <c r="H22" i="80"/>
  <c r="F22" i="80"/>
  <c r="C22" i="80"/>
  <c r="X21" i="80"/>
  <c r="V21" i="80"/>
  <c r="T21" i="80"/>
  <c r="R21" i="80"/>
  <c r="P21" i="80"/>
  <c r="N21" i="80"/>
  <c r="L21" i="80"/>
  <c r="J21" i="80"/>
  <c r="H21" i="80"/>
  <c r="F21" i="80"/>
  <c r="C21" i="80"/>
  <c r="X20" i="80"/>
  <c r="V20" i="80"/>
  <c r="T20" i="80"/>
  <c r="R20" i="80"/>
  <c r="P20" i="80"/>
  <c r="N20" i="80"/>
  <c r="L20" i="80"/>
  <c r="J20" i="80"/>
  <c r="H20" i="80"/>
  <c r="F20" i="80"/>
  <c r="C20" i="80"/>
  <c r="X19" i="80"/>
  <c r="V19" i="80"/>
  <c r="T19" i="80"/>
  <c r="R19" i="80"/>
  <c r="P19" i="80"/>
  <c r="N19" i="80"/>
  <c r="L19" i="80"/>
  <c r="J19" i="80"/>
  <c r="H19" i="80"/>
  <c r="F19" i="80"/>
  <c r="C19" i="80"/>
  <c r="X18" i="80"/>
  <c r="V18" i="80"/>
  <c r="T18" i="80"/>
  <c r="R18" i="80"/>
  <c r="P18" i="80"/>
  <c r="N18" i="80"/>
  <c r="L18" i="80"/>
  <c r="J18" i="80"/>
  <c r="H18" i="80"/>
  <c r="F18" i="80"/>
  <c r="C18" i="80"/>
  <c r="X23" i="81"/>
  <c r="V23" i="81"/>
  <c r="T23" i="81"/>
  <c r="R23" i="81"/>
  <c r="P23" i="81"/>
  <c r="N23" i="81"/>
  <c r="L23" i="81"/>
  <c r="J23" i="81"/>
  <c r="H23" i="81"/>
  <c r="F23" i="81"/>
  <c r="C23" i="81"/>
  <c r="X22" i="81"/>
  <c r="V22" i="81"/>
  <c r="T22" i="81"/>
  <c r="R22" i="81"/>
  <c r="P22" i="81"/>
  <c r="N22" i="81"/>
  <c r="L22" i="81"/>
  <c r="J22" i="81"/>
  <c r="H22" i="81"/>
  <c r="F22" i="81"/>
  <c r="C22" i="81"/>
  <c r="X21" i="81"/>
  <c r="V21" i="81"/>
  <c r="T21" i="81"/>
  <c r="R21" i="81"/>
  <c r="P21" i="81"/>
  <c r="N21" i="81"/>
  <c r="L21" i="81"/>
  <c r="J21" i="81"/>
  <c r="H21" i="81"/>
  <c r="F21" i="81"/>
  <c r="C21" i="81"/>
  <c r="X20" i="81"/>
  <c r="V20" i="81"/>
  <c r="T20" i="81"/>
  <c r="R20" i="81"/>
  <c r="P20" i="81"/>
  <c r="N20" i="81"/>
  <c r="L20" i="81"/>
  <c r="J20" i="81"/>
  <c r="H20" i="81"/>
  <c r="F20" i="81"/>
  <c r="C20" i="81"/>
  <c r="X19" i="81"/>
  <c r="V19" i="81"/>
  <c r="T19" i="81"/>
  <c r="R19" i="81"/>
  <c r="P19" i="81"/>
  <c r="N19" i="81"/>
  <c r="L19" i="81"/>
  <c r="J19" i="81"/>
  <c r="H19" i="81"/>
  <c r="F19" i="81"/>
  <c r="C19" i="81"/>
  <c r="X18" i="81"/>
  <c r="V18" i="81"/>
  <c r="T18" i="81"/>
  <c r="R18" i="81"/>
  <c r="P18" i="81"/>
  <c r="N18" i="81"/>
  <c r="L18" i="81"/>
  <c r="J18" i="81"/>
  <c r="H18" i="81"/>
  <c r="F18" i="81"/>
  <c r="C18" i="81"/>
  <c r="Y17" i="81"/>
  <c r="W17" i="81"/>
  <c r="U17" i="81"/>
  <c r="S17" i="81"/>
  <c r="Q17" i="81"/>
  <c r="O17" i="81"/>
  <c r="M17" i="81"/>
  <c r="K17" i="81"/>
  <c r="I17" i="81"/>
  <c r="G14" i="81"/>
  <c r="G13" i="81"/>
  <c r="G12" i="81"/>
  <c r="G11" i="81"/>
  <c r="G10" i="81"/>
  <c r="G9" i="81"/>
  <c r="G8" i="81"/>
  <c r="G7" i="81"/>
  <c r="W23" i="22"/>
  <c r="U23" i="22"/>
  <c r="S23" i="22"/>
  <c r="Q23" i="22"/>
  <c r="O23" i="22"/>
  <c r="M23" i="22"/>
  <c r="K23" i="22"/>
  <c r="I23" i="22"/>
  <c r="G23" i="22"/>
  <c r="E23" i="22"/>
  <c r="C23" i="22"/>
  <c r="W22" i="22"/>
  <c r="U22" i="22"/>
  <c r="S22" i="22"/>
  <c r="Q22" i="22"/>
  <c r="O22" i="22"/>
  <c r="M22" i="22"/>
  <c r="K22" i="22"/>
  <c r="I22" i="22"/>
  <c r="G22" i="22"/>
  <c r="E22" i="22"/>
  <c r="C22" i="22"/>
  <c r="W21" i="22"/>
  <c r="U21" i="22"/>
  <c r="S21" i="22"/>
  <c r="Q21" i="22"/>
  <c r="O21" i="22"/>
  <c r="M21" i="22"/>
  <c r="K21" i="22"/>
  <c r="I21" i="22"/>
  <c r="G21" i="22"/>
  <c r="E21" i="22"/>
  <c r="C21" i="22"/>
  <c r="W20" i="22"/>
  <c r="U20" i="22"/>
  <c r="S20" i="22"/>
  <c r="Q20" i="22"/>
  <c r="O20" i="22"/>
  <c r="M20" i="22"/>
  <c r="K20" i="22"/>
  <c r="I20" i="22"/>
  <c r="G20" i="22"/>
  <c r="E20" i="22"/>
  <c r="C20" i="22"/>
  <c r="W19" i="22"/>
  <c r="U19" i="22"/>
  <c r="S19" i="22"/>
  <c r="Q19" i="22"/>
  <c r="O19" i="22"/>
  <c r="M19" i="22"/>
  <c r="K19" i="22"/>
  <c r="I19" i="22"/>
  <c r="G19" i="22"/>
  <c r="E19" i="22"/>
  <c r="C19" i="22"/>
  <c r="W18" i="22"/>
  <c r="U18" i="22"/>
  <c r="S18" i="22"/>
  <c r="Q18" i="22"/>
  <c r="O18" i="22"/>
  <c r="M18" i="22"/>
  <c r="K18" i="22"/>
  <c r="I18" i="22"/>
  <c r="G18" i="22"/>
  <c r="E18" i="22"/>
  <c r="C18" i="22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E17" i="20"/>
  <c r="Q21" i="78"/>
  <c r="O21" i="78"/>
  <c r="M21" i="78"/>
  <c r="K21" i="78"/>
  <c r="I21" i="78"/>
  <c r="G21" i="78"/>
  <c r="E21" i="78"/>
  <c r="S20" i="78"/>
  <c r="Q20" i="78"/>
  <c r="O20" i="78"/>
  <c r="M20" i="78"/>
  <c r="K20" i="78"/>
  <c r="I20" i="78"/>
  <c r="G20" i="78"/>
  <c r="E20" i="78"/>
  <c r="Q19" i="78"/>
  <c r="O19" i="78"/>
  <c r="M19" i="78"/>
  <c r="K19" i="78"/>
  <c r="I19" i="78"/>
  <c r="G19" i="78"/>
  <c r="E19" i="78"/>
  <c r="M18" i="78"/>
  <c r="K18" i="78"/>
  <c r="I18" i="78"/>
  <c r="G18" i="78"/>
  <c r="E18" i="78"/>
  <c r="Q17" i="78"/>
  <c r="M17" i="78"/>
  <c r="K17" i="78"/>
  <c r="I17" i="78"/>
  <c r="G17" i="78"/>
  <c r="E17" i="78"/>
  <c r="M16" i="78"/>
  <c r="K16" i="78"/>
  <c r="I16" i="78"/>
  <c r="G16" i="78"/>
  <c r="E16" i="78"/>
  <c r="M15" i="78"/>
  <c r="K15" i="78"/>
  <c r="I15" i="78"/>
  <c r="G15" i="78"/>
  <c r="E15" i="78"/>
  <c r="Q14" i="78"/>
  <c r="M14" i="78"/>
  <c r="K14" i="78"/>
  <c r="I14" i="78"/>
  <c r="G14" i="78"/>
  <c r="E14" i="78"/>
  <c r="Q13" i="78"/>
  <c r="M13" i="78"/>
  <c r="K13" i="78"/>
  <c r="I13" i="78"/>
  <c r="G13" i="78"/>
  <c r="E13" i="78"/>
  <c r="Q12" i="78"/>
  <c r="M12" i="78"/>
  <c r="K12" i="78"/>
  <c r="I12" i="78"/>
  <c r="G12" i="78"/>
  <c r="E12" i="78"/>
  <c r="M11" i="78"/>
  <c r="K11" i="78"/>
  <c r="I11" i="78"/>
  <c r="G11" i="78"/>
  <c r="E11" i="78"/>
  <c r="Q10" i="78"/>
  <c r="M10" i="78"/>
  <c r="K10" i="78"/>
  <c r="I10" i="78"/>
  <c r="G10" i="78"/>
  <c r="E10" i="78"/>
  <c r="Q9" i="78"/>
  <c r="O9" i="78"/>
  <c r="M9" i="78"/>
  <c r="K9" i="78"/>
  <c r="I9" i="78"/>
  <c r="G9" i="78"/>
  <c r="E9" i="78"/>
  <c r="S8" i="78"/>
  <c r="Q8" i="78"/>
  <c r="O8" i="78"/>
  <c r="M8" i="78"/>
  <c r="K8" i="78"/>
  <c r="I8" i="78"/>
  <c r="G8" i="78"/>
  <c r="E8" i="78"/>
  <c r="S7" i="78"/>
  <c r="Q7" i="78"/>
  <c r="O7" i="78"/>
  <c r="M7" i="78"/>
  <c r="K7" i="78"/>
  <c r="I7" i="78"/>
  <c r="G7" i="78"/>
  <c r="E7" i="78"/>
  <c r="S23" i="79"/>
  <c r="Q23" i="79"/>
  <c r="O23" i="79"/>
  <c r="M23" i="79"/>
  <c r="K23" i="79"/>
  <c r="I23" i="79"/>
  <c r="G23" i="79"/>
  <c r="E23" i="79"/>
  <c r="C23" i="79"/>
  <c r="S22" i="79"/>
  <c r="Q22" i="79"/>
  <c r="O22" i="79"/>
  <c r="M22" i="79"/>
  <c r="K22" i="79"/>
  <c r="I22" i="79"/>
  <c r="G22" i="79"/>
  <c r="E22" i="79"/>
  <c r="C22" i="79"/>
  <c r="S21" i="79"/>
  <c r="Q21" i="79"/>
  <c r="O21" i="79"/>
  <c r="M21" i="79"/>
  <c r="K21" i="79"/>
  <c r="I21" i="79"/>
  <c r="G21" i="79"/>
  <c r="E21" i="79"/>
  <c r="C21" i="79"/>
  <c r="S20" i="79"/>
  <c r="Q20" i="79"/>
  <c r="O20" i="79"/>
  <c r="M20" i="79"/>
  <c r="K20" i="79"/>
  <c r="I20" i="79"/>
  <c r="G20" i="79"/>
  <c r="E20" i="79"/>
  <c r="C20" i="79"/>
  <c r="S19" i="79"/>
  <c r="Q19" i="79"/>
  <c r="O19" i="79"/>
  <c r="M19" i="79"/>
  <c r="K19" i="79"/>
  <c r="I19" i="79"/>
  <c r="G19" i="79"/>
  <c r="E19" i="79"/>
  <c r="C19" i="79"/>
  <c r="S18" i="79"/>
  <c r="Q18" i="79"/>
  <c r="O18" i="79"/>
  <c r="M18" i="79"/>
  <c r="K18" i="79"/>
  <c r="I18" i="79"/>
  <c r="G18" i="79"/>
  <c r="E18" i="79"/>
  <c r="C18" i="79"/>
  <c r="T17" i="79"/>
  <c r="R17" i="79"/>
  <c r="P17" i="79"/>
  <c r="N17" i="79"/>
  <c r="L17" i="79"/>
  <c r="J17" i="79"/>
  <c r="H17" i="79"/>
  <c r="F17" i="79"/>
  <c r="R19" i="132"/>
  <c r="Q19" i="132"/>
  <c r="P19" i="132"/>
  <c r="O19" i="132"/>
  <c r="N19" i="132"/>
  <c r="M19" i="132"/>
  <c r="R18" i="132"/>
  <c r="Q18" i="132"/>
  <c r="P18" i="132"/>
  <c r="O18" i="132"/>
  <c r="N18" i="132"/>
  <c r="M18" i="132"/>
  <c r="R17" i="132"/>
  <c r="Q17" i="132"/>
  <c r="P17" i="132"/>
  <c r="O17" i="132"/>
  <c r="N17" i="132"/>
  <c r="M17" i="132"/>
  <c r="R16" i="132"/>
  <c r="Q16" i="132"/>
  <c r="P16" i="132"/>
  <c r="O16" i="132"/>
  <c r="N16" i="132"/>
  <c r="M16" i="132"/>
  <c r="R15" i="132"/>
  <c r="Q15" i="132"/>
  <c r="P15" i="132"/>
  <c r="O15" i="132"/>
  <c r="N15" i="132"/>
  <c r="M15" i="132"/>
  <c r="R14" i="132"/>
  <c r="Q14" i="132"/>
  <c r="P14" i="132"/>
  <c r="O14" i="132"/>
  <c r="N14" i="132"/>
  <c r="M14" i="132"/>
  <c r="R13" i="132"/>
  <c r="Q13" i="132"/>
  <c r="P13" i="132"/>
  <c r="O13" i="132"/>
  <c r="N13" i="132"/>
  <c r="M13" i="132"/>
  <c r="R12" i="132"/>
  <c r="Q12" i="132"/>
  <c r="P12" i="132"/>
  <c r="O12" i="132"/>
  <c r="N12" i="132"/>
  <c r="M12" i="132"/>
  <c r="R11" i="132"/>
  <c r="Q11" i="132"/>
  <c r="P11" i="132"/>
  <c r="O11" i="132"/>
  <c r="N11" i="132"/>
  <c r="M11" i="132"/>
  <c r="R10" i="132"/>
  <c r="Q10" i="132"/>
  <c r="P10" i="132"/>
  <c r="O10" i="132"/>
  <c r="N10" i="132"/>
  <c r="M10" i="132"/>
  <c r="R9" i="132"/>
  <c r="Q9" i="132"/>
  <c r="P9" i="132"/>
  <c r="O9" i="132"/>
  <c r="N9" i="132"/>
  <c r="M9" i="132"/>
  <c r="R8" i="132"/>
  <c r="Q8" i="132"/>
  <c r="P8" i="132"/>
  <c r="O8" i="132"/>
  <c r="N8" i="132"/>
  <c r="M8" i="132"/>
  <c r="R7" i="132"/>
  <c r="Q7" i="132"/>
  <c r="P7" i="132"/>
  <c r="O7" i="132"/>
  <c r="N7" i="132"/>
  <c r="M7" i="132"/>
  <c r="R6" i="132"/>
  <c r="Q6" i="132"/>
  <c r="P6" i="132"/>
  <c r="O6" i="132"/>
  <c r="N6" i="132"/>
  <c r="M6" i="132"/>
  <c r="R5" i="132"/>
  <c r="Q5" i="132"/>
  <c r="P5" i="132"/>
  <c r="O5" i="132"/>
  <c r="N5" i="132"/>
  <c r="M5" i="132"/>
  <c r="Q23" i="17"/>
  <c r="O23" i="17"/>
  <c r="M23" i="17"/>
  <c r="K23" i="17"/>
  <c r="I23" i="17"/>
  <c r="G23" i="17"/>
  <c r="E23" i="17"/>
  <c r="C23" i="17"/>
  <c r="Q22" i="17"/>
  <c r="O22" i="17"/>
  <c r="M22" i="17"/>
  <c r="K22" i="17"/>
  <c r="I22" i="17"/>
  <c r="G22" i="17"/>
  <c r="E22" i="17"/>
  <c r="C22" i="17"/>
  <c r="Q21" i="17"/>
  <c r="O21" i="17"/>
  <c r="M21" i="17"/>
  <c r="K21" i="17"/>
  <c r="I21" i="17"/>
  <c r="G21" i="17"/>
  <c r="E21" i="17"/>
  <c r="C21" i="17"/>
  <c r="Q20" i="17"/>
  <c r="O20" i="17"/>
  <c r="M20" i="17"/>
  <c r="K20" i="17"/>
  <c r="I20" i="17"/>
  <c r="G20" i="17"/>
  <c r="E20" i="17"/>
  <c r="C20" i="17"/>
  <c r="Q19" i="17"/>
  <c r="O19" i="17"/>
  <c r="M19" i="17"/>
  <c r="K19" i="17"/>
  <c r="I19" i="17"/>
  <c r="G19" i="17"/>
  <c r="E19" i="17"/>
  <c r="C19" i="17"/>
  <c r="Q18" i="17"/>
  <c r="O18" i="17"/>
  <c r="M18" i="17"/>
  <c r="K18" i="17"/>
  <c r="I18" i="17"/>
  <c r="G18" i="17"/>
  <c r="E18" i="17"/>
  <c r="C18" i="17"/>
  <c r="Q23" i="135"/>
  <c r="P23" i="135"/>
  <c r="M23" i="135"/>
  <c r="L23" i="135"/>
  <c r="K23" i="135"/>
  <c r="H23" i="135"/>
  <c r="F23" i="135"/>
  <c r="D23" i="135"/>
  <c r="C23" i="135"/>
  <c r="Q22" i="135"/>
  <c r="P22" i="135"/>
  <c r="M22" i="135"/>
  <c r="L22" i="135"/>
  <c r="K22" i="135"/>
  <c r="H22" i="135"/>
  <c r="F22" i="135"/>
  <c r="D22" i="135"/>
  <c r="C22" i="135"/>
  <c r="Q21" i="135"/>
  <c r="P21" i="135"/>
  <c r="M21" i="135"/>
  <c r="L21" i="135"/>
  <c r="K21" i="135"/>
  <c r="H21" i="135"/>
  <c r="F21" i="135"/>
  <c r="D21" i="135"/>
  <c r="C21" i="135"/>
  <c r="Q20" i="135"/>
  <c r="P20" i="135"/>
  <c r="M20" i="135"/>
  <c r="L20" i="135"/>
  <c r="K20" i="135"/>
  <c r="H20" i="135"/>
  <c r="F20" i="135"/>
  <c r="D20" i="135"/>
  <c r="C20" i="135"/>
  <c r="Q19" i="135"/>
  <c r="P19" i="135"/>
  <c r="M19" i="135"/>
  <c r="L19" i="135"/>
  <c r="K19" i="135"/>
  <c r="H19" i="135"/>
  <c r="F19" i="135"/>
  <c r="D19" i="135"/>
  <c r="C19" i="135"/>
  <c r="Q18" i="135"/>
  <c r="P18" i="135"/>
  <c r="M18" i="135"/>
  <c r="L18" i="135"/>
  <c r="K18" i="135"/>
  <c r="H18" i="135"/>
  <c r="F18" i="135"/>
  <c r="D18" i="135"/>
  <c r="C18" i="135"/>
  <c r="G17" i="135"/>
  <c r="F17" i="135"/>
  <c r="E17" i="135"/>
  <c r="Q14" i="135"/>
  <c r="O14" i="135"/>
  <c r="L14" i="135"/>
  <c r="G14" i="135"/>
  <c r="F14" i="135"/>
  <c r="E14" i="135"/>
  <c r="Q13" i="135"/>
  <c r="O13" i="135"/>
  <c r="L13" i="135"/>
  <c r="G13" i="135"/>
  <c r="F13" i="135"/>
  <c r="E13" i="135"/>
  <c r="Q12" i="135"/>
  <c r="O12" i="135"/>
  <c r="L12" i="135"/>
  <c r="G12" i="135"/>
  <c r="F12" i="135"/>
  <c r="E12" i="135"/>
  <c r="Q11" i="135"/>
  <c r="O11" i="135"/>
  <c r="L11" i="135"/>
  <c r="G11" i="135"/>
  <c r="F11" i="135"/>
  <c r="E11" i="135"/>
  <c r="Q10" i="135"/>
  <c r="O10" i="135"/>
  <c r="L10" i="135"/>
  <c r="G10" i="135"/>
  <c r="F10" i="135"/>
  <c r="E10" i="135"/>
  <c r="Q9" i="135"/>
  <c r="O9" i="135"/>
  <c r="L9" i="135"/>
  <c r="G9" i="135"/>
  <c r="F9" i="135"/>
  <c r="E9" i="135"/>
  <c r="Q8" i="135"/>
  <c r="O8" i="135"/>
  <c r="L8" i="135"/>
  <c r="G8" i="135"/>
  <c r="F8" i="135"/>
  <c r="E8" i="135"/>
  <c r="Q7" i="135"/>
  <c r="O7" i="135"/>
  <c r="L7" i="135"/>
  <c r="G7" i="135"/>
  <c r="F7" i="135"/>
  <c r="E7" i="135"/>
  <c r="P21" i="131"/>
  <c r="N21" i="131"/>
  <c r="L21" i="131"/>
  <c r="J21" i="131"/>
  <c r="F21" i="131"/>
  <c r="P20" i="131"/>
  <c r="N20" i="131"/>
  <c r="L20" i="131"/>
  <c r="J20" i="131"/>
  <c r="F20" i="131"/>
  <c r="P19" i="131"/>
  <c r="N19" i="131"/>
  <c r="L19" i="131"/>
  <c r="J19" i="131"/>
  <c r="F19" i="131"/>
  <c r="P18" i="131"/>
  <c r="N18" i="131"/>
  <c r="L18" i="131"/>
  <c r="J18" i="131"/>
  <c r="F18" i="131"/>
  <c r="P17" i="131"/>
  <c r="N17" i="131"/>
  <c r="L17" i="131"/>
  <c r="J17" i="131"/>
  <c r="F17" i="131"/>
  <c r="P16" i="131"/>
  <c r="N16" i="131"/>
  <c r="L16" i="131"/>
  <c r="J16" i="131"/>
  <c r="F16" i="131"/>
  <c r="P15" i="131"/>
  <c r="N15" i="131"/>
  <c r="L15" i="131"/>
  <c r="J15" i="131"/>
  <c r="F15" i="131"/>
  <c r="P14" i="131"/>
  <c r="N14" i="131"/>
  <c r="L14" i="131"/>
  <c r="J14" i="131"/>
  <c r="F14" i="131"/>
  <c r="P13" i="131"/>
  <c r="N13" i="131"/>
  <c r="L13" i="131"/>
  <c r="J13" i="131"/>
  <c r="F13" i="131"/>
  <c r="P12" i="131"/>
  <c r="N12" i="131"/>
  <c r="L12" i="131"/>
  <c r="J12" i="131"/>
  <c r="F12" i="131"/>
  <c r="P11" i="131"/>
  <c r="N11" i="131"/>
  <c r="L11" i="131"/>
  <c r="J11" i="131"/>
  <c r="F11" i="131"/>
  <c r="P10" i="131"/>
  <c r="N10" i="131"/>
  <c r="L10" i="131"/>
  <c r="J10" i="131"/>
  <c r="F10" i="131"/>
  <c r="P9" i="131"/>
  <c r="N9" i="131"/>
  <c r="L9" i="131"/>
  <c r="J9" i="131"/>
  <c r="F9" i="131"/>
  <c r="P8" i="131"/>
  <c r="N8" i="131"/>
  <c r="L8" i="131"/>
  <c r="J8" i="131"/>
  <c r="F8" i="131"/>
  <c r="P7" i="131"/>
  <c r="N7" i="131"/>
  <c r="L7" i="131"/>
  <c r="J7" i="131"/>
  <c r="F7" i="131"/>
  <c r="Q23" i="108"/>
  <c r="P23" i="108"/>
  <c r="N23" i="108"/>
  <c r="M23" i="108"/>
  <c r="L23" i="108"/>
  <c r="J23" i="108"/>
  <c r="I23" i="108"/>
  <c r="H23" i="108"/>
  <c r="F23" i="108"/>
  <c r="E23" i="108"/>
  <c r="D23" i="108"/>
  <c r="C23" i="108"/>
  <c r="Q22" i="108"/>
  <c r="P22" i="108"/>
  <c r="N22" i="108"/>
  <c r="M22" i="108"/>
  <c r="L22" i="108"/>
  <c r="J22" i="108"/>
  <c r="I22" i="108"/>
  <c r="H22" i="108"/>
  <c r="F22" i="108"/>
  <c r="E22" i="108"/>
  <c r="D22" i="108"/>
  <c r="C22" i="108"/>
  <c r="Q21" i="108"/>
  <c r="P21" i="108"/>
  <c r="N21" i="108"/>
  <c r="M21" i="108"/>
  <c r="L21" i="108"/>
  <c r="J21" i="108"/>
  <c r="I21" i="108"/>
  <c r="H21" i="108"/>
  <c r="F21" i="108"/>
  <c r="E21" i="108"/>
  <c r="D21" i="108"/>
  <c r="C21" i="108"/>
  <c r="Q20" i="108"/>
  <c r="P20" i="108"/>
  <c r="N20" i="108"/>
  <c r="M20" i="108"/>
  <c r="L20" i="108"/>
  <c r="J20" i="108"/>
  <c r="I20" i="108"/>
  <c r="H20" i="108"/>
  <c r="F20" i="108"/>
  <c r="E20" i="108"/>
  <c r="D20" i="108"/>
  <c r="C20" i="108"/>
  <c r="Q19" i="108"/>
  <c r="P19" i="108"/>
  <c r="N19" i="108"/>
  <c r="M19" i="108"/>
  <c r="L19" i="108"/>
  <c r="J19" i="108"/>
  <c r="I19" i="108"/>
  <c r="H19" i="108"/>
  <c r="F19" i="108"/>
  <c r="E19" i="108"/>
  <c r="D19" i="108"/>
  <c r="C19" i="108"/>
  <c r="Q18" i="108"/>
  <c r="P18" i="108"/>
  <c r="N18" i="108"/>
  <c r="M18" i="108"/>
  <c r="L18" i="108"/>
  <c r="J18" i="108"/>
  <c r="I18" i="108"/>
  <c r="H18" i="108"/>
  <c r="F18" i="108"/>
  <c r="E18" i="108"/>
  <c r="D18" i="108"/>
  <c r="C18" i="108"/>
  <c r="Q23" i="115"/>
  <c r="N23" i="115"/>
  <c r="K23" i="115"/>
  <c r="H23" i="115"/>
  <c r="E23" i="115"/>
  <c r="C23" i="115"/>
  <c r="Q22" i="115"/>
  <c r="N22" i="115"/>
  <c r="K22" i="115"/>
  <c r="H22" i="115"/>
  <c r="E22" i="115"/>
  <c r="C22" i="115"/>
  <c r="Q21" i="115"/>
  <c r="N21" i="115"/>
  <c r="K21" i="115"/>
  <c r="H21" i="115"/>
  <c r="E21" i="115"/>
  <c r="C21" i="115"/>
  <c r="Q20" i="115"/>
  <c r="N20" i="115"/>
  <c r="K20" i="115"/>
  <c r="H20" i="115"/>
  <c r="E20" i="115"/>
  <c r="C20" i="115"/>
  <c r="Q19" i="115"/>
  <c r="N19" i="115"/>
  <c r="K19" i="115"/>
  <c r="H19" i="115"/>
  <c r="E19" i="115"/>
  <c r="C19" i="115"/>
  <c r="Q18" i="115"/>
  <c r="N18" i="115"/>
  <c r="K18" i="115"/>
  <c r="H18" i="115"/>
  <c r="E18" i="115"/>
  <c r="C18" i="115"/>
  <c r="R19" i="85"/>
  <c r="Q19" i="85"/>
  <c r="P19" i="85"/>
  <c r="O19" i="85"/>
  <c r="N19" i="85"/>
  <c r="M19" i="85"/>
  <c r="R18" i="85"/>
  <c r="Q18" i="85"/>
  <c r="P18" i="85"/>
  <c r="O18" i="85"/>
  <c r="N18" i="85"/>
  <c r="M18" i="85"/>
  <c r="R17" i="85"/>
  <c r="Q17" i="85"/>
  <c r="P17" i="85"/>
  <c r="O17" i="85"/>
  <c r="N17" i="85"/>
  <c r="M17" i="85"/>
  <c r="R16" i="85"/>
  <c r="Q16" i="85"/>
  <c r="P16" i="85"/>
  <c r="O16" i="85"/>
  <c r="N16" i="85"/>
  <c r="M16" i="85"/>
  <c r="R15" i="85"/>
  <c r="Q15" i="85"/>
  <c r="P15" i="85"/>
  <c r="O15" i="85"/>
  <c r="N15" i="85"/>
  <c r="M15" i="85"/>
  <c r="R14" i="85"/>
  <c r="Q14" i="85"/>
  <c r="P14" i="85"/>
  <c r="O14" i="85"/>
  <c r="N14" i="85"/>
  <c r="M14" i="85"/>
  <c r="R13" i="85"/>
  <c r="Q13" i="85"/>
  <c r="P13" i="85"/>
  <c r="O13" i="85"/>
  <c r="N13" i="85"/>
  <c r="M13" i="85"/>
  <c r="R12" i="85"/>
  <c r="Q12" i="85"/>
  <c r="P12" i="85"/>
  <c r="O12" i="85"/>
  <c r="N12" i="85"/>
  <c r="M12" i="85"/>
  <c r="R11" i="85"/>
  <c r="Q11" i="85"/>
  <c r="P11" i="85"/>
  <c r="O11" i="85"/>
  <c r="N11" i="85"/>
  <c r="M11" i="85"/>
  <c r="R10" i="85"/>
  <c r="Q10" i="85"/>
  <c r="P10" i="85"/>
  <c r="O10" i="85"/>
  <c r="N10" i="85"/>
  <c r="M10" i="85"/>
  <c r="R9" i="85"/>
  <c r="Q9" i="85"/>
  <c r="P9" i="85"/>
  <c r="O9" i="85"/>
  <c r="N9" i="85"/>
  <c r="M9" i="85"/>
  <c r="R8" i="85"/>
  <c r="Q8" i="85"/>
  <c r="P8" i="85"/>
  <c r="O8" i="85"/>
  <c r="N8" i="85"/>
  <c r="M8" i="85"/>
  <c r="R7" i="85"/>
  <c r="Q7" i="85"/>
  <c r="P7" i="85"/>
  <c r="O7" i="85"/>
  <c r="N7" i="85"/>
  <c r="M7" i="85"/>
  <c r="R6" i="85"/>
  <c r="Q6" i="85"/>
  <c r="P6" i="85"/>
  <c r="O6" i="85"/>
  <c r="N6" i="85"/>
  <c r="M6" i="85"/>
  <c r="R5" i="85"/>
  <c r="Q5" i="85"/>
  <c r="P5" i="85"/>
  <c r="O5" i="85"/>
  <c r="N5" i="85"/>
  <c r="M5" i="85"/>
  <c r="R19" i="82"/>
  <c r="Q19" i="82"/>
  <c r="P19" i="82"/>
  <c r="O19" i="82"/>
  <c r="N19" i="82"/>
  <c r="M19" i="82"/>
  <c r="R18" i="82"/>
  <c r="Q18" i="82"/>
  <c r="P18" i="82"/>
  <c r="O18" i="82"/>
  <c r="N18" i="82"/>
  <c r="M18" i="82"/>
  <c r="R17" i="82"/>
  <c r="Q17" i="82"/>
  <c r="P17" i="82"/>
  <c r="O17" i="82"/>
  <c r="N17" i="82"/>
  <c r="M17" i="82"/>
  <c r="R16" i="82"/>
  <c r="Q16" i="82"/>
  <c r="P16" i="82"/>
  <c r="O16" i="82"/>
  <c r="N16" i="82"/>
  <c r="M16" i="82"/>
  <c r="R15" i="82"/>
  <c r="Q15" i="82"/>
  <c r="P15" i="82"/>
  <c r="O15" i="82"/>
  <c r="N15" i="82"/>
  <c r="M15" i="82"/>
  <c r="R14" i="82"/>
  <c r="Q14" i="82"/>
  <c r="P14" i="82"/>
  <c r="O14" i="82"/>
  <c r="N14" i="82"/>
  <c r="M14" i="82"/>
  <c r="R13" i="82"/>
  <c r="Q13" i="82"/>
  <c r="P13" i="82"/>
  <c r="O13" i="82"/>
  <c r="N13" i="82"/>
  <c r="M13" i="82"/>
  <c r="R12" i="82"/>
  <c r="Q12" i="82"/>
  <c r="P12" i="82"/>
  <c r="O12" i="82"/>
  <c r="N12" i="82"/>
  <c r="M12" i="82"/>
  <c r="R11" i="82"/>
  <c r="Q11" i="82"/>
  <c r="P11" i="82"/>
  <c r="O11" i="82"/>
  <c r="N11" i="82"/>
  <c r="M11" i="82"/>
  <c r="R10" i="82"/>
  <c r="Q10" i="82"/>
  <c r="P10" i="82"/>
  <c r="O10" i="82"/>
  <c r="N10" i="82"/>
  <c r="M10" i="82"/>
  <c r="R9" i="82"/>
  <c r="Q9" i="82"/>
  <c r="P9" i="82"/>
  <c r="O9" i="82"/>
  <c r="N9" i="82"/>
  <c r="M9" i="82"/>
  <c r="R8" i="82"/>
  <c r="Q8" i="82"/>
  <c r="P8" i="82"/>
  <c r="O8" i="82"/>
  <c r="N8" i="82"/>
  <c r="M8" i="82"/>
  <c r="R7" i="82"/>
  <c r="Q7" i="82"/>
  <c r="P7" i="82"/>
  <c r="O7" i="82"/>
  <c r="N7" i="82"/>
  <c r="M7" i="82"/>
  <c r="R6" i="82"/>
  <c r="Q6" i="82"/>
  <c r="P6" i="82"/>
  <c r="O6" i="82"/>
  <c r="N6" i="82"/>
  <c r="M6" i="82"/>
  <c r="R5" i="82"/>
  <c r="Q5" i="82"/>
  <c r="P5" i="82"/>
  <c r="O5" i="82"/>
  <c r="N5" i="82"/>
  <c r="M5" i="82"/>
  <c r="P21" i="109"/>
  <c r="N21" i="109"/>
  <c r="L21" i="109"/>
  <c r="J21" i="109"/>
  <c r="H21" i="109"/>
  <c r="F21" i="109"/>
  <c r="D21" i="109"/>
  <c r="P20" i="109"/>
  <c r="N20" i="109"/>
  <c r="L20" i="109"/>
  <c r="J20" i="109"/>
  <c r="H20" i="109"/>
  <c r="F20" i="109"/>
  <c r="D20" i="109"/>
  <c r="P19" i="109"/>
  <c r="N19" i="109"/>
  <c r="L19" i="109"/>
  <c r="J19" i="109"/>
  <c r="H19" i="109"/>
  <c r="F19" i="109"/>
  <c r="D19" i="109"/>
  <c r="P18" i="109"/>
  <c r="N18" i="109"/>
  <c r="L18" i="109"/>
  <c r="J18" i="109"/>
  <c r="H18" i="109"/>
  <c r="F18" i="109"/>
  <c r="D18" i="109"/>
  <c r="P17" i="109"/>
  <c r="N17" i="109"/>
  <c r="L17" i="109"/>
  <c r="J17" i="109"/>
  <c r="H17" i="109"/>
  <c r="F17" i="109"/>
  <c r="D17" i="109"/>
  <c r="P16" i="109"/>
  <c r="N16" i="109"/>
  <c r="L16" i="109"/>
  <c r="J16" i="109"/>
  <c r="H16" i="109"/>
  <c r="F16" i="109"/>
  <c r="D16" i="109"/>
  <c r="P15" i="109"/>
  <c r="N15" i="109"/>
  <c r="L15" i="109"/>
  <c r="J15" i="109"/>
  <c r="H15" i="109"/>
  <c r="F15" i="109"/>
  <c r="D15" i="109"/>
  <c r="P14" i="109"/>
  <c r="N14" i="109"/>
  <c r="L14" i="109"/>
  <c r="J14" i="109"/>
  <c r="H14" i="109"/>
  <c r="F14" i="109"/>
  <c r="D14" i="109"/>
  <c r="P13" i="109"/>
  <c r="N13" i="109"/>
  <c r="L13" i="109"/>
  <c r="J13" i="109"/>
  <c r="H13" i="109"/>
  <c r="F13" i="109"/>
  <c r="D13" i="109"/>
  <c r="P12" i="109"/>
  <c r="N12" i="109"/>
  <c r="L12" i="109"/>
  <c r="J12" i="109"/>
  <c r="H12" i="109"/>
  <c r="F12" i="109"/>
  <c r="D12" i="109"/>
  <c r="P11" i="109"/>
  <c r="N11" i="109"/>
  <c r="L11" i="109"/>
  <c r="J11" i="109"/>
  <c r="H11" i="109"/>
  <c r="F11" i="109"/>
  <c r="D11" i="109"/>
  <c r="P10" i="109"/>
  <c r="N10" i="109"/>
  <c r="L10" i="109"/>
  <c r="J10" i="109"/>
  <c r="H10" i="109"/>
  <c r="F10" i="109"/>
  <c r="D10" i="109"/>
  <c r="P9" i="109"/>
  <c r="N9" i="109"/>
  <c r="L9" i="109"/>
  <c r="J9" i="109"/>
  <c r="H9" i="109"/>
  <c r="F9" i="109"/>
  <c r="D9" i="109"/>
  <c r="P8" i="109"/>
  <c r="N8" i="109"/>
  <c r="L8" i="109"/>
  <c r="J8" i="109"/>
  <c r="H8" i="109"/>
  <c r="F8" i="109"/>
  <c r="D8" i="109"/>
  <c r="P7" i="109"/>
  <c r="N7" i="109"/>
  <c r="L7" i="109"/>
  <c r="J7" i="109"/>
  <c r="H7" i="109"/>
  <c r="F7" i="109"/>
  <c r="D7" i="109"/>
  <c r="P23" i="18"/>
  <c r="N23" i="18"/>
  <c r="L23" i="18"/>
  <c r="J23" i="18"/>
  <c r="H23" i="18"/>
  <c r="F23" i="18"/>
  <c r="E23" i="18"/>
  <c r="D23" i="18"/>
  <c r="C23" i="18"/>
  <c r="P22" i="18"/>
  <c r="N22" i="18"/>
  <c r="L22" i="18"/>
  <c r="J22" i="18"/>
  <c r="H22" i="18"/>
  <c r="F22" i="18"/>
  <c r="E22" i="18"/>
  <c r="D22" i="18"/>
  <c r="C22" i="18"/>
  <c r="P21" i="18"/>
  <c r="N21" i="18"/>
  <c r="L21" i="18"/>
  <c r="J21" i="18"/>
  <c r="H21" i="18"/>
  <c r="F21" i="18"/>
  <c r="E21" i="18"/>
  <c r="D21" i="18"/>
  <c r="C21" i="18"/>
  <c r="P20" i="18"/>
  <c r="N20" i="18"/>
  <c r="L20" i="18"/>
  <c r="J20" i="18"/>
  <c r="H20" i="18"/>
  <c r="F20" i="18"/>
  <c r="E20" i="18"/>
  <c r="D20" i="18"/>
  <c r="C20" i="18"/>
  <c r="P19" i="18"/>
  <c r="N19" i="18"/>
  <c r="L19" i="18"/>
  <c r="J19" i="18"/>
  <c r="H19" i="18"/>
  <c r="F19" i="18"/>
  <c r="E19" i="18"/>
  <c r="D19" i="18"/>
  <c r="C19" i="18"/>
  <c r="P18" i="18"/>
  <c r="N18" i="18"/>
  <c r="L18" i="18"/>
  <c r="J18" i="18"/>
  <c r="H18" i="18"/>
  <c r="F18" i="18"/>
  <c r="E18" i="18"/>
  <c r="D18" i="18"/>
  <c r="C18" i="18"/>
  <c r="Q17" i="18"/>
  <c r="O17" i="18"/>
  <c r="M17" i="18"/>
  <c r="K17" i="18"/>
  <c r="I17" i="18"/>
  <c r="G17" i="18"/>
  <c r="E17" i="18"/>
  <c r="M23" i="76"/>
  <c r="L23" i="76"/>
  <c r="K23" i="76"/>
  <c r="J23" i="76"/>
  <c r="I23" i="76"/>
  <c r="H23" i="76"/>
  <c r="G23" i="76"/>
  <c r="F23" i="76"/>
  <c r="E23" i="76"/>
  <c r="D23" i="76"/>
  <c r="C23" i="76"/>
  <c r="M22" i="76"/>
  <c r="L22" i="76"/>
  <c r="K22" i="76"/>
  <c r="J22" i="76"/>
  <c r="I22" i="76"/>
  <c r="H22" i="76"/>
  <c r="G22" i="76"/>
  <c r="F22" i="76"/>
  <c r="E22" i="76"/>
  <c r="D22" i="76"/>
  <c r="C22" i="76"/>
  <c r="M21" i="76"/>
  <c r="L21" i="76"/>
  <c r="K21" i="76"/>
  <c r="J21" i="76"/>
  <c r="I21" i="76"/>
  <c r="H21" i="76"/>
  <c r="G21" i="76"/>
  <c r="F21" i="76"/>
  <c r="E21" i="76"/>
  <c r="D21" i="76"/>
  <c r="C21" i="76"/>
  <c r="M20" i="76"/>
  <c r="L20" i="76"/>
  <c r="K20" i="76"/>
  <c r="J20" i="76"/>
  <c r="I20" i="76"/>
  <c r="H20" i="76"/>
  <c r="G20" i="76"/>
  <c r="F20" i="76"/>
  <c r="E20" i="76"/>
  <c r="D20" i="76"/>
  <c r="C20" i="76"/>
  <c r="M19" i="76"/>
  <c r="L19" i="76"/>
  <c r="K19" i="76"/>
  <c r="J19" i="76"/>
  <c r="I19" i="76"/>
  <c r="H19" i="76"/>
  <c r="G19" i="76"/>
  <c r="F19" i="76"/>
  <c r="E19" i="76"/>
  <c r="D19" i="76"/>
  <c r="C19" i="76"/>
  <c r="M18" i="76"/>
  <c r="L18" i="76"/>
  <c r="K18" i="76"/>
  <c r="J18" i="76"/>
  <c r="I18" i="76"/>
  <c r="H18" i="76"/>
  <c r="G18" i="76"/>
  <c r="F18" i="76"/>
  <c r="E18" i="76"/>
  <c r="D18" i="76"/>
  <c r="C18" i="76"/>
  <c r="N23" i="127"/>
  <c r="L23" i="127"/>
  <c r="J23" i="127"/>
  <c r="H23" i="127"/>
  <c r="F23" i="127"/>
  <c r="D23" i="127"/>
  <c r="C23" i="127"/>
  <c r="N22" i="127"/>
  <c r="L22" i="127"/>
  <c r="J22" i="127"/>
  <c r="H22" i="127"/>
  <c r="F22" i="127"/>
  <c r="D22" i="127"/>
  <c r="C22" i="127"/>
  <c r="N21" i="127"/>
  <c r="L21" i="127"/>
  <c r="J21" i="127"/>
  <c r="H21" i="127"/>
  <c r="F21" i="127"/>
  <c r="D21" i="127"/>
  <c r="C21" i="127"/>
  <c r="N20" i="127"/>
  <c r="L20" i="127"/>
  <c r="J20" i="127"/>
  <c r="H20" i="127"/>
  <c r="F20" i="127"/>
  <c r="D20" i="127"/>
  <c r="C20" i="127"/>
  <c r="N19" i="127"/>
  <c r="L19" i="127"/>
  <c r="J19" i="127"/>
  <c r="H19" i="127"/>
  <c r="F19" i="127"/>
  <c r="D19" i="127"/>
  <c r="C19" i="127"/>
  <c r="N18" i="127"/>
  <c r="L18" i="127"/>
  <c r="J18" i="127"/>
  <c r="H18" i="127"/>
  <c r="F18" i="127"/>
  <c r="D18" i="127"/>
  <c r="C18" i="127"/>
  <c r="R23" i="73"/>
  <c r="P23" i="73"/>
  <c r="N23" i="73"/>
  <c r="L23" i="73"/>
  <c r="J23" i="73"/>
  <c r="H23" i="73"/>
  <c r="F23" i="73"/>
  <c r="D23" i="73"/>
  <c r="C23" i="73"/>
  <c r="R22" i="73"/>
  <c r="P22" i="73"/>
  <c r="N22" i="73"/>
  <c r="L22" i="73"/>
  <c r="J22" i="73"/>
  <c r="H22" i="73"/>
  <c r="F22" i="73"/>
  <c r="D22" i="73"/>
  <c r="C22" i="73"/>
  <c r="R21" i="73"/>
  <c r="P21" i="73"/>
  <c r="N21" i="73"/>
  <c r="L21" i="73"/>
  <c r="J21" i="73"/>
  <c r="H21" i="73"/>
  <c r="F21" i="73"/>
  <c r="D21" i="73"/>
  <c r="C21" i="73"/>
  <c r="R20" i="73"/>
  <c r="P20" i="73"/>
  <c r="N20" i="73"/>
  <c r="L20" i="73"/>
  <c r="J20" i="73"/>
  <c r="H20" i="73"/>
  <c r="F20" i="73"/>
  <c r="D20" i="73"/>
  <c r="C20" i="73"/>
  <c r="R19" i="73"/>
  <c r="P19" i="73"/>
  <c r="N19" i="73"/>
  <c r="L19" i="73"/>
  <c r="J19" i="73"/>
  <c r="H19" i="73"/>
  <c r="F19" i="73"/>
  <c r="D19" i="73"/>
  <c r="C19" i="73"/>
  <c r="R18" i="73"/>
  <c r="P18" i="73"/>
  <c r="N18" i="73"/>
  <c r="L18" i="73"/>
  <c r="J18" i="73"/>
  <c r="H18" i="73"/>
  <c r="F18" i="73"/>
  <c r="D18" i="73"/>
  <c r="C18" i="73"/>
  <c r="R19" i="86"/>
  <c r="Q19" i="86"/>
  <c r="P19" i="86"/>
  <c r="O19" i="86"/>
  <c r="N19" i="86"/>
  <c r="M19" i="86"/>
  <c r="R18" i="86"/>
  <c r="Q18" i="86"/>
  <c r="P18" i="86"/>
  <c r="O18" i="86"/>
  <c r="N18" i="86"/>
  <c r="M18" i="86"/>
  <c r="R17" i="86"/>
  <c r="Q17" i="86"/>
  <c r="P17" i="86"/>
  <c r="O17" i="86"/>
  <c r="N17" i="86"/>
  <c r="M17" i="86"/>
  <c r="R16" i="86"/>
  <c r="Q16" i="86"/>
  <c r="P16" i="86"/>
  <c r="O16" i="86"/>
  <c r="N16" i="86"/>
  <c r="M16" i="86"/>
  <c r="R15" i="86"/>
  <c r="Q15" i="86"/>
  <c r="P15" i="86"/>
  <c r="O15" i="86"/>
  <c r="N15" i="86"/>
  <c r="M15" i="86"/>
  <c r="R14" i="86"/>
  <c r="Q14" i="86"/>
  <c r="P14" i="86"/>
  <c r="O14" i="86"/>
  <c r="N14" i="86"/>
  <c r="M14" i="86"/>
  <c r="R13" i="86"/>
  <c r="Q13" i="86"/>
  <c r="P13" i="86"/>
  <c r="O13" i="86"/>
  <c r="N13" i="86"/>
  <c r="M13" i="86"/>
  <c r="R12" i="86"/>
  <c r="Q12" i="86"/>
  <c r="P12" i="86"/>
  <c r="O12" i="86"/>
  <c r="N12" i="86"/>
  <c r="M12" i="86"/>
  <c r="R11" i="86"/>
  <c r="Q11" i="86"/>
  <c r="P11" i="86"/>
  <c r="O11" i="86"/>
  <c r="N11" i="86"/>
  <c r="M11" i="86"/>
  <c r="R10" i="86"/>
  <c r="Q10" i="86"/>
  <c r="P10" i="86"/>
  <c r="O10" i="86"/>
  <c r="N10" i="86"/>
  <c r="M10" i="86"/>
  <c r="R9" i="86"/>
  <c r="Q9" i="86"/>
  <c r="P9" i="86"/>
  <c r="O9" i="86"/>
  <c r="N9" i="86"/>
  <c r="M9" i="86"/>
  <c r="R8" i="86"/>
  <c r="Q8" i="86"/>
  <c r="P8" i="86"/>
  <c r="O8" i="86"/>
  <c r="N8" i="86"/>
  <c r="M8" i="86"/>
  <c r="R7" i="86"/>
  <c r="Q7" i="86"/>
  <c r="P7" i="86"/>
  <c r="O7" i="86"/>
  <c r="N7" i="86"/>
  <c r="M7" i="86"/>
  <c r="R6" i="86"/>
  <c r="Q6" i="86"/>
  <c r="P6" i="86"/>
  <c r="O6" i="86"/>
  <c r="N6" i="86"/>
  <c r="M6" i="86"/>
  <c r="R5" i="86"/>
  <c r="Q5" i="86"/>
  <c r="P5" i="86"/>
  <c r="O5" i="86"/>
  <c r="N5" i="86"/>
  <c r="M5" i="86"/>
  <c r="R19" i="83"/>
  <c r="Q19" i="83"/>
  <c r="P19" i="83"/>
  <c r="O19" i="83"/>
  <c r="N19" i="83"/>
  <c r="M19" i="83"/>
  <c r="R18" i="83"/>
  <c r="Q18" i="83"/>
  <c r="P18" i="83"/>
  <c r="O18" i="83"/>
  <c r="N18" i="83"/>
  <c r="M18" i="83"/>
  <c r="R17" i="83"/>
  <c r="Q17" i="83"/>
  <c r="P17" i="83"/>
  <c r="O17" i="83"/>
  <c r="N17" i="83"/>
  <c r="M17" i="83"/>
  <c r="R16" i="83"/>
  <c r="Q16" i="83"/>
  <c r="P16" i="83"/>
  <c r="O16" i="83"/>
  <c r="N16" i="83"/>
  <c r="M16" i="83"/>
  <c r="R15" i="83"/>
  <c r="Q15" i="83"/>
  <c r="P15" i="83"/>
  <c r="O15" i="83"/>
  <c r="N15" i="83"/>
  <c r="M15" i="83"/>
  <c r="R14" i="83"/>
  <c r="Q14" i="83"/>
  <c r="P14" i="83"/>
  <c r="O14" i="83"/>
  <c r="N14" i="83"/>
  <c r="M14" i="83"/>
  <c r="R13" i="83"/>
  <c r="Q13" i="83"/>
  <c r="P13" i="83"/>
  <c r="O13" i="83"/>
  <c r="N13" i="83"/>
  <c r="M13" i="83"/>
  <c r="R12" i="83"/>
  <c r="Q12" i="83"/>
  <c r="P12" i="83"/>
  <c r="O12" i="83"/>
  <c r="N12" i="83"/>
  <c r="M12" i="83"/>
  <c r="R11" i="83"/>
  <c r="Q11" i="83"/>
  <c r="P11" i="83"/>
  <c r="O11" i="83"/>
  <c r="N11" i="83"/>
  <c r="M11" i="83"/>
  <c r="R10" i="83"/>
  <c r="Q10" i="83"/>
  <c r="P10" i="83"/>
  <c r="O10" i="83"/>
  <c r="N10" i="83"/>
  <c r="M10" i="83"/>
  <c r="R9" i="83"/>
  <c r="Q9" i="83"/>
  <c r="P9" i="83"/>
  <c r="O9" i="83"/>
  <c r="N9" i="83"/>
  <c r="M9" i="83"/>
  <c r="R8" i="83"/>
  <c r="Q8" i="83"/>
  <c r="P8" i="83"/>
  <c r="O8" i="83"/>
  <c r="N8" i="83"/>
  <c r="M8" i="83"/>
  <c r="R7" i="83"/>
  <c r="Q7" i="83"/>
  <c r="P7" i="83"/>
  <c r="O7" i="83"/>
  <c r="N7" i="83"/>
  <c r="M7" i="83"/>
  <c r="R6" i="83"/>
  <c r="Q6" i="83"/>
  <c r="P6" i="83"/>
  <c r="O6" i="83"/>
  <c r="N6" i="83"/>
  <c r="M6" i="83"/>
  <c r="R5" i="83"/>
  <c r="Q5" i="83"/>
  <c r="P5" i="83"/>
  <c r="O5" i="83"/>
  <c r="N5" i="83"/>
  <c r="M5" i="83"/>
  <c r="R19" i="84"/>
  <c r="Q19" i="84"/>
  <c r="P19" i="84"/>
  <c r="O19" i="84"/>
  <c r="N19" i="84"/>
  <c r="M19" i="84"/>
  <c r="R18" i="84"/>
  <c r="Q18" i="84"/>
  <c r="P18" i="84"/>
  <c r="O18" i="84"/>
  <c r="N18" i="84"/>
  <c r="M18" i="84"/>
  <c r="R17" i="84"/>
  <c r="Q17" i="84"/>
  <c r="P17" i="84"/>
  <c r="O17" i="84"/>
  <c r="N17" i="84"/>
  <c r="M17" i="84"/>
  <c r="R16" i="84"/>
  <c r="Q16" i="84"/>
  <c r="P16" i="84"/>
  <c r="O16" i="84"/>
  <c r="N16" i="84"/>
  <c r="M16" i="84"/>
  <c r="R15" i="84"/>
  <c r="Q15" i="84"/>
  <c r="P15" i="84"/>
  <c r="O15" i="84"/>
  <c r="N15" i="84"/>
  <c r="M15" i="84"/>
  <c r="R14" i="84"/>
  <c r="Q14" i="84"/>
  <c r="P14" i="84"/>
  <c r="O14" i="84"/>
  <c r="N14" i="84"/>
  <c r="M14" i="84"/>
  <c r="R13" i="84"/>
  <c r="Q13" i="84"/>
  <c r="P13" i="84"/>
  <c r="O13" i="84"/>
  <c r="N13" i="84"/>
  <c r="M13" i="84"/>
  <c r="R12" i="84"/>
  <c r="Q12" i="84"/>
  <c r="P12" i="84"/>
  <c r="O12" i="84"/>
  <c r="N12" i="84"/>
  <c r="M12" i="84"/>
  <c r="R11" i="84"/>
  <c r="Q11" i="84"/>
  <c r="P11" i="84"/>
  <c r="O11" i="84"/>
  <c r="N11" i="84"/>
  <c r="M11" i="84"/>
  <c r="R10" i="84"/>
  <c r="Q10" i="84"/>
  <c r="P10" i="84"/>
  <c r="O10" i="84"/>
  <c r="N10" i="84"/>
  <c r="M10" i="84"/>
  <c r="R9" i="84"/>
  <c r="Q9" i="84"/>
  <c r="P9" i="84"/>
  <c r="O9" i="84"/>
  <c r="N9" i="84"/>
  <c r="M9" i="84"/>
  <c r="R8" i="84"/>
  <c r="Q8" i="84"/>
  <c r="P8" i="84"/>
  <c r="O8" i="84"/>
  <c r="N8" i="84"/>
  <c r="M8" i="84"/>
  <c r="R7" i="84"/>
  <c r="Q7" i="84"/>
  <c r="P7" i="84"/>
  <c r="O7" i="84"/>
  <c r="N7" i="84"/>
  <c r="M7" i="84"/>
  <c r="R6" i="84"/>
  <c r="Q6" i="84"/>
  <c r="P6" i="84"/>
  <c r="O6" i="84"/>
  <c r="N6" i="84"/>
  <c r="M6" i="84"/>
  <c r="R5" i="84"/>
  <c r="Q5" i="84"/>
  <c r="P5" i="84"/>
  <c r="O5" i="84"/>
  <c r="N5" i="84"/>
  <c r="M5" i="84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O23" i="125"/>
  <c r="N23" i="125"/>
  <c r="M23" i="125"/>
  <c r="L23" i="125"/>
  <c r="K23" i="125"/>
  <c r="J23" i="125"/>
  <c r="I23" i="125"/>
  <c r="H23" i="125"/>
  <c r="G23" i="125"/>
  <c r="F23" i="125"/>
  <c r="E23" i="125"/>
  <c r="D23" i="125"/>
  <c r="C23" i="125"/>
  <c r="O22" i="125"/>
  <c r="N22" i="125"/>
  <c r="M22" i="125"/>
  <c r="L22" i="125"/>
  <c r="K22" i="125"/>
  <c r="J22" i="125"/>
  <c r="I22" i="125"/>
  <c r="H22" i="125"/>
  <c r="G22" i="125"/>
  <c r="F22" i="125"/>
  <c r="E22" i="125"/>
  <c r="D22" i="125"/>
  <c r="C22" i="125"/>
  <c r="O21" i="125"/>
  <c r="N21" i="125"/>
  <c r="M21" i="125"/>
  <c r="L21" i="125"/>
  <c r="K21" i="125"/>
  <c r="J21" i="125"/>
  <c r="I21" i="125"/>
  <c r="H21" i="125"/>
  <c r="G21" i="125"/>
  <c r="F21" i="125"/>
  <c r="E21" i="125"/>
  <c r="D21" i="125"/>
  <c r="C21" i="125"/>
  <c r="O20" i="125"/>
  <c r="N20" i="125"/>
  <c r="M20" i="125"/>
  <c r="L20" i="125"/>
  <c r="K20" i="125"/>
  <c r="J20" i="125"/>
  <c r="I20" i="125"/>
  <c r="H20" i="125"/>
  <c r="G20" i="125"/>
  <c r="F20" i="125"/>
  <c r="E20" i="125"/>
  <c r="D20" i="125"/>
  <c r="C20" i="125"/>
  <c r="O19" i="125"/>
  <c r="N19" i="125"/>
  <c r="M19" i="125"/>
  <c r="L19" i="125"/>
  <c r="K19" i="125"/>
  <c r="J19" i="125"/>
  <c r="I19" i="125"/>
  <c r="H19" i="125"/>
  <c r="G19" i="125"/>
  <c r="F19" i="125"/>
  <c r="E19" i="125"/>
  <c r="D19" i="125"/>
  <c r="C19" i="125"/>
  <c r="O18" i="125"/>
  <c r="N18" i="125"/>
  <c r="M18" i="125"/>
  <c r="L18" i="125"/>
  <c r="K18" i="125"/>
  <c r="J18" i="125"/>
  <c r="I18" i="125"/>
  <c r="H18" i="125"/>
  <c r="G18" i="125"/>
  <c r="F18" i="125"/>
  <c r="E18" i="125"/>
  <c r="D18" i="125"/>
  <c r="C18" i="125"/>
  <c r="P66" i="124"/>
  <c r="P64" i="124"/>
  <c r="P63" i="124"/>
  <c r="P62" i="124"/>
  <c r="P60" i="124"/>
  <c r="P59" i="124"/>
  <c r="P58" i="124"/>
  <c r="P56" i="124"/>
  <c r="P55" i="124"/>
  <c r="P54" i="124"/>
  <c r="P52" i="124"/>
  <c r="P65" i="124"/>
  <c r="P61" i="124"/>
  <c r="P57" i="124"/>
  <c r="P53" i="124"/>
  <c r="P23" i="12"/>
  <c r="N23" i="12"/>
  <c r="L23" i="12"/>
  <c r="J23" i="12"/>
  <c r="H23" i="12"/>
  <c r="F23" i="12"/>
  <c r="D23" i="12"/>
  <c r="C23" i="12"/>
  <c r="P22" i="12"/>
  <c r="N22" i="12"/>
  <c r="L22" i="12"/>
  <c r="J22" i="12"/>
  <c r="H22" i="12"/>
  <c r="F22" i="12"/>
  <c r="D22" i="12"/>
  <c r="C22" i="12"/>
  <c r="P21" i="12"/>
  <c r="N21" i="12"/>
  <c r="L21" i="12"/>
  <c r="J21" i="12"/>
  <c r="H21" i="12"/>
  <c r="F21" i="12"/>
  <c r="D21" i="12"/>
  <c r="C21" i="12"/>
  <c r="P20" i="12"/>
  <c r="N20" i="12"/>
  <c r="L20" i="12"/>
  <c r="J20" i="12"/>
  <c r="H20" i="12"/>
  <c r="F20" i="12"/>
  <c r="D20" i="12"/>
  <c r="C20" i="12"/>
  <c r="P19" i="12"/>
  <c r="N19" i="12"/>
  <c r="L19" i="12"/>
  <c r="J19" i="12"/>
  <c r="H19" i="12"/>
  <c r="F19" i="12"/>
  <c r="D19" i="12"/>
  <c r="C19" i="12"/>
  <c r="P18" i="12"/>
  <c r="N18" i="12"/>
  <c r="L18" i="12"/>
  <c r="J18" i="12"/>
  <c r="H18" i="12"/>
  <c r="F18" i="12"/>
  <c r="D18" i="12"/>
  <c r="C18" i="12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R19" i="12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X23" i="68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H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U23" i="119"/>
  <c r="S23" i="119"/>
  <c r="Q23" i="119"/>
  <c r="O23" i="119"/>
  <c r="M23" i="119"/>
  <c r="K23" i="119"/>
  <c r="I23" i="119"/>
  <c r="G23" i="119"/>
  <c r="E23" i="119"/>
  <c r="C23" i="119"/>
  <c r="W22" i="119"/>
  <c r="U22" i="119"/>
  <c r="S22" i="119"/>
  <c r="Q22" i="119"/>
  <c r="O22" i="119"/>
  <c r="M22" i="119"/>
  <c r="K22" i="119"/>
  <c r="I22" i="119"/>
  <c r="G22" i="119"/>
  <c r="E22" i="119"/>
  <c r="C22" i="119"/>
  <c r="W21" i="119"/>
  <c r="U21" i="119"/>
  <c r="S21" i="119"/>
  <c r="Q21" i="119"/>
  <c r="O21" i="119"/>
  <c r="M21" i="119"/>
  <c r="K21" i="119"/>
  <c r="I21" i="119"/>
  <c r="G21" i="119"/>
  <c r="E21" i="119"/>
  <c r="C21" i="119"/>
  <c r="W20" i="119"/>
  <c r="U20" i="119"/>
  <c r="S20" i="119"/>
  <c r="Q20" i="119"/>
  <c r="O20" i="119"/>
  <c r="M20" i="119"/>
  <c r="K20" i="119"/>
  <c r="I20" i="119"/>
  <c r="G20" i="119"/>
  <c r="E20" i="119"/>
  <c r="C20" i="119"/>
  <c r="W19" i="119"/>
  <c r="U19" i="119"/>
  <c r="S19" i="119"/>
  <c r="Q19" i="119"/>
  <c r="O19" i="119"/>
  <c r="M19" i="119"/>
  <c r="K19" i="119"/>
  <c r="I19" i="119"/>
  <c r="G19" i="119"/>
  <c r="E19" i="119"/>
  <c r="C19" i="119"/>
  <c r="W18" i="119"/>
  <c r="U18" i="119"/>
  <c r="S18" i="119"/>
  <c r="Q18" i="119"/>
  <c r="O18" i="119"/>
  <c r="M18" i="119"/>
  <c r="K18" i="119"/>
  <c r="I18" i="119"/>
  <c r="G18" i="119"/>
  <c r="E18" i="119"/>
  <c r="C18" i="119"/>
  <c r="X17" i="119"/>
  <c r="V17" i="119"/>
  <c r="T17" i="119"/>
  <c r="R17" i="119"/>
  <c r="P17" i="119"/>
  <c r="N17" i="119"/>
  <c r="L17" i="119"/>
  <c r="J17" i="119"/>
  <c r="H17" i="119"/>
  <c r="F17" i="119"/>
  <c r="E17" i="119"/>
  <c r="R19" i="120"/>
  <c r="Q19" i="120"/>
  <c r="P19" i="120"/>
  <c r="O19" i="120"/>
  <c r="N19" i="120"/>
  <c r="M19" i="120"/>
  <c r="R18" i="120"/>
  <c r="Q18" i="120"/>
  <c r="P18" i="120"/>
  <c r="O18" i="120"/>
  <c r="N18" i="120"/>
  <c r="M18" i="120"/>
  <c r="R17" i="120"/>
  <c r="Q17" i="120"/>
  <c r="P17" i="120"/>
  <c r="O17" i="120"/>
  <c r="N17" i="120"/>
  <c r="M17" i="120"/>
  <c r="R16" i="120"/>
  <c r="Q16" i="120"/>
  <c r="P16" i="120"/>
  <c r="O16" i="120"/>
  <c r="N16" i="120"/>
  <c r="M16" i="120"/>
  <c r="R15" i="120"/>
  <c r="Q15" i="120"/>
  <c r="P15" i="120"/>
  <c r="O15" i="120"/>
  <c r="N15" i="120"/>
  <c r="M15" i="120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S21" i="206"/>
  <c r="Q21" i="206"/>
  <c r="O21" i="206"/>
  <c r="M21" i="206"/>
  <c r="S20" i="206"/>
  <c r="Q20" i="206"/>
  <c r="O20" i="206"/>
  <c r="M20" i="206"/>
  <c r="S19" i="206"/>
  <c r="Q19" i="206"/>
  <c r="O19" i="206"/>
  <c r="M19" i="206"/>
  <c r="S18" i="206"/>
  <c r="Q18" i="206"/>
  <c r="O18" i="206"/>
  <c r="M18" i="206"/>
  <c r="S17" i="206"/>
  <c r="Q17" i="206"/>
  <c r="O17" i="206"/>
  <c r="M17" i="206"/>
  <c r="S16" i="206"/>
  <c r="Q16" i="206"/>
  <c r="O16" i="206"/>
  <c r="M16" i="206"/>
  <c r="S15" i="206"/>
  <c r="Q15" i="206"/>
  <c r="O15" i="206"/>
  <c r="M15" i="206"/>
  <c r="S14" i="206"/>
  <c r="Q14" i="206"/>
  <c r="O14" i="206"/>
  <c r="M14" i="206"/>
  <c r="S13" i="206"/>
  <c r="Q13" i="206"/>
  <c r="O13" i="206"/>
  <c r="M13" i="206"/>
  <c r="S12" i="206"/>
  <c r="Q12" i="206"/>
  <c r="O12" i="206"/>
  <c r="M12" i="206"/>
  <c r="S11" i="206"/>
  <c r="Q11" i="206"/>
  <c r="O11" i="206"/>
  <c r="M11" i="206"/>
  <c r="S10" i="206"/>
  <c r="Q10" i="206"/>
  <c r="O10" i="206"/>
  <c r="M10" i="206"/>
  <c r="S9" i="206"/>
  <c r="Q9" i="206"/>
  <c r="O9" i="206"/>
  <c r="M9" i="206"/>
  <c r="S8" i="206"/>
  <c r="Q8" i="206"/>
  <c r="O8" i="206"/>
  <c r="M8" i="206"/>
  <c r="S7" i="206"/>
  <c r="Q7" i="206"/>
  <c r="O7" i="206"/>
  <c r="M7" i="206"/>
  <c r="Q23" i="7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5" i="7"/>
  <c r="P15" i="7"/>
  <c r="N15" i="7"/>
  <c r="L15" i="7"/>
  <c r="J15" i="7"/>
  <c r="R19" i="67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M6" i="67"/>
  <c r="R5" i="67"/>
  <c r="Q5" i="67"/>
  <c r="P5" i="67"/>
  <c r="O5" i="67"/>
  <c r="N5" i="67"/>
  <c r="M5" i="67"/>
  <c r="L21" i="6"/>
  <c r="J21" i="6"/>
  <c r="H21" i="6"/>
  <c r="F21" i="6"/>
  <c r="D21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F18" i="6"/>
  <c r="D18" i="6"/>
  <c r="L17" i="6"/>
  <c r="J17" i="6"/>
  <c r="H17" i="6"/>
  <c r="F17" i="6"/>
  <c r="D17" i="6"/>
  <c r="L16" i="6"/>
  <c r="J16" i="6"/>
  <c r="H16" i="6"/>
  <c r="F16" i="6"/>
  <c r="D16" i="6"/>
  <c r="L15" i="6"/>
  <c r="J15" i="6"/>
  <c r="H15" i="6"/>
  <c r="F15" i="6"/>
  <c r="D15" i="6"/>
  <c r="L14" i="6"/>
  <c r="J14" i="6"/>
  <c r="H14" i="6"/>
  <c r="F14" i="6"/>
  <c r="D14" i="6"/>
  <c r="L13" i="6"/>
  <c r="J13" i="6"/>
  <c r="H13" i="6"/>
  <c r="F13" i="6"/>
  <c r="D13" i="6"/>
  <c r="L12" i="6"/>
  <c r="J12" i="6"/>
  <c r="H12" i="6"/>
  <c r="F12" i="6"/>
  <c r="D12" i="6"/>
  <c r="L11" i="6"/>
  <c r="J11" i="6"/>
  <c r="H11" i="6"/>
  <c r="F11" i="6"/>
  <c r="D11" i="6"/>
  <c r="L10" i="6"/>
  <c r="J10" i="6"/>
  <c r="H10" i="6"/>
  <c r="F10" i="6"/>
  <c r="D10" i="6"/>
  <c r="L9" i="6"/>
  <c r="J9" i="6"/>
  <c r="H9" i="6"/>
  <c r="F9" i="6"/>
  <c r="D9" i="6"/>
  <c r="L8" i="6"/>
  <c r="J8" i="6"/>
  <c r="H8" i="6"/>
  <c r="F8" i="6"/>
  <c r="D8" i="6"/>
  <c r="L7" i="6"/>
  <c r="J7" i="6"/>
  <c r="H7" i="6"/>
  <c r="F7" i="6"/>
  <c r="D7" i="6"/>
  <c r="L23" i="117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F18" i="117"/>
  <c r="D18" i="117"/>
  <c r="C18" i="117"/>
  <c r="M16" i="117"/>
  <c r="K16" i="117"/>
  <c r="I16" i="117"/>
  <c r="G16" i="117"/>
  <c r="E16" i="117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19" i="72"/>
  <c r="Q19" i="72"/>
  <c r="P19" i="72"/>
  <c r="O19" i="72"/>
  <c r="N19" i="72"/>
  <c r="M19" i="72"/>
  <c r="R18" i="72"/>
  <c r="Q18" i="72"/>
  <c r="P18" i="72"/>
  <c r="O18" i="72"/>
  <c r="N18" i="72"/>
  <c r="M18" i="72"/>
  <c r="R17" i="72"/>
  <c r="Q17" i="72"/>
  <c r="P17" i="72"/>
  <c r="O17" i="72"/>
  <c r="N17" i="72"/>
  <c r="M17" i="72"/>
  <c r="R16" i="72"/>
  <c r="Q16" i="72"/>
  <c r="P16" i="72"/>
  <c r="O16" i="72"/>
  <c r="N16" i="72"/>
  <c r="M16" i="72"/>
  <c r="R15" i="72"/>
  <c r="Q15" i="72"/>
  <c r="P15" i="72"/>
  <c r="O15" i="72"/>
  <c r="N15" i="72"/>
  <c r="M15" i="72"/>
  <c r="R14" i="72"/>
  <c r="Q14" i="72"/>
  <c r="P14" i="72"/>
  <c r="O14" i="72"/>
  <c r="N14" i="72"/>
  <c r="M14" i="72"/>
  <c r="R13" i="72"/>
  <c r="Q13" i="72"/>
  <c r="P13" i="72"/>
  <c r="O13" i="72"/>
  <c r="N13" i="72"/>
  <c r="M13" i="72"/>
  <c r="R12" i="72"/>
  <c r="Q12" i="72"/>
  <c r="P12" i="72"/>
  <c r="O12" i="72"/>
  <c r="N12" i="72"/>
  <c r="M12" i="72"/>
  <c r="R11" i="72"/>
  <c r="Q11" i="72"/>
  <c r="P11" i="72"/>
  <c r="O11" i="72"/>
  <c r="N11" i="72"/>
  <c r="M11" i="72"/>
  <c r="R10" i="72"/>
  <c r="Q10" i="72"/>
  <c r="P10" i="72"/>
  <c r="O10" i="72"/>
  <c r="N10" i="72"/>
  <c r="M10" i="72"/>
  <c r="R9" i="72"/>
  <c r="Q9" i="72"/>
  <c r="P9" i="72"/>
  <c r="O9" i="72"/>
  <c r="N9" i="72"/>
  <c r="M9" i="72"/>
  <c r="R8" i="72"/>
  <c r="Q8" i="72"/>
  <c r="P8" i="72"/>
  <c r="O8" i="72"/>
  <c r="N8" i="72"/>
  <c r="M8" i="72"/>
  <c r="R7" i="72"/>
  <c r="Q7" i="72"/>
  <c r="P7" i="72"/>
  <c r="O7" i="72"/>
  <c r="N7" i="72"/>
  <c r="M7" i="72"/>
  <c r="R6" i="72"/>
  <c r="Q6" i="72"/>
  <c r="P6" i="72"/>
  <c r="O6" i="72"/>
  <c r="N6" i="72"/>
  <c r="M6" i="72"/>
  <c r="R5" i="72"/>
  <c r="Q5" i="72"/>
  <c r="P5" i="72"/>
  <c r="O5" i="72"/>
  <c r="N5" i="72"/>
  <c r="M5" i="72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N23" i="63"/>
  <c r="M23" i="63"/>
  <c r="L23" i="63"/>
  <c r="K23" i="63"/>
  <c r="J23" i="63"/>
  <c r="I23" i="63"/>
  <c r="H23" i="63"/>
  <c r="G23" i="63"/>
  <c r="F23" i="63"/>
  <c r="E23" i="63"/>
  <c r="D23" i="63"/>
  <c r="C23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N18" i="63"/>
  <c r="M18" i="63"/>
  <c r="L18" i="63"/>
  <c r="K18" i="63"/>
  <c r="J18" i="63"/>
  <c r="I18" i="63"/>
  <c r="H18" i="63"/>
  <c r="G18" i="63"/>
  <c r="F18" i="63"/>
  <c r="E18" i="63"/>
  <c r="D18" i="63"/>
  <c r="C18" i="63"/>
</calcChain>
</file>

<file path=xl/sharedStrings.xml><?xml version="1.0" encoding="utf-8"?>
<sst xmlns="http://schemas.openxmlformats.org/spreadsheetml/2006/main" count="10282" uniqueCount="1064">
  <si>
    <t xml:space="preserve"> </t>
  </si>
  <si>
    <t>školy</t>
  </si>
  <si>
    <t>třídy</t>
  </si>
  <si>
    <t>děti</t>
  </si>
  <si>
    <t>celkem</t>
  </si>
  <si>
    <t>v tom ve věku</t>
  </si>
  <si>
    <t>z toho</t>
  </si>
  <si>
    <t>dívky</t>
  </si>
  <si>
    <t>cizinci</t>
  </si>
  <si>
    <t>ženy</t>
  </si>
  <si>
    <t>2010/11</t>
  </si>
  <si>
    <t>2011/12</t>
  </si>
  <si>
    <t>2012/13</t>
  </si>
  <si>
    <t>2013/14</t>
  </si>
  <si>
    <t>2014/15</t>
  </si>
  <si>
    <t>2015/16</t>
  </si>
  <si>
    <t>2016/17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</si>
  <si>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</t>
    </r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</si>
  <si>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</si>
  <si>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</si>
  <si>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</si>
  <si>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</si>
  <si>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</si>
  <si>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</si>
  <si>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</si>
  <si>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</si>
  <si>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</si>
  <si>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</si>
  <si>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</si>
  <si>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</si>
  <si>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</si>
  <si>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</si>
  <si>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</si>
  <si>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</si>
  <si>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</si>
  <si>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</si>
  <si>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</si>
  <si>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</si>
  <si>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</si>
  <si>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z toho
dívky</t>
  </si>
  <si>
    <t>mladší 3 let</t>
  </si>
  <si>
    <t>z toho dívky</t>
  </si>
  <si>
    <t>v tom</t>
  </si>
  <si>
    <t>ostatní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</si>
  <si>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</si>
  <si>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</si>
  <si>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</si>
  <si>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</si>
  <si>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</si>
  <si>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</si>
  <si>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</si>
  <si>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</si>
  <si>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</si>
  <si>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autismem</t>
  </si>
  <si>
    <t>z toho ženy</t>
  </si>
  <si>
    <t>.</t>
  </si>
  <si>
    <t>x</t>
  </si>
  <si>
    <t>žáci</t>
  </si>
  <si>
    <t>na 1. stupni</t>
  </si>
  <si>
    <t>na 2. stupni</t>
  </si>
  <si>
    <t>mladší 6 let</t>
  </si>
  <si>
    <t>6letí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</si>
  <si>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</si>
  <si>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t>z toho 
dívky</t>
  </si>
  <si>
    <t>běžné
školy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</si>
  <si>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</si>
  <si>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 xml:space="preserve">školy </t>
  </si>
  <si>
    <t>absolventi</t>
  </si>
  <si>
    <t>denní vzdělávání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</si>
  <si>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nabízet více druhů/oborů vzdělávání. Součet škol poskytujících denní a ostatní formy vzdělávání tedy nemusí odpovídat celkovému počtu škol v daném školním roce.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</si>
  <si>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pouze denní forma vzdělávání</t>
    </r>
  </si>
  <si>
    <t>Celkem</t>
  </si>
  <si>
    <t>21 hornictví a hornická geologie, hutnictví a slévárenství</t>
  </si>
  <si>
    <t>23 strojírenství a strojírenská výroba</t>
  </si>
  <si>
    <t>26 elektrotechnika, telekomunikační a výpočetní technika</t>
  </si>
  <si>
    <t>28 technická chemie a chemie silikátů</t>
  </si>
  <si>
    <t>29 potravinářství a potravinářská chemie</t>
  </si>
  <si>
    <t>31 textilní výroba a oděvnictví</t>
  </si>
  <si>
    <t>32 kožedělná a obuvnická výroba a zpracování plastů</t>
  </si>
  <si>
    <t>33 zpracování dřeva a výroba hudebních nástrojů</t>
  </si>
  <si>
    <t>34 polygrafie, zpracování papíru, filmu a fotografie</t>
  </si>
  <si>
    <t>36 stavebnictví, geodézie a kartografie</t>
  </si>
  <si>
    <t>37 doprava a spoje</t>
  </si>
  <si>
    <t>39 speciální a interdisciplinární obory</t>
  </si>
  <si>
    <t>41 zemědělství a lesnictví</t>
  </si>
  <si>
    <t>53 zdravotnictví</t>
  </si>
  <si>
    <t>63 ekonomika a administrativa</t>
  </si>
  <si>
    <t>65 gastronomie, hotelnictví a turismus</t>
  </si>
  <si>
    <t>66 obchod</t>
  </si>
  <si>
    <t>69 osobní a provozní služby</t>
  </si>
  <si>
    <t>75 pedagogika, učitelství a sociální péče</t>
  </si>
  <si>
    <t>82 umění a užité umění</t>
  </si>
  <si>
    <t>16 ekologie a ochrana životního prostředí</t>
  </si>
  <si>
    <t>18 informatické obory</t>
  </si>
  <si>
    <t>43 veterinářství a veterinární prevence</t>
  </si>
  <si>
    <t>64 podnikání v oborech, odvětví</t>
  </si>
  <si>
    <t>68 právo, právní a veřejnosprávní činnost</t>
  </si>
  <si>
    <t>72 publicistika, knihovnictví a informatika</t>
  </si>
  <si>
    <t>78 obecně odborná příprava</t>
  </si>
  <si>
    <t>v gymnáziu čtyřletém</t>
  </si>
  <si>
    <t>v gymnáziu šestiletém</t>
  </si>
  <si>
    <t>v gymnáziu osmiletém</t>
  </si>
  <si>
    <t>1. ročník</t>
  </si>
  <si>
    <t>2. ročník</t>
  </si>
  <si>
    <t>3. ročník</t>
  </si>
  <si>
    <t>4. ročník</t>
  </si>
  <si>
    <r>
      <t>1. a 2.
ročník</t>
    </r>
    <r>
      <rPr>
        <vertAlign val="superscript"/>
        <sz val="8"/>
        <color theme="1"/>
        <rFont val="Arial"/>
        <family val="2"/>
        <charset val="238"/>
      </rPr>
      <t>1)</t>
    </r>
  </si>
  <si>
    <t>ostatní
ročníky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</si>
  <si>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žáci plnící povinnou školní docházku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</si>
  <si>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denní forma vzdělávání</t>
    </r>
  </si>
  <si>
    <t>denní 6leté</t>
  </si>
  <si>
    <t>denní 8leté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</si>
  <si>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přepočtení na plně zaměstnané</t>
    </r>
  </si>
  <si>
    <t>hudba</t>
  </si>
  <si>
    <t>zpěv</t>
  </si>
  <si>
    <t>tanec</t>
  </si>
  <si>
    <t>dramatické 
umění</t>
  </si>
  <si>
    <t>16 ekologie a ochrana životního prostředí</t>
  </si>
  <si>
    <t>28 technická chemie, chemie silikátů</t>
  </si>
  <si>
    <t>31 textilní výroba a oděvnictví</t>
  </si>
  <si>
    <t>61 filozofie, teologie</t>
  </si>
  <si>
    <t>63 ekonomika a administrativa</t>
  </si>
  <si>
    <t>74 tělesná kultura,tělovýchova,sport</t>
  </si>
  <si>
    <t>91 teorie vojenského umění</t>
  </si>
  <si>
    <r>
      <t>celkem</t>
    </r>
    <r>
      <rPr>
        <vertAlign val="superscript"/>
        <sz val="8"/>
        <rFont val="Arial"/>
        <family val="2"/>
        <charset val="238"/>
      </rPr>
      <t>1)</t>
    </r>
  </si>
  <si>
    <t>soukromé</t>
  </si>
  <si>
    <t>obory
taneční</t>
  </si>
  <si>
    <t>obory výtvarné</t>
  </si>
  <si>
    <t>obory literárně-dramatické</t>
  </si>
  <si>
    <t xml:space="preserve">obory hudební 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</si>
  <si>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fyzické osoby</t>
    </r>
  </si>
  <si>
    <t>dětské domovy</t>
  </si>
  <si>
    <t>dětské domovy se školou</t>
  </si>
  <si>
    <t>výchovné ústavy</t>
  </si>
  <si>
    <t>diagnostické ústavy</t>
  </si>
  <si>
    <t>počet zařízení</t>
  </si>
  <si>
    <t>lůžková kapacita</t>
  </si>
  <si>
    <t>počet dětí 
a mládeže</t>
  </si>
  <si>
    <t>z toho z EU</t>
  </si>
  <si>
    <t>2017/18</t>
  </si>
  <si>
    <t>chlapci</t>
  </si>
  <si>
    <t>ČR</t>
  </si>
  <si>
    <t>cizí</t>
  </si>
  <si>
    <t>muži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</si>
  <si>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</si>
  <si>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</si>
  <si>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</si>
  <si>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</si>
  <si>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vertAlign val="superscript"/>
        <sz val="8"/>
        <color theme="1"/>
        <rFont val="Arial"/>
        <family val="2"/>
        <charset val="238"/>
      </rPr>
      <t>2)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</si>
  <si>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</si>
  <si>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</si>
  <si>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</si>
  <si>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</si>
  <si>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t>běžné</t>
  </si>
  <si>
    <t>z toho v 1. ročníku</t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</si>
  <si>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</si>
  <si>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t>ostatní evropské státy</t>
  </si>
  <si>
    <t>ostatní státy světa</t>
  </si>
  <si>
    <t xml:space="preserve"> Anglický jazyk</t>
  </si>
  <si>
    <t>Německý jazyk</t>
  </si>
  <si>
    <t>Ruský jazyk</t>
  </si>
  <si>
    <t xml:space="preserve"> Španělský jazyk</t>
  </si>
  <si>
    <t xml:space="preserve"> Francouzský jazyk</t>
  </si>
  <si>
    <t>jiný</t>
  </si>
  <si>
    <t>vývojovými poruchami učení</t>
  </si>
  <si>
    <t>vývojovými poruchami chování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</si>
  <si>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na základních školách v daném školním roce</t>
    </r>
  </si>
  <si>
    <t>nově přijatí do 1. ročníku</t>
  </si>
  <si>
    <t>z toho v denní formě vzdělávání</t>
  </si>
  <si>
    <t>z toho do denní formy vzdělávání</t>
  </si>
  <si>
    <t>z toho denní formy vzdělávání</t>
  </si>
  <si>
    <t>žáci celkem</t>
  </si>
  <si>
    <t>denní</t>
  </si>
  <si>
    <r>
      <t>1. - 4.
ročník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</si>
  <si>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</si>
  <si>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</si>
  <si>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t>počet žáků 
na 1 třídu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</si>
  <si>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</si>
  <si>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</si>
  <si>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zahrnuje jak školy samostatně zřízené pro žáky se SVP, tak běžné školy, ve kterých jsou žáci se SVP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</si>
  <si>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</si>
  <si>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</si>
  <si>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</si>
  <si>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r>
      <t>%</t>
    </r>
    <r>
      <rPr>
        <i/>
        <vertAlign val="superscript"/>
        <sz val="8"/>
        <rFont val="Arial"/>
        <family val="2"/>
        <charset val="238"/>
      </rPr>
      <t>2)</t>
    </r>
  </si>
  <si>
    <t>podle pohlaví</t>
  </si>
  <si>
    <t>podle občanství</t>
  </si>
  <si>
    <t>podle věku</t>
  </si>
  <si>
    <t>podle typu škol</t>
  </si>
  <si>
    <t>podle formy 
vzdělávání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</si>
  <si>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</si>
  <si>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</si>
  <si>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</si>
  <si>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</si>
  <si>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</si>
  <si>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</si>
  <si>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</si>
  <si>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</si>
  <si>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</si>
  <si>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</si>
  <si>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</si>
  <si>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</si>
  <si>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</si>
  <si>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</si>
  <si>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</si>
  <si>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</si>
  <si>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</si>
  <si>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</si>
  <si>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t xml:space="preserve"> Přípravné třídy základních škol</t>
  </si>
  <si>
    <t>Přípravný stupeň základních škol speciálních</t>
  </si>
  <si>
    <t>Žáci</t>
  </si>
  <si>
    <t>podle stupně základního vzdělávání</t>
  </si>
  <si>
    <t>1. 
ročník</t>
  </si>
  <si>
    <t>2. 
ročník</t>
  </si>
  <si>
    <t>3. 
ročník</t>
  </si>
  <si>
    <t>4. 
ročník</t>
  </si>
  <si>
    <t>5. 
ročník</t>
  </si>
  <si>
    <t>6. 
ročník</t>
  </si>
  <si>
    <t>7. 
ročník</t>
  </si>
  <si>
    <t>8. 
ročník</t>
  </si>
  <si>
    <t>9. 
ročník</t>
  </si>
  <si>
    <t>10. 
ročník</t>
  </si>
  <si>
    <t>z toho podle jazyků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</si>
  <si>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</si>
  <si>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</si>
  <si>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</si>
  <si>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</si>
  <si>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</si>
  <si>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</si>
  <si>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>z toho plnící si povinnou školní docházku</t>
  </si>
  <si>
    <t>základní 
školy</t>
  </si>
  <si>
    <t xml:space="preserve"> 5leté</t>
  </si>
  <si>
    <t xml:space="preserve"> 6leté</t>
  </si>
  <si>
    <t xml:space="preserve"> 7leté a starší</t>
  </si>
  <si>
    <t>Děti zapsané do 1. ročníku základního vzdělávání</t>
  </si>
  <si>
    <t xml:space="preserve"> 7leté </t>
  </si>
  <si>
    <t>1. stupni</t>
  </si>
  <si>
    <t>2. stupni</t>
  </si>
  <si>
    <t>v tom 
vyučující na: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</si>
  <si>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zahrnuje pouze školy samostatně zřízené pouze pro žáky se speciálními vzdělávacími potřebami (SVP)</t>
    </r>
  </si>
  <si>
    <t>1. 
stupni</t>
  </si>
  <si>
    <t>2. 
stupni</t>
  </si>
  <si>
    <t>z toho 
s výukou na:</t>
  </si>
  <si>
    <t>Počet žáků 
na 1 
třídu</t>
  </si>
  <si>
    <t>Počet žáků 
na 1 
učitele</t>
  </si>
  <si>
    <r>
      <t>%</t>
    </r>
    <r>
      <rPr>
        <i/>
        <vertAlign val="superscript"/>
        <sz val="8"/>
        <rFont val="Arial"/>
        <family val="2"/>
        <charset val="238"/>
      </rPr>
      <t>3)</t>
    </r>
  </si>
  <si>
    <r>
      <t>%</t>
    </r>
    <r>
      <rPr>
        <i/>
        <vertAlign val="superscript"/>
        <sz val="8"/>
        <rFont val="Arial"/>
        <family val="2"/>
        <charset val="238"/>
      </rPr>
      <t>4)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</si>
  <si>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na základních školách v daném kraji</t>
    </r>
  </si>
  <si>
    <t>7letí a starší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</si>
  <si>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nově přijatých žáků do 1. ročníku v daném školním roce</t>
    </r>
  </si>
  <si>
    <r>
      <t>z toho v posledním ročníku</t>
    </r>
    <r>
      <rPr>
        <vertAlign val="superscript"/>
        <sz val="8"/>
        <rFont val="Arial"/>
        <family val="2"/>
        <charset val="238"/>
      </rPr>
      <t>4)</t>
    </r>
  </si>
  <si>
    <r>
      <t>na 1. stupni</t>
    </r>
    <r>
      <rPr>
        <vertAlign val="superscript"/>
        <sz val="8"/>
        <rFont val="Arial"/>
        <family val="2"/>
        <charset val="238"/>
      </rPr>
      <t>2)</t>
    </r>
  </si>
  <si>
    <r>
      <t>na 2. stupni</t>
    </r>
    <r>
      <rPr>
        <vertAlign val="superscript"/>
        <sz val="8"/>
        <rFont val="Arial"/>
        <family val="2"/>
        <charset val="238"/>
      </rPr>
      <t>3)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</si>
  <si>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žáci v 1.–5. ročníku 9letého vzdělávacího programu a žáci v 1.–6. ročníku 10letého vzdělávacího programu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</si>
  <si>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žáci v 6.–9. ročníku 9letého vzdělávacího programu a žáci v 7.–10. ročníku 10letého vzdělávacího programu</t>
    </r>
  </si>
  <si>
    <r>
      <t>víceletá 
gymnázia</t>
    </r>
    <r>
      <rPr>
        <vertAlign val="superscript"/>
        <sz val="8"/>
        <color theme="1"/>
        <rFont val="Arial"/>
        <family val="2"/>
        <charset val="238"/>
      </rPr>
      <t>4)</t>
    </r>
  </si>
  <si>
    <r>
      <t>osmileté konzervatoře</t>
    </r>
    <r>
      <rPr>
        <vertAlign val="superscript"/>
        <sz val="8"/>
        <color theme="1"/>
        <rFont val="Arial"/>
        <family val="2"/>
        <charset val="238"/>
      </rPr>
      <t>5)</t>
    </r>
  </si>
  <si>
    <r>
      <rPr>
        <i/>
        <vertAlign val="superscript"/>
        <sz val="8"/>
        <rFont val="Arial"/>
        <family val="2"/>
        <charset val="238"/>
      </rPr>
      <t>4)</t>
    </r>
    <r>
      <rPr>
        <i/>
        <sz val="8"/>
        <rFont val="Arial"/>
        <family val="2"/>
        <charset val="238"/>
      </rPr>
      <t xml:space="preserve"> žáci v 1.–4. ročníku osmiletého gymnázia a v 1.–2. ročníku šestiletého gymnázia, které odpovídají 6.–9. ročníku základních škol </t>
    </r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</si>
  <si>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žáci v 1.–4. ročníku osmileté konzervatoře, které odpovídají 6.–9. ročníku základních škol </t>
    </r>
  </si>
  <si>
    <r>
      <t>na ZŠ pro žáky se SVP</t>
    </r>
    <r>
      <rPr>
        <vertAlign val="superscript"/>
        <sz val="8"/>
        <rFont val="Arial"/>
        <family val="2"/>
        <charset val="238"/>
      </rPr>
      <t>1)</t>
    </r>
  </si>
  <si>
    <t>na běžných ZŠ</t>
  </si>
  <si>
    <t xml:space="preserve">v tom </t>
  </si>
  <si>
    <t>poprvé u zápisu</t>
  </si>
  <si>
    <t>přicházejí po odkladu</t>
  </si>
  <si>
    <r>
      <t>%</t>
    </r>
    <r>
      <rPr>
        <vertAlign val="superscript"/>
        <sz val="8"/>
        <rFont val="Arial"/>
        <family val="2"/>
        <charset val="238"/>
      </rPr>
      <t>1)</t>
    </r>
  </si>
  <si>
    <r>
      <t>%</t>
    </r>
    <r>
      <rPr>
        <vertAlign val="superscript"/>
        <sz val="8"/>
        <rFont val="Arial"/>
        <family val="2"/>
        <charset val="238"/>
      </rPr>
      <t>3)</t>
    </r>
  </si>
  <si>
    <r>
      <t>%</t>
    </r>
    <r>
      <rPr>
        <vertAlign val="superscript"/>
        <sz val="8"/>
        <rFont val="Arial"/>
        <family val="2"/>
        <charset val="238"/>
      </rPr>
      <t>4)</t>
    </r>
  </si>
  <si>
    <r>
      <t>%</t>
    </r>
    <r>
      <rPr>
        <i/>
        <vertAlign val="superscript"/>
        <sz val="8"/>
        <rFont val="Arial"/>
        <family val="2"/>
        <charset val="238"/>
      </rPr>
      <t>5)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</si>
  <si>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podíl na celkovém počtu žáků resp. dívek či chlapců na základních školách v daném školním roce</t>
    </r>
  </si>
  <si>
    <r>
      <rPr>
        <i/>
        <vertAlign val="superscript"/>
        <sz val="8"/>
        <color theme="1"/>
        <rFont val="Arial"/>
        <family val="2"/>
        <charset val="238"/>
      </rPr>
      <t xml:space="preserve">3) </t>
    </r>
    <r>
      <rPr>
        <i/>
        <sz val="8"/>
        <color theme="1"/>
        <rFont val="Arial"/>
        <family val="2"/>
        <charset val="238"/>
      </rPr>
      <t>podíl na celkovém počtu žáků na 1. resp. 2. stupni základních škol v daném školním roce</t>
    </r>
  </si>
  <si>
    <r>
      <rPr>
        <i/>
        <vertAlign val="superscript"/>
        <sz val="8"/>
        <color theme="1"/>
        <rFont val="Arial"/>
        <family val="2"/>
        <charset val="238"/>
      </rPr>
      <t xml:space="preserve">4) </t>
    </r>
    <r>
      <rPr>
        <i/>
        <sz val="8"/>
        <color theme="1"/>
        <rFont val="Arial"/>
        <family val="2"/>
        <charset val="238"/>
      </rPr>
      <t>podíl na celkovém počtu žáků v 1. ročníku základních škol v daném školním roce</t>
    </r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</si>
  <si>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podíl na celkovém počtu žáků, kteří opakovali ročník na 1. stupni základních škol v daném školním roce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</si>
  <si>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podíl na celkovém počtu žáků resp. dívek či chlapců na základních školách v daném kraji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</si>
  <si>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opakovali ročník v daném kraji</t>
    </r>
  </si>
  <si>
    <r>
      <rPr>
        <i/>
        <vertAlign val="superscript"/>
        <sz val="8"/>
        <color theme="1"/>
        <rFont val="Arial"/>
        <family val="2"/>
        <charset val="238"/>
      </rPr>
      <t xml:space="preserve">3) </t>
    </r>
    <r>
      <rPr>
        <i/>
        <sz val="8"/>
        <color theme="1"/>
        <rFont val="Arial"/>
        <family val="2"/>
        <charset val="238"/>
      </rPr>
      <t>podíl na celkovém počtu žáků na 1. resp. 2. stupni základních škol v daném kraji</t>
    </r>
  </si>
  <si>
    <r>
      <rPr>
        <i/>
        <vertAlign val="superscript"/>
        <sz val="8"/>
        <color theme="1"/>
        <rFont val="Arial"/>
        <family val="2"/>
        <charset val="238"/>
      </rPr>
      <t xml:space="preserve">4) </t>
    </r>
    <r>
      <rPr>
        <i/>
        <sz val="8"/>
        <color theme="1"/>
        <rFont val="Arial"/>
        <family val="2"/>
        <charset val="238"/>
      </rPr>
      <t>podíl na celkovém počtu žáků v 1. ročníku základních škol v daném kraji</t>
    </r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</si>
  <si>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podíl na celkovém počtu žáků, kteří opakovali ročník na 1. stupni základních škol v daném kraji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</si>
  <si>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opakovali ročník v daném školním roce </t>
    </r>
  </si>
  <si>
    <t>8. ročník</t>
  </si>
  <si>
    <t>9.-10. ročník</t>
  </si>
  <si>
    <t>ze 7. ročníku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</si>
  <si>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</si>
  <si>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vertAlign val="superscript"/>
        <sz val="8"/>
        <color theme="1"/>
        <rFont val="Arial"/>
        <family val="2"/>
        <charset val="238"/>
      </rPr>
      <t>3)</t>
    </r>
  </si>
  <si>
    <t>Žáci se SVP</t>
  </si>
  <si>
    <t>podle 
pohlaví</t>
  </si>
  <si>
    <t>v běžných
základních školách</t>
  </si>
  <si>
    <t>v tom podle typu ZŠ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</si>
  <si>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postiženého více vadami se považuje žák se dvěma nebo více druhy postižení, ze kterých by každé opravňovalo k poskytování podpůrných opatření ve vyšších stupních podpory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</si>
  <si>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kraji</t>
    </r>
  </si>
  <si>
    <t>Nově přijatí do 1. ročníku</t>
  </si>
  <si>
    <t>z toho v denní formě vzděl.</t>
  </si>
  <si>
    <t>z toho do denní formy vzděl.</t>
  </si>
  <si>
    <t>z toho denní formy vzděl.</t>
  </si>
  <si>
    <r>
      <t>Veřejné střední školy 
(zřizovatel obec, kraj, MŠMT nebo jiný resort)</t>
    </r>
    <r>
      <rPr>
        <vertAlign val="superscript"/>
        <sz val="8"/>
        <color theme="1"/>
        <rFont val="Arial"/>
        <family val="2"/>
        <charset val="238"/>
      </rPr>
      <t xml:space="preserve"> </t>
    </r>
  </si>
  <si>
    <t>z toho s denní formu vzdělávání</t>
  </si>
  <si>
    <r>
      <t>%</t>
    </r>
    <r>
      <rPr>
        <i/>
        <vertAlign val="superscript"/>
        <sz val="8"/>
        <rFont val="Arial"/>
        <family val="2"/>
        <charset val="238"/>
      </rPr>
      <t>1)</t>
    </r>
  </si>
  <si>
    <t>Nástavbové</t>
  </si>
  <si>
    <t>Nástavbové studium</t>
  </si>
  <si>
    <t>Střední vzdělávání s výučním listem</t>
  </si>
  <si>
    <t>Soukromé a církevní střední školy 
(zřizovatel soukromá právnická nebo fyzická osoba či církev)</t>
  </si>
  <si>
    <t>nově přijatí 
do 1. ročníku</t>
  </si>
  <si>
    <t>Střední s výučním listem</t>
  </si>
  <si>
    <t>11letí a mladší</t>
  </si>
  <si>
    <t>12letí</t>
  </si>
  <si>
    <t>13letí</t>
  </si>
  <si>
    <t>14letí</t>
  </si>
  <si>
    <t>15letí</t>
  </si>
  <si>
    <t>16letí</t>
  </si>
  <si>
    <t>17letí</t>
  </si>
  <si>
    <t>18letí</t>
  </si>
  <si>
    <t>19letí</t>
  </si>
  <si>
    <t>20letí</t>
  </si>
  <si>
    <t>21letí</t>
  </si>
  <si>
    <t>22letí</t>
  </si>
  <si>
    <t>23letí</t>
  </si>
  <si>
    <t>24letí</t>
  </si>
  <si>
    <t>speciální</t>
  </si>
  <si>
    <r>
      <t>školy</t>
    </r>
    <r>
      <rPr>
        <vertAlign val="superscript"/>
        <sz val="8"/>
        <color theme="1"/>
        <rFont val="Arial"/>
        <family val="2"/>
        <charset val="238"/>
      </rPr>
      <t>2)</t>
    </r>
  </si>
  <si>
    <t>podle formy vzdělávání</t>
  </si>
  <si>
    <t>na běžných školách</t>
  </si>
  <si>
    <t>v tom podle jejich věku</t>
  </si>
  <si>
    <t>na školách určených pro žáky se SVP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</si>
  <si>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středních školách v daném školním roce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</si>
  <si>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středních školách v daném kraji</t>
    </r>
  </si>
  <si>
    <t>Odborné střední vzdělávání 
s maturitní zkouškou</t>
  </si>
  <si>
    <t>Střední vzdělávání 
s výučním listem</t>
  </si>
  <si>
    <t>17letí
a mladší</t>
  </si>
  <si>
    <t>25letí 
a starší</t>
  </si>
  <si>
    <t>zkrácené
studium</t>
  </si>
  <si>
    <t>denní vzděl.</t>
  </si>
  <si>
    <t xml:space="preserve">ostatní </t>
  </si>
  <si>
    <t>Obec</t>
  </si>
  <si>
    <t>Jiný resort</t>
  </si>
  <si>
    <t>Kraj</t>
  </si>
  <si>
    <t>Soukromý subjekt</t>
  </si>
  <si>
    <t>Církev</t>
  </si>
  <si>
    <t>Skupiny oborů vzdělání 
(KKOV)</t>
  </si>
  <si>
    <t>26 elektrotechnika, telekom. 
a výpočetní technika</t>
  </si>
  <si>
    <r>
      <t>Třídy</t>
    </r>
    <r>
      <rPr>
        <vertAlign val="superscript"/>
        <sz val="8"/>
        <color theme="1"/>
        <rFont val="Arial"/>
        <family val="2"/>
        <charset val="238"/>
      </rPr>
      <t>2)</t>
    </r>
  </si>
  <si>
    <t>26 elektrotechnika, telekom. a výp. techn.</t>
  </si>
  <si>
    <r>
      <t>Třídy</t>
    </r>
    <r>
      <rPr>
        <vertAlign val="superscript"/>
        <sz val="8"/>
        <color theme="1"/>
        <rFont val="Arial"/>
        <family val="2"/>
        <charset val="238"/>
      </rPr>
      <t>1)</t>
    </r>
  </si>
  <si>
    <t>Školy poskytující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</si>
  <si>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pouze denní forma vzdělávání</t>
    </r>
  </si>
  <si>
    <t>z toho v rámci 
zkráceného studia</t>
  </si>
  <si>
    <t>4letým</t>
  </si>
  <si>
    <t>6letým</t>
  </si>
  <si>
    <t>8letým</t>
  </si>
  <si>
    <t>podle délky vzdělávání</t>
  </si>
  <si>
    <t>4leté</t>
  </si>
  <si>
    <t>6leté</t>
  </si>
  <si>
    <t>8leté</t>
  </si>
  <si>
    <t>podle zřizovatele</t>
  </si>
  <si>
    <t>z toho v rámci zkráceného studia</t>
  </si>
  <si>
    <t>Obec nebo kraj (veřejná gymnázia)</t>
  </si>
  <si>
    <t>Soukromý subjekt (soukromá gymnázia)</t>
  </si>
  <si>
    <t>Církev (církevní gymnázia)</t>
  </si>
  <si>
    <t>Žáci v denním vzdělávání celkem</t>
  </si>
  <si>
    <t>v tom podle typu gymnázia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</si>
  <si>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</si>
  <si>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</si>
  <si>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</si>
  <si>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</si>
  <si>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</si>
  <si>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</si>
  <si>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</si>
  <si>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</si>
  <si>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</si>
  <si>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t>formou individuálního vzdělávání</t>
    </r>
    <r>
      <rPr>
        <vertAlign val="superscript"/>
        <sz val="8"/>
        <rFont val="Arial"/>
        <family val="2"/>
        <charset val="238"/>
      </rPr>
      <t>1)</t>
    </r>
  </si>
  <si>
    <t>v tom na:</t>
  </si>
  <si>
    <t>na veřejných ZŠ
(zřizovatel obec, kraj nebo MŠMT)</t>
  </si>
  <si>
    <t xml:space="preserve">na 2. stupni 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</si>
  <si>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 v 5. ročníku 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</si>
  <si>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základních škol v 7. ročníku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</si>
  <si>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</si>
  <si>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 cizím státním občanstvím v základních školách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</si>
  <si>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školním roce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</si>
  <si>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</si>
  <si>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</si>
  <si>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</si>
  <si>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základních školách</t>
    </r>
  </si>
  <si>
    <r>
      <t xml:space="preserve">z toho ve speciálních třídách </t>
    </r>
    <r>
      <rPr>
        <vertAlign val="superscript"/>
        <sz val="8"/>
        <color theme="1"/>
        <rFont val="Arial"/>
        <family val="2"/>
        <charset val="238"/>
      </rPr>
      <t>1)</t>
    </r>
  </si>
  <si>
    <t>na veřejných SŠ
(zřizovatel obec, kraj nebo MŠMT)</t>
  </si>
  <si>
    <t>na soukromých a církevních SŠ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</si>
  <si>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Ostatní formy vzdělávání zahrnují večerní, dálkovou, distanční a kombinovanou formu vzdělávání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</si>
  <si>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středních škol v daném kraji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</si>
  <si>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středních škol s cizím státním občanstvím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</si>
  <si>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</si>
  <si>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na středních školách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</si>
  <si>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jedna škola může nabízet více druhů či forem vzdělávání, jejich součet tedy nemusí odpovídat celkovému počtu středních škol v daném školním roce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</si>
  <si>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pouze denní forma vzdělávání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</si>
  <si>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ostatní formy vzdělávání zahrnují večerní, dálkovou, distanční a kombinovanou formu vzdělávání</t>
    </r>
  </si>
  <si>
    <t>z toho plnící povinnou školní docházku</t>
  </si>
  <si>
    <t>na veřejná gymnázia
(zřizovatel obec, kraj nebo MŠMT)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</si>
  <si>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</si>
  <si>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r>
      <t>1. stupeň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</si>
  <si>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6)</t>
    </r>
    <r>
      <rPr>
        <i/>
        <sz val="8"/>
        <rFont val="Arial"/>
        <family val="2"/>
        <charset val="238"/>
      </rPr>
      <t xml:space="preserve"> podíl na celkovém počtu žáků v základním vzdělávání</t>
    </r>
  </si>
  <si>
    <r>
      <rPr>
        <i/>
        <vertAlign val="superscript"/>
        <sz val="8"/>
        <rFont val="Arial"/>
        <family val="2"/>
        <charset val="238"/>
      </rPr>
      <t>6)</t>
    </r>
    <r>
      <rPr>
        <i/>
        <sz val="8"/>
        <rFont val="Arial"/>
        <family val="2"/>
        <charset val="238"/>
      </rPr>
      <t xml:space="preserve"> podíl na celkovém počtu žáků v základním vzdělávání v jednotlivých krajích</t>
    </r>
  </si>
  <si>
    <t>Děti s žádostí o odklad školní docházky</t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</si>
  <si>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na běžných základních školách v daném školním roce</t>
    </r>
  </si>
  <si>
    <r>
      <rPr>
        <i/>
        <vertAlign val="superscript"/>
        <sz val="8"/>
        <rFont val="Arial"/>
        <family val="2"/>
        <charset val="238"/>
      </rPr>
      <t>4)</t>
    </r>
    <r>
      <rPr>
        <i/>
        <sz val="8"/>
        <rFont val="Arial"/>
        <family val="2"/>
        <charset val="238"/>
      </rPr>
      <t xml:space="preserve"> podíl na celkovém počtu žáků na základních školách samostatně zřízených pouze pro žáky se SVP v daném školním roce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</si>
  <si>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na běžných základních školách v daném kraji</t>
    </r>
  </si>
  <si>
    <r>
      <rPr>
        <i/>
        <vertAlign val="superscript"/>
        <sz val="8"/>
        <rFont val="Arial"/>
        <family val="2"/>
        <charset val="238"/>
      </rPr>
      <t>4)</t>
    </r>
    <r>
      <rPr>
        <i/>
        <sz val="8"/>
        <rFont val="Arial"/>
        <family val="2"/>
        <charset val="238"/>
      </rPr>
      <t xml:space="preserve"> podíl na celkovém počtu žáků na základních školách samostatně zřízených pouze pro žáky se SVP v daném kraji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</si>
  <si>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ukončili povinnou školní docházku v daném školním roce </t>
    </r>
  </si>
  <si>
    <r>
      <rPr>
        <i/>
        <vertAlign val="superscript"/>
        <sz val="8"/>
        <rFont val="Arial"/>
        <family val="2"/>
        <charset val="238"/>
      </rPr>
      <t xml:space="preserve">1) </t>
    </r>
    <r>
      <rPr>
        <i/>
        <sz val="8"/>
        <rFont val="Arial"/>
        <family val="2"/>
        <charset val="238"/>
      </rPr>
      <t xml:space="preserve">žáci, kteří ukončili povinnou školní docházku v 1.-9. (příp. 10.) ročníku (bez žáků, kteří přestoupili na víceleté střední školy a osmileté konzervatoře) 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</si>
  <si>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ukončili povinnou školní docházku v daném školním roce v daném kraji</t>
    </r>
  </si>
  <si>
    <t>z 5. ročníku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</si>
  <si>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základních škol, kteří přestoupili na víceletá gymnázia či osmileté konzervatoře  v daném školním roce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</si>
  <si>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(každý žák je evidován jen pod jedním státním občanstvím, pokud má dítě dvojí občanství, upřednostní se české, dále občanství státu EU)</t>
    </r>
  </si>
  <si>
    <t xml:space="preserve">Absolventi </t>
  </si>
  <si>
    <t>Žáci v denní formě vzdělávání celkem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</si>
  <si>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středních škol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</si>
  <si>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středních škol s cizím státním občanstvím v daném školním roce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</si>
  <si>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středních škol v sledovaném roce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</si>
  <si>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středních škol v daném kraji</t>
    </r>
  </si>
  <si>
    <t>Absolventi</t>
  </si>
  <si>
    <t>MŠMT nebo jiný resort</t>
  </si>
  <si>
    <t>21 hornictví, hutnictví a slévárenství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</si>
  <si>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absolventů gymnázií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</si>
  <si>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přijatých do 1. ročníku gymnázií</t>
    </r>
  </si>
  <si>
    <t>75 pedagogika, učitelství a soc. péče</t>
  </si>
  <si>
    <t>26 elektrotechnika, telekom. a výpočetní technika</t>
  </si>
  <si>
    <r>
      <t>Školy</t>
    </r>
    <r>
      <rPr>
        <vertAlign val="superscript"/>
        <sz val="8"/>
        <rFont val="Arial"/>
        <family val="2"/>
        <charset val="238"/>
      </rPr>
      <t>1)</t>
    </r>
  </si>
  <si>
    <r>
      <t>Učitelé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</si>
  <si>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nabízet více druhů/oborů vzdělávání. Součet škol poskytujících 6leté, 8leté a ostatní vzdělávání v konzervatoři tedy nemusí odpovídat celkovému počtu škol v daném školním roce.</t>
    </r>
  </si>
  <si>
    <r>
      <t>Učitelé</t>
    </r>
    <r>
      <rPr>
        <vertAlign val="superscript"/>
        <sz val="8"/>
        <rFont val="Arial"/>
        <family val="2"/>
        <charset val="238"/>
      </rPr>
      <t>2)</t>
    </r>
    <r>
      <rPr>
        <sz val="8"/>
        <rFont val="Arial"/>
        <family val="2"/>
        <charset val="238"/>
      </rPr>
      <t xml:space="preserve"> </t>
    </r>
  </si>
  <si>
    <t>Studenti</t>
  </si>
  <si>
    <t>Skupiny oborů vzdělání (KKOV)</t>
  </si>
  <si>
    <t>Zapsaní žáci</t>
  </si>
  <si>
    <r>
      <t>Vychovatelé</t>
    </r>
    <r>
      <rPr>
        <vertAlign val="superscript"/>
        <sz val="8"/>
        <rFont val="Arial"/>
        <family val="2"/>
        <charset val="238"/>
      </rPr>
      <t>1)</t>
    </r>
  </si>
  <si>
    <r>
      <t>Ostatní pedagogičtí pracovníci</t>
    </r>
    <r>
      <rPr>
        <vertAlign val="superscript"/>
        <sz val="8"/>
        <rFont val="Arial"/>
        <family val="2"/>
        <charset val="238"/>
      </rPr>
      <t>1)</t>
    </r>
  </si>
  <si>
    <t>Školní
rok</t>
  </si>
  <si>
    <t>Počet zařízení celkem</t>
  </si>
  <si>
    <t>Počet dětí 
a mládeže celkem</t>
  </si>
  <si>
    <t>Počet dětí (mládeže)</t>
  </si>
  <si>
    <t>1. - 7. ročník či nezařazeni</t>
  </si>
  <si>
    <t>9. - 10. ročník</t>
  </si>
  <si>
    <t>Podle ročníku, po kterém odešli</t>
  </si>
  <si>
    <t>Podle pohlaví</t>
  </si>
  <si>
    <t>1.- 7. ročník či nezařazeni</t>
  </si>
  <si>
    <t>před zahájením povinné školní docházky</t>
  </si>
  <si>
    <t>plnící povinnou školní docházku</t>
  </si>
  <si>
    <t>po ukončení povinné školní docházky</t>
  </si>
  <si>
    <t xml:space="preserve">Území </t>
  </si>
  <si>
    <t>Pobočky</t>
  </si>
  <si>
    <t>Družiny</t>
  </si>
  <si>
    <t>Oddělení</t>
  </si>
  <si>
    <t>Občané EU</t>
  </si>
  <si>
    <t>Občané ostatních států (mimo země EU)</t>
  </si>
  <si>
    <t>Podle typu škol</t>
  </si>
  <si>
    <t>Podle zřizovatele škol</t>
  </si>
  <si>
    <t>Podle občanství</t>
  </si>
  <si>
    <t>Podle navštěvovaného ročníku</t>
  </si>
  <si>
    <t>Podle věku</t>
  </si>
  <si>
    <t>Podle stupně</t>
  </si>
  <si>
    <t>Podle ročníku, po kterém přestoupili</t>
  </si>
  <si>
    <t>Podle formy vzdělávání</t>
  </si>
  <si>
    <t>2019/20</t>
  </si>
  <si>
    <t>ne</t>
  </si>
  <si>
    <t>ano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</si>
  <si>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</si>
  <si>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</si>
  <si>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</si>
  <si>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</si>
  <si>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</si>
  <si>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počet žáků 
na 1 učitele</t>
  </si>
  <si>
    <t>Podle zdravotního postižení</t>
  </si>
  <si>
    <t>Žáci se zdravotním postižením</t>
  </si>
  <si>
    <r>
      <t>Školy se žáky 
se zdravotním postižením</t>
    </r>
    <r>
      <rPr>
        <vertAlign val="superscript"/>
        <sz val="8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</si>
  <si>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žáků se zdravotním postižením v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</si>
  <si>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žáků se zdravotním postižením v základních školách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</si>
  <si>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chlapců ve speciálních třídách, resp. s daným postižením na celkovém počtu chlapců se se zdravotním postižením na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</si>
  <si>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dívek ve speciálních třídách, resp. s daným postižením na celkovém počtu dívek se zdravotním postižením v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</si>
  <si>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ve speciálních třídách, resp. s daným postižením na celkovém počtu žáků se zdravotním postižením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</si>
  <si>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s daným postižením na celkovém počtu žáků základních škol se zdravotním postižením v daném kraji 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</si>
  <si>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základních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</si>
  <si>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základních školách v daném školním roce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</si>
  <si>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žáků se zdravotním postižením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</si>
  <si>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žáků se zdravotním postižením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</si>
  <si>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ve speciálních třídách či s daným postižením na celkovém počtu žáků středních škol se zdravotním postižením v daném kraji </t>
    </r>
  </si>
  <si>
    <r>
      <t>%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</si>
  <si>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gymnázií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</si>
  <si>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studujících na gymnáziích </t>
    </r>
  </si>
  <si>
    <t>jiný resort</t>
  </si>
  <si>
    <r>
      <t xml:space="preserve">1) </t>
    </r>
    <r>
      <rPr>
        <i/>
        <sz val="8"/>
        <rFont val="Arial"/>
        <family val="2"/>
        <charset val="238"/>
      </rPr>
      <t>podíl z celkového počtu nově přijatých, resp. absolventů v daném kraji</t>
    </r>
  </si>
  <si>
    <t>Speciální třídy</t>
  </si>
  <si>
    <t>1. stupeň</t>
  </si>
  <si>
    <t>2. stupeň</t>
  </si>
  <si>
    <t xml:space="preserve">abs. 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</si>
  <si>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celkem v 9. ročníku devítiletého vzdělávacího programu a v 10. ročníku desetiletého vzdělávacího programu</t>
    </r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</si>
  <si>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</si>
  <si>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</si>
  <si>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r>
      <t>2. stupeň ZŠ</t>
    </r>
    <r>
      <rPr>
        <vertAlign val="superscript"/>
        <sz val="8"/>
        <rFont val="Arial"/>
        <family val="2"/>
        <charset val="238"/>
      </rPr>
      <t>3)</t>
    </r>
    <r>
      <rPr>
        <sz val="8"/>
        <rFont val="Arial"/>
        <family val="2"/>
        <charset val="238"/>
      </rPr>
      <t xml:space="preserve"> a odpovídající ročníky u gymnázií</t>
    </r>
    <r>
      <rPr>
        <vertAlign val="superscript"/>
        <sz val="8"/>
        <rFont val="Arial"/>
        <family val="2"/>
        <charset val="238"/>
      </rPr>
      <t>4)</t>
    </r>
    <r>
      <rPr>
        <sz val="8"/>
        <rFont val="Arial"/>
        <family val="2"/>
        <charset val="238"/>
      </rPr>
      <t xml:space="preserve"> a konzervatoří</t>
    </r>
    <r>
      <rPr>
        <vertAlign val="superscript"/>
        <sz val="8"/>
        <rFont val="Arial"/>
        <family val="2"/>
        <charset val="238"/>
      </rPr>
      <t>5)</t>
    </r>
  </si>
  <si>
    <t>Všeobecné střední vzdělávání 
s maturitní zkouškou (gymnázia)</t>
  </si>
  <si>
    <r>
      <t>Třídy</t>
    </r>
    <r>
      <rPr>
        <vertAlign val="superscript"/>
        <sz val="8"/>
        <rFont val="Arial"/>
        <family val="2"/>
        <charset val="238"/>
      </rPr>
      <t>3)</t>
    </r>
  </si>
  <si>
    <r>
      <t>ostatní formy</t>
    </r>
    <r>
      <rPr>
        <vertAlign val="superscript"/>
        <sz val="8"/>
        <rFont val="Arial"/>
        <family val="2"/>
        <charset val="238"/>
      </rPr>
      <t>2)</t>
    </r>
  </si>
  <si>
    <t>z toho ve středním vzdělávání 
v zařízení</t>
  </si>
  <si>
    <t>z toho ve středním vzdělávání mimo zařízení</t>
  </si>
  <si>
    <t>Veřejný zřizovatel
(obec, kraj, MŠMT nebo jiný resort)</t>
  </si>
  <si>
    <t>Soukromý zřizovatel 
(soukromá právnická či fyzická osoba)</t>
  </si>
  <si>
    <t>Církevní zřizovatel</t>
  </si>
  <si>
    <t>Veřejný zřizovatel
(obec, kraj nebo MŠMT)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</si>
  <si>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základních škol, kteří přestoupili na víceletá gymnázia či osmileté konzervatoře 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</si>
  <si>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základních škol učících se cizí jazyky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</si>
  <si>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základních škol učících se cizí jazyky v daném kraji</t>
    </r>
  </si>
  <si>
    <r>
      <rPr>
        <i/>
        <vertAlign val="superscript"/>
        <sz val="8"/>
        <color theme="1"/>
        <rFont val="Arial"/>
        <family val="2"/>
        <charset val="238"/>
      </rPr>
      <t xml:space="preserve">2) </t>
    </r>
    <r>
      <rPr>
        <i/>
        <sz val="8"/>
        <color theme="1"/>
        <rFont val="Arial"/>
        <family val="2"/>
        <charset val="238"/>
      </rPr>
      <t>zahrnuje pouze školy samostatně zřízené pro žáky se SVP</t>
    </r>
  </si>
  <si>
    <r>
      <t>školy pouze pro žáky se SVP</t>
    </r>
    <r>
      <rPr>
        <vertAlign val="superscript"/>
        <sz val="8"/>
        <rFont val="Arial"/>
        <family val="2"/>
        <charset val="238"/>
      </rPr>
      <t>2)</t>
    </r>
  </si>
  <si>
    <r>
      <t>v ZŠ pouze 
pro žáky se SVP</t>
    </r>
    <r>
      <rPr>
        <vertAlign val="superscript"/>
        <sz val="8"/>
        <rFont val="Arial"/>
        <family val="2"/>
        <charset val="238"/>
      </rPr>
      <t>2)</t>
    </r>
  </si>
  <si>
    <r>
      <t>z toho ve speciálních třídách</t>
    </r>
    <r>
      <rPr>
        <vertAlign val="superscript"/>
        <sz val="8"/>
        <color theme="1"/>
        <rFont val="Arial"/>
        <family val="2"/>
        <charset val="238"/>
      </rPr>
      <t>1)</t>
    </r>
  </si>
  <si>
    <t>Upozornění: odlišné období časové řady z důvodu dostupnosti dat o žácích, kteří ukončili povinnou školní docházku</t>
  </si>
  <si>
    <t>Upozornění: odlišné období časové řady z důvodu dostupnosti dat o žácích, kteří přestoupili na víceletá gymnázia nebo osmileté konzervatoře</t>
  </si>
  <si>
    <t>Upozornění: odlišné období časové řady z důvodu dostupnosti dat o absolventech</t>
  </si>
  <si>
    <t xml:space="preserve">Upozornění: odlišné období časové řady z důvodu dostupnosti dat o absolventech </t>
  </si>
  <si>
    <t>veřejných gymnázií
(zřizovatel obec, kraj nebo MŠMT)</t>
  </si>
  <si>
    <t>soukromých a církevních gymnázií</t>
  </si>
  <si>
    <t>ostatní formy vzděl.</t>
  </si>
  <si>
    <t>63 ekonomika, administrativa</t>
  </si>
  <si>
    <t>43 veterinářství a veterinární prevence</t>
  </si>
  <si>
    <t>žáci  celkem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</si>
  <si>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není součtem za jednotlivé školy v členění podle délky denního vzdělávání, protože jedna škola může souběžně poskytovat vzdělávání v různých délkách</t>
    </r>
  </si>
  <si>
    <t>Podle věku dětí</t>
  </si>
  <si>
    <t>Děti s cizím státním občanstvím</t>
  </si>
  <si>
    <t>Děti se zdravotním postižením</t>
  </si>
  <si>
    <t>2.1 Základní vzdělávání celkem</t>
  </si>
  <si>
    <t>Žáci nově přijatí do 1. ročníku</t>
  </si>
  <si>
    <t>Žáci opakující ročník</t>
  </si>
  <si>
    <t>Žáci, kteří ukončili povinnou školní docházku</t>
  </si>
  <si>
    <t>Přestupy ze základních škol na víceletá gymnázia nebo osmileté konzervatoře</t>
  </si>
  <si>
    <t>Žáci s cizím státním občanstvím</t>
  </si>
  <si>
    <t>Žáci učící se cizí jazyky</t>
  </si>
  <si>
    <t>Základní školy speciální</t>
  </si>
  <si>
    <t>3.1 Střední školy celkem (bez konzevatoří)</t>
  </si>
  <si>
    <t>3.2 Střední školy poskytující odborné vzdělávání (bez nástavbového studia)</t>
  </si>
  <si>
    <t>3.3 Střední školy poskytující všeobecné vzdělávání s maturitní zkouškou – dále jen gymnázia</t>
  </si>
  <si>
    <t>3.4 Střední školy poskytující nástavbové studium</t>
  </si>
  <si>
    <t>2 Základní vzdělávání</t>
  </si>
  <si>
    <t>3 Střední vzdělávání</t>
  </si>
  <si>
    <t>4 Konzervatoře</t>
  </si>
  <si>
    <t>5 Vyšší odborné vzdělávání</t>
  </si>
  <si>
    <t>Speciální vzdělávání na středních školách</t>
  </si>
  <si>
    <t>Střední odborné vzdělávání s výučním listem</t>
  </si>
  <si>
    <t>Střední odborné vzdělávání s maturitní zkouškou</t>
  </si>
  <si>
    <t>Gymnázia v krajském srovnání</t>
  </si>
  <si>
    <t>2.2 Základní vzdělávání poskytované na základních školách – dále jen základní školy</t>
  </si>
  <si>
    <t>Nově přijatí
do 1. ročníku</t>
  </si>
  <si>
    <t>Nově přijatí do prvního ročníku</t>
  </si>
  <si>
    <t>MŠMT – Ministerstvo školství, mládeže a tělovýchovy</t>
  </si>
  <si>
    <t>SVP – speciální vzdělávací potřeby</t>
  </si>
  <si>
    <t>1.1 Mateřské školy</t>
  </si>
  <si>
    <t>1 Předškolní vzdělávání</t>
  </si>
  <si>
    <t>1.2 Přípravné třídy základních škol a přípravný stupeň základních škol speciálních</t>
  </si>
  <si>
    <t>na soukromých 
a církevních ZŠ</t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</si>
  <si>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žáci v 1.–4. ročníku osmileté konzervatoře, které odpovídají 6.–9. ročníku základních škol</t>
    </r>
    <r>
      <rPr>
        <i/>
        <vertAlign val="superscript"/>
        <sz val="8"/>
        <rFont val="Arial"/>
        <family val="2"/>
        <charset val="238"/>
      </rPr>
      <t/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</si>
  <si>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dívek na celkovém počtu žáků nově přijatých do 1. ročníku v dané věkové kategorii v daném školním roce</t>
    </r>
  </si>
  <si>
    <t>z toho 
v denní formě</t>
  </si>
  <si>
    <t>na soukromá 
a církevní gymnázia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</si>
  <si>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v daném kraji</t>
    </r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</si>
  <si>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</si>
  <si>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</si>
  <si>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</si>
  <si>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</si>
  <si>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</si>
  <si>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postiženého více vadami se považuje žák se dvěma nebo více druhy postižení, ze kterých by každé opravňovalo k poskytování podpůrných opatření ve vyšších stupních podpory.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</si>
  <si>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poskytovat více forem vzdělávání (součet škol podle jednotlivých forem poskytovaného vzdělávání tedy nemusí odpovídat celkovému počtu škol).</t>
    </r>
  </si>
  <si>
    <t>2020/21</t>
  </si>
  <si>
    <t>Meziroční změna
(19/20–20/21)</t>
  </si>
  <si>
    <t>Změna za 5 let 
(15/16–20/21)</t>
  </si>
  <si>
    <t>Změna za 10 let 
(10/11–20/21)</t>
  </si>
  <si>
    <t>Absolventi  za školní rok 2019/20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</si>
  <si>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zahrnuje 2leté učební obory a obory praktických škol bez výučního listu či maturitního vysvědčení</t>
    </r>
  </si>
  <si>
    <r>
      <t>Střední vzdělávání s maturitní zkouškou</t>
    </r>
    <r>
      <rPr>
        <vertAlign val="superscript"/>
        <sz val="8"/>
        <color theme="1"/>
        <rFont val="Arial"/>
        <family val="2"/>
        <charset val="238"/>
      </rPr>
      <t>2)</t>
    </r>
  </si>
  <si>
    <r>
      <t>školy</t>
    </r>
    <r>
      <rPr>
        <vertAlign val="superscript"/>
        <sz val="8"/>
        <color theme="1"/>
        <rFont val="Arial"/>
        <family val="2"/>
        <charset val="238"/>
      </rPr>
      <t>3)</t>
    </r>
  </si>
  <si>
    <r>
      <t>třídy</t>
    </r>
    <r>
      <rPr>
        <vertAlign val="superscript"/>
        <sz val="8"/>
        <color theme="1"/>
        <rFont val="Arial"/>
        <family val="2"/>
        <charset val="238"/>
      </rPr>
      <t>4)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</si>
  <si>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střední vzdělávání s maturitní zkouškou zahrnuje následující druhy vzdělávání: 
      a) všeobecné střední vzdělávání s maturitní zkouškou (obory gymnázií), b) odborné střední vzdělávání s maturitní zkouškou (včetně lyceí)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</si>
  <si>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jedna škola může nabízet více druhů či forem vzdělávání, jejich součet tedy nemusí odpovídat celkovému počtu středních škol v daném školním roce</t>
    </r>
  </si>
  <si>
    <r>
      <rPr>
        <i/>
        <vertAlign val="superscript"/>
        <sz val="8"/>
        <color theme="1"/>
        <rFont val="Arial"/>
        <family val="2"/>
        <charset val="238"/>
      </rPr>
      <t>4</t>
    </r>
    <r>
      <rPr>
        <i/>
        <vertAlign val="superscript"/>
        <sz val="8"/>
        <rFont val="Arial"/>
        <family val="2"/>
        <charset val="238"/>
      </rPr>
      <t xml:space="preserve">) </t>
    </r>
    <r>
      <rPr>
        <i/>
        <sz val="8"/>
        <rFont val="Arial"/>
        <family val="2"/>
        <charset val="238"/>
      </rPr>
      <t>uvedeny pouze třídy, ve kterých je poskytována denní forma vzdělávání</t>
    </r>
  </si>
  <si>
    <r>
      <t>Střední vzdělávání</t>
    </r>
    <r>
      <rPr>
        <sz val="8"/>
        <color theme="1"/>
        <rFont val="Arial"/>
        <family val="2"/>
        <charset val="238"/>
      </rPr>
      <t xml:space="preserve">
(bez výučního listu a bez maturity)</t>
    </r>
    <r>
      <rPr>
        <vertAlign val="superscript"/>
        <sz val="8"/>
        <color theme="1"/>
        <rFont val="Arial"/>
        <family val="2"/>
        <charset val="238"/>
      </rPr>
      <t>1)</t>
    </r>
  </si>
  <si>
    <r>
      <t>Střední s maturitní zkouškou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</si>
  <si>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 xml:space="preserve">1) </t>
    </r>
    <r>
      <rPr>
        <i/>
        <sz val="8"/>
        <rFont val="Arial"/>
        <family val="2"/>
        <charset val="238"/>
      </rPr>
      <t>zahrnuje 2leté učební obory a obory praktických škol bez výučního listu či maturitního vysvědčení</t>
    </r>
  </si>
  <si>
    <t>denní forma</t>
  </si>
  <si>
    <t>z toho běžné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</si>
  <si>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nabízet více druhů odborného vzdělávání (s výučním listem nebo s maturitní zkouškou). Součet škol tak nemusí odpovídat celkovému počtu škol.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</si>
  <si>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pouze třídy v denní formě vzdělávání</t>
    </r>
  </si>
  <si>
    <t xml:space="preserve">z toho </t>
  </si>
  <si>
    <t>ostatní formy</t>
  </si>
  <si>
    <r>
      <t>Třídy</t>
    </r>
    <r>
      <rPr>
        <vertAlign val="superscript"/>
        <sz val="8"/>
        <rFont val="Arial"/>
        <family val="2"/>
        <charset val="238"/>
      </rPr>
      <t>2)</t>
    </r>
  </si>
  <si>
    <t xml:space="preserve">Žáci 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</si>
  <si>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bez zohlednění poskytování nástavbového studia, zahrnuje tedy: střední vzdělávání bez výučního listu a bez maturitní zkoušky, střední vzdělávání s výučním listem (včetně zkráceného), střední vzdělávání s maturitní zkouškou (včetně zkráceného)</t>
    </r>
  </si>
  <si>
    <r>
      <t>školy</t>
    </r>
    <r>
      <rPr>
        <vertAlign val="superscript"/>
        <sz val="8"/>
        <color indexed="8"/>
        <rFont val="Arial"/>
        <family val="2"/>
        <charset val="238"/>
      </rPr>
      <t>1)</t>
    </r>
  </si>
  <si>
    <r>
      <rPr>
        <i/>
        <vertAlign val="superscript"/>
        <sz val="8"/>
        <rFont val="Arial"/>
        <family val="2"/>
        <charset val="238"/>
      </rPr>
      <t xml:space="preserve">2) </t>
    </r>
    <r>
      <rPr>
        <i/>
        <sz val="8"/>
        <rFont val="Arial"/>
        <family val="2"/>
        <charset val="238"/>
      </rPr>
      <t>podíl ze všech žáků středního odborného vzdělávání s výučním listem v daném školním roce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</si>
  <si>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bez zohlednění zkráceného studia (jedna škola může zajišťovat oba druhy vzdělávání)</t>
    </r>
  </si>
  <si>
    <r>
      <rPr>
        <i/>
        <vertAlign val="superscript"/>
        <sz val="8"/>
        <rFont val="Arial"/>
        <family val="2"/>
        <charset val="238"/>
      </rPr>
      <t xml:space="preserve">2) </t>
    </r>
    <r>
      <rPr>
        <i/>
        <sz val="8"/>
        <rFont val="Arial"/>
        <family val="2"/>
        <charset val="238"/>
      </rPr>
      <t>podíl ze všech žáků středního odborného vzdělávání s maturitní zkouškou v daném školním roce</t>
    </r>
  </si>
  <si>
    <t>Pozn.: Týká se denního studia, za uvedené roky nebyl zaznamenán ani jeden případ dálkového studia.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</si>
  <si>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(každé dítě je evidováno jen pod jedním státním občanstvím, pokud má dítě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</si>
  <si>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konzervatoří v daném kraji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</si>
  <si>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ve speciálních třídách či s daným postižením na celkovém počtu žáků konzervatoří se zdravotním postižením v daném kraji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</si>
  <si>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studenty se speciálními vzdělávacími potřebami na běžných školách i na školách samostatně zřízených pro studenty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</si>
  <si>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postiženého více vadami se považuje student se dvěma nebo více druhy postižení, ze kterých by každé opravňovalo k poskytování podpůrných opatření ve vyšších stupních podpory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</si>
  <si>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studentů vyšších odborných škol v daném kraji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</si>
  <si>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studentů ve speciálních třídách či s daným postižením na celkovém počtu studentů vyšších odborných škol se zdravotním postižením v daném kraji 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</si>
  <si>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(každý student je evidován jen pod jedním státním občanstvím, pokud má student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</si>
  <si>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studentů vyšších odborných škol v daném kraji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</si>
  <si>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studentů vyšších odborných škol s cizím státním občanstvím v daném kraji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</si>
  <si>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dětí mateřských škol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</si>
  <si>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mateřských škol s cizím státním občanstvím v daném kraji </t>
    </r>
  </si>
  <si>
    <r>
      <t>ostatní státy světa a zatím nezjištěné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</si>
  <si>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na celkovém počtu žáků základních škol s cizím státním občanstvím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</si>
  <si>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základních škol v daném kraji </t>
    </r>
  </si>
  <si>
    <t>ostatních zemí mimo EU a s nezjištěným občanstvím</t>
  </si>
  <si>
    <t>Občané ostatních států (mimo země EU) a žáci s nezjištěným státním občanstvím</t>
  </si>
  <si>
    <t xml:space="preserve"> Italský jazyk</t>
  </si>
  <si>
    <t xml:space="preserve"> jiný evropský jazyk</t>
  </si>
  <si>
    <t>Absolventi za školní rok 2019/20</t>
  </si>
  <si>
    <t>ostatních zemí mimo EU a 
s nezjištěným občanstvím</t>
  </si>
  <si>
    <r>
      <t>třídy</t>
    </r>
    <r>
      <rPr>
        <vertAlign val="superscript"/>
        <sz val="8"/>
        <color indexed="8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</si>
  <si>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konzervatoří v daném kraji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</si>
  <si>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konzervatoří s cizím státním občanstvím v daném kraji </t>
    </r>
  </si>
  <si>
    <t>ostatní státy světa 
a zatím nezjištěné občanství</t>
  </si>
  <si>
    <r>
      <t>z toho ve speciálních skupinách</t>
    </r>
    <r>
      <rPr>
        <vertAlign val="superscript"/>
        <sz val="8"/>
        <color theme="1"/>
        <rFont val="Arial"/>
        <family val="2"/>
        <charset val="238"/>
      </rPr>
      <t>1)</t>
    </r>
  </si>
  <si>
    <r>
      <t>celkem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</si>
  <si>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Zahrnuje 49 žáků s neurčeným státním občanstvím v době sběru dat.</t>
    </r>
  </si>
  <si>
    <t>Pozn.: Kromě žáků 1. a 2. stupně základní školy navštěvují od školního roku 2011/12 školní družiny i děti zapsané v přípravné třídě základní školy a v přípravné třídě základní školy speciální.</t>
  </si>
  <si>
    <t>Mateřské školy</t>
  </si>
  <si>
    <t>Střední školy</t>
  </si>
  <si>
    <t>Konzervatoře</t>
  </si>
  <si>
    <t>Vyšší odborné školy</t>
  </si>
  <si>
    <t>7 Školská zařízení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</si>
  <si>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 v 5. ročníku v uvedeném školním roce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</si>
  <si>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základních škol v 7. ročníku  v uvedeném školním roce</t>
    </r>
  </si>
  <si>
    <t>X</t>
  </si>
  <si>
    <t>veřejný zřizovatel</t>
  </si>
  <si>
    <t>soukromý zřizovatel</t>
  </si>
  <si>
    <t>církevní zřizovatel</t>
  </si>
  <si>
    <t>s kvalifikací</t>
  </si>
  <si>
    <r>
      <rPr>
        <vertAlign val="superscript"/>
        <sz val="8"/>
        <color theme="1"/>
        <rFont val="Arial"/>
        <family val="2"/>
        <charset val="238"/>
      </rPr>
      <t xml:space="preserve">2) </t>
    </r>
    <r>
      <rPr>
        <sz val="8"/>
        <color theme="1"/>
        <rFont val="Arial"/>
        <family val="2"/>
        <charset val="238"/>
      </rPr>
      <t>nesplňují požadavky stanovené zákonem č. 563/2004 Sb., o pedagogických pracovnících, ve znění pozdějších předpisů a příslušných výjimek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</si>
  <si>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není součtem za jednotlivé školy v členění podle délky denního vzdělávání, protože jedna škola může souběžně poskytovat vzdělávání v různých délkách denního studia</t>
    </r>
  </si>
  <si>
    <t>podle vybraných států</t>
  </si>
  <si>
    <t>občané 
Ukrajiny</t>
  </si>
  <si>
    <t>občané 
Vietnamu</t>
  </si>
  <si>
    <t>občané 
Slovenska</t>
  </si>
  <si>
    <t>občané 
Ruska</t>
  </si>
  <si>
    <r>
      <t>Střední 
bez výučního listu a bez maturity</t>
    </r>
    <r>
      <rPr>
        <vertAlign val="superscript"/>
        <sz val="8"/>
        <color theme="1"/>
        <rFont val="Arial"/>
        <family val="2"/>
        <charset val="238"/>
      </rPr>
      <t>1)</t>
    </r>
  </si>
  <si>
    <r>
      <t>Střední vzdělávání bez 
výučního listu a bez maturity</t>
    </r>
    <r>
      <rPr>
        <vertAlign val="superscript"/>
        <sz val="8"/>
        <color theme="1"/>
        <rFont val="Arial"/>
        <family val="2"/>
        <charset val="238"/>
      </rPr>
      <t>1)</t>
    </r>
  </si>
  <si>
    <t>Zdroj dat: Ministerstvo školství, mládeže a tělovýchovy</t>
  </si>
  <si>
    <t>6 Učitelé mateřských až vyšších odborných škol dle pohlaví a kvalifikace</t>
  </si>
  <si>
    <t>2021/22</t>
  </si>
  <si>
    <t>Meziroční změna
(20/21–21/22)</t>
  </si>
  <si>
    <t>Změna za 5 let 
(16/17–21/22)</t>
  </si>
  <si>
    <t>Změna za 10 let 
(11/12–21/22)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</si>
  <si>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</si>
  <si>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</si>
  <si>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</si>
  <si>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</si>
  <si>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</si>
  <si>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</si>
  <si>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</si>
  <si>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</si>
  <si>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</si>
  <si>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</si>
  <si>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</si>
  <si>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2011/12–2021/22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</si>
  <si>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</si>
  <si>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</si>
  <si>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</si>
  <si>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2011/12–2021/22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</si>
  <si>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2011/12–2021/22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</si>
  <si>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2011/12–2021/22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</si>
  <si>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2021/22</t>
    </r>
  </si>
  <si>
    <r>
      <t xml:space="preserve">Tab. 1.1.20: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2011/12–2021/22</t>
    </r>
  </si>
  <si>
    <r>
      <rPr>
        <b/>
        <sz val="10"/>
        <color theme="1"/>
        <rFont val="Arial"/>
        <family val="2"/>
        <charset val="238"/>
      </rPr>
      <t>Tab. 1.2.1: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Přípravné třídy </t>
    </r>
    <r>
      <rPr>
        <sz val="10"/>
        <color theme="1"/>
        <rFont val="Arial"/>
        <family val="2"/>
        <charset val="238"/>
      </rPr>
      <t xml:space="preserve">základních škol </t>
    </r>
    <r>
      <rPr>
        <b/>
        <sz val="10"/>
        <color theme="1"/>
        <rFont val="Arial"/>
        <family val="2"/>
        <charset val="238"/>
      </rPr>
      <t xml:space="preserve">a přípravný stupeň </t>
    </r>
    <r>
      <rPr>
        <sz val="10"/>
        <color theme="1"/>
        <rFont val="Arial"/>
        <family val="2"/>
        <charset val="238"/>
      </rPr>
      <t>základních škol speciálních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 xml:space="preserve">– </t>
    </r>
    <r>
      <rPr>
        <b/>
        <sz val="10"/>
        <color theme="1"/>
        <rFont val="Arial"/>
        <family val="2"/>
        <charset val="238"/>
      </rPr>
      <t>školy, třídy, děti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</si>
  <si>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 xml:space="preserve">Tab. 1.2.2: Přípravné třídy </t>
    </r>
    <r>
      <rPr>
        <sz val="10"/>
        <color theme="1"/>
        <rFont val="Arial"/>
        <family val="2"/>
        <charset val="238"/>
      </rPr>
      <t xml:space="preserve">základních škol </t>
    </r>
    <r>
      <rPr>
        <b/>
        <sz val="10"/>
        <color theme="1"/>
        <rFont val="Arial"/>
        <family val="2"/>
        <charset val="238"/>
      </rPr>
      <t xml:space="preserve">a přípravný stupeň </t>
    </r>
    <r>
      <rPr>
        <sz val="10"/>
        <color theme="1"/>
        <rFont val="Arial"/>
        <family val="2"/>
        <charset val="238"/>
      </rPr>
      <t>základních škol speciálních 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školy, třídy, děti a učitelé,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</si>
  <si>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2.1.1: Základní vzdělávání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v základním vzdělávání podle stupně a typu školy,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</si>
  <si>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2.1.2: Základní vzdělávání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žáci v základním vzdělávání podle stupně a typu školy,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</si>
  <si>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2.1.3: Základní vzdělávání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zapsané do 1. ročníku </t>
    </r>
    <r>
      <rPr>
        <sz val="10"/>
        <color theme="1"/>
        <rFont val="Arial"/>
        <family val="2"/>
        <charset val="238"/>
      </rPr>
      <t xml:space="preserve">základního vzdělávání </t>
    </r>
    <r>
      <rPr>
        <b/>
        <sz val="10"/>
        <color theme="1"/>
        <rFont val="Arial"/>
        <family val="2"/>
        <charset val="238"/>
      </rPr>
      <t xml:space="preserve">a s žádostí o odklad </t>
    </r>
    <r>
      <rPr>
        <sz val="10"/>
        <color theme="1"/>
        <rFont val="Arial"/>
        <family val="2"/>
        <charset val="238"/>
      </rPr>
      <t>školní docházky</t>
    </r>
    <r>
      <rPr>
        <b/>
        <sz val="10"/>
        <color theme="1"/>
        <rFont val="Arial"/>
        <family val="2"/>
        <charset val="238"/>
      </rPr>
      <t xml:space="preserve">, </t>
    </r>
    <r>
      <rPr>
        <sz val="10"/>
        <rFont val="Arial"/>
        <family val="2"/>
        <charset val="238"/>
      </rPr>
      <t>v časové řadě 2011/12–2021/22</t>
    </r>
  </si>
  <si>
    <r>
      <t xml:space="preserve">Tab. 2.1.4: Základní vzdělávání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zapsané do 1. ročníku </t>
    </r>
    <r>
      <rPr>
        <sz val="10"/>
        <color theme="1"/>
        <rFont val="Arial"/>
        <family val="2"/>
        <charset val="238"/>
      </rPr>
      <t>základního vzdělávání</t>
    </r>
    <r>
      <rPr>
        <b/>
        <sz val="10"/>
        <color theme="1"/>
        <rFont val="Arial"/>
        <family val="2"/>
        <charset val="238"/>
      </rPr>
      <t xml:space="preserve"> a s žádostí o odklad </t>
    </r>
    <r>
      <rPr>
        <sz val="10"/>
        <color theme="1"/>
        <rFont val="Arial"/>
        <family val="2"/>
        <charset val="238"/>
      </rPr>
      <t>školní docházky</t>
    </r>
    <r>
      <rPr>
        <b/>
        <sz val="10"/>
        <color theme="1"/>
        <rFont val="Arial"/>
        <family val="2"/>
        <charset val="238"/>
      </rPr>
      <t xml:space="preserve">, 
</t>
    </r>
    <r>
      <rPr>
        <sz val="10"/>
        <rFont val="Arial"/>
        <family val="2"/>
        <charset val="238"/>
      </rPr>
      <t>ve školním roce 2021/22</t>
    </r>
  </si>
  <si>
    <r>
      <t xml:space="preserve">Tab. 2.2.1: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žáci a učitelé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</si>
  <si>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2.2.2: Základní školy </t>
    </r>
    <r>
      <rPr>
        <sz val="10"/>
        <color theme="1"/>
        <rFont val="Arial"/>
        <family val="2"/>
        <charset val="238"/>
      </rPr>
      <t xml:space="preserve">podle zřizovatele </t>
    </r>
    <r>
      <rPr>
        <b/>
        <sz val="10"/>
        <color theme="1"/>
        <rFont val="Arial"/>
        <family val="2"/>
        <charset val="238"/>
      </rPr>
      <t>– školy, třídy, žáci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</si>
  <si>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2.2.3: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školy, třídy, žáci a učitelé,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</si>
  <si>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2.2.4: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Základní školy</t>
    </r>
    <r>
      <rPr>
        <sz val="10"/>
        <color theme="1"/>
        <rFont val="Arial"/>
        <family val="2"/>
        <charset val="238"/>
      </rPr>
      <t xml:space="preserve"> podle zřizovatele v krajském srovnání – </t>
    </r>
    <r>
      <rPr>
        <b/>
        <sz val="10"/>
        <color theme="1"/>
        <rFont val="Arial"/>
        <family val="2"/>
        <charset val="238"/>
      </rPr>
      <t xml:space="preserve">školy, třídy a žáci,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</si>
  <si>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3.1.1: Střední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třídy, žáci, nově přijatí, absolventi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</si>
  <si>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3.1.2: Střední školy </t>
    </r>
    <r>
      <rPr>
        <sz val="10"/>
        <color theme="1"/>
        <rFont val="Arial"/>
        <family val="2"/>
        <charset val="238"/>
      </rPr>
      <t xml:space="preserve">podle zřizovatele – </t>
    </r>
    <r>
      <rPr>
        <b/>
        <sz val="10"/>
        <color theme="1"/>
        <rFont val="Arial"/>
        <family val="2"/>
        <charset val="238"/>
      </rPr>
      <t xml:space="preserve">školy, třídy, žáci, nově přijatí, absolventi a učitelé,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</si>
  <si>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3.1.3: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školy, třídy, žáci, nově přijatí, absolventi a učitelé,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</si>
  <si>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3.2.1: Střední školy poskytující odborné vzdělávání</t>
    </r>
    <r>
      <rPr>
        <b/>
        <vertAlign val="superscript"/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– školy, třídy, žáci, nově přijatí a absolventi podle genderu a formy vzdělání,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</si>
  <si>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3.2.2: Střední školy poskytující odborné vzdělání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škol,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</si>
  <si>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3.2.3: Střední školy poskytující odborné vzdělání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</si>
  <si>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3.2.4: Střední školy poskytující odborné vzdělání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nově přijatých žáků do 1. ročníku,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</si>
  <si>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3.2.5: Střední školy poskytující odborné vzdělání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absolventů, </t>
    </r>
    <r>
      <rPr>
        <sz val="10"/>
        <color theme="1"/>
        <rFont val="Arial"/>
        <family val="2"/>
        <charset val="238"/>
      </rPr>
      <t>v časové řadě 2010/11–2020/21</t>
    </r>
  </si>
  <si>
    <t>Změna za 5 let 
(15/16-20/21)</t>
  </si>
  <si>
    <r>
      <t>Tab. 3.2.6: Střední vzdělávání (bez výučního listu a bez maturitní zkoušky) – školy, třídy, žáci, nově přijatí a absolventi,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</si>
  <si>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3.2.7: Střední odborné vzdělávání s výučním listem – školy, třídy, žáci, nově přijatí a absolventi,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</si>
  <si>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3.2.8: Střední odborné vzdělávání s výučním listem </t>
    </r>
    <r>
      <rPr>
        <sz val="10"/>
        <color theme="1"/>
        <rFont val="Arial"/>
        <family val="2"/>
        <charset val="238"/>
      </rPr>
      <t xml:space="preserve">podle zřizovatele školy – </t>
    </r>
    <r>
      <rPr>
        <b/>
        <sz val="10"/>
        <color theme="1"/>
        <rFont val="Arial"/>
        <family val="2"/>
        <charset val="238"/>
      </rPr>
      <t>školy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</si>
  <si>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3.2.9: Střední odborné vzdělávání s výučním listem</t>
    </r>
    <r>
      <rPr>
        <sz val="10"/>
        <color theme="1"/>
        <rFont val="Arial"/>
        <family val="2"/>
        <charset val="238"/>
      </rPr>
      <t xml:space="preserve"> –</t>
    </r>
    <r>
      <rPr>
        <b/>
        <sz val="10"/>
        <color theme="1"/>
        <rFont val="Arial"/>
        <family val="2"/>
        <charset val="238"/>
      </rPr>
      <t xml:space="preserve"> žáci podle skupin oborů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</si>
  <si>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3.2.10: Střední odborné vzdělávání s výučním listem</t>
    </r>
    <r>
      <rPr>
        <b/>
        <vertAlign val="superscript"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</si>
  <si>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3.2.11: Střední odborné vzdělávání s maturitní zkouškou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třídy, žáci, nově přijatí a absolventi,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</si>
  <si>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3.2.12: Střední odborné vzdělávání s maturitní zkouškou </t>
    </r>
    <r>
      <rPr>
        <sz val="10"/>
        <color theme="1"/>
        <rFont val="Arial"/>
        <family val="2"/>
        <charset val="238"/>
      </rPr>
      <t xml:space="preserve">podle zřizovatele školy – </t>
    </r>
    <r>
      <rPr>
        <b/>
        <sz val="10"/>
        <color theme="1"/>
        <rFont val="Arial"/>
        <family val="2"/>
        <charset val="238"/>
      </rPr>
      <t>školy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</si>
  <si>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3.2.13: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Střední odborné vzdělávání s maturitní zkouškou</t>
    </r>
    <r>
      <rPr>
        <sz val="10"/>
        <color theme="1"/>
        <rFont val="Arial"/>
        <family val="2"/>
        <charset val="238"/>
      </rPr>
      <t xml:space="preserve"> – žáci podle skupin oborů vzdělávání, v časové řadě 2011/12–2021/22</t>
    </r>
  </si>
  <si>
    <r>
      <t xml:space="preserve">Tab. 3.2.14: Střední odborné vzdělávání s maturitní zkouškou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</si>
  <si>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3.3.1: Gymnázia celkem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</si>
  <si>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3.3.2: Gymnázia celkem – žáci v denním vzdělávání podle typu a ročníku gymnázia,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</si>
  <si>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3.3.3: Gymnázia celkem – nově přijatí žáci do 1. ročníku,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</si>
  <si>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3.3.4: Gymnázia celkem – absolventi,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</si>
  <si>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3.3.5: Gymnázia </t>
    </r>
    <r>
      <rPr>
        <sz val="10"/>
        <color theme="1"/>
        <rFont val="Arial"/>
        <family val="2"/>
        <charset val="238"/>
      </rPr>
      <t xml:space="preserve">podle zřizovatele školy –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</si>
  <si>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3.3.6: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</si>
  <si>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3.3.7: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nově přijatí žáci do 1. ročníku</t>
    </r>
    <r>
      <rPr>
        <sz val="10"/>
        <color theme="1"/>
        <rFont val="Arial"/>
        <family val="2"/>
        <charset val="238"/>
      </rPr>
      <t xml:space="preserve"> ve školním roce 2021/22 a </t>
    </r>
    <r>
      <rPr>
        <b/>
        <sz val="10"/>
        <color theme="1"/>
        <rFont val="Arial"/>
        <family val="2"/>
        <charset val="238"/>
      </rPr>
      <t>absolventi</t>
    </r>
    <r>
      <rPr>
        <sz val="10"/>
        <color theme="1"/>
        <rFont val="Arial"/>
        <family val="2"/>
        <charset val="238"/>
      </rPr>
      <t xml:space="preserve"> za školní rok 2020/21</t>
    </r>
  </si>
  <si>
    <r>
      <rPr>
        <b/>
        <sz val="10"/>
        <rFont val="Arial"/>
        <family val="2"/>
        <charset val="238"/>
      </rPr>
      <t>Tab. 3.4.1: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Střední vzdělávání – nástavbové studium – školy, třídy, žáci, nově přijatí, absolventi,</t>
    </r>
    <r>
      <rPr>
        <sz val="10"/>
        <rFont val="Arial"/>
        <family val="2"/>
        <charset val="238"/>
      </rPr>
      <t xml:space="preserve"> v časové řadě 2011/12–2021/22</t>
    </r>
  </si>
  <si>
    <r>
      <rPr>
        <b/>
        <sz val="10"/>
        <rFont val="Arial"/>
        <family val="2"/>
        <charset val="238"/>
      </rPr>
      <t>Tab. 3.4.2: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 xml:space="preserve">Střední vzdělávání – nástavbové studium </t>
    </r>
    <r>
      <rPr>
        <sz val="10"/>
        <rFont val="Arial"/>
        <family val="2"/>
        <charset val="238"/>
      </rPr>
      <t xml:space="preserve">v krajském srovnání – </t>
    </r>
    <r>
      <rPr>
        <b/>
        <sz val="10"/>
        <rFont val="Arial"/>
        <family val="2"/>
        <charset val="238"/>
      </rPr>
      <t>školy, třídy, žáci, nově přijatí, absolventi</t>
    </r>
    <r>
      <rPr>
        <sz val="10"/>
        <rFont val="Arial"/>
        <family val="2"/>
        <charset val="238"/>
      </rPr>
      <t>, ve školním roce 2021/22</t>
    </r>
  </si>
  <si>
    <r>
      <rPr>
        <b/>
        <sz val="10"/>
        <color theme="1"/>
        <rFont val="Arial"/>
        <family val="2"/>
        <charset val="238"/>
      </rPr>
      <t>Tab. 3.4.3: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Střední vzdělávání – nástavbové studium</t>
    </r>
    <r>
      <rPr>
        <sz val="10"/>
        <color theme="1"/>
        <rFont val="Arial"/>
        <family val="2"/>
        <charset val="238"/>
      </rPr>
      <t xml:space="preserve"> – žáci podle skupin oborů vzdělávání, v časové řadě 2011/12–2021/22</t>
    </r>
  </si>
  <si>
    <r>
      <rPr>
        <b/>
        <sz val="10"/>
        <color theme="1"/>
        <rFont val="Arial"/>
        <family val="2"/>
        <charset val="238"/>
      </rPr>
      <t>Tab. 4.1: Konzervatoře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žáci, nově přijatí, absolventi,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</si>
  <si>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4.3: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Konzervatoře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žáci, nově přijatí, absolventi</t>
    </r>
    <r>
      <rPr>
        <sz val="10"/>
        <color theme="1"/>
        <rFont val="Arial"/>
        <family val="2"/>
        <charset val="238"/>
      </rPr>
      <t xml:space="preserve"> podle oborů vzdělání, v časové řadě 2011/12–2021/22</t>
    </r>
  </si>
  <si>
    <r>
      <t xml:space="preserve">Tab. 4.4: Konzervatoře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</si>
  <si>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t>Tab. 4.5: Konzervatoře v krajském srovnání – žáci se zdravotním postižením podle druhu postižení, ve školním roce 2021/22</t>
  </si>
  <si>
    <r>
      <rPr>
        <b/>
        <sz val="10"/>
        <color theme="1"/>
        <rFont val="Arial"/>
        <family val="2"/>
        <charset val="238"/>
      </rPr>
      <t>Tab. 5.1: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Vyšší odborné školy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studenti, nově přijatí, absolventi,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</si>
  <si>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5.3: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Vyšší odborné školy</t>
    </r>
    <r>
      <rPr>
        <sz val="10"/>
        <color theme="1"/>
        <rFont val="Arial"/>
        <family val="2"/>
        <charset val="238"/>
      </rPr>
      <t xml:space="preserve"> – </t>
    </r>
    <r>
      <rPr>
        <b/>
        <sz val="10"/>
        <color theme="1"/>
        <rFont val="Arial"/>
        <family val="2"/>
        <charset val="238"/>
      </rPr>
      <t xml:space="preserve">studenti </t>
    </r>
    <r>
      <rPr>
        <sz val="10"/>
        <color theme="1"/>
        <rFont val="Arial"/>
        <family val="2"/>
        <charset val="238"/>
      </rPr>
      <t>podle skupin oborů vzdělávání, v časové řadě 2011/12–2021/22</t>
    </r>
  </si>
  <si>
    <r>
      <t>Tab. 5.4: Vyšší odborné školy v krajském srovnání – studenti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</si>
  <si>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t>Tab. 5.5: Vyšší odborné školy v krajském srovnání – studenti se zdravotním postižením podle druhu postižení, ve školním roce 2021/22</t>
  </si>
  <si>
    <r>
      <rPr>
        <b/>
        <sz val="10"/>
        <color theme="1"/>
        <rFont val="Arial"/>
        <family val="2"/>
        <charset val="238"/>
      </rPr>
      <t>Tab. 7.1: Základní umělecké školy</t>
    </r>
    <r>
      <rPr>
        <sz val="10"/>
        <color theme="1"/>
        <rFont val="Arial"/>
        <family val="2"/>
        <charset val="238"/>
      </rPr>
      <t xml:space="preserve"> – </t>
    </r>
    <r>
      <rPr>
        <b/>
        <sz val="10"/>
        <color theme="1"/>
        <rFont val="Arial"/>
        <family val="2"/>
        <charset val="238"/>
      </rPr>
      <t xml:space="preserve">školy, pobočky, žáci, </t>
    </r>
    <r>
      <rPr>
        <sz val="10"/>
        <color theme="1"/>
        <rFont val="Arial"/>
        <family val="2"/>
        <charset val="238"/>
      </rPr>
      <t>v časové řadě 2011/12–2021/22</t>
    </r>
  </si>
  <si>
    <r>
      <rPr>
        <b/>
        <sz val="10"/>
        <color theme="1"/>
        <rFont val="Arial"/>
        <family val="2"/>
        <charset val="238"/>
      </rPr>
      <t>Tab. 7.2: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Základní umělecké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pobočky, žáci,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</si>
  <si>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rPr>
        <b/>
        <sz val="10"/>
        <color theme="1"/>
        <rFont val="Arial"/>
        <family val="2"/>
        <charset val="238"/>
      </rPr>
      <t>Tab. 7.3: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Školní družiny</t>
    </r>
    <r>
      <rPr>
        <sz val="10"/>
        <color theme="1"/>
        <rFont val="Arial"/>
        <family val="2"/>
        <charset val="238"/>
      </rPr>
      <t xml:space="preserve"> – </t>
    </r>
    <r>
      <rPr>
        <b/>
        <sz val="10"/>
        <color theme="1"/>
        <rFont val="Arial"/>
        <family val="2"/>
        <charset val="238"/>
      </rPr>
      <t>družiny, oddělení, žáci, pracovníci,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</si>
  <si>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7.4: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Školní družiny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družiny, oddělení, žáci, pracovníci,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</si>
  <si>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7.5: Zařízení pro výkon ústavní a ochranné výchovy, </t>
    </r>
    <r>
      <rPr>
        <sz val="10"/>
        <color theme="1"/>
        <rFont val="Arial"/>
        <family val="2"/>
        <charset val="238"/>
      </rPr>
      <t>v časové řadě 2011/12–2021/22</t>
    </r>
  </si>
  <si>
    <r>
      <rPr>
        <b/>
        <sz val="10"/>
        <color theme="1"/>
        <rFont val="Arial"/>
        <family val="2"/>
        <charset val="238"/>
      </rPr>
      <t>Tab. 7.6</t>
    </r>
    <r>
      <rPr>
        <sz val="10"/>
        <color theme="1"/>
        <rFont val="Arial"/>
        <family val="2"/>
        <charset val="238"/>
      </rPr>
      <t xml:space="preserve">: </t>
    </r>
    <r>
      <rPr>
        <b/>
        <sz val="10"/>
        <color theme="1"/>
        <rFont val="Arial"/>
        <family val="2"/>
        <charset val="238"/>
      </rPr>
      <t>Dětské domovy včetně dětských domovů se školou,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</si>
  <si>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t>Tab. 1.1.1: Mateřské školy celkem – školy, třídy, děti a učitelé, v časové řadě 2011/12–2021/22</t>
  </si>
  <si>
    <t>Tab. 1.1.2: Mateřské školy podle zřizovatele – školy, třídy, děti a učitelé, v časové řadě 2011/12–2021/22</t>
  </si>
  <si>
    <t>Tab. 1.1.5: Mateřské školy v krajském srovnání – počet tříd, v časové řadě 2011/12–2021/22</t>
  </si>
  <si>
    <t>Tab. 1.1.6: Mateřské školy v krajském srovnání – počet dětí, v časové řadě 2011/12–2021/22</t>
  </si>
  <si>
    <t>Tab. 1.1.7: Mateřské školy v krajském srovnání – počet učitelů, v časové řadě 2011/12–2021/22</t>
  </si>
  <si>
    <t>Tab. 1.1.8: Mateřské školy celkem – děti podle věku, v časové řadě 2011/12–2021/22</t>
  </si>
  <si>
    <t>Tab. 1.1.12: Mateřské školy v krajském srovnání – počet dětí mladších 3 let, v časové řadě 2011/12–2021/22</t>
  </si>
  <si>
    <t>Tab. 1.1.13: Mateřské školy celkem – děti s jiným než českým státním občanstvím, v časové řadě 2011/12–2021/22</t>
  </si>
  <si>
    <t>Tab. 1.1.15: Mateřské školy v krajském srovnání – počet dětí s jiným než českým státním občanstvím, v časové řadě 2011/12–2021/22</t>
  </si>
  <si>
    <t>Tab. 1.1.16: Mateřské školy celkem – děti se zdravotním postižením podle druhu postižení, v časové řadě 2011/12–2021/22</t>
  </si>
  <si>
    <t>Tab. 1.1.17: Mateřské školy celkem – dívky se zdravotním postižením podle druhu postižení, v časové řadě 2011/12–2021/22</t>
  </si>
  <si>
    <t>Tab. 1.1.18: Mateřské školy celkem – chlapci se zdravotním postižením podle druhu postižení, v časové řadě 2011/12–2021/22</t>
  </si>
  <si>
    <t>Tab. 1.1.20: Mateřské školy v krajském srovnání – počet dětí se zdravotním postižením, v časové řadě 2011/12–2021/22</t>
  </si>
  <si>
    <t>Tab. 1.2.1: Přípravné třídy základních škol a přípravný stupeň základních škol speciálních – školy, třídy, děti a učitelé, v časové řadě 2011/12–2021/22</t>
  </si>
  <si>
    <t>Tab. 2.1.1: Základní vzdělávání celkem – žáci v základním vzdělávání podle navštěvovaného stupně a typu školy, v časové řadě 2011/12–2021/22</t>
  </si>
  <si>
    <t>Tab. 2.1.3: Základní vzdělávání celkem – děti zapsané do 1. ročníku základního vzdělávání a s žádostí o odklad školní docházky, v časové řadě 2011/12–2021/22</t>
  </si>
  <si>
    <t>Tab. 2.2.1: Základní školy celkem – školy, třídy, žáci a učitelé, v časové řadě 2011/12–2021/22</t>
  </si>
  <si>
    <t>Tab. 3.1.1: Střední školy celkem – školy, třídy, žáci, nově přijatí, absolventi a učitelé, v časové řadě 2011/12–2021/22</t>
  </si>
  <si>
    <t>Tab. 3.1.2: Střední školy podle zřizovatele – školy, třídy, žáci, nově přijatí, absolventi a učitelé, v časové řadě 2011/12–2021/22</t>
  </si>
  <si>
    <t>Tab. 3.2.1: Střední školy poskytující odborné vzdělávání – školy, třídy, žáci, nově přijatí a absolventi podle genderu a formy vzdělání, v časové řadě 2011/12–2021/22</t>
  </si>
  <si>
    <t>Tab. 3.2.2: Střední školy poskytující odborné vzdělání v krajském srovnání – počet škol, v časové řadě 2011/12–2021/22</t>
  </si>
  <si>
    <t>Tab. 3.2.3: Střední školy poskytující odborné vzdělání v krajském srovnání – počet žáků, v časové řadě 2011/12–2021/22</t>
  </si>
  <si>
    <t>Tab. 3.2.4: Střední školy poskytující odborné vzdělání v krajském srovnání – počet nově přijatých žáků do 1. ročníku, v časové řadě 2011/12–2021/22</t>
  </si>
  <si>
    <t>Tab. 3.2.6: Střední vzdělávání (bez výučního listu a bez maturitní zkoušky) – školy, třídy, žáci, nově přijatí a absolventi, v časové řadě 2011/12–2021/22</t>
  </si>
  <si>
    <t>Tab. 3.2.7: Střední odborné vzdělávání s výučním listem – školy, třídy, žáci, nově přijatí a absolventi, v časové řadě 2011/12–2021/22</t>
  </si>
  <si>
    <t>Tab. 3.2.8: Střední odborné vzdělávání s výučním listem podle zřizovatele školy – školy a žáci, v časové řadě 2011/12–2021/22</t>
  </si>
  <si>
    <t>Tab. 3.2.9: Střední odborné vzdělávání s výučním listem – žáci podle skupin oborů vzdělávání, v časové řadě 2011/12–2021/22</t>
  </si>
  <si>
    <t>Tab. 3.2.10: Střední odborné vzdělávání s výučním listem v krajském srovnání – školy, třídy a žáci, v časové řadě 2011/12–2021/22</t>
  </si>
  <si>
    <t>Tab. 3.2.11: Střední odborné vzdělávání s maturitní zkouškou – školy, třídy, žáci, nově přijatí a absolventi, v časové řadě 2011/12–2021/22</t>
  </si>
  <si>
    <t>Tab. 3.2.12: Střední odborné vzdělávání s maturitní zkouškou podle zřizovatele školy – školy a žáci, v časové řadě 2011/12–2021/22</t>
  </si>
  <si>
    <t>Tab. 3.2.13: Střední odborné vzdělávání s maturitní zkouškou – žáci podle skupin oborů vzdělávání, v časové řadě 2011/12–2021/22</t>
  </si>
  <si>
    <t>Tab. 3.3.1: Gymnázia celkem – školy, třídy a žáci, v časové řadě 2011/12–2021/22</t>
  </si>
  <si>
    <t>Tab. 3.3.2: Gymnázia celkem – žáci v denním vzdělávání podle typu a ročníku gymnázia, v časové řadě 2011/12–2021/22</t>
  </si>
  <si>
    <t>Tab. 3.3.3: Gymnázia celkem – nově přijatí žáci do 1. ročníku, v časové řadě 2011/12–2021/22</t>
  </si>
  <si>
    <t>Tab. 3.3.5: Gymnázia podle zřizovatele školy – školy, třídy a žáci, v časové řadě 2011/12–2021/22</t>
  </si>
  <si>
    <t>Tab. 3.3.8: Gymnázia v krajském srovnání – počet škol, v časové řadě 2011/12–2021/22</t>
  </si>
  <si>
    <t>Tab. 3.4.1: Střední vzdělávání – nástavbové studium – školy, třídy, žáci, nově přijatí, absolventi, v časové řadě 2011/12–2021/22</t>
  </si>
  <si>
    <t>Tab. 3.4.3: Střední vzdělávání – nástavbové studium – žáci podle skupin oborů vzdělávání, v časové řadě 2011/12–2021/22</t>
  </si>
  <si>
    <t>Tab. 4.1: Konzervatoře – školy, žáci, nově přijatí, absolventi, učitelé, v časové řadě 2011/12–2021/22</t>
  </si>
  <si>
    <t>Tab. 4.3: Konzervatoře – žáci, nově přijatí, absolventi podle oborů vzdělání, v časové řadě 2011/12–2021/22</t>
  </si>
  <si>
    <t>Tab. 5.1: Vyšší odborné  školy – školy, studenti, nově přijatí, absolventi, učitelé, v časové řadě 2011/12–2021/22</t>
  </si>
  <si>
    <t>Tab. 5.3: Vyšší odborné školy – studenti podle skupin oborů vzdělávání, v časové řadě 2011/12–2021/22</t>
  </si>
  <si>
    <t>Tab. 7.1: Základní umělecké školy – školy, pobočky, žáci, v časové řadě 2011/12–2021/22</t>
  </si>
  <si>
    <t>Tab. 7.3: Školní družiny – družiny, oddělení, žáci, pracovníci, v časové řadě 2011/12–2021/22</t>
  </si>
  <si>
    <t>Tab. 7.5: Zařízení pro výkon ústavní a ochranné výchovy, v časové řadě 2011/12–2021/22</t>
  </si>
  <si>
    <t>Tab. 7.6: Dětské domovy včetně dětských domovů se školou, v časové řadě 2011/12–2021/22</t>
  </si>
  <si>
    <t>Tab. 1.1.3: Mateřské školy v krajském srovnání – školy, třídy, děti a učitelé, ve školním roce 2021/22</t>
  </si>
  <si>
    <t>Tab. 1.1.9: Mateřské školy v krajském srovnání – děti podle věku, ve školním roce 2021/22</t>
  </si>
  <si>
    <t>Tab. 1.1.10: Mateřské školy v krajském srovnání – dívky podle věku, ve školním roce 2021/22</t>
  </si>
  <si>
    <t>Tab. 1.1.11: Mateřské školy v krajském srovnání – chlapci podle věku, ve školním roce 2021/22</t>
  </si>
  <si>
    <t>Tab. 1.1.14: Mateřské školy v krajském srovnání – děti s jiným než českým státním občanstvím, ve školním roce 2021/22</t>
  </si>
  <si>
    <t>Tab. 1.1.19: Mateřské školy v krajském srovnání – děti se zdravotním postižením podle druhu postižení, ve školním roce 2021/22</t>
  </si>
  <si>
    <t>Tab. 1.2.2: Přípravné třídy základních škol a přípravný stupeň základních škol speciálních v krajském srovnání – školy, třídy, děti a učitelé, ve školním roce 2021/22</t>
  </si>
  <si>
    <t>Tab. 2.1.2: Základní vzdělávání v krajském srovnání – žáci v základním vzdělávání podle navštěvovaného stupně a typu školy, ve školním roce 2021/22</t>
  </si>
  <si>
    <t>Tab. 2.1.4: Základní vzdělávání v krajském srovnání – děti zapsané do 1. ročníku základního vzdělávání a s žádostí o odklad školní docházky, ve školním roce 2021/22</t>
  </si>
  <si>
    <t>Tab. 2.2.3: Základní školy v krajském srovnání – školy, třídy, žáci a učitelé, ve školním roce 2021/22</t>
  </si>
  <si>
    <t>Tab. 2.2.4: Základní školy podle zřizovatele v krajském srovnání – školy, třídy a žáci, ve školním roce 2021/22</t>
  </si>
  <si>
    <t>Tab. 3.1.3: Střední školy v krajském srovnání – školy, třídy, žáci, nově přijatí, absolventi a učitelé, ve školním roce 2021/22</t>
  </si>
  <si>
    <t>Tab. 3.2.14: Střední odborné vzdělávání s maturitní zkouškou v krajském srovnání – školy, třídy a žáci, ve školním roce 2021/22</t>
  </si>
  <si>
    <t>Tab. 3.3.6: Gymnázia v krajském srovnání – školy, třídy a žáci, ve školním roce 2021/22</t>
  </si>
  <si>
    <t>Tab. 3.4.2: Střední vzdělávání – nástavbové studium v krajském srovnání – školy, třídy, žáci, nově přijatí, absolventi, ve školním roce 2021/22</t>
  </si>
  <si>
    <t>Tab. 4.2: Konzervatoře v krajském srovnání – školy, žáci, nově přijatí, absolventi, učitelé, ve školním roce 2021/22</t>
  </si>
  <si>
    <t>Tab. 4.4: Konzervatoře v krajském srovnání – žáci s jiným než českým státním občanstvím, ve školním roce 2021/22</t>
  </si>
  <si>
    <t>Tab. 5.2: Vyšší odborné školy v krajském srovnání – školy, studenti, nově přijatí, absolventi, učitelé, ve školním roce 2021/22</t>
  </si>
  <si>
    <t>Tab. 5.4: Vyšší odborné školy v krajském srovnání – studenti s jiným než českým státním občanstvím, ve školním roce 2021/22</t>
  </si>
  <si>
    <t>Tab. 7.2: Základní umělecké školy v krajském srovnání – školy, pobočky, žáci, ve školním roce 2021/22</t>
  </si>
  <si>
    <t>Tab. 7.4: Školní družiny v krajském srovnání – družiny, oddělení, žáci, pracovníci, ve školním roce 2021/22</t>
  </si>
  <si>
    <t>Tab. 3.2.5: Střední školy poskytující odborné vzdělání v krajském srovnání – počet absolventů, v časové řadě 2010/11–2020/21</t>
  </si>
  <si>
    <t>Tab. 3.3.4: Gymnázia celkem – absolventi, v časové řadě 2010/11–2020/21</t>
  </si>
  <si>
    <t>Tab. 3.3.7: Gymnázia v krajském srovnání – nově přijatí žáci do 1. ročníku ve školním roce 2021/22 a absolventi za školní rok 2020/21</t>
  </si>
  <si>
    <t>ve školách soukromých a církevních</t>
  </si>
  <si>
    <r>
      <t xml:space="preserve">Tab. 3.3.8: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škol celkem, </t>
    </r>
    <r>
      <rPr>
        <sz val="10"/>
        <color theme="1"/>
        <rFont val="Arial"/>
        <family val="2"/>
        <charset val="238"/>
      </rPr>
      <t>v časové řadě 2011/12–2021/22</t>
    </r>
  </si>
  <si>
    <r>
      <t>z toho plnící povinnou školní docházku</t>
    </r>
    <r>
      <rPr>
        <vertAlign val="superscript"/>
        <sz val="8"/>
        <rFont val="Arial"/>
        <family val="2"/>
        <charset val="238"/>
      </rPr>
      <t>3)</t>
    </r>
  </si>
  <si>
    <r>
      <t>z toho na nižším stupni gymnázií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</si>
  <si>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Zahrnuje 1.-4. ročník osmiletého programu a 1.-2. ročník šestiletého programu gymnázií, které spadají do povinné školní docházky.</t>
    </r>
  </si>
  <si>
    <t>Změna za 
10 let 
(11/12–21/22)</t>
  </si>
  <si>
    <r>
      <t>na nižším stupni gymnázií</t>
    </r>
    <r>
      <rPr>
        <vertAlign val="superscript"/>
        <sz val="8"/>
        <rFont val="Arial"/>
        <family val="2"/>
        <charset val="238"/>
      </rPr>
      <t>2)</t>
    </r>
  </si>
  <si>
    <t>bez kvali-fikace</t>
  </si>
  <si>
    <t>Změna 
za 5 let 
(16/17–21/22)</t>
  </si>
  <si>
    <t>Změna 
za 10 let 
(11/12–21/22)</t>
  </si>
  <si>
    <r>
      <t>na nižším stupni gymnázií</t>
    </r>
    <r>
      <rPr>
        <vertAlign val="superscript"/>
        <sz val="8"/>
        <rFont val="Arial"/>
        <family val="2"/>
        <charset val="238"/>
      </rPr>
      <t>3)</t>
    </r>
  </si>
  <si>
    <t>cizí 
a zatím nezjištěné</t>
  </si>
  <si>
    <t>v běžných třídách</t>
  </si>
  <si>
    <t>počet škol</t>
  </si>
  <si>
    <t>počet žáků</t>
  </si>
  <si>
    <t>Žáci 
v ostatních formách vzdělávání celkem</t>
  </si>
  <si>
    <t>nezkrácené studium</t>
  </si>
  <si>
    <t xml:space="preserve">denní </t>
  </si>
  <si>
    <r>
      <t>z toho se vzděláním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</si>
  <si>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zohledněno jen denní vzdělávání</t>
    </r>
  </si>
  <si>
    <r>
      <t>z toho se vzdělávaním</t>
    </r>
    <r>
      <rPr>
        <vertAlign val="superscript"/>
        <sz val="8"/>
        <color theme="1"/>
        <rFont val="Arial"/>
        <family val="2"/>
        <charset val="238"/>
      </rPr>
      <t>1) 2)</t>
    </r>
  </si>
  <si>
    <t>Absolventi za školní rok 2020/21</t>
  </si>
  <si>
    <t>v denní formě vzděl.</t>
  </si>
  <si>
    <r>
      <rPr>
        <b/>
        <sz val="10"/>
        <color theme="1"/>
        <rFont val="Arial"/>
        <family val="2"/>
        <charset val="238"/>
      </rPr>
      <t xml:space="preserve">Tab. 4.2: Konzervatoře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školy, žáci, nově přijatí, absolventi, učitelé,</t>
    </r>
    <r>
      <rPr>
        <sz val="10"/>
        <color theme="1"/>
        <rFont val="Arial"/>
        <family val="2"/>
        <charset val="238"/>
      </rPr>
      <t xml:space="preserve"> ve školním roce 2021/22</t>
    </r>
  </si>
  <si>
    <t>Absolventi
za školní rok 2020/21</t>
  </si>
  <si>
    <t>Poznámka: Do odborného vzdělávání se řadí střední vzdělávání bez výučního listu a maturitní zkoušky, střední vzdělávání s výučním listem (včetně zkráceného), odborné střední vzdělávání s maturitní zkouškou (včetně zkráceného) a nástavbové studium.</t>
  </si>
  <si>
    <r>
      <rPr>
        <i/>
        <vertAlign val="superscript"/>
        <sz val="8"/>
        <rFont val="Arial"/>
        <family val="2"/>
        <charset val="238"/>
      </rPr>
      <t xml:space="preserve">2) </t>
    </r>
    <r>
      <rPr>
        <i/>
        <sz val="8"/>
        <rFont val="Arial"/>
        <family val="2"/>
        <charset val="238"/>
      </rPr>
      <t>podíl ze všech žáků středního odborného vzdělávání s maturitní zkouškou v daném kraji</t>
    </r>
  </si>
  <si>
    <r>
      <t xml:space="preserve">Tab. 3.3.9: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škol zajišťujících 4leté denní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</si>
  <si>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3.3.10: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škol zajišťujících 6leté denní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</si>
  <si>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3.3.11: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škol zajišťujících 8leté denní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</si>
  <si>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3.3.12: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tříd v denní formě vzdělávání, </t>
    </r>
    <r>
      <rPr>
        <sz val="10"/>
        <color theme="1"/>
        <rFont val="Arial"/>
        <family val="2"/>
        <charset val="238"/>
      </rPr>
      <t>v časové řadě 2011/12–2021/22</t>
    </r>
  </si>
  <si>
    <t>Tab. 3.3.9: Gymnázia v krajském srovnání – počet škol zajišťujících 4leté denní vzdělávání, v časové řadě 2011/12–2021/22</t>
  </si>
  <si>
    <t>Tab. 3.3.10: Gymnázia v krajském srovnání – počet škol zajišťujících 6leté denní vzdělávání, v časové řadě 2011/12–2021/22</t>
  </si>
  <si>
    <t>Tab. 3.3.11: Gymnázia v krajském srovnání – počet škol zajišťujících 8leté denní vzdělávání, v časové řadě 2011/12–2021/22</t>
  </si>
  <si>
    <t>Tab. 3.3.12: Gymnázia v krajském srovnání – počet tříd v denní formě vzdělávání, v časové řadě 2011/12–2021/22</t>
  </si>
  <si>
    <r>
      <t xml:space="preserve">Tab. 3.3.13: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 xml:space="preserve">– počet žáků celkem,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</si>
  <si>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3.3.14: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 xml:space="preserve">– počet žáků s čtyřletým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</si>
  <si>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3.3.15: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 xml:space="preserve">– počet žáků s šestiletým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</si>
  <si>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t>Tab. 3.3.13: Gymnázia v krajském srovnání – počet žáků, v časové řadě 2011/12–2021/22</t>
  </si>
  <si>
    <t>Tab. 3.3.14: Gymnázia v krajském srovnání – počet žáků s čtyřletým vzděláváním, v časové řadě 2011/12–2021/22</t>
  </si>
  <si>
    <t>Tab. 3.3.15: Gymnázia v krajském srovnání – počet žáků s šestiletým vzděláváním, v časové řadě 2011/12–2021/22</t>
  </si>
  <si>
    <t>Tab. 3.3.16: Gymnázia v krajském srovnání – počet žáků s osmiletým vzděláváním, v časové řadě 2011/12–2021/22</t>
  </si>
  <si>
    <r>
      <t xml:space="preserve">Tab. 3.3.17: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nově přijatých žáků do 1. ročníku celkem,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</si>
  <si>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3.3.18: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nově přijatých žáků do 1. ročníku gymnázií s čtyřletým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</si>
  <si>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3.3.20: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nově přijatých žáků do 1. ročníku gymnázií s osmiletým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</si>
  <si>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3.3.19: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nově přijatých žáků do 1. ročníku gymnázií s šestiletým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</si>
  <si>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t>Tab. 3.3.17: Gymnázia v krajském srovnání – počet nově přijatých žáků do 1. ročníku celkem, v časové řadě 2011/12–2021/22</t>
  </si>
  <si>
    <t>Tab. 3.3.18: Gymnázia v krajském srovnání – počet nově přijatých žáků do 1. ročníku gymnázií s čtyřletým vzděláváním, v časové řadě 2011/12–2021/22</t>
  </si>
  <si>
    <t>Tab. 3.3.19: Gymnázia v krajském srovnání – počet nově přijatých žáků do 1. ročníku gymnázií s šestiletým vzděláváním, v časové řadě 2011/12–2021/22</t>
  </si>
  <si>
    <t>Tab. 3.3.20: Gymnázia v krajském srovnání – počet nově přijatých žáků do 1. ročníku gymnázií s osmiletým vzděláváním, v časové řadě 2011/12–2021/22</t>
  </si>
  <si>
    <t>Tab. 3.3.21: Gymnázia v krajském srovnání – počet absolventů, v časové řadě 2010/11–2020/21</t>
  </si>
  <si>
    <t>Tab. 3.3.22: Gymnázia v krajském srovnání – počet absolventů gymnázií s čtyřletým vzděláváním, v časové řadě 2010/11–2020/21</t>
  </si>
  <si>
    <r>
      <t xml:space="preserve">Tab. 3.3.21: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absolventů celkem,</t>
    </r>
    <r>
      <rPr>
        <sz val="10"/>
        <color theme="1"/>
        <rFont val="Arial"/>
        <family val="2"/>
        <charset val="238"/>
      </rPr>
      <t xml:space="preserve"> v časové řadě 2010/11-2020/21</t>
    </r>
  </si>
  <si>
    <r>
      <t xml:space="preserve">Tab. 3.3.22: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absolventů gymnázií s čtyřletým vzděláváním,</t>
    </r>
    <r>
      <rPr>
        <sz val="10"/>
        <color theme="1"/>
        <rFont val="Arial"/>
        <family val="2"/>
        <charset val="238"/>
      </rPr>
      <t xml:space="preserve"> v časové řadě 2010/11-2020/21</t>
    </r>
  </si>
  <si>
    <r>
      <t xml:space="preserve">Tab. 3.3.23: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absolventů gymnázií s šestiletým vzděláváním,</t>
    </r>
    <r>
      <rPr>
        <sz val="10"/>
        <color theme="1"/>
        <rFont val="Arial"/>
        <family val="2"/>
        <charset val="238"/>
      </rPr>
      <t xml:space="preserve"> v časové řadě 2010/11-2020/21</t>
    </r>
  </si>
  <si>
    <r>
      <t xml:space="preserve">Tab. 3.3.24: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absolventů gymnázií s osmiletým vzděláváním,</t>
    </r>
    <r>
      <rPr>
        <sz val="10"/>
        <color theme="1"/>
        <rFont val="Arial"/>
        <family val="2"/>
        <charset val="238"/>
      </rPr>
      <t xml:space="preserve"> v časové řadě 2010/11-2020/21</t>
    </r>
  </si>
  <si>
    <t>Tab. 3.3.23: Gymnázia v krajském srovnání – počet absolventů gymnázií s šestiletým vzděláváním, v časové řadě 2010/11-2020/21</t>
  </si>
  <si>
    <t>Tab. 3.3.24: Gymnázia v krajském srovnání – počet absolventů gymnázií s osmiletým vzděláváním, v časové řadě 2010/11-2020/21</t>
  </si>
  <si>
    <r>
      <t xml:space="preserve">Tab. 3.3.16: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 xml:space="preserve">– počet žáků s osmiletým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</si>
  <si>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r>
      <t>Školy se žáky se 
zdravotním postižením</t>
    </r>
    <r>
      <rPr>
        <vertAlign val="superscript"/>
        <sz val="8"/>
        <rFont val="Arial"/>
        <family val="2"/>
        <charset val="238"/>
      </rPr>
      <t>2)</t>
    </r>
  </si>
  <si>
    <t>počet tříd</t>
  </si>
  <si>
    <t>počet žáků celkem</t>
  </si>
  <si>
    <r>
      <t>ve speciálních třídách</t>
    </r>
    <r>
      <rPr>
        <vertAlign val="superscript"/>
        <sz val="8"/>
        <color theme="1"/>
        <rFont val="Arial"/>
        <family val="2"/>
        <charset val="238"/>
      </rPr>
      <t>4)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</si>
  <si>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>podíl ze všech žáků navštěvujících střední školy</t>
    </r>
  </si>
  <si>
    <r>
      <rPr>
        <i/>
        <vertAlign val="superscript"/>
        <sz val="8"/>
        <color theme="1"/>
        <rFont val="Arial"/>
        <family val="2"/>
        <charset val="238"/>
      </rPr>
      <t xml:space="preserve">4) </t>
    </r>
    <r>
      <rPr>
        <i/>
        <sz val="8"/>
        <color theme="1"/>
        <rFont val="Arial"/>
        <family val="2"/>
        <charset val="238"/>
      </rPr>
      <t>zahrnuje speciální třídy ve školách samostatně zřízených pro žáky se SVP i ve školách běžných</t>
    </r>
  </si>
  <si>
    <r>
      <t>Školy zřízené výhradně pro žáky se SVP</t>
    </r>
    <r>
      <rPr>
        <vertAlign val="superscript"/>
        <sz val="8"/>
        <rFont val="Arial"/>
        <family val="2"/>
        <charset val="238"/>
      </rPr>
      <t>1)</t>
    </r>
  </si>
  <si>
    <r>
      <t>2)</t>
    </r>
    <r>
      <rPr>
        <i/>
        <sz val="8"/>
        <color theme="1"/>
        <rFont val="Arial"/>
        <family val="2"/>
        <charset val="238"/>
      </rPr>
      <t>zahrnuje jak školy samostatně zřízené pro žáky se SVP, tak běžné školy, ve kterých jsou žáci se zdravotním postižením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</si>
  <si>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Zahrnuje žáky se zdravotním postižením tělesným, zrakovým, sluchovým, mentálním, autismem, vadami řeči, souběžným postižením více vadami a s vývojovými poruchami učení nebo chování.</t>
    </r>
  </si>
  <si>
    <r>
      <t>Žáci se zdravotním postižením</t>
    </r>
    <r>
      <rPr>
        <vertAlign val="superscript"/>
        <sz val="8"/>
        <rFont val="Arial"/>
        <family val="2"/>
        <charset val="238"/>
      </rPr>
      <t>3)</t>
    </r>
  </si>
  <si>
    <r>
      <t>v 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</si>
  <si>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zahrnuje pouze školy samostatně zřízené pro žáky se SVP (tj. žáky zdravotně postižené, zdravotně znevýhodněné či sociálně znevýhodněné)</t>
    </r>
  </si>
  <si>
    <t xml:space="preserve">SVP – speciální vzdělávací potřeby </t>
  </si>
  <si>
    <r>
      <t>z toho ve speciálních třídách</t>
    </r>
    <r>
      <rPr>
        <vertAlign val="superscript"/>
        <sz val="8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</si>
  <si>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dívek ve speciálních třídách, resp. s daným postižením na celkovém počtu dívek se zdravotním postižením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</si>
  <si>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chlapců ve speciálních třídách, resp. s daným postižením na celkovém počtu chlapců se zdravotním postižením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</si>
  <si>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6)</t>
    </r>
    <r>
      <rPr>
        <i/>
        <sz val="8"/>
        <color theme="1"/>
        <rFont val="Arial"/>
        <family val="2"/>
        <charset val="238"/>
      </rPr>
      <t xml:space="preserve"> podíl ze žáků se zdravotním postižením</t>
    </r>
  </si>
  <si>
    <t>Nově přijatí do 1. ročníku ve školním roce 2021/22</t>
  </si>
  <si>
    <t>Absolventi ve školním roce 2020/21</t>
  </si>
  <si>
    <r>
      <rPr>
        <b/>
        <sz val="10"/>
        <color theme="1"/>
        <rFont val="Arial"/>
        <family val="2"/>
        <charset val="238"/>
      </rPr>
      <t>Tab. 5.2: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Vyšší odborné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 xml:space="preserve">školy, studenti, nově přijatí, absolventi, učitelé, </t>
    </r>
    <r>
      <rPr>
        <sz val="10"/>
        <color theme="1"/>
        <rFont val="Arial"/>
        <family val="2"/>
        <charset val="238"/>
      </rPr>
      <t>ve školním roce 2021/22</t>
    </r>
  </si>
  <si>
    <t>Tab. 1.1.4: Mateřské školy podle zřizovatele v krajském srovnání – školy, třídy a děti, ve školním roce 2021/22</t>
  </si>
  <si>
    <t>Tab. 2.2.2: Základní školy podle zřizovatele – školy, třídy, žáci a učitelé, v časové řadě 2011/12–2021/22</t>
  </si>
  <si>
    <t>soukromý</t>
  </si>
  <si>
    <t>Popisky řádků</t>
  </si>
  <si>
    <t>MŠMT či jiný orgán státní správy</t>
  </si>
  <si>
    <t>MŠMT - Ministerstvo školství, mládeže a tělovýchovy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</si>
  <si>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nabízet více druhů/oborů vzdělávání. Součet škol poskytujících 6leté, 8leté a ostatní vzdělávání v konzervatoři tedy nemusí odpovídat celkovému počtu škol 
v daném školním roce.</t>
    </r>
  </si>
  <si>
    <t>ostatní formy vzdělávání</t>
  </si>
  <si>
    <r>
      <t>z toho 
v posledním ročníku</t>
    </r>
    <r>
      <rPr>
        <vertAlign val="superscript"/>
        <sz val="8"/>
        <rFont val="Arial"/>
        <family val="2"/>
        <charset val="238"/>
      </rPr>
      <t>4)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</si>
  <si>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zaměstnané; pro dělení učitelů dle pohlaví a kvalifikace viz tabulky v kapitole 6</t>
    </r>
  </si>
  <si>
    <r>
      <rPr>
        <i/>
        <vertAlign val="superscript"/>
        <sz val="8"/>
        <color theme="1"/>
        <rFont val="Arial"/>
        <family val="2"/>
        <charset val="238"/>
      </rPr>
      <t xml:space="preserve">2) </t>
    </r>
    <r>
      <rPr>
        <i/>
        <sz val="8"/>
        <color theme="1"/>
        <rFont val="Arial"/>
        <family val="2"/>
        <charset val="238"/>
      </rPr>
      <t>přepočtení na plně zaměstnané; pro dělení učitelů dle pohlaví a kvalifikace viz tabulky v kapitole 6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</si>
  <si>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1.–4. ročník osmileté konzervatoře</t>
    </r>
  </si>
  <si>
    <r>
      <t xml:space="preserve">Mateřské školy
- </t>
    </r>
    <r>
      <rPr>
        <i/>
        <sz val="8"/>
        <rFont val="Arial"/>
        <family val="2"/>
        <charset val="238"/>
      </rPr>
      <t>zřizovatel:</t>
    </r>
  </si>
  <si>
    <t xml:space="preserve">veřejný </t>
  </si>
  <si>
    <t xml:space="preserve">soukromý </t>
  </si>
  <si>
    <t xml:space="preserve">církevní </t>
  </si>
  <si>
    <r>
      <t xml:space="preserve">Základní školy - 1. stupeň
</t>
    </r>
    <r>
      <rPr>
        <i/>
        <sz val="8"/>
        <rFont val="Arial"/>
        <family val="2"/>
        <charset val="238"/>
      </rPr>
      <t>- zřizovatel:</t>
    </r>
  </si>
  <si>
    <r>
      <t xml:space="preserve">Základní školy - 2. stupeň
</t>
    </r>
    <r>
      <rPr>
        <i/>
        <sz val="8"/>
        <rFont val="Arial"/>
        <family val="2"/>
        <charset val="238"/>
      </rPr>
      <t>- zřizovatel:</t>
    </r>
  </si>
  <si>
    <r>
      <t xml:space="preserve">Střední školy
</t>
    </r>
    <r>
      <rPr>
        <i/>
        <sz val="8"/>
        <rFont val="Arial"/>
        <family val="2"/>
        <charset val="238"/>
      </rPr>
      <t>- zřizovatel:</t>
    </r>
  </si>
  <si>
    <r>
      <t>Konzervatoře
-</t>
    </r>
    <r>
      <rPr>
        <i/>
        <sz val="8"/>
        <rFont val="Arial"/>
        <family val="2"/>
        <charset val="238"/>
      </rPr>
      <t xml:space="preserve"> zřizovatel:</t>
    </r>
  </si>
  <si>
    <r>
      <t xml:space="preserve">Vyšší odborné školy
</t>
    </r>
    <r>
      <rPr>
        <i/>
        <sz val="8"/>
        <rFont val="Arial"/>
        <family val="2"/>
        <charset val="238"/>
      </rPr>
      <t>- zřizovatel:</t>
    </r>
  </si>
  <si>
    <r>
      <t xml:space="preserve">Základní školy
1. stupeň
</t>
    </r>
    <r>
      <rPr>
        <i/>
        <sz val="8"/>
        <rFont val="Arial"/>
        <family val="2"/>
        <charset val="238"/>
      </rPr>
      <t>- zřizovatel:</t>
    </r>
  </si>
  <si>
    <r>
      <t xml:space="preserve">Základní školy
2. stupeň
</t>
    </r>
    <r>
      <rPr>
        <i/>
        <sz val="8"/>
        <rFont val="Arial"/>
        <family val="2"/>
        <charset val="238"/>
      </rPr>
      <t>- zřizovatel:</t>
    </r>
  </si>
  <si>
    <r>
      <t>z toho na nižším stupni gymnázií</t>
    </r>
    <r>
      <rPr>
        <vertAlign val="superscript"/>
        <sz val="8"/>
        <rFont val="Arial"/>
        <family val="2"/>
        <charset val="238"/>
      </rPr>
      <t>2)</t>
    </r>
  </si>
  <si>
    <t>Základní školy</t>
  </si>
  <si>
    <t>Základní školy 
- 1. stupeň</t>
  </si>
  <si>
    <t>Základní školy 
- 2. stupeň</t>
  </si>
  <si>
    <r>
      <t>Tab. 6.1: Mateřské až vyšší odborné školy – učitelé celkem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</si>
  <si>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t>bez kvalifikace</t>
  </si>
  <si>
    <t>Základní školy
 - 1. stupeň</t>
  </si>
  <si>
    <t>Základní školy
 - 2. stupeň</t>
  </si>
  <si>
    <t>s kvali-fikací</t>
  </si>
  <si>
    <r>
      <rPr>
        <vertAlign val="superscript"/>
        <sz val="8"/>
        <color theme="1"/>
        <rFont val="Arial"/>
        <family val="2"/>
        <charset val="238"/>
      </rPr>
      <t>3)</t>
    </r>
    <r>
      <rPr>
        <sz val="8"/>
        <color theme="1"/>
        <rFont val="Arial"/>
        <family val="2"/>
        <charset val="238"/>
      </rPr>
      <t xml:space="preserve"> zahrnuje 1.-4. ročník osmiletého programu a 1.-2. ročník šestiletého programu gymnázií, které spadají do povinné školní docházky</t>
    </r>
  </si>
  <si>
    <r>
      <rPr>
        <vertAlign val="superscript"/>
        <sz val="8"/>
        <color theme="1"/>
        <rFont val="Arial"/>
        <family val="2"/>
        <charset val="238"/>
      </rPr>
      <t>2)</t>
    </r>
    <r>
      <rPr>
        <sz val="8"/>
        <color theme="1"/>
        <rFont val="Arial"/>
        <family val="2"/>
        <charset val="238"/>
      </rPr>
      <t xml:space="preserve"> zahrnuje 1.-4. ročník osmiletého programu a 1.-2. ročník šestiletého programu gymnázií, které spadají do povinné školní docházky</t>
    </r>
  </si>
  <si>
    <r>
      <rPr>
        <vertAlign val="superscript"/>
        <sz val="8"/>
        <color theme="1"/>
        <rFont val="Arial"/>
        <family val="2"/>
        <charset val="238"/>
      </rPr>
      <t>3)</t>
    </r>
    <r>
      <rPr>
        <sz val="8"/>
        <color theme="1"/>
        <rFont val="Arial"/>
        <family val="2"/>
        <charset val="238"/>
      </rPr>
      <t xml:space="preserve"> zahrnuje 1.-4. ročník osmiletého programu a 1.-2. ročník šestiletého programu gymnázií, které spadají do povinné školní docházky.</t>
    </r>
  </si>
  <si>
    <r>
      <t>Tab. 6.2: Mateřské až vyšší odborné školy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pohlaví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</si>
  <si>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r>
      <t>Tab. 6.3: Mateřské až vyšší odborné školy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kvalifikace</t>
    </r>
    <r>
      <rPr>
        <b/>
        <vertAlign val="superscript"/>
        <sz val="10"/>
        <color theme="1"/>
        <rFont val="Arial"/>
        <family val="2"/>
        <charset val="238"/>
      </rPr>
      <t>2)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a úrovně vzdělávání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</si>
  <si>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6.9: Mateřské až vyšší odborné školy v krajském srovnání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pohlaví a úrovně vzdělávání ve školním roce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2021/22</t>
    </r>
  </si>
  <si>
    <r>
      <t>Tab. 6.4: Mateřské až vyšší odborné školy – učitelé celkem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zřizovatele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</si>
  <si>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r>
      <t>Tab. 6.5: Mateřské až vyšší odborné školy – učitelky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ženy dle zřizovatele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</si>
  <si>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r>
      <t>Tab. 6.6: Mateřské až vyšší odborné školy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muži dle zřizovatele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</si>
  <si>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r>
      <t>Tab. 6.7: Mateřské až vyšší odborné školy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bez kvalifikace</t>
    </r>
    <r>
      <rPr>
        <b/>
        <vertAlign val="superscript"/>
        <sz val="10"/>
        <color theme="1"/>
        <rFont val="Arial"/>
        <family val="2"/>
        <charset val="238"/>
      </rPr>
      <t>2)</t>
    </r>
    <r>
      <rPr>
        <b/>
        <sz val="10"/>
        <color theme="1"/>
        <rFont val="Arial"/>
        <family val="2"/>
        <charset val="238"/>
      </rPr>
      <t xml:space="preserve"> dle zřizovatele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</si>
  <si>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t>Tab. 6.1: Mateřské až vyšší odborné školy – učitelé celkem dle úrovně vzdělávání v časové řadě 2011/12–2021/22</t>
  </si>
  <si>
    <t>Tab. 6.2: Mateřské až vyšší odborné školy – učitelé dle pohlaví a úrovně vzdělávání v časové řadě 2011/12–2021/22</t>
  </si>
  <si>
    <t>Tab. 6.3: Mateřské až vyšší odborné školy – učitelé dle kvalifikace a úrovně vzdělávání v časové řadě 2011/12–2021/22</t>
  </si>
  <si>
    <t>Tab. 6.4: Mateřské až vyšší odborné školy – učitelé celkem dle zřizovatele a úrovně vzdělávání v časové řadě 2011/12–2021/22</t>
  </si>
  <si>
    <t>Tab. 6.5: Mateřské až vyšší odborné školy – učitelky ženy dle zřizovatele a úrovně vzdělávání v časové řadě 2011/12–2021/22</t>
  </si>
  <si>
    <t>Tab. 6.6: Mateřské až vyšší odborné školy – učitelé muži dle zřizovatele a úrovně vzdělávání v časové řadě 2011/12–2021/22</t>
  </si>
  <si>
    <t>Tab. 6.7: Mateřské až vyšší odborné školy – učitelé bez kvalifikace dle zřizovatele a úrovně vzdělávání v časové řadě 2011/12–2021/22</t>
  </si>
  <si>
    <t>Tab. 6.9: Mateřské až vyšší odborné školy v krajském srovnání – učitelé dle pohlaví a úrovně vzdělávání ve školním roce 2021/22</t>
  </si>
  <si>
    <t>Tab. 6.10: Mateřské až vyšší odborné školy v krajském srovnání – učitelé dle kvalifikace a úrovně vzdělávání ve školním roce 2021/22</t>
  </si>
  <si>
    <t>Tab. 6.8: Mateřské až vyšší odborné školy v krajském srovnání – učitelé celkem dle úrovně vzdělávání ve školním roce 2021/22</t>
  </si>
  <si>
    <r>
      <t>Tab. 6.8: Mateřské až vyšší odborné školy v krajském srovnání – učitelé celkem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úrovně vzdělávání</t>
    </r>
    <r>
      <rPr>
        <sz val="10"/>
        <color theme="1"/>
        <rFont val="Arial"/>
        <family val="2"/>
        <charset val="238"/>
      </rPr>
      <t xml:space="preserve"> ve školním roce 2021/22</t>
    </r>
  </si>
  <si>
    <t>Změna za  5 let 
(16/17–21/22)</t>
  </si>
  <si>
    <r>
      <rPr>
        <vertAlign val="superscript"/>
        <sz val="8"/>
        <color theme="1"/>
        <rFont val="Arial"/>
        <family val="2"/>
        <charset val="238"/>
      </rPr>
      <t xml:space="preserve">2) </t>
    </r>
    <r>
      <rPr>
        <sz val="8"/>
        <color theme="1"/>
        <rFont val="Arial"/>
        <family val="2"/>
        <charset val="238"/>
      </rPr>
      <t>učitelé bez kvalifikace nesplňují požadavky stanovené zákonem č. 563/2004 Sb., o pedagogických pracovnících, ve znění pozdějších předpisů a příslušných výjimek</t>
    </r>
  </si>
  <si>
    <t>Změna za 
5 let 
(16/17–21/22)</t>
  </si>
  <si>
    <t>Každý žák je evidován jen pod jedním státním občanstvím, pokud má dítě dvojí občanství, upřednostní se české, dále občanství státu EU.</t>
  </si>
  <si>
    <t>absol-venti</t>
  </si>
  <si>
    <t xml:space="preserve">absol-venti </t>
  </si>
  <si>
    <t>Změna 
za 5 let 
(15/16–20/21)</t>
  </si>
  <si>
    <t>Změna 
za 10 let 
(10/11–20/21)</t>
  </si>
  <si>
    <r>
      <t>Tab. 6.10: Mateřské až vyšší odborné školy v krajském srovnání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kvalifikace</t>
    </r>
    <r>
      <rPr>
        <b/>
        <vertAlign val="superscript"/>
        <sz val="10"/>
        <color theme="1"/>
        <rFont val="Arial"/>
        <family val="2"/>
        <charset val="238"/>
      </rPr>
      <t>2)</t>
    </r>
    <r>
      <rPr>
        <b/>
        <sz val="10"/>
        <color theme="1"/>
        <rFont val="Arial"/>
        <family val="2"/>
        <charset val="238"/>
      </rPr>
      <t xml:space="preserve"> a úrovně vzdělávání </t>
    </r>
    <r>
      <rPr>
        <sz val="10"/>
        <color theme="1"/>
        <rFont val="Arial"/>
        <family val="2"/>
        <charset val="238"/>
      </rPr>
      <t>ve školním roce 2021/22</t>
    </r>
  </si>
  <si>
    <t>Tab. 3.1.4: Střední školy podle zřizovatele v krajském srovnání – školy, třídy a žáci, ve školním roce 2021/22</t>
  </si>
  <si>
    <t>Tab. 3.1.5: Střední školy v krajském srovnání – počet tříd, v časové řadě 2011/12–2021/22</t>
  </si>
  <si>
    <t>Tab. 3.1.6: Střední školy v krajském srovnání – počet žáků, v časové řadě 2011/12–2021/22</t>
  </si>
  <si>
    <t>Tab. 3.1.7: Střední školy v krajském srovnání – počet žáků přijatých do 1. ročníku, v časové řadě 2011/12–2021/22</t>
  </si>
  <si>
    <t>Tab. 3.1.8: Střední školy v krajském srovnání – počet absolventů, v časové řadě 2010/11–2020/21</t>
  </si>
  <si>
    <t>Tab. 3.1.9: Střední školy v krajském srovnání – počet učitelů, v časové řadě 2011/12–2021/22</t>
  </si>
  <si>
    <t>Tab. 3.1.10: Střední školy celkem – žáci podle typu navštěvovaných škol a formy vzdělávání, v časové řadě 2011/12–2021/22</t>
  </si>
  <si>
    <t>Tab. 3.1.11: Střední školy v krajském srovnání – žáci podle typu navštěvovaných škol a formy vzdělávání, ve školním roce 2021/22</t>
  </si>
  <si>
    <t>Tab. 3.1.12: Střední školy celkem – žáci podle pohlaví, občanství a údaje, zda jsou zdravotně postižení, v časové řadě 2011/12–2021/22</t>
  </si>
  <si>
    <t>Tab. 3.1.13: Střední školy v krajském srovnání – žáci podle pohlaví, občanství a údaje, zda jsou zdravotně postižení, ve školním roce 2021/22</t>
  </si>
  <si>
    <t>Tab. 3.1.14: Střední školy v krajském srovnání – denní forma vzdělávání – věková struktura žáků, ve školním roce 2021/22</t>
  </si>
  <si>
    <t>Tab. 3.1.15: Střední školy v krajském srovnání – ostatní formy vzdělávání – věková struktura žáků, ve školním roce 2021/22</t>
  </si>
  <si>
    <t>Tab. 3.1.16: Střední školy celkem – žáci s jiným než českým státním občanstvím, v časové řadě 2011/12–2021/22</t>
  </si>
  <si>
    <t>Tab. 3.1.17: Střední školy v krajském srovnání – žáci s jiným než českým státním občanstvím, ve školním roce 2021/22</t>
  </si>
  <si>
    <t>Tab. 3.1.18: Střední školy v krajském srovnání – počet žáků s jiným než českým státním občanstvím, v časové řadě 2011/12–2021/22</t>
  </si>
  <si>
    <t>Tab. 3.1.19: Střední školy celkem – speciální vzdělávání – školy, třídy a žáci, v časové řadě 2011/12–2021/22</t>
  </si>
  <si>
    <t>Tab. 3.1.20: Střední školy v krajském srovnání – speciální vzdělávání – školy, třídy a žáci, ve školním roce 2021/22</t>
  </si>
  <si>
    <t>Tab. 3.1.21: Střední školy celkem – žáci se zdravotním postižením podle druhu postižení, v časové řadě 2011/12–2021/22</t>
  </si>
  <si>
    <t>Tab. 3.1.22: Střední školy celkem – dívky se zdravotním postižením podle druhu postižení, v časové řadě 2011/12–2021/22</t>
  </si>
  <si>
    <t>Tab. 3.1.23: Střední školy celkem – chlapci se zdravotním postižením podle druhu postižení, v časové řadě 2011/12–2021/22</t>
  </si>
  <si>
    <t>Tab. 3.1.24: Střední školy v krajském srovnání – žáci se zdravotním postižením podle druhu postižení, ve školním roce 2021/22</t>
  </si>
  <si>
    <t>Tab. 3.1.25: Střední školy v krajském srovnání – počet žáků se zdravotním postižením, v časové řadě 2011/12–2021/22</t>
  </si>
  <si>
    <t>Tab. 3.1.26: Střední školy podle druhu středního vzdělávání – školy, třídy, žáci, nově přijatí a absolventi, v časové řadě 2011/12–2021/22</t>
  </si>
  <si>
    <t>Tab. 3.1.27: Střední školy podle druhu středního vzdělávání – žáci podle pohlaví a formy vzdělávání, v časové řadě 2011/12–2021/22</t>
  </si>
  <si>
    <t>Tab. 3.1.28: Střední školy podle druhu středního vzdělávání – nově přijatí žáci do 1. ročníku podle pohlaví a formy vzdělávání, v časové řadě 2011/12–2021/22</t>
  </si>
  <si>
    <t>Tab. 3.1.29: Střední školy podle druhu středního vzdělávání – absolventi podle pohlaví a formy vzdělávání, v časové řadě 2010/11–2020/21</t>
  </si>
  <si>
    <t>Tab. 3.1.30: Střední školy podle druhu středního vzdělávání v krajském srovnání – školy a žáci, ve školním roce 2021/22</t>
  </si>
  <si>
    <r>
      <t xml:space="preserve">Tab. 3.1.30: Střední školy </t>
    </r>
    <r>
      <rPr>
        <sz val="10"/>
        <color theme="1"/>
        <rFont val="Arial"/>
        <family val="2"/>
        <charset val="238"/>
      </rPr>
      <t>podle druhu středního vzdělávání v krajském srovnání –</t>
    </r>
    <r>
      <rPr>
        <b/>
        <sz val="10"/>
        <color theme="1"/>
        <rFont val="Arial"/>
        <family val="2"/>
        <charset val="238"/>
      </rPr>
      <t xml:space="preserve"> školy a žáci,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</si>
  <si>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3.1.29: Střední školy </t>
    </r>
    <r>
      <rPr>
        <sz val="10"/>
        <color theme="1"/>
        <rFont val="Arial"/>
        <family val="2"/>
        <charset val="238"/>
      </rPr>
      <t>podle druhu středního vzdělávání –</t>
    </r>
    <r>
      <rPr>
        <b/>
        <sz val="10"/>
        <color theme="1"/>
        <rFont val="Arial"/>
        <family val="2"/>
        <charset val="238"/>
      </rPr>
      <t xml:space="preserve"> absolventi podle pohlaví a formy vzdělávání,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</si>
  <si>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t xml:space="preserve">Tab. 3.1.28: Střední školy </t>
    </r>
    <r>
      <rPr>
        <sz val="10"/>
        <color theme="1"/>
        <rFont val="Arial"/>
        <family val="2"/>
        <charset val="238"/>
      </rPr>
      <t>podle druhu středního vzdělávání –</t>
    </r>
    <r>
      <rPr>
        <b/>
        <sz val="10"/>
        <color theme="1"/>
        <rFont val="Arial"/>
        <family val="2"/>
        <charset val="238"/>
      </rPr>
      <t xml:space="preserve"> nově přijatí žáci do 1. ročníku podle pohlaví a formy vzdělávání,</t>
    </r>
    <r>
      <rPr>
        <sz val="10"/>
        <color theme="1"/>
        <rFont val="Arial"/>
        <family val="2"/>
        <charset val="238"/>
      </rPr>
      <t xml:space="preserve"> v časové řadě  2011/12–2021/22</t>
    </r>
  </si>
  <si>
    <r>
      <t xml:space="preserve">Tab. 3.1.27: Střední školy </t>
    </r>
    <r>
      <rPr>
        <sz val="10"/>
        <color theme="1"/>
        <rFont val="Arial"/>
        <family val="2"/>
        <charset val="238"/>
      </rPr>
      <t>podle druhu středního vzdělávání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žáci podle pohlaví a formy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</si>
  <si>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3.1.26: Střední školy </t>
    </r>
    <r>
      <rPr>
        <sz val="10"/>
        <color theme="1"/>
        <rFont val="Arial"/>
        <family val="2"/>
        <charset val="238"/>
      </rPr>
      <t>podle druhu středního vzdělávání</t>
    </r>
    <r>
      <rPr>
        <b/>
        <sz val="10"/>
        <color theme="1"/>
        <rFont val="Arial"/>
        <family val="2"/>
        <charset val="238"/>
      </rPr>
      <t xml:space="preserve"> – školy, třídy, žáci, nově přijatí a absolventi,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</si>
  <si>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3.1.25: Střední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se zdravotním postižením,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</si>
  <si>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3.1.24: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se zdravotním postižením podle druhu postižení,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</si>
  <si>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3.1.23: Střední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 podle druhu postižení,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</si>
  <si>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3.1.22: Střední školy</t>
    </r>
    <r>
      <rPr>
        <sz val="10"/>
        <color theme="1"/>
        <rFont val="Arial"/>
        <family val="2"/>
        <charset val="238"/>
      </rPr>
      <t xml:space="preserve"> celkem – </t>
    </r>
    <r>
      <rPr>
        <b/>
        <sz val="10"/>
        <color theme="1"/>
        <rFont val="Arial"/>
        <family val="2"/>
        <charset val="238"/>
      </rPr>
      <t xml:space="preserve">dívky se zdravotním postižením podle druhu postižení, </t>
    </r>
    <r>
      <rPr>
        <sz val="10"/>
        <color theme="1"/>
        <rFont val="Arial"/>
        <family val="2"/>
        <charset val="238"/>
      </rPr>
      <t>v časové řadě 2010/11–2020/21</t>
    </r>
  </si>
  <si>
    <r>
      <t>Tab. 3.1.21: Střední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žáci se zdravotním postižením podle druhu postižení,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</si>
  <si>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3.1.20: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Střední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speciální vzdělávání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školy, třídy a žáci, </t>
    </r>
    <r>
      <rPr>
        <sz val="10"/>
        <color theme="1"/>
        <rFont val="Arial"/>
        <family val="2"/>
        <charset val="238"/>
      </rPr>
      <t>ve školním roce 2021/22</t>
    </r>
  </si>
  <si>
    <r>
      <rPr>
        <b/>
        <sz val="10"/>
        <color theme="1"/>
        <rFont val="Arial"/>
        <family val="2"/>
        <charset val="238"/>
      </rPr>
      <t>Tab. 3.1.19: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Střední školy </t>
    </r>
    <r>
      <rPr>
        <sz val="10"/>
        <color theme="1"/>
        <rFont val="Arial"/>
        <family val="2"/>
        <charset val="238"/>
      </rPr>
      <t xml:space="preserve">celkem – </t>
    </r>
    <r>
      <rPr>
        <b/>
        <sz val="10"/>
        <color theme="1"/>
        <rFont val="Arial"/>
        <family val="2"/>
        <charset val="238"/>
      </rPr>
      <t xml:space="preserve">speciální vzdělávání – školy, třídy a žáci,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</si>
  <si>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3.1.18: Střední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 jiným než českým státním občanstvím,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</si>
  <si>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3.1.17: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</si>
  <si>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3.1.16: Střední školy</t>
    </r>
    <r>
      <rPr>
        <sz val="10"/>
        <color theme="1"/>
        <rFont val="Arial"/>
        <family val="2"/>
        <charset val="238"/>
      </rPr>
      <t xml:space="preserve"> celkem –</t>
    </r>
    <r>
      <rPr>
        <b/>
        <sz val="10"/>
        <color theme="1"/>
        <rFont val="Arial"/>
        <family val="2"/>
        <charset val="238"/>
      </rPr>
      <t xml:space="preserve"> žáci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</si>
  <si>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3.1.15: Střední školy </t>
    </r>
    <r>
      <rPr>
        <sz val="10"/>
        <rFont val="Arial"/>
        <family val="2"/>
        <charset val="238"/>
      </rPr>
      <t>v krajském srovnání</t>
    </r>
    <r>
      <rPr>
        <b/>
        <sz val="10"/>
        <rFont val="Arial"/>
        <family val="2"/>
        <charset val="238"/>
      </rPr>
      <t xml:space="preserve"> – ostatní</t>
    </r>
    <r>
      <rPr>
        <b/>
        <vertAlign val="superscript"/>
        <sz val="10"/>
        <rFont val="Arial"/>
        <family val="2"/>
        <charset val="238"/>
      </rPr>
      <t>1)</t>
    </r>
    <r>
      <rPr>
        <b/>
        <sz val="10"/>
        <rFont val="Arial"/>
        <family val="2"/>
        <charset val="238"/>
      </rPr>
      <t xml:space="preserve"> formy vzdělávání – věková struktura žáků,</t>
    </r>
    <r>
      <rPr>
        <sz val="10"/>
        <rFont val="Arial"/>
        <family val="2"/>
        <charset val="238"/>
      </rPr>
      <t xml:space="preserve"> ve školním roce 2021/22</t>
    </r>
  </si>
  <si>
    <r>
      <t xml:space="preserve">Tab. 3.1.14: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denní forma vzdělávání – věková struktura žáků,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</si>
  <si>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3.1.13: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podle pohlaví, občanství a údaje, </t>
    </r>
    <r>
      <rPr>
        <sz val="10"/>
        <color theme="1"/>
        <rFont val="Arial"/>
        <family val="2"/>
        <charset val="238"/>
      </rPr>
      <t>zda jsou</t>
    </r>
    <r>
      <rPr>
        <b/>
        <sz val="10"/>
        <color theme="1"/>
        <rFont val="Arial"/>
        <family val="2"/>
        <charset val="238"/>
      </rPr>
      <t xml:space="preserve"> zdravotně postižení,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</si>
  <si>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3.1.12: Střední školy </t>
    </r>
    <r>
      <rPr>
        <sz val="10"/>
        <color theme="1"/>
        <rFont val="Arial"/>
        <family val="2"/>
        <charset val="238"/>
      </rPr>
      <t>celkem –</t>
    </r>
    <r>
      <rPr>
        <b/>
        <sz val="10"/>
        <color theme="1"/>
        <rFont val="Arial"/>
        <family val="2"/>
        <charset val="238"/>
      </rPr>
      <t xml:space="preserve"> žáci podle pohlaví, občanství a údaje, </t>
    </r>
    <r>
      <rPr>
        <sz val="10"/>
        <color theme="1"/>
        <rFont val="Arial"/>
        <family val="2"/>
        <charset val="238"/>
      </rPr>
      <t>zda jsou</t>
    </r>
    <r>
      <rPr>
        <b/>
        <sz val="10"/>
        <color theme="1"/>
        <rFont val="Arial"/>
        <family val="2"/>
        <charset val="238"/>
      </rPr>
      <t xml:space="preserve"> zdravotně postižení,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</si>
  <si>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3.1.11: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podle typu navštěvovaných škol a formy vzdělávání,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</si>
  <si>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3.1.10: Střední školy </t>
    </r>
    <r>
      <rPr>
        <sz val="10"/>
        <color theme="1"/>
        <rFont val="Arial"/>
        <family val="2"/>
        <charset val="238"/>
      </rPr>
      <t>celkem –</t>
    </r>
    <r>
      <rPr>
        <b/>
        <sz val="10"/>
        <color theme="1"/>
        <rFont val="Arial"/>
        <family val="2"/>
        <charset val="238"/>
      </rPr>
      <t xml:space="preserve"> žáci podle typu navštěvovaných škol a formy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</si>
  <si>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3.1.9: Střední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</si>
  <si>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3.1.8: Střední školy </t>
    </r>
    <r>
      <rPr>
        <sz val="10"/>
        <rFont val="Arial"/>
        <family val="2"/>
        <charset val="238"/>
      </rPr>
      <t xml:space="preserve">v krajském srovnání – </t>
    </r>
    <r>
      <rPr>
        <b/>
        <sz val="10"/>
        <rFont val="Arial"/>
        <family val="2"/>
        <charset val="238"/>
      </rPr>
      <t xml:space="preserve">počet absolventů, </t>
    </r>
    <r>
      <rPr>
        <sz val="10"/>
        <rFont val="Arial"/>
        <family val="2"/>
        <charset val="238"/>
      </rPr>
      <t>v časové řadě 2010/11–2020/21</t>
    </r>
  </si>
  <si>
    <r>
      <t xml:space="preserve">Tab. 3.1.7: Střední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počet žáků přijatých do 1. ročníku,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</si>
  <si>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3.1.6: Střední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počet žáků,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</si>
  <si>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3.1.5: Střední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tříd,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</si>
  <si>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3.1.4: Střední školy podle zřizovatele v krajském srovnání – školy, třídy a žáci</t>
    </r>
    <r>
      <rPr>
        <sz val="11"/>
        <color theme="1"/>
        <rFont val="Calibri"/>
        <family val="2"/>
        <charset val="238"/>
        <scheme val="minor"/>
      </rPr>
      <t>, ve školním roce 2021/24</t>
    </r>
  </si>
  <si>
    <t>Tab. 2.2.5: Základní školy podle zřizovatele v krajském srovnání – žáci podle pohlaví a stupně vzdělávání, ve školním roce 2021/22</t>
  </si>
  <si>
    <t>Tab. 2.2.6: Základní školy v krajském srovnání – počet tříd, v časové řadě 2011/12–2021/22</t>
  </si>
  <si>
    <t>Tab. 2.2.7: Základní školy v krajském srovnání – počet žáků, v časové řadě 2011/12–2021/22</t>
  </si>
  <si>
    <t>Tab. 2.2.8: Základní školy v krajském srovnání – počet učitelů, v časové řadě 2011/12–2021/22</t>
  </si>
  <si>
    <t>Tab. 2.2.9: Základní školy celkem – žáci podle typu a zřizovatele škol, v časové řadě 2011/12–2021/22</t>
  </si>
  <si>
    <t>Tab. 2.2.10: Základní školy v krajském srovnání – žáci podle typu a zřizovatele škol, ve školním roce 2021/22</t>
  </si>
  <si>
    <t>Tab. 2.2.11: Základní školy celkem – žáci podle pohlaví, občanství a údaje, zda jsou zdravotně postižení, v časové řadě 2011/12–2021/22</t>
  </si>
  <si>
    <t>Tab. 2.2.12: Základní školy v krajském srovnání – žáci podle pohlaví, občanství a údaje, zda jsou zdravotně postižení, ve školním roce 2021/22</t>
  </si>
  <si>
    <t>Tab. 2.2.13: Základní školy celkem – žáci podle navštěvovaného ročníku, v časové řadě 2011/12–2021/22</t>
  </si>
  <si>
    <t>Tab. 2.2.14: Základní školy v krajském srovnání – žáci podle navštěvovaného ročníku, ve školním roce 2021/22</t>
  </si>
  <si>
    <t>Tab. 2.2.15: Základní školy celkem – žáci nově přijatí do 1. ročníku podle pohlaví a věku, v časové řadě 2011/12–2021/22</t>
  </si>
  <si>
    <t>Tab. 2.2.16: Základní školy v krajském srovnání – žáci nově přijatí do 1. ročníku podle pohlaví a věku, ve školním roce 2021/22</t>
  </si>
  <si>
    <t>Tab. 2.2.17: Základní školy v krajském srovnání – počet žáků nově přijatých do 1. ročníku celkem, v časové řadě 2011/12–2021/22</t>
  </si>
  <si>
    <t>Tab. 2.2.18: Základní školy v krajském srovnání – počet žáků 7letých a starších nově přijatých do 1. ročníku, v časové řadě 2011/12–2021/22</t>
  </si>
  <si>
    <t>Tab. 2.2.19: Základní školy celkem – žáci opakující ročník, v časové řadě 2011/12–2021/22</t>
  </si>
  <si>
    <t>Tab. 2.2.20: Základní školy v krajském srovnání – žáci opakující ročník, ve školním roce 2021/22</t>
  </si>
  <si>
    <t>Tab. 2.2.21: Základní školy celkem – žáci, kteří ukončili povinnou školní docházku, v časové řadě 2010/11–2020/21</t>
  </si>
  <si>
    <t>Tab. 2.2.22: Základní školy v krajském srovnání – žáci, kteří ukončili povinnou školní docházku, ve školním roce 2020/21</t>
  </si>
  <si>
    <t>Tab. 2.2.23: Základní školy celkem – žáci, kteří přestoupili na víceletá gymnázia nebo osmileté konzervatoře, v časové řadě 2010/11–2020/21</t>
  </si>
  <si>
    <t>Tab. 2.2.24: Základní školy v krajském srovnání – žáci, kteří přestoupili na víceletá gymnázia nebo osmileté konzervatoře, ve školním roce 2020/21</t>
  </si>
  <si>
    <t>Tab. 2.2.25: Základní školy celkem – žáci s jiným než českým státním občanstvím, v časové řadě 2011/12–2021/22</t>
  </si>
  <si>
    <t>Tab. 2.2.26: Základní školy v krajském srovnání – žáci s jiným než českým státním občanstvím, ve školním roce 2021/22</t>
  </si>
  <si>
    <t>Tab. 2.2.27: Základní školy v krajském srovnání – počet žáků s jiným než českým státním občanstvím, v časové řadě 2011/12–2021/21</t>
  </si>
  <si>
    <t>Tab. 2.2.28: Základní školy celkem – žáci učící se cizí jazyky, v časové řadě 2011/12–2021/22</t>
  </si>
  <si>
    <t>Tab. 2.2.29: Základní školy v krajském srovnání – žáci učící se cizí jazyky, ve školním roce 2021/22</t>
  </si>
  <si>
    <t>Tab. 2.2.30: Základní školy celkem – speciální vzdělávání – školy, třídy a žáci, v časové řadě 2011/12–2021/22</t>
  </si>
  <si>
    <t>Tab. 2.2.31: Základní školy v krajském srovnání – speciální vzdělávání – školy, třídy a žáci, ve školním roce 2021/22</t>
  </si>
  <si>
    <t>Tab. 2.2.32: Základní školy celkem – žáci se zdravotním postižením podle druhu postižení, v časové řadě 2011/12–2021/22</t>
  </si>
  <si>
    <t>Tab. 2.2.33: Základní školy celkem – dívky se zdravotním postižením podle druhu postižení, v časové řadě 2011/12–2021/22</t>
  </si>
  <si>
    <t>Tab. 2.2.34: Základní školy celkem – chlapci se zdravotním postižením podle druhu postižení, v časové řadě 2011/12–2021/22</t>
  </si>
  <si>
    <t>Tab. 2.2.35: Základní školy v krajském srovnání – žáci se zdravotním postižením podle druhu postižení, ve školním roce 2021/22</t>
  </si>
  <si>
    <t>Tab. 2.2.36: Základní školy v krajském srovnání – počet žáků se zdravotním postižením, v časové řadě 2011/12–2021/22</t>
  </si>
  <si>
    <r>
      <t xml:space="preserve">Tab. 2.2.36: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se zdravotním postižením,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</si>
  <si>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2.2.35: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 xml:space="preserve">žáci se zdravotním postižením podle druhu postižení,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</si>
  <si>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2.2.34: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chlapci se zdravotním postižením podle druhu postižení, </t>
    </r>
    <r>
      <rPr>
        <sz val="10"/>
        <color theme="1"/>
        <rFont val="Arial"/>
        <family val="2"/>
        <charset val="238"/>
      </rPr>
      <t>v časové řadě 2011/12–2021/22</t>
    </r>
  </si>
  <si>
    <r>
      <t>Tab. 2.2.33: Základní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dívky se zdravotním postižením podle druhu postižení,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</si>
  <si>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2.2.32: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se zdravotním postižením podle druhu postižení,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</si>
  <si>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 xml:space="preserve">Tab. 2.2.31: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speciální vzdělávání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</si>
  <si>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rPr>
        <b/>
        <sz val="10"/>
        <color theme="1"/>
        <rFont val="Arial"/>
        <family val="2"/>
        <charset val="238"/>
      </rPr>
      <t>Tab. 2.2.30: Základní školy</t>
    </r>
    <r>
      <rPr>
        <sz val="10"/>
        <color theme="1"/>
        <rFont val="Arial"/>
        <family val="2"/>
        <charset val="238"/>
      </rPr>
      <t xml:space="preserve"> celkem – </t>
    </r>
    <r>
      <rPr>
        <b/>
        <sz val="10"/>
        <color theme="1"/>
        <rFont val="Arial"/>
        <family val="2"/>
        <charset val="238"/>
      </rPr>
      <t>speciální vzdělávání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školy, třídy a žáci,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</si>
  <si>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2.2.29: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učící se cizí jazyky,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</si>
  <si>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2.2.27: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 jiným než českým státním občanstvím,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</si>
  <si>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2.2.26: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</si>
  <si>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2.2.25: Základní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žáci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</si>
  <si>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2.2.24: Základní školy</t>
    </r>
    <r>
      <rPr>
        <sz val="10"/>
        <rFont val="Arial"/>
        <family val="2"/>
        <charset val="238"/>
      </rPr>
      <t xml:space="preserve"> v krajském srovnání –</t>
    </r>
    <r>
      <rPr>
        <b/>
        <sz val="10"/>
        <rFont val="Arial"/>
        <family val="2"/>
        <charset val="238"/>
      </rPr>
      <t xml:space="preserve"> žáci, kteří přestoupili na víceletá gymnázia nebo osmileté konzervatoře, </t>
    </r>
    <r>
      <rPr>
        <sz val="10"/>
        <rFont val="Arial"/>
        <family val="2"/>
        <charset val="238"/>
      </rPr>
      <t>ve školním roce 2020/21</t>
    </r>
  </si>
  <si>
    <r>
      <t xml:space="preserve">Tab. 2.2.23: Základní školy </t>
    </r>
    <r>
      <rPr>
        <sz val="10"/>
        <rFont val="Arial"/>
        <family val="2"/>
        <charset val="238"/>
      </rPr>
      <t>celkem –</t>
    </r>
    <r>
      <rPr>
        <b/>
        <sz val="10"/>
        <rFont val="Arial"/>
        <family val="2"/>
        <charset val="238"/>
      </rPr>
      <t xml:space="preserve"> žáci, kteří přestoupili na víceletá gymnázia nebo osmileté konzervatoře, </t>
    </r>
    <r>
      <rPr>
        <sz val="10"/>
        <rFont val="Arial"/>
        <family val="2"/>
        <charset val="238"/>
      </rPr>
      <t>v časové řadě 2010/11–2020/21</t>
    </r>
  </si>
  <si>
    <r>
      <t xml:space="preserve">Tab. 2.2.22: Základní školy </t>
    </r>
    <r>
      <rPr>
        <sz val="10"/>
        <rFont val="Arial"/>
        <family val="2"/>
        <charset val="238"/>
      </rPr>
      <t>v krajském srovnání –</t>
    </r>
    <r>
      <rPr>
        <b/>
        <sz val="10"/>
        <rFont val="Arial"/>
        <family val="2"/>
        <charset val="238"/>
      </rPr>
      <t xml:space="preserve"> žáci, kteří ukončili povinnou školní docházku, </t>
    </r>
    <r>
      <rPr>
        <sz val="10"/>
        <rFont val="Arial"/>
        <family val="2"/>
        <charset val="238"/>
      </rPr>
      <t>ve školním roce 2020/21</t>
    </r>
  </si>
  <si>
    <r>
      <t xml:space="preserve">Tab. 2.2.21: Základní školy </t>
    </r>
    <r>
      <rPr>
        <sz val="10"/>
        <rFont val="Arial"/>
        <family val="2"/>
        <charset val="238"/>
      </rPr>
      <t>celkem –</t>
    </r>
    <r>
      <rPr>
        <b/>
        <sz val="10"/>
        <rFont val="Arial"/>
        <family val="2"/>
        <charset val="238"/>
      </rPr>
      <t xml:space="preserve"> žáci, kteří ukončili povinnou školní docházku, </t>
    </r>
    <r>
      <rPr>
        <sz val="10"/>
        <rFont val="Arial"/>
        <family val="2"/>
        <charset val="238"/>
      </rPr>
      <t>v časové řadě 2010/11–2020/21</t>
    </r>
  </si>
  <si>
    <r>
      <t xml:space="preserve">Tab. 2.2.20: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žáci opakující ročník, </t>
    </r>
    <r>
      <rPr>
        <sz val="10"/>
        <color theme="1"/>
        <rFont val="Arial"/>
        <family val="2"/>
        <charset val="238"/>
      </rPr>
      <t xml:space="preserve">ve školním roce </t>
    </r>
    <r>
      <rPr>
        <sz val="10"/>
        <rFont val="Arial"/>
        <family val="2"/>
        <charset val="238"/>
      </rPr>
      <t>2021/22</t>
    </r>
  </si>
  <si>
    <r>
      <t xml:space="preserve">Tab. 2.2.19: Základní školy </t>
    </r>
    <r>
      <rPr>
        <sz val="10"/>
        <color theme="1"/>
        <rFont val="Arial"/>
        <family val="2"/>
        <charset val="238"/>
      </rPr>
      <t>celkem –</t>
    </r>
    <r>
      <rPr>
        <b/>
        <sz val="10"/>
        <color theme="1"/>
        <rFont val="Arial"/>
        <family val="2"/>
        <charset val="238"/>
      </rPr>
      <t xml:space="preserve"> žáci opakující ročník,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</si>
  <si>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2.2.18: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žáků 7letých a starších nově přijatých do 1. ročníku,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</si>
  <si>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2.2.17: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počet žáků nově přijatých do 1. ročníku celkem,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</si>
  <si>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2.2.16: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žáci nově přijatí do 1. ročníku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pohlaví a věku,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</si>
  <si>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2.2.15: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nově přijatí do 1. ročníku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podle pohlaví a věku,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</si>
  <si>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2.2.14: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podle navštěvovaného ročníku,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</si>
  <si>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2.2.13: Základní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žáci podle navštěvovaného ročníku,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</si>
  <si>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2.2.12: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žáci podle pohlaví, občanství a údaje, </t>
    </r>
    <r>
      <rPr>
        <sz val="10"/>
        <color theme="1"/>
        <rFont val="Arial"/>
        <family val="2"/>
        <charset val="238"/>
      </rPr>
      <t>zda jsou</t>
    </r>
    <r>
      <rPr>
        <b/>
        <sz val="10"/>
        <color theme="1"/>
        <rFont val="Arial"/>
        <family val="2"/>
        <charset val="238"/>
      </rPr>
      <t xml:space="preserve"> zdravotně postižení,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</si>
  <si>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2.2.11: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podle pohlaví, občanství a údaje</t>
    </r>
    <r>
      <rPr>
        <sz val="10"/>
        <color theme="1"/>
        <rFont val="Arial"/>
        <family val="2"/>
        <charset val="238"/>
      </rPr>
      <t>, zda jsou</t>
    </r>
    <r>
      <rPr>
        <b/>
        <sz val="10"/>
        <color theme="1"/>
        <rFont val="Arial"/>
        <family val="2"/>
        <charset val="238"/>
      </rPr>
      <t xml:space="preserve"> zdravotně postižení,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</si>
  <si>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2.2.10: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žáci podle typu a zřizovatele škol,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</si>
  <si>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2.2.9: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podle typu a zřizovatele škol, </t>
    </r>
    <r>
      <rPr>
        <sz val="10"/>
        <color theme="1"/>
        <rFont val="Arial"/>
        <family val="2"/>
        <charset val="238"/>
      </rPr>
      <t>v časové řadě 2011/12–2021/22</t>
    </r>
  </si>
  <si>
    <r>
      <t>Tab. 2.2.8: Základní školy</t>
    </r>
    <r>
      <rPr>
        <sz val="10"/>
        <color theme="1"/>
        <rFont val="Arial"/>
        <family val="2"/>
        <charset val="238"/>
      </rPr>
      <t xml:space="preserve"> 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</si>
  <si>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2.2.7:</t>
    </r>
    <r>
      <rPr>
        <b/>
        <i/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Základní školy </t>
    </r>
    <r>
      <rPr>
        <sz val="10"/>
        <color theme="1"/>
        <rFont val="Arial"/>
        <family val="2"/>
        <charset val="238"/>
      </rPr>
      <t>v krajském srovnání</t>
    </r>
    <r>
      <rPr>
        <i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žáků,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</si>
  <si>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2.2.6: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tříd,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</si>
  <si>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2.2.5: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Základní školy</t>
    </r>
    <r>
      <rPr>
        <sz val="10"/>
        <color theme="1"/>
        <rFont val="Arial"/>
        <family val="2"/>
        <charset val="238"/>
      </rPr>
      <t xml:space="preserve"> podle zřizovatele v krajském srovnání – </t>
    </r>
    <r>
      <rPr>
        <b/>
        <sz val="10"/>
        <color theme="1"/>
        <rFont val="Arial"/>
        <family val="2"/>
        <charset val="238"/>
      </rPr>
      <t xml:space="preserve">žáci podle pohlaví a stupně vzdělávání,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</si>
  <si>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2.2.28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učící se cizí jazyky,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</si>
  <si>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i/>
        <vertAlign val="superscript"/>
        <sz val="8"/>
        <color theme="1"/>
        <rFont val="Arial"/>
        <family val="2"/>
        <charset val="238"/>
      </rPr>
      <t xml:space="preserve">2) </t>
    </r>
    <r>
      <rPr>
        <i/>
        <sz val="8"/>
        <color theme="1"/>
        <rFont val="Arial"/>
        <family val="2"/>
        <charset val="238"/>
      </rPr>
      <t>přepočtení na počet plných úvazků; pro dělení učitelů dle pohlaví a kvalifikace viz tabulky v kapitole 6</t>
    </r>
  </si>
  <si>
    <r>
      <rPr>
        <vertAlign val="superscript"/>
        <sz val="8"/>
        <color theme="1"/>
        <rFont val="Arial"/>
        <family val="2"/>
        <charset val="238"/>
      </rPr>
      <t>1)</t>
    </r>
    <r>
      <rPr>
        <sz val="8"/>
        <color theme="1"/>
        <rFont val="Arial"/>
        <family val="2"/>
        <charset val="238"/>
      </rPr>
      <t xml:space="preserve"> přepočtení na počet plných úvazků</t>
    </r>
  </si>
  <si>
    <r>
      <rPr>
        <vertAlign val="superscript"/>
        <sz val="8"/>
        <color theme="1"/>
        <rFont val="Arial"/>
        <family val="2"/>
        <charset val="238"/>
      </rPr>
      <t xml:space="preserve">1) </t>
    </r>
    <r>
      <rPr>
        <sz val="8"/>
        <color theme="1"/>
        <rFont val="Arial"/>
        <family val="2"/>
        <charset val="238"/>
      </rPr>
      <t>přepočtení na počet plných úvazků</t>
    </r>
  </si>
  <si>
    <r>
      <rPr>
        <vertAlign val="superscript"/>
        <sz val="8"/>
        <color theme="1"/>
        <rFont val="Arial"/>
        <family val="2"/>
        <charset val="238"/>
      </rPr>
      <t>1)</t>
    </r>
    <r>
      <rPr>
        <sz val="8"/>
        <color theme="1"/>
        <rFont val="Arial"/>
        <family val="2"/>
        <charset val="238"/>
      </rPr>
      <t xml:space="preserve"> ppřepočtené na počet plných úvazků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</si>
  <si>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počet plných úvazků; pro dělení učitelů dle pohlaví a kvalifikace viz tabulky v kapitole 6</t>
    </r>
  </si>
  <si>
    <t>z toho 
na VOŠ 
a VŠ</t>
  </si>
  <si>
    <t>v tom žáci</t>
  </si>
  <si>
    <t>přípravných tříd a přípravného stupně</t>
  </si>
  <si>
    <t>1. stupně ZŠ</t>
  </si>
  <si>
    <t>2. stupně ZŠ</t>
  </si>
  <si>
    <r>
      <t>v zahraničí 
nebo na zahraniční škole v ČR</t>
    </r>
    <r>
      <rPr>
        <vertAlign val="superscript"/>
        <sz val="8"/>
        <rFont val="Arial"/>
        <family val="2"/>
        <charset val="238"/>
      </rPr>
      <t>1)</t>
    </r>
  </si>
  <si>
    <r>
      <t xml:space="preserve">1) </t>
    </r>
    <r>
      <rPr>
        <i/>
        <sz val="8"/>
        <color theme="1"/>
        <rFont val="Arial"/>
        <family val="2"/>
        <charset val="238"/>
      </rPr>
      <t>školní docházka na základních a středních školách podle § 38 (v zahraničí či na zahraniční škole v ČR) a § 41 (individuální vzdělávání) školského zákona</t>
    </r>
  </si>
  <si>
    <t>z toho dle formy vzdělávání</t>
  </si>
  <si>
    <t>z toho s denní formou vzděl.</t>
  </si>
  <si>
    <t>poruchami autistického spektra</t>
  </si>
  <si>
    <t>Český statistický úřad: Školy a školská zařízení za školní rok 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</si>
</sst>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69" formatCode="#,##0;[Red]#,##0"/>
    <numFmt numFmtId="170" formatCode="0.0"/>
    <numFmt numFmtId="171" formatCode="0.0%"/>
    <numFmt numFmtId="172" formatCode="&quot;Kč&quot;#,##0_);\(&quot;Kč&quot;#,##0\)"/>
    <numFmt numFmtId="173" formatCode="_(* #,##0.00_);_(* \(#,##0.00\);_(* &quot;-&quot;??_);_(@_)"/>
    <numFmt numFmtId="174" formatCode="&quot;Kč&quot;#,##0.00_);\(&quot;Kč&quot;#,##0.00\)"/>
    <numFmt numFmtId="175" formatCode="#,##0_ ;\-#,##0\ ;\–\ "/>
    <numFmt numFmtId="176" formatCode="#,##0_ ;\-#,##0\ ;0"/>
    <numFmt numFmtId="177" formatCode="#,##0.0"/>
    <numFmt numFmtId="178" formatCode="#,##0.0_ ;[Red]\-#,##0.0\ "/>
  </numFmts>
  <fonts count="7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name val="Arial Narrow"/>
      <family val="2"/>
    </font>
    <font>
      <sz val="9"/>
      <color theme="1"/>
      <name val="Arial"/>
      <family val="2"/>
      <charset val="238"/>
    </font>
    <font>
      <sz val="10"/>
      <color theme="1"/>
      <name val="Tahoma"/>
      <family val="2"/>
      <charset val="238"/>
    </font>
    <font>
      <sz val="10"/>
      <color theme="1"/>
      <name val="Calibri"/>
      <family val="2"/>
      <charset val="238"/>
      <scheme val="minor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vertAlign val="superscript"/>
      <sz val="10"/>
      <color theme="1"/>
      <name val="Arial"/>
      <family val="2"/>
      <charset val="238"/>
    </font>
    <font>
      <sz val="9"/>
      <name val="Calibri"/>
      <family val="2"/>
      <charset val="238"/>
      <scheme val="minor"/>
    </font>
    <font>
      <sz val="9"/>
      <name val="Gentium Basic"/>
      <charset val="238"/>
    </font>
    <font>
      <i/>
      <sz val="10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sz val="11"/>
      <color theme="0"/>
      <name val="Calibri"/>
      <family val="2"/>
      <charset val="238"/>
      <scheme val="minor"/>
    </font>
    <font>
      <b/>
      <i/>
      <sz val="8"/>
      <color theme="1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i/>
      <sz val="8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theme="10"/>
      <name val="Arial"/>
      <family val="2"/>
      <charset val="238"/>
    </font>
    <font>
      <sz val="10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8"/>
      <color rgb="FFFF0000"/>
      <name val="Arial"/>
      <family val="2"/>
      <charset val="238"/>
    </font>
    <font>
      <sz val="10"/>
      <color rgb="FF92D05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sz val="9"/>
      <color theme="0"/>
      <name val="Tahoma"/>
      <family val="2"/>
      <charset val="238"/>
    </font>
    <font>
      <i/>
      <sz val="8"/>
      <color theme="0"/>
      <name val="Arial"/>
      <family val="2"/>
      <charset val="238"/>
    </font>
    <font>
      <sz val="9"/>
      <color theme="0"/>
      <name val="Arial"/>
      <family val="2"/>
      <charset val="238"/>
    </font>
    <font>
      <i/>
      <sz val="10"/>
      <color theme="1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9"/>
      <name val="Calibri"/>
      <family val="2"/>
      <charset val="238"/>
      <scheme val="minor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i/>
      <sz val="8"/>
      <color theme="4" tint="-0.249977111117893"/>
      <name val="Arial"/>
      <family val="2"/>
      <charset val="238"/>
    </font>
    <font>
      <sz val="11"/>
      <color theme="4" tint="-0.249977111117893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8"/>
      <color rgb="FF0070C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sz val="10"/>
      <color rgb="FF000000"/>
      <name val="Calibri"/>
      <family val="2"/>
      <charset val="238"/>
      <scheme val="minor"/>
    </font>
    <font>
      <b/>
      <sz val="11"/>
      <color rgb="FFC0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i/>
      <sz val="10"/>
      <color rgb="FFC00000"/>
      <name val="Arial"/>
      <family val="2"/>
      <charset val="238"/>
    </font>
    <font>
      <vertAlign val="superscript"/>
      <sz val="8"/>
      <color indexed="8"/>
      <name val="Arial"/>
      <family val="2"/>
      <charset val="238"/>
    </font>
    <font>
      <b/>
      <sz val="10"/>
      <color rgb="FF00B050"/>
      <name val="Arial"/>
      <family val="2"/>
      <charset val="238"/>
    </font>
    <font>
      <u/>
      <sz val="10"/>
      <color theme="0" tint="-0.499984740745262"/>
      <name val="Arial"/>
      <family val="2"/>
      <charset val="238"/>
    </font>
    <font>
      <u/>
      <sz val="11"/>
      <color theme="0" tint="-0.499984740745262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</fills>
  <borders count="180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499984740745262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</borders>
  <cellStyleXfs count="88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6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6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0" fontId="1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</cellStyleXfs>
  <cellXfs count="23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 indent="1"/>
    </xf>
    <xf numFmtId="167" fontId="8" fillId="0" borderId="0" xfId="0" applyNumberFormat="1" applyFont="1" applyBorder="1" applyAlignment="1">
      <alignment horizontal="right" vertical="center"/>
    </xf>
    <xf numFmtId="0" fontId="8" fillId="0" borderId="16" xfId="0" applyFont="1" applyBorder="1" applyAlignment="1">
      <alignment horizontal="left" vertical="center" wrapText="1" indent="1"/>
    </xf>
    <xf numFmtId="165" fontId="6" fillId="0" borderId="17" xfId="0" applyNumberFormat="1" applyFont="1" applyFill="1" applyBorder="1" applyAlignment="1" applyProtection="1">
      <alignment horizontal="right" vertical="center"/>
    </xf>
    <xf numFmtId="167" fontId="8" fillId="0" borderId="19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vertical="center"/>
    </xf>
    <xf numFmtId="0" fontId="17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 indent="1"/>
    </xf>
    <xf numFmtId="0" fontId="8" fillId="0" borderId="34" xfId="0" applyFont="1" applyBorder="1" applyAlignment="1">
      <alignment horizontal="left" vertical="center" wrapText="1" indent="1"/>
    </xf>
    <xf numFmtId="165" fontId="8" fillId="0" borderId="18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165" fontId="8" fillId="0" borderId="0" xfId="0" applyNumberFormat="1" applyFont="1" applyFill="1" applyBorder="1" applyAlignment="1">
      <alignment vertical="center"/>
    </xf>
    <xf numFmtId="165" fontId="8" fillId="0" borderId="36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165" fontId="8" fillId="0" borderId="0" xfId="0" applyNumberFormat="1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vertical="center"/>
    </xf>
    <xf numFmtId="167" fontId="8" fillId="0" borderId="18" xfId="0" applyNumberFormat="1" applyFont="1" applyBorder="1" applyAlignment="1">
      <alignment horizontal="right" vertical="center"/>
    </xf>
    <xf numFmtId="0" fontId="0" fillId="0" borderId="0" xfId="0" applyFont="1"/>
    <xf numFmtId="165" fontId="8" fillId="0" borderId="36" xfId="0" applyNumberFormat="1" applyFont="1" applyBorder="1" applyAlignment="1"/>
    <xf numFmtId="0" fontId="6" fillId="0" borderId="0" xfId="0" applyFont="1" applyFill="1"/>
    <xf numFmtId="0" fontId="0" fillId="0" borderId="0" xfId="0" applyAlignment="1">
      <alignment horizontal="right" wrapText="1"/>
    </xf>
    <xf numFmtId="0" fontId="22" fillId="0" borderId="0" xfId="0" applyFont="1" applyFill="1"/>
    <xf numFmtId="0" fontId="22" fillId="0" borderId="0" xfId="0" applyFont="1" applyFill="1" applyAlignment="1">
      <alignment vertical="center"/>
    </xf>
    <xf numFmtId="165" fontId="8" fillId="0" borderId="37" xfId="0" applyNumberFormat="1" applyFont="1" applyBorder="1" applyAlignment="1">
      <alignment horizontal="right" vertical="center"/>
    </xf>
    <xf numFmtId="0" fontId="23" fillId="0" borderId="0" xfId="0" applyFont="1" applyFill="1"/>
    <xf numFmtId="165" fontId="8" fillId="0" borderId="36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25" fillId="0" borderId="0" xfId="0" applyFont="1"/>
    <xf numFmtId="0" fontId="20" fillId="0" borderId="0" xfId="0" applyFont="1" applyAlignment="1">
      <alignment vertical="center"/>
    </xf>
    <xf numFmtId="0" fontId="26" fillId="0" borderId="0" xfId="0" applyFont="1"/>
    <xf numFmtId="165" fontId="8" fillId="0" borderId="28" xfId="0" applyNumberFormat="1" applyFont="1" applyBorder="1" applyAlignment="1">
      <alignment horizontal="right" vertical="center"/>
    </xf>
    <xf numFmtId="165" fontId="6" fillId="0" borderId="7" xfId="0" applyNumberFormat="1" applyFont="1" applyFill="1" applyBorder="1" applyAlignment="1" applyProtection="1">
      <alignment horizontal="right" vertical="center"/>
      <protection locked="0"/>
    </xf>
    <xf numFmtId="165" fontId="6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>
      <alignment horizontal="center"/>
    </xf>
    <xf numFmtId="165" fontId="27" fillId="0" borderId="19" xfId="0" applyNumberFormat="1" applyFont="1" applyBorder="1" applyAlignment="1">
      <alignment vertical="center"/>
    </xf>
    <xf numFmtId="165" fontId="8" fillId="0" borderId="28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24" fillId="0" borderId="0" xfId="0" applyFont="1" applyAlignment="1">
      <alignment horizontal="center" vertical="center"/>
    </xf>
    <xf numFmtId="0" fontId="24" fillId="0" borderId="0" xfId="0" applyFont="1"/>
    <xf numFmtId="165" fontId="6" fillId="0" borderId="28" xfId="0" applyNumberFormat="1" applyFont="1" applyFill="1" applyBorder="1" applyAlignment="1" applyProtection="1">
      <alignment horizontal="right" vertical="center"/>
    </xf>
    <xf numFmtId="0" fontId="30" fillId="0" borderId="0" xfId="0" applyFont="1"/>
    <xf numFmtId="3" fontId="22" fillId="0" borderId="0" xfId="0" applyNumberFormat="1" applyFont="1" applyBorder="1"/>
    <xf numFmtId="3" fontId="31" fillId="0" borderId="0" xfId="0" applyNumberFormat="1" applyFont="1"/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32" fillId="0" borderId="0" xfId="0" applyFont="1"/>
    <xf numFmtId="0" fontId="26" fillId="0" borderId="0" xfId="0" applyFont="1" applyBorder="1" applyAlignment="1">
      <alignment vertical="center"/>
    </xf>
    <xf numFmtId="0" fontId="19" fillId="0" borderId="0" xfId="0" applyFont="1" applyFill="1" applyBorder="1" applyAlignment="1">
      <alignment horizontal="left" wrapText="1"/>
    </xf>
    <xf numFmtId="3" fontId="17" fillId="0" borderId="28" xfId="0" applyNumberFormat="1" applyFont="1" applyBorder="1" applyAlignment="1">
      <alignment wrapText="1"/>
    </xf>
    <xf numFmtId="3" fontId="6" fillId="0" borderId="28" xfId="40" applyNumberFormat="1" applyFont="1" applyFill="1" applyBorder="1" applyAlignment="1" applyProtection="1">
      <alignment horizontal="left" vertical="center" wrapText="1" indent="1"/>
      <protection locked="0"/>
    </xf>
    <xf numFmtId="3" fontId="6" fillId="0" borderId="28" xfId="0" applyNumberFormat="1" applyFont="1" applyFill="1" applyBorder="1" applyAlignment="1" applyProtection="1">
      <alignment horizontal="left" vertical="center" wrapText="1" indent="1"/>
      <protection locked="0"/>
    </xf>
    <xf numFmtId="3" fontId="6" fillId="0" borderId="28" xfId="0" applyNumberFormat="1" applyFont="1" applyFill="1" applyBorder="1" applyAlignment="1">
      <alignment horizontal="left" vertical="center" wrapText="1" indent="1"/>
    </xf>
    <xf numFmtId="3" fontId="6" fillId="0" borderId="28" xfId="0" applyNumberFormat="1" applyFont="1" applyFill="1" applyBorder="1" applyAlignment="1">
      <alignment horizontal="left" vertical="center" indent="1"/>
    </xf>
    <xf numFmtId="3" fontId="6" fillId="0" borderId="34" xfId="40" applyNumberFormat="1" applyFont="1" applyFill="1" applyBorder="1" applyAlignment="1" applyProtection="1">
      <alignment horizontal="left" vertical="center" wrapText="1" indent="1"/>
      <protection locked="0"/>
    </xf>
    <xf numFmtId="165" fontId="6" fillId="0" borderId="19" xfId="0" applyNumberFormat="1" applyFont="1" applyFill="1" applyBorder="1" applyAlignment="1">
      <alignment vertical="center"/>
    </xf>
    <xf numFmtId="165" fontId="6" fillId="0" borderId="2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8" fillId="0" borderId="28" xfId="0" applyFont="1" applyFill="1" applyBorder="1" applyAlignment="1">
      <alignment horizontal="left" vertical="center" wrapText="1" indent="1"/>
    </xf>
    <xf numFmtId="165" fontId="8" fillId="0" borderId="19" xfId="0" applyNumberFormat="1" applyFont="1" applyFill="1" applyBorder="1" applyAlignment="1">
      <alignment vertical="center"/>
    </xf>
    <xf numFmtId="0" fontId="26" fillId="0" borderId="0" xfId="0" applyFont="1" applyFill="1"/>
    <xf numFmtId="0" fontId="0" fillId="0" borderId="0" xfId="0" applyFont="1" applyFill="1"/>
    <xf numFmtId="165" fontId="6" fillId="0" borderId="28" xfId="0" applyNumberFormat="1" applyFont="1" applyFill="1" applyBorder="1" applyAlignment="1" applyProtection="1">
      <alignment horizontal="right"/>
    </xf>
    <xf numFmtId="165" fontId="8" fillId="0" borderId="28" xfId="0" applyNumberFormat="1" applyFont="1" applyBorder="1" applyAlignment="1"/>
    <xf numFmtId="165" fontId="8" fillId="0" borderId="28" xfId="0" applyNumberFormat="1" applyFont="1" applyFill="1" applyBorder="1" applyAlignment="1"/>
    <xf numFmtId="165" fontId="8" fillId="0" borderId="0" xfId="0" applyNumberFormat="1" applyFont="1"/>
    <xf numFmtId="0" fontId="0" fillId="0" borderId="0" xfId="0" applyFill="1" applyBorder="1"/>
    <xf numFmtId="165" fontId="6" fillId="0" borderId="36" xfId="0" applyNumberFormat="1" applyFont="1" applyFill="1" applyBorder="1" applyAlignment="1" applyProtection="1">
      <alignment horizontal="right" vertical="center"/>
    </xf>
    <xf numFmtId="165" fontId="8" fillId="0" borderId="59" xfId="0" applyNumberFormat="1" applyFont="1" applyFill="1" applyBorder="1" applyAlignment="1">
      <alignment horizontal="right" vertical="center"/>
    </xf>
    <xf numFmtId="165" fontId="6" fillId="0" borderId="59" xfId="40" applyNumberFormat="1" applyFont="1" applyFill="1" applyBorder="1" applyAlignment="1" applyProtection="1">
      <alignment vertical="center"/>
      <protection locked="0"/>
    </xf>
    <xf numFmtId="165" fontId="8" fillId="0" borderId="59" xfId="0" applyNumberFormat="1" applyFont="1" applyBorder="1" applyAlignment="1"/>
    <xf numFmtId="165" fontId="8" fillId="0" borderId="74" xfId="0" applyNumberFormat="1" applyFont="1" applyBorder="1" applyAlignment="1"/>
    <xf numFmtId="165" fontId="6" fillId="0" borderId="74" xfId="0" applyNumberFormat="1" applyFont="1" applyFill="1" applyBorder="1" applyAlignment="1" applyProtection="1"/>
    <xf numFmtId="165" fontId="8" fillId="0" borderId="74" xfId="0" applyNumberFormat="1" applyFont="1" applyFill="1" applyBorder="1" applyAlignment="1"/>
    <xf numFmtId="165" fontId="8" fillId="0" borderId="59" xfId="0" applyNumberFormat="1" applyFont="1" applyFill="1" applyBorder="1" applyAlignment="1"/>
    <xf numFmtId="0" fontId="3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10" fillId="0" borderId="0" xfId="2" applyFont="1" applyFill="1" applyBorder="1" applyProtection="1">
      <protection locked="0"/>
    </xf>
    <xf numFmtId="0" fontId="10" fillId="0" borderId="0" xfId="2" applyFont="1" applyFill="1" applyBorder="1"/>
    <xf numFmtId="0" fontId="3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168" fontId="6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 applyProtection="1">
      <alignment horizontal="left" vertical="center"/>
      <protection locked="0"/>
    </xf>
    <xf numFmtId="165" fontId="6" fillId="0" borderId="19" xfId="1" applyNumberFormat="1" applyFont="1" applyFill="1" applyBorder="1" applyAlignment="1" applyProtection="1">
      <alignment vertical="center"/>
      <protection locked="0"/>
    </xf>
    <xf numFmtId="0" fontId="3" fillId="0" borderId="0" xfId="0" applyFont="1"/>
    <xf numFmtId="0" fontId="4" fillId="0" borderId="0" xfId="0" applyFont="1"/>
    <xf numFmtId="165" fontId="0" fillId="0" borderId="0" xfId="0" applyNumberFormat="1"/>
    <xf numFmtId="3" fontId="17" fillId="0" borderId="21" xfId="0" applyNumberFormat="1" applyFont="1" applyBorder="1" applyAlignment="1">
      <alignment vertical="center"/>
    </xf>
    <xf numFmtId="0" fontId="0" fillId="0" borderId="0" xfId="0" applyBorder="1"/>
    <xf numFmtId="0" fontId="3" fillId="0" borderId="0" xfId="0" applyFont="1"/>
    <xf numFmtId="0" fontId="4" fillId="0" borderId="0" xfId="0" applyFont="1"/>
    <xf numFmtId="49" fontId="18" fillId="0" borderId="1" xfId="0" applyNumberFormat="1" applyFont="1" applyFill="1" applyBorder="1" applyAlignment="1" applyProtection="1">
      <alignment horizontal="left"/>
      <protection locked="0"/>
    </xf>
    <xf numFmtId="3" fontId="6" fillId="0" borderId="0" xfId="1" applyNumberFormat="1" applyFont="1" applyFill="1" applyBorder="1" applyAlignment="1" applyProtection="1">
      <alignment vertical="center" wrapText="1"/>
      <protection locked="0"/>
    </xf>
    <xf numFmtId="0" fontId="3" fillId="0" borderId="0" xfId="0" applyFont="1"/>
    <xf numFmtId="0" fontId="10" fillId="0" borderId="0" xfId="2" applyFont="1"/>
    <xf numFmtId="165" fontId="8" fillId="0" borderId="36" xfId="0" applyNumberFormat="1" applyFont="1" applyBorder="1" applyAlignment="1">
      <alignment horizontal="righ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0" fillId="0" borderId="0" xfId="2" applyFont="1" applyBorder="1" applyProtection="1">
      <protection locked="0"/>
    </xf>
    <xf numFmtId="0" fontId="10" fillId="0" borderId="0" xfId="2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6" fillId="0" borderId="17" xfId="1" applyNumberFormat="1" applyFont="1" applyFill="1" applyBorder="1" applyAlignment="1" applyProtection="1">
      <alignment vertical="center"/>
      <protection locked="0"/>
    </xf>
    <xf numFmtId="165" fontId="6" fillId="0" borderId="35" xfId="1" applyNumberFormat="1" applyFont="1" applyFill="1" applyBorder="1" applyAlignment="1" applyProtection="1">
      <alignment vertical="center"/>
      <protection locked="0"/>
    </xf>
    <xf numFmtId="0" fontId="4" fillId="0" borderId="0" xfId="0" applyFont="1"/>
    <xf numFmtId="165" fontId="6" fillId="0" borderId="19" xfId="0" applyNumberFormat="1" applyFont="1" applyFill="1" applyBorder="1" applyAlignment="1" applyProtection="1">
      <alignment horizontal="right" vertic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10" fillId="0" borderId="0" xfId="2" applyFont="1"/>
    <xf numFmtId="0" fontId="10" fillId="0" borderId="0" xfId="2" applyFont="1" applyBorder="1"/>
    <xf numFmtId="0" fontId="0" fillId="0" borderId="0" xfId="0"/>
    <xf numFmtId="0" fontId="25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  <xf numFmtId="0" fontId="10" fillId="0" borderId="0" xfId="2" applyFont="1" applyBorder="1" applyProtection="1">
      <protection locked="0"/>
    </xf>
    <xf numFmtId="0" fontId="3" fillId="0" borderId="0" xfId="0" applyFont="1"/>
    <xf numFmtId="0" fontId="2" fillId="0" borderId="0" xfId="0" applyFont="1"/>
    <xf numFmtId="165" fontId="6" fillId="0" borderId="74" xfId="1" applyNumberFormat="1" applyFont="1" applyFill="1" applyBorder="1" applyAlignment="1" applyProtection="1">
      <alignment horizontal="right"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  <protection locked="0"/>
    </xf>
    <xf numFmtId="165" fontId="8" fillId="0" borderId="18" xfId="0" applyNumberFormat="1" applyFont="1" applyFill="1" applyBorder="1" applyAlignment="1">
      <alignment horizontal="right" vertical="center"/>
    </xf>
    <xf numFmtId="165" fontId="6" fillId="0" borderId="74" xfId="1" applyNumberFormat="1" applyFont="1" applyFill="1" applyBorder="1" applyAlignment="1" applyProtection="1">
      <alignment vertical="center"/>
      <protection locked="0"/>
    </xf>
    <xf numFmtId="0" fontId="4" fillId="0" borderId="0" xfId="0" applyFont="1"/>
    <xf numFmtId="0" fontId="8" fillId="0" borderId="7" xfId="0" applyFont="1" applyBorder="1" applyAlignment="1">
      <alignment horizontal="left" vertical="center" wrapText="1" indent="1"/>
    </xf>
    <xf numFmtId="0" fontId="8" fillId="0" borderId="16" xfId="0" applyFont="1" applyBorder="1" applyAlignment="1">
      <alignment horizontal="left" vertical="center" wrapText="1" indent="1"/>
    </xf>
    <xf numFmtId="0" fontId="10" fillId="0" borderId="0" xfId="2" applyFont="1"/>
    <xf numFmtId="0" fontId="4" fillId="0" borderId="0" xfId="2" applyFont="1" applyBorder="1" applyProtection="1">
      <protection locked="0"/>
    </xf>
    <xf numFmtId="165" fontId="10" fillId="0" borderId="0" xfId="2" applyNumberFormat="1" applyFont="1"/>
    <xf numFmtId="0" fontId="2" fillId="0" borderId="0" xfId="0" applyFont="1" applyFill="1"/>
    <xf numFmtId="0" fontId="0" fillId="0" borderId="0" xfId="0"/>
    <xf numFmtId="0" fontId="4" fillId="0" borderId="0" xfId="0" applyFont="1"/>
    <xf numFmtId="0" fontId="0" fillId="0" borderId="0" xfId="0" applyFill="1"/>
    <xf numFmtId="0" fontId="3" fillId="0" borderId="0" xfId="0" applyFont="1" applyFill="1"/>
    <xf numFmtId="165" fontId="6" fillId="0" borderId="0" xfId="1" applyNumberFormat="1" applyFont="1" applyFill="1" applyBorder="1" applyAlignment="1" applyProtection="1">
      <alignment vertical="center"/>
      <protection locked="0"/>
    </xf>
    <xf numFmtId="165" fontId="6" fillId="0" borderId="59" xfId="1" applyNumberFormat="1" applyFont="1" applyFill="1" applyBorder="1" applyAlignment="1" applyProtection="1">
      <alignment horizontal="right" vertical="center"/>
      <protection locked="0"/>
    </xf>
    <xf numFmtId="166" fontId="6" fillId="0" borderId="59" xfId="0" applyNumberFormat="1" applyFont="1" applyFill="1" applyBorder="1" applyAlignment="1" applyProtection="1">
      <alignment horizontal="right" vertical="center"/>
    </xf>
    <xf numFmtId="165" fontId="6" fillId="0" borderId="59" xfId="1" applyNumberFormat="1" applyFont="1" applyFill="1" applyBorder="1" applyAlignment="1" applyProtection="1">
      <alignment vertical="center"/>
      <protection locked="0"/>
    </xf>
    <xf numFmtId="165" fontId="27" fillId="0" borderId="74" xfId="0" applyNumberFormat="1" applyFont="1" applyBorder="1" applyAlignment="1">
      <alignment vertical="center"/>
    </xf>
    <xf numFmtId="165" fontId="6" fillId="0" borderId="74" xfId="0" applyNumberFormat="1" applyFont="1" applyFill="1" applyBorder="1" applyAlignment="1" applyProtection="1">
      <alignment horizontal="right" vertical="center"/>
      <protection locked="0"/>
    </xf>
    <xf numFmtId="165" fontId="6" fillId="0" borderId="17" xfId="1" applyNumberFormat="1" applyFont="1" applyFill="1" applyBorder="1" applyAlignment="1" applyProtection="1">
      <alignment horizontal="right" vertical="center"/>
      <protection locked="0"/>
    </xf>
    <xf numFmtId="165" fontId="6" fillId="0" borderId="59" xfId="0" applyNumberFormat="1" applyFont="1" applyFill="1" applyBorder="1" applyAlignment="1" applyProtection="1">
      <alignment horizontal="right" vertical="center"/>
    </xf>
    <xf numFmtId="0" fontId="10" fillId="0" borderId="0" xfId="2" applyFont="1"/>
    <xf numFmtId="165" fontId="8" fillId="0" borderId="19" xfId="0" applyNumberFormat="1" applyFont="1" applyBorder="1" applyAlignment="1">
      <alignment horizontal="right" vertical="center"/>
    </xf>
    <xf numFmtId="165" fontId="8" fillId="0" borderId="17" xfId="0" applyNumberFormat="1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2" fillId="0" borderId="0" xfId="0" applyFont="1"/>
    <xf numFmtId="165" fontId="8" fillId="0" borderId="35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Border="1" applyAlignment="1">
      <alignment horizontal="right" vertical="center"/>
    </xf>
    <xf numFmtId="165" fontId="6" fillId="0" borderId="74" xfId="0" applyNumberFormat="1" applyFont="1" applyFill="1" applyBorder="1" applyAlignment="1" applyProtection="1">
      <alignment horizontal="right" vertical="center"/>
    </xf>
    <xf numFmtId="165" fontId="8" fillId="0" borderId="74" xfId="0" applyNumberFormat="1" applyFont="1" applyFill="1" applyBorder="1" applyAlignment="1">
      <alignment horizontal="right" vertical="center"/>
    </xf>
    <xf numFmtId="165" fontId="8" fillId="0" borderId="35" xfId="0" applyNumberFormat="1" applyFont="1" applyBorder="1" applyAlignment="1">
      <alignment horizontal="right" vertical="center"/>
    </xf>
    <xf numFmtId="165" fontId="0" fillId="0" borderId="0" xfId="0" applyNumberFormat="1"/>
    <xf numFmtId="165" fontId="8" fillId="0" borderId="17" xfId="0" applyNumberFormat="1" applyFont="1" applyBorder="1" applyAlignment="1">
      <alignment horizontal="right" vertical="center"/>
    </xf>
    <xf numFmtId="165" fontId="8" fillId="0" borderId="81" xfId="0" applyNumberFormat="1" applyFont="1" applyBorder="1" applyAlignment="1">
      <alignment horizontal="center" vertical="center"/>
    </xf>
    <xf numFmtId="165" fontId="8" fillId="0" borderId="17" xfId="0" applyNumberFormat="1" applyFont="1" applyFill="1" applyBorder="1" applyAlignment="1">
      <alignment vertical="center"/>
    </xf>
    <xf numFmtId="171" fontId="4" fillId="0" borderId="0" xfId="58" applyNumberFormat="1" applyFont="1" applyFill="1" applyBorder="1" applyAlignment="1">
      <alignment vertical="center"/>
    </xf>
    <xf numFmtId="165" fontId="6" fillId="0" borderId="79" xfId="1" applyNumberFormat="1" applyFont="1" applyFill="1" applyBorder="1" applyAlignment="1" applyProtection="1">
      <alignment horizontal="right" vertical="center"/>
      <protection locked="0"/>
    </xf>
    <xf numFmtId="0" fontId="17" fillId="0" borderId="28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 indent="1"/>
    </xf>
    <xf numFmtId="165" fontId="6" fillId="0" borderId="79" xfId="2" applyNumberFormat="1" applyFont="1" applyFill="1" applyBorder="1" applyAlignment="1" applyProtection="1">
      <alignment horizontal="right" vertical="center"/>
      <protection locked="0"/>
    </xf>
    <xf numFmtId="0" fontId="8" fillId="0" borderId="28" xfId="0" applyFont="1" applyBorder="1" applyAlignment="1">
      <alignment horizontal="left" vertical="center" wrapText="1" indent="1"/>
    </xf>
    <xf numFmtId="165" fontId="8" fillId="0" borderId="19" xfId="0" applyNumberFormat="1" applyFont="1" applyBorder="1" applyAlignment="1">
      <alignment vertical="center"/>
    </xf>
    <xf numFmtId="0" fontId="8" fillId="0" borderId="34" xfId="0" applyFont="1" applyBorder="1" applyAlignment="1">
      <alignment horizontal="left" vertical="center" indent="1"/>
    </xf>
    <xf numFmtId="3" fontId="17" fillId="0" borderId="28" xfId="0" applyNumberFormat="1" applyFont="1" applyBorder="1" applyAlignment="1">
      <alignment horizontal="left" vertical="center" wrapText="1"/>
    </xf>
    <xf numFmtId="165" fontId="8" fillId="0" borderId="59" xfId="0" applyNumberFormat="1" applyFont="1" applyBorder="1" applyAlignment="1">
      <alignment vertical="center"/>
    </xf>
    <xf numFmtId="165" fontId="8" fillId="0" borderId="74" xfId="0" applyNumberFormat="1" applyFont="1" applyBorder="1" applyAlignment="1">
      <alignment vertical="center"/>
    </xf>
    <xf numFmtId="165" fontId="8" fillId="0" borderId="59" xfId="0" applyNumberFormat="1" applyFont="1" applyBorder="1" applyAlignment="1">
      <alignment horizontal="right" vertical="center"/>
    </xf>
    <xf numFmtId="0" fontId="3" fillId="0" borderId="0" xfId="0" applyFont="1"/>
    <xf numFmtId="0" fontId="4" fillId="0" borderId="0" xfId="0" applyFont="1"/>
    <xf numFmtId="165" fontId="8" fillId="0" borderId="81" xfId="0" applyNumberFormat="1" applyFont="1" applyBorder="1" applyAlignment="1">
      <alignment horizontal="right" vertical="center"/>
    </xf>
    <xf numFmtId="165" fontId="8" fillId="0" borderId="74" xfId="0" applyNumberFormat="1" applyFont="1" applyBorder="1" applyAlignment="1">
      <alignment horizontal="right" vertical="center"/>
    </xf>
    <xf numFmtId="165" fontId="8" fillId="0" borderId="81" xfId="0" applyNumberFormat="1" applyFont="1" applyBorder="1" applyAlignment="1">
      <alignment vertical="center"/>
    </xf>
    <xf numFmtId="0" fontId="0" fillId="0" borderId="0" xfId="0"/>
    <xf numFmtId="0" fontId="10" fillId="0" borderId="0" xfId="2" applyFont="1"/>
    <xf numFmtId="0" fontId="4" fillId="0" borderId="0" xfId="2" applyFont="1"/>
    <xf numFmtId="0" fontId="10" fillId="0" borderId="6" xfId="2" applyFont="1" applyBorder="1" applyAlignment="1" applyProtection="1">
      <alignment wrapText="1"/>
      <protection locked="0"/>
    </xf>
    <xf numFmtId="165" fontId="6" fillId="0" borderId="79" xfId="1" applyNumberFormat="1" applyFont="1" applyFill="1" applyBorder="1" applyAlignment="1" applyProtection="1">
      <alignment vertical="center"/>
      <protection locked="0"/>
    </xf>
    <xf numFmtId="165" fontId="6" fillId="0" borderId="36" xfId="1" applyNumberFormat="1" applyFont="1" applyFill="1" applyBorder="1" applyAlignment="1" applyProtection="1">
      <alignment vertical="center"/>
      <protection locked="0"/>
    </xf>
    <xf numFmtId="165" fontId="6" fillId="0" borderId="36" xfId="1" applyNumberFormat="1" applyFont="1" applyFill="1" applyBorder="1" applyAlignment="1" applyProtection="1">
      <alignment horizontal="right" vertical="center"/>
      <protection locked="0"/>
    </xf>
    <xf numFmtId="166" fontId="6" fillId="0" borderId="81" xfId="0" applyNumberFormat="1" applyFont="1" applyFill="1" applyBorder="1" applyAlignment="1" applyProtection="1">
      <alignment horizontal="right" vertical="center"/>
    </xf>
    <xf numFmtId="165" fontId="6" fillId="0" borderId="19" xfId="1" applyNumberFormat="1" applyFont="1" applyFill="1" applyBorder="1" applyAlignment="1" applyProtection="1">
      <alignment horizontal="right" vertical="center"/>
      <protection locked="0"/>
    </xf>
    <xf numFmtId="171" fontId="0" fillId="0" borderId="0" xfId="58" applyNumberFormat="1" applyFont="1"/>
    <xf numFmtId="165" fontId="8" fillId="0" borderId="81" xfId="0" applyNumberFormat="1" applyFont="1" applyFill="1" applyBorder="1" applyAlignment="1">
      <alignment horizontal="right" vertical="center"/>
    </xf>
    <xf numFmtId="165" fontId="8" fillId="0" borderId="80" xfId="0" applyNumberFormat="1" applyFont="1" applyFill="1" applyBorder="1" applyAlignment="1">
      <alignment horizontal="right" vertical="center"/>
    </xf>
    <xf numFmtId="167" fontId="6" fillId="0" borderId="0" xfId="41" applyNumberFormat="1" applyFont="1" applyFill="1" applyBorder="1" applyAlignment="1" applyProtection="1">
      <alignment horizontal="right" vertical="center"/>
    </xf>
    <xf numFmtId="165" fontId="8" fillId="0" borderId="79" xfId="0" applyNumberFormat="1" applyFont="1" applyFill="1" applyBorder="1" applyAlignment="1">
      <alignment horizontal="right" vertical="center"/>
    </xf>
    <xf numFmtId="165" fontId="6" fillId="0" borderId="81" xfId="0" applyNumberFormat="1" applyFont="1" applyFill="1" applyBorder="1" applyAlignment="1" applyProtection="1">
      <alignment horizontal="right" vertical="center"/>
    </xf>
    <xf numFmtId="165" fontId="6" fillId="0" borderId="80" xfId="0" applyNumberFormat="1" applyFont="1" applyFill="1" applyBorder="1" applyAlignment="1" applyProtection="1">
      <alignment horizontal="right" vertical="center"/>
    </xf>
    <xf numFmtId="3" fontId="8" fillId="0" borderId="19" xfId="0" applyNumberFormat="1" applyFont="1" applyBorder="1" applyAlignment="1">
      <alignment vertical="center"/>
    </xf>
    <xf numFmtId="165" fontId="8" fillId="0" borderId="17" xfId="0" applyNumberFormat="1" applyFont="1" applyBorder="1" applyAlignment="1">
      <alignment vertical="center"/>
    </xf>
    <xf numFmtId="165" fontId="10" fillId="0" borderId="0" xfId="2" applyNumberFormat="1" applyFont="1" applyFill="1" applyBorder="1"/>
    <xf numFmtId="165" fontId="6" fillId="0" borderId="35" xfId="1" applyNumberFormat="1" applyFont="1" applyFill="1" applyBorder="1" applyAlignment="1" applyProtection="1">
      <alignment horizontal="right" vertical="center"/>
      <protection locked="0"/>
    </xf>
    <xf numFmtId="165" fontId="6" fillId="0" borderId="79" xfId="0" applyNumberFormat="1" applyFont="1" applyFill="1" applyBorder="1" applyAlignment="1" applyProtection="1">
      <alignment horizontal="right" vertical="center"/>
    </xf>
    <xf numFmtId="167" fontId="0" fillId="0" borderId="0" xfId="0" applyNumberFormat="1"/>
    <xf numFmtId="166" fontId="6" fillId="0" borderId="19" xfId="0" applyNumberFormat="1" applyFont="1" applyFill="1" applyBorder="1" applyAlignment="1" applyProtection="1">
      <alignment horizontal="right" vertical="center"/>
    </xf>
    <xf numFmtId="165" fontId="6" fillId="0" borderId="38" xfId="1" applyNumberFormat="1" applyFont="1" applyFill="1" applyBorder="1" applyAlignment="1" applyProtection="1">
      <alignment vertical="center"/>
      <protection locked="0"/>
    </xf>
    <xf numFmtId="165" fontId="0" fillId="0" borderId="0" xfId="0" applyNumberFormat="1" applyAlignment="1">
      <alignment horizontal="right" wrapText="1"/>
    </xf>
    <xf numFmtId="165" fontId="6" fillId="0" borderId="0" xfId="0" applyNumberFormat="1" applyFont="1" applyFill="1" applyBorder="1" applyAlignment="1" applyProtection="1">
      <alignment horizontal="right" vertical="center"/>
    </xf>
    <xf numFmtId="0" fontId="24" fillId="0" borderId="0" xfId="0" applyFont="1" applyBorder="1"/>
    <xf numFmtId="165" fontId="0" fillId="0" borderId="0" xfId="0" applyNumberFormat="1" applyBorder="1" applyAlignment="1">
      <alignment vertical="center"/>
    </xf>
    <xf numFmtId="3" fontId="6" fillId="0" borderId="0" xfId="1" applyNumberFormat="1" applyFont="1" applyFill="1" applyBorder="1" applyAlignment="1" applyProtection="1">
      <alignment horizontal="right" vertical="center"/>
      <protection locked="0"/>
    </xf>
    <xf numFmtId="3" fontId="0" fillId="0" borderId="0" xfId="0" applyNumberFormat="1" applyBorder="1"/>
    <xf numFmtId="0" fontId="2" fillId="0" borderId="0" xfId="0" applyFont="1" applyBorder="1"/>
    <xf numFmtId="0" fontId="2" fillId="0" borderId="0" xfId="0" applyFont="1"/>
    <xf numFmtId="0" fontId="10" fillId="0" borderId="0" xfId="2" applyFont="1" applyBorder="1" applyProtection="1">
      <protection locked="0"/>
    </xf>
    <xf numFmtId="0" fontId="10" fillId="0" borderId="0" xfId="2" applyFont="1"/>
    <xf numFmtId="0" fontId="4" fillId="0" borderId="0" xfId="2" applyFont="1" applyBorder="1" applyProtection="1">
      <protection locked="0"/>
    </xf>
    <xf numFmtId="0" fontId="10" fillId="0" borderId="0" xfId="2" applyFont="1" applyBorder="1"/>
    <xf numFmtId="165" fontId="8" fillId="0" borderId="0" xfId="0" applyNumberFormat="1" applyFont="1" applyBorder="1" applyAlignment="1">
      <alignment horizontal="right" vertical="center"/>
    </xf>
    <xf numFmtId="165" fontId="5" fillId="0" borderId="79" xfId="27" applyNumberFormat="1" applyFont="1" applyFill="1" applyBorder="1" applyAlignment="1">
      <alignment horizontal="center" vertical="center"/>
    </xf>
    <xf numFmtId="165" fontId="5" fillId="0" borderId="74" xfId="27" applyNumberFormat="1" applyFont="1" applyFill="1" applyBorder="1" applyAlignment="1">
      <alignment horizontal="center" vertical="center"/>
    </xf>
    <xf numFmtId="165" fontId="8" fillId="0" borderId="80" xfId="0" applyNumberFormat="1" applyFont="1" applyBorder="1" applyAlignment="1">
      <alignment horizontal="right" vertical="center"/>
    </xf>
    <xf numFmtId="165" fontId="8" fillId="0" borderId="79" xfId="0" applyNumberFormat="1" applyFont="1" applyBorder="1" applyAlignment="1">
      <alignment vertical="center"/>
    </xf>
    <xf numFmtId="165" fontId="8" fillId="0" borderId="79" xfId="0" applyNumberFormat="1" applyFont="1" applyBorder="1" applyAlignment="1">
      <alignment horizontal="center" vertical="center"/>
    </xf>
    <xf numFmtId="165" fontId="8" fillId="0" borderId="79" xfId="0" applyNumberFormat="1" applyFont="1" applyBorder="1" applyAlignment="1">
      <alignment horizontal="right" vertical="center"/>
    </xf>
    <xf numFmtId="165" fontId="8" fillId="0" borderId="35" xfId="0" applyNumberFormat="1" applyFont="1" applyFill="1" applyBorder="1" applyAlignment="1">
      <alignment vertical="center"/>
    </xf>
    <xf numFmtId="171" fontId="4" fillId="0" borderId="59" xfId="58" applyNumberFormat="1" applyFont="1" applyBorder="1" applyAlignment="1">
      <alignment vertical="center"/>
    </xf>
    <xf numFmtId="171" fontId="4" fillId="0" borderId="35" xfId="58" applyNumberFormat="1" applyFont="1" applyBorder="1" applyAlignment="1">
      <alignment vertical="center"/>
    </xf>
    <xf numFmtId="171" fontId="4" fillId="0" borderId="36" xfId="58" applyNumberFormat="1" applyFont="1" applyBorder="1" applyAlignment="1">
      <alignment vertical="center"/>
    </xf>
    <xf numFmtId="171" fontId="4" fillId="0" borderId="38" xfId="58" applyNumberFormat="1" applyFont="1" applyBorder="1" applyAlignment="1">
      <alignment vertical="center"/>
    </xf>
    <xf numFmtId="171" fontId="4" fillId="0" borderId="36" xfId="58" applyNumberFormat="1" applyFont="1" applyFill="1" applyBorder="1" applyAlignment="1">
      <alignment vertical="center"/>
    </xf>
    <xf numFmtId="171" fontId="10" fillId="0" borderId="36" xfId="58" applyNumberFormat="1" applyFont="1" applyFill="1" applyBorder="1" applyAlignment="1" applyProtection="1">
      <alignment horizontal="right" vertical="center"/>
      <protection locked="0"/>
    </xf>
    <xf numFmtId="171" fontId="10" fillId="0" borderId="35" xfId="58" applyNumberFormat="1" applyFont="1" applyFill="1" applyBorder="1" applyAlignment="1" applyProtection="1">
      <alignment horizontal="right" vertical="center"/>
      <protection locked="0"/>
    </xf>
    <xf numFmtId="171" fontId="10" fillId="0" borderId="38" xfId="58" applyNumberFormat="1" applyFont="1" applyFill="1" applyBorder="1" applyAlignment="1" applyProtection="1">
      <alignment horizontal="right" vertical="center"/>
      <protection locked="0"/>
    </xf>
    <xf numFmtId="171" fontId="4" fillId="0" borderId="19" xfId="58" applyNumberFormat="1" applyFont="1" applyFill="1" applyBorder="1" applyAlignment="1">
      <alignment vertical="center"/>
    </xf>
    <xf numFmtId="171" fontId="4" fillId="0" borderId="35" xfId="58" applyNumberFormat="1" applyFont="1" applyFill="1" applyBorder="1" applyAlignment="1">
      <alignment vertical="center"/>
    </xf>
    <xf numFmtId="171" fontId="4" fillId="0" borderId="79" xfId="58" applyNumberFormat="1" applyFont="1" applyBorder="1" applyAlignment="1">
      <alignment vertical="center"/>
    </xf>
    <xf numFmtId="171" fontId="10" fillId="0" borderId="75" xfId="58" applyNumberFormat="1" applyFont="1" applyFill="1" applyBorder="1" applyAlignment="1" applyProtection="1">
      <alignment horizontal="right" vertical="center"/>
      <protection locked="0"/>
    </xf>
    <xf numFmtId="171" fontId="4" fillId="0" borderId="37" xfId="58" applyNumberFormat="1" applyFont="1" applyFill="1" applyBorder="1" applyAlignment="1">
      <alignment vertical="center"/>
    </xf>
    <xf numFmtId="171" fontId="4" fillId="0" borderId="38" xfId="58" applyNumberFormat="1" applyFont="1" applyFill="1" applyBorder="1" applyAlignment="1">
      <alignment vertical="center"/>
    </xf>
    <xf numFmtId="0" fontId="40" fillId="0" borderId="0" xfId="57" applyFont="1" applyAlignment="1" applyProtection="1"/>
    <xf numFmtId="3" fontId="17" fillId="0" borderId="79" xfId="0" applyNumberFormat="1" applyFont="1" applyBorder="1" applyAlignment="1">
      <alignment vertical="center"/>
    </xf>
    <xf numFmtId="165" fontId="6" fillId="0" borderId="36" xfId="1" applyNumberFormat="1" applyFont="1" applyFill="1" applyBorder="1" applyProtection="1">
      <protection locked="0"/>
    </xf>
    <xf numFmtId="165" fontId="8" fillId="0" borderId="38" xfId="0" applyNumberFormat="1" applyFont="1" applyFill="1" applyBorder="1" applyAlignment="1">
      <alignment horizontal="right" vertical="center"/>
    </xf>
    <xf numFmtId="165" fontId="6" fillId="0" borderId="74" xfId="0" applyNumberFormat="1" applyFont="1" applyFill="1" applyBorder="1" applyAlignment="1" applyProtection="1">
      <alignment horizontal="right"/>
    </xf>
    <xf numFmtId="165" fontId="6" fillId="0" borderId="79" xfId="0" applyNumberFormat="1" applyFont="1" applyFill="1" applyBorder="1" applyAlignment="1" applyProtection="1">
      <alignment horizontal="right"/>
    </xf>
    <xf numFmtId="165" fontId="8" fillId="0" borderId="79" xfId="0" applyNumberFormat="1" applyFont="1" applyBorder="1" applyAlignment="1"/>
    <xf numFmtId="165" fontId="8" fillId="0" borderId="79" xfId="0" applyNumberFormat="1" applyFont="1" applyFill="1" applyBorder="1" applyAlignment="1"/>
    <xf numFmtId="165" fontId="6" fillId="0" borderId="0" xfId="41" applyNumberFormat="1" applyFont="1" applyFill="1" applyBorder="1" applyAlignment="1" applyProtection="1">
      <alignment horizontal="right" vertical="center"/>
    </xf>
    <xf numFmtId="165" fontId="6" fillId="0" borderId="0" xfId="0" applyNumberFormat="1" applyFont="1" applyFill="1" applyBorder="1" applyAlignment="1" applyProtection="1">
      <alignment horizontal="center" vertical="center"/>
    </xf>
    <xf numFmtId="171" fontId="37" fillId="0" borderId="0" xfId="58" applyNumberFormat="1" applyFont="1" applyBorder="1" applyAlignment="1">
      <alignment vertical="center"/>
    </xf>
    <xf numFmtId="171" fontId="10" fillId="0" borderId="0" xfId="58" applyNumberFormat="1" applyFont="1" applyFill="1" applyBorder="1" applyAlignment="1" applyProtection="1">
      <alignment horizontal="right" vertical="center"/>
      <protection locked="0"/>
    </xf>
    <xf numFmtId="165" fontId="6" fillId="0" borderId="59" xfId="1" applyNumberFormat="1" applyFont="1" applyFill="1" applyBorder="1" applyProtection="1">
      <protection locked="0"/>
    </xf>
    <xf numFmtId="165" fontId="6" fillId="0" borderId="28" xfId="1" applyNumberFormat="1" applyFont="1" applyFill="1" applyBorder="1" applyAlignment="1" applyProtection="1">
      <alignment horizontal="right" vertical="center"/>
      <protection locked="0"/>
    </xf>
    <xf numFmtId="165" fontId="6" fillId="0" borderId="28" xfId="1" applyNumberFormat="1" applyFont="1" applyFill="1" applyBorder="1" applyAlignment="1" applyProtection="1">
      <alignment vertical="center"/>
      <protection locked="0"/>
    </xf>
    <xf numFmtId="165" fontId="8" fillId="0" borderId="19" xfId="0" applyNumberFormat="1" applyFont="1" applyFill="1" applyBorder="1" applyAlignment="1">
      <alignment horizontal="right" vertical="center"/>
    </xf>
    <xf numFmtId="165" fontId="6" fillId="0" borderId="36" xfId="41" applyNumberFormat="1" applyFont="1" applyFill="1" applyBorder="1" applyAlignment="1" applyProtection="1">
      <alignment vertical="center"/>
    </xf>
    <xf numFmtId="0" fontId="25" fillId="0" borderId="0" xfId="0" applyFont="1" applyFill="1"/>
    <xf numFmtId="165" fontId="6" fillId="0" borderId="17" xfId="41" applyNumberFormat="1" applyFont="1" applyFill="1" applyBorder="1" applyAlignment="1" applyProtection="1"/>
    <xf numFmtId="165" fontId="6" fillId="0" borderId="35" xfId="1" applyNumberFormat="1" applyFont="1" applyFill="1" applyBorder="1" applyProtection="1">
      <protection locked="0"/>
    </xf>
    <xf numFmtId="165" fontId="6" fillId="0" borderId="38" xfId="1" applyNumberFormat="1" applyFont="1" applyFill="1" applyBorder="1" applyProtection="1">
      <protection locked="0"/>
    </xf>
    <xf numFmtId="165" fontId="6" fillId="0" borderId="17" xfId="36" applyNumberFormat="1" applyFont="1" applyFill="1" applyBorder="1" applyAlignment="1" applyProtection="1">
      <alignment horizontal="right"/>
      <protection locked="0"/>
    </xf>
    <xf numFmtId="165" fontId="6" fillId="0" borderId="35" xfId="1" applyNumberFormat="1" applyFont="1" applyFill="1" applyBorder="1" applyAlignment="1" applyProtection="1">
      <alignment horizontal="right"/>
      <protection locked="0"/>
    </xf>
    <xf numFmtId="165" fontId="6" fillId="0" borderId="18" xfId="1" applyNumberFormat="1" applyFont="1" applyFill="1" applyBorder="1" applyAlignment="1" applyProtection="1">
      <alignment horizontal="right" vertical="center"/>
      <protection locked="0"/>
    </xf>
    <xf numFmtId="165" fontId="6" fillId="0" borderId="38" xfId="1" applyNumberFormat="1" applyFont="1" applyFill="1" applyBorder="1" applyAlignment="1" applyProtection="1">
      <alignment horizontal="right" vertical="center"/>
      <protection locked="0"/>
    </xf>
    <xf numFmtId="171" fontId="0" fillId="0" borderId="0" xfId="0" applyNumberFormat="1"/>
    <xf numFmtId="165" fontId="27" fillId="0" borderId="59" xfId="0" applyNumberFormat="1" applyFont="1" applyBorder="1" applyAlignment="1">
      <alignment vertical="center"/>
    </xf>
    <xf numFmtId="165" fontId="27" fillId="0" borderId="17" xfId="0" applyNumberFormat="1" applyFont="1" applyBorder="1" applyAlignment="1">
      <alignment vertical="center"/>
    </xf>
    <xf numFmtId="165" fontId="27" fillId="0" borderId="35" xfId="0" applyNumberFormat="1" applyFont="1" applyBorder="1" applyAlignment="1">
      <alignment vertical="center"/>
    </xf>
    <xf numFmtId="165" fontId="6" fillId="0" borderId="74" xfId="0" applyNumberFormat="1" applyFont="1" applyFill="1" applyBorder="1" applyAlignment="1" applyProtection="1">
      <alignment vertical="center"/>
    </xf>
    <xf numFmtId="165" fontId="6" fillId="0" borderId="79" xfId="40" applyNumberFormat="1" applyFont="1" applyFill="1" applyBorder="1" applyAlignment="1" applyProtection="1">
      <alignment vertical="center"/>
      <protection locked="0"/>
    </xf>
    <xf numFmtId="165" fontId="6" fillId="0" borderId="19" xfId="40" applyNumberFormat="1" applyFont="1" applyFill="1" applyBorder="1" applyAlignment="1" applyProtection="1">
      <alignment vertical="center"/>
      <protection locked="0"/>
    </xf>
    <xf numFmtId="165" fontId="8" fillId="0" borderId="37" xfId="0" applyNumberFormat="1" applyFont="1" applyFill="1" applyBorder="1" applyAlignment="1">
      <alignment horizontal="right" vertical="center"/>
    </xf>
    <xf numFmtId="165" fontId="6" fillId="0" borderId="17" xfId="1" applyNumberFormat="1" applyFont="1" applyFill="1" applyBorder="1" applyAlignment="1" applyProtection="1">
      <protection locked="0"/>
    </xf>
    <xf numFmtId="165" fontId="6" fillId="0" borderId="38" xfId="1" applyNumberFormat="1" applyFont="1" applyFill="1" applyBorder="1" applyAlignment="1" applyProtection="1">
      <protection locked="0"/>
    </xf>
    <xf numFmtId="3" fontId="18" fillId="0" borderId="36" xfId="0" applyNumberFormat="1" applyFont="1" applyFill="1" applyBorder="1" applyAlignment="1">
      <alignment vertical="center"/>
    </xf>
    <xf numFmtId="3" fontId="8" fillId="0" borderId="36" xfId="0" applyNumberFormat="1" applyFont="1" applyBorder="1" applyAlignment="1">
      <alignment vertical="center"/>
    </xf>
    <xf numFmtId="3" fontId="8" fillId="0" borderId="38" xfId="0" applyNumberFormat="1" applyFont="1" applyBorder="1" applyAlignment="1">
      <alignment vertical="center"/>
    </xf>
    <xf numFmtId="165" fontId="8" fillId="0" borderId="0" xfId="0" applyNumberFormat="1" applyFont="1" applyFill="1"/>
    <xf numFmtId="165" fontId="8" fillId="0" borderId="59" xfId="0" applyNumberFormat="1" applyFont="1" applyFill="1" applyBorder="1" applyAlignment="1">
      <alignment horizontal="center" vertical="center"/>
    </xf>
    <xf numFmtId="0" fontId="41" fillId="0" borderId="0" xfId="57" applyFont="1" applyAlignment="1" applyProtection="1"/>
    <xf numFmtId="0" fontId="3" fillId="0" borderId="0" xfId="57" applyFont="1" applyAlignment="1" applyProtection="1"/>
    <xf numFmtId="171" fontId="4" fillId="0" borderId="18" xfId="58" applyNumberFormat="1" applyFont="1" applyFill="1" applyBorder="1" applyAlignment="1">
      <alignment vertical="center"/>
    </xf>
    <xf numFmtId="10" fontId="4" fillId="0" borderId="36" xfId="58" applyNumberFormat="1" applyFont="1" applyFill="1" applyBorder="1" applyAlignment="1">
      <alignment vertical="center"/>
    </xf>
    <xf numFmtId="171" fontId="4" fillId="0" borderId="79" xfId="58" applyNumberFormat="1" applyFont="1" applyFill="1" applyBorder="1" applyAlignment="1">
      <alignment vertical="center"/>
    </xf>
    <xf numFmtId="165" fontId="28" fillId="0" borderId="80" xfId="0" applyNumberFormat="1" applyFont="1" applyBorder="1" applyAlignment="1">
      <alignment vertical="center"/>
    </xf>
    <xf numFmtId="3" fontId="8" fillId="0" borderId="79" xfId="0" applyNumberFormat="1" applyFont="1" applyBorder="1" applyAlignment="1">
      <alignment vertical="center"/>
    </xf>
    <xf numFmtId="3" fontId="8" fillId="0" borderId="18" xfId="0" applyNumberFormat="1" applyFont="1" applyBorder="1" applyAlignment="1">
      <alignment vertical="center"/>
    </xf>
    <xf numFmtId="9" fontId="0" fillId="0" borderId="0" xfId="58" applyFont="1"/>
    <xf numFmtId="9" fontId="0" fillId="0" borderId="0" xfId="58" applyFont="1" applyAlignment="1">
      <alignment vertical="center"/>
    </xf>
    <xf numFmtId="171" fontId="0" fillId="0" borderId="0" xfId="58" applyNumberFormat="1" applyFont="1" applyAlignment="1">
      <alignment vertical="center"/>
    </xf>
    <xf numFmtId="171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0" applyNumberFormat="1" applyBorder="1"/>
    <xf numFmtId="167" fontId="0" fillId="0" borderId="0" xfId="0" applyNumberFormat="1" applyBorder="1"/>
    <xf numFmtId="1" fontId="0" fillId="0" borderId="0" xfId="58" applyNumberFormat="1" applyFont="1" applyBorder="1"/>
    <xf numFmtId="165" fontId="6" fillId="0" borderId="59" xfId="27" applyNumberFormat="1" applyFont="1" applyFill="1" applyBorder="1" applyAlignment="1">
      <alignment horizontal="right" vertical="center"/>
    </xf>
    <xf numFmtId="165" fontId="6" fillId="0" borderId="79" xfId="27" applyNumberFormat="1" applyFont="1" applyFill="1" applyBorder="1" applyAlignment="1">
      <alignment horizontal="right" vertical="center"/>
    </xf>
    <xf numFmtId="0" fontId="34" fillId="0" borderId="0" xfId="57" applyAlignment="1" applyProtection="1"/>
    <xf numFmtId="166" fontId="18" fillId="0" borderId="81" xfId="0" applyNumberFormat="1" applyFont="1" applyFill="1" applyBorder="1" applyAlignment="1" applyProtection="1">
      <alignment horizontal="right" vertical="center"/>
    </xf>
    <xf numFmtId="166" fontId="18" fillId="0" borderId="79" xfId="0" applyNumberFormat="1" applyFont="1" applyFill="1" applyBorder="1" applyAlignment="1" applyProtection="1">
      <alignment horizontal="right" vertical="center"/>
    </xf>
    <xf numFmtId="166" fontId="6" fillId="0" borderId="79" xfId="0" applyNumberFormat="1" applyFont="1" applyFill="1" applyBorder="1" applyAlignment="1" applyProtection="1">
      <alignment horizontal="right" vertical="center"/>
    </xf>
    <xf numFmtId="166" fontId="6" fillId="0" borderId="18" xfId="0" applyNumberFormat="1" applyFont="1" applyFill="1" applyBorder="1" applyAlignment="1" applyProtection="1">
      <alignment horizontal="right" vertical="center"/>
    </xf>
    <xf numFmtId="166" fontId="17" fillId="0" borderId="109" xfId="0" applyNumberFormat="1" applyFont="1" applyBorder="1"/>
    <xf numFmtId="171" fontId="17" fillId="0" borderId="110" xfId="58" applyNumberFormat="1" applyFont="1" applyBorder="1"/>
    <xf numFmtId="166" fontId="8" fillId="0" borderId="109" xfId="0" applyNumberFormat="1" applyFont="1" applyBorder="1"/>
    <xf numFmtId="171" fontId="8" fillId="0" borderId="110" xfId="58" applyNumberFormat="1" applyFont="1" applyBorder="1"/>
    <xf numFmtId="171" fontId="17" fillId="0" borderId="114" xfId="58" applyNumberFormat="1" applyFont="1" applyBorder="1"/>
    <xf numFmtId="171" fontId="8" fillId="0" borderId="114" xfId="58" applyNumberFormat="1" applyFont="1" applyBorder="1"/>
    <xf numFmtId="171" fontId="8" fillId="0" borderId="116" xfId="58" applyNumberFormat="1" applyFont="1" applyBorder="1"/>
    <xf numFmtId="166" fontId="8" fillId="0" borderId="117" xfId="0" applyNumberFormat="1" applyFont="1" applyBorder="1"/>
    <xf numFmtId="171" fontId="8" fillId="0" borderId="118" xfId="58" applyNumberFormat="1" applyFont="1" applyBorder="1"/>
    <xf numFmtId="0" fontId="10" fillId="0" borderId="0" xfId="2" applyFont="1" applyFill="1"/>
    <xf numFmtId="165" fontId="6" fillId="0" borderId="37" xfId="0" applyNumberFormat="1" applyFont="1" applyFill="1" applyBorder="1" applyAlignment="1" applyProtection="1">
      <alignment horizontal="right" vertical="center"/>
    </xf>
    <xf numFmtId="0" fontId="6" fillId="0" borderId="0" xfId="2" applyFont="1" applyFill="1" applyBorder="1" applyAlignment="1" applyProtection="1">
      <alignment horizontal="center" vertical="center"/>
      <protection locked="0"/>
    </xf>
    <xf numFmtId="165" fontId="6" fillId="0" borderId="119" xfId="1" applyNumberFormat="1" applyFont="1" applyFill="1" applyBorder="1" applyAlignment="1" applyProtection="1">
      <alignment vertical="center"/>
      <protection locked="0"/>
    </xf>
    <xf numFmtId="165" fontId="6" fillId="0" borderId="119" xfId="1" applyNumberFormat="1" applyFont="1" applyFill="1" applyBorder="1" applyAlignment="1" applyProtection="1">
      <alignment horizontal="right" vertical="center"/>
      <protection locked="0"/>
    </xf>
    <xf numFmtId="165" fontId="8" fillId="0" borderId="119" xfId="0" applyNumberFormat="1" applyFont="1" applyBorder="1" applyAlignment="1">
      <alignment horizontal="right" vertical="center"/>
    </xf>
    <xf numFmtId="165" fontId="6" fillId="0" borderId="119" xfId="0" applyNumberFormat="1" applyFont="1" applyFill="1" applyBorder="1" applyAlignment="1" applyProtection="1">
      <alignment horizontal="right" vertical="center"/>
    </xf>
    <xf numFmtId="165" fontId="8" fillId="0" borderId="119" xfId="0" applyNumberFormat="1" applyFont="1" applyFill="1" applyBorder="1" applyAlignment="1">
      <alignment horizontal="right" vertical="center"/>
    </xf>
    <xf numFmtId="166" fontId="6" fillId="0" borderId="36" xfId="0" applyNumberFormat="1" applyFont="1" applyFill="1" applyBorder="1" applyAlignment="1" applyProtection="1">
      <alignment horizontal="right" vertical="center"/>
    </xf>
    <xf numFmtId="171" fontId="4" fillId="0" borderId="119" xfId="58" applyNumberFormat="1" applyFont="1" applyFill="1" applyBorder="1" applyAlignment="1">
      <alignment vertical="center"/>
    </xf>
    <xf numFmtId="165" fontId="8" fillId="0" borderId="119" xfId="0" applyNumberFormat="1" applyFont="1" applyFill="1" applyBorder="1" applyAlignment="1">
      <alignment vertical="center"/>
    </xf>
    <xf numFmtId="171" fontId="8" fillId="0" borderId="0" xfId="0" applyNumberFormat="1" applyFont="1" applyAlignment="1">
      <alignment vertical="center"/>
    </xf>
    <xf numFmtId="171" fontId="4" fillId="0" borderId="119" xfId="58" applyNumberFormat="1" applyFont="1" applyBorder="1" applyAlignment="1">
      <alignment vertical="center"/>
    </xf>
    <xf numFmtId="0" fontId="42" fillId="0" borderId="0" xfId="57" applyFont="1" applyAlignment="1" applyProtection="1"/>
    <xf numFmtId="166" fontId="6" fillId="0" borderId="119" xfId="0" applyNumberFormat="1" applyFont="1" applyFill="1" applyBorder="1" applyAlignment="1" applyProtection="1">
      <alignment horizontal="right" vertical="center"/>
    </xf>
    <xf numFmtId="9" fontId="4" fillId="0" borderId="59" xfId="58" applyNumberFormat="1" applyFont="1" applyBorder="1" applyAlignment="1">
      <alignment vertical="center"/>
    </xf>
    <xf numFmtId="9" fontId="4" fillId="0" borderId="35" xfId="58" applyNumberFormat="1" applyFont="1" applyFill="1" applyBorder="1" applyAlignment="1">
      <alignment vertical="center"/>
    </xf>
    <xf numFmtId="9" fontId="4" fillId="0" borderId="36" xfId="58" applyNumberFormat="1" applyFont="1" applyBorder="1" applyAlignment="1">
      <alignment vertical="center"/>
    </xf>
    <xf numFmtId="9" fontId="4" fillId="0" borderId="35" xfId="58" applyNumberFormat="1" applyFont="1" applyBorder="1" applyAlignment="1">
      <alignment vertical="center"/>
    </xf>
    <xf numFmtId="0" fontId="4" fillId="0" borderId="0" xfId="2" applyFont="1" applyFill="1"/>
    <xf numFmtId="165" fontId="0" fillId="0" borderId="0" xfId="0" applyNumberFormat="1" applyFill="1"/>
    <xf numFmtId="171" fontId="8" fillId="0" borderId="59" xfId="58" applyNumberFormat="1" applyFont="1" applyBorder="1" applyAlignment="1">
      <alignment horizontal="right" vertical="center"/>
    </xf>
    <xf numFmtId="171" fontId="8" fillId="0" borderId="59" xfId="58" applyNumberFormat="1" applyFont="1" applyBorder="1" applyAlignment="1">
      <alignment vertical="center"/>
    </xf>
    <xf numFmtId="171" fontId="8" fillId="0" borderId="35" xfId="58" applyNumberFormat="1" applyFont="1" applyBorder="1" applyAlignment="1">
      <alignment vertical="center"/>
    </xf>
    <xf numFmtId="9" fontId="4" fillId="0" borderId="81" xfId="58" applyNumberFormat="1" applyFont="1" applyBorder="1" applyAlignment="1">
      <alignment vertical="center"/>
    </xf>
    <xf numFmtId="9" fontId="4" fillId="0" borderId="19" xfId="58" applyNumberFormat="1" applyFont="1" applyBorder="1" applyAlignment="1">
      <alignment vertical="center"/>
    </xf>
    <xf numFmtId="165" fontId="8" fillId="0" borderId="119" xfId="0" applyNumberFormat="1" applyFont="1" applyFill="1" applyBorder="1" applyAlignment="1">
      <alignment horizontal="center" vertical="center"/>
    </xf>
    <xf numFmtId="165" fontId="6" fillId="0" borderId="74" xfId="41" applyNumberFormat="1" applyFont="1" applyFill="1" applyBorder="1" applyAlignment="1" applyProtection="1"/>
    <xf numFmtId="165" fontId="6" fillId="0" borderId="119" xfId="41" applyNumberFormat="1" applyFont="1" applyFill="1" applyBorder="1" applyAlignment="1" applyProtection="1"/>
    <xf numFmtId="165" fontId="6" fillId="0" borderId="119" xfId="1" applyNumberFormat="1" applyFont="1" applyFill="1" applyBorder="1" applyProtection="1">
      <protection locked="0"/>
    </xf>
    <xf numFmtId="165" fontId="6" fillId="0" borderId="79" xfId="1" applyNumberFormat="1" applyFont="1" applyFill="1" applyBorder="1" applyProtection="1">
      <protection locked="0"/>
    </xf>
    <xf numFmtId="165" fontId="6" fillId="0" borderId="74" xfId="41" applyNumberFormat="1" applyFont="1" applyFill="1" applyBorder="1" applyAlignment="1" applyProtection="1">
      <alignment horizontal="right"/>
    </xf>
    <xf numFmtId="165" fontId="6" fillId="0" borderId="119" xfId="1" applyNumberFormat="1" applyFont="1" applyFill="1" applyBorder="1" applyAlignment="1" applyProtection="1">
      <alignment horizontal="right"/>
      <protection locked="0"/>
    </xf>
    <xf numFmtId="165" fontId="6" fillId="0" borderId="79" xfId="1" applyNumberFormat="1" applyFont="1" applyFill="1" applyBorder="1" applyAlignment="1" applyProtection="1">
      <alignment horizontal="right"/>
      <protection locked="0"/>
    </xf>
    <xf numFmtId="165" fontId="6" fillId="0" borderId="74" xfId="36" applyNumberFormat="1" applyFont="1" applyFill="1" applyBorder="1" applyAlignment="1" applyProtection="1">
      <alignment horizontal="right"/>
      <protection locked="0"/>
    </xf>
    <xf numFmtId="171" fontId="10" fillId="0" borderId="119" xfId="58" applyNumberFormat="1" applyFont="1" applyFill="1" applyBorder="1" applyAlignment="1" applyProtection="1">
      <alignment horizontal="right" vertical="center"/>
      <protection locked="0"/>
    </xf>
    <xf numFmtId="171" fontId="10" fillId="0" borderId="79" xfId="58" applyNumberFormat="1" applyFont="1" applyFill="1" applyBorder="1" applyAlignment="1" applyProtection="1">
      <alignment horizontal="right" vertical="center"/>
      <protection locked="0"/>
    </xf>
    <xf numFmtId="167" fontId="10" fillId="0" borderId="35" xfId="0" applyNumberFormat="1" applyFont="1" applyFill="1" applyBorder="1" applyAlignment="1" applyProtection="1">
      <alignment horizontal="right" vertical="center"/>
    </xf>
    <xf numFmtId="167" fontId="10" fillId="0" borderId="38" xfId="0" applyNumberFormat="1" applyFont="1" applyFill="1" applyBorder="1" applyAlignment="1" applyProtection="1">
      <alignment horizontal="right" vertical="center"/>
    </xf>
    <xf numFmtId="9" fontId="10" fillId="0" borderId="119" xfId="58" applyNumberFormat="1" applyFont="1" applyFill="1" applyBorder="1" applyAlignment="1" applyProtection="1">
      <alignment horizontal="right" vertical="center"/>
      <protection locked="0"/>
    </xf>
    <xf numFmtId="9" fontId="10" fillId="0" borderId="79" xfId="58" applyNumberFormat="1" applyFont="1" applyFill="1" applyBorder="1" applyAlignment="1" applyProtection="1">
      <alignment horizontal="right" vertical="center"/>
      <protection locked="0"/>
    </xf>
    <xf numFmtId="165" fontId="6" fillId="0" borderId="119" xfId="2" applyNumberFormat="1" applyFont="1" applyFill="1" applyBorder="1" applyAlignment="1" applyProtection="1">
      <alignment horizontal="right" vertical="center"/>
      <protection locked="0"/>
    </xf>
    <xf numFmtId="9" fontId="4" fillId="0" borderId="79" xfId="58" applyNumberFormat="1" applyFont="1" applyBorder="1" applyAlignment="1">
      <alignment vertical="center"/>
    </xf>
    <xf numFmtId="165" fontId="8" fillId="0" borderId="119" xfId="0" applyNumberFormat="1" applyFont="1" applyBorder="1" applyAlignment="1">
      <alignment vertical="center"/>
    </xf>
    <xf numFmtId="0" fontId="44" fillId="0" borderId="0" xfId="0" applyFont="1" applyBorder="1" applyAlignment="1"/>
    <xf numFmtId="175" fontId="17" fillId="0" borderId="112" xfId="0" applyNumberFormat="1" applyFont="1" applyBorder="1"/>
    <xf numFmtId="175" fontId="8" fillId="0" borderId="112" xfId="0" applyNumberFormat="1" applyFont="1" applyBorder="1"/>
    <xf numFmtId="175" fontId="8" fillId="0" borderId="115" xfId="0" applyNumberFormat="1" applyFont="1" applyBorder="1"/>
    <xf numFmtId="171" fontId="17" fillId="0" borderId="128" xfId="58" applyNumberFormat="1" applyFont="1" applyBorder="1"/>
    <xf numFmtId="171" fontId="8" fillId="0" borderId="128" xfId="58" applyNumberFormat="1" applyFont="1" applyBorder="1"/>
    <xf numFmtId="171" fontId="8" fillId="0" borderId="129" xfId="58" applyNumberFormat="1" applyFont="1" applyBorder="1"/>
    <xf numFmtId="175" fontId="17" fillId="0" borderId="130" xfId="0" applyNumberFormat="1" applyFont="1" applyBorder="1"/>
    <xf numFmtId="175" fontId="8" fillId="0" borderId="130" xfId="0" applyNumberFormat="1" applyFont="1" applyBorder="1"/>
    <xf numFmtId="175" fontId="8" fillId="0" borderId="131" xfId="0" applyNumberFormat="1" applyFont="1" applyBorder="1"/>
    <xf numFmtId="175" fontId="17" fillId="0" borderId="132" xfId="0" applyNumberFormat="1" applyFont="1" applyBorder="1"/>
    <xf numFmtId="171" fontId="17" fillId="0" borderId="133" xfId="58" applyNumberFormat="1" applyFont="1" applyBorder="1"/>
    <xf numFmtId="175" fontId="8" fillId="0" borderId="109" xfId="0" applyNumberFormat="1" applyFont="1" applyBorder="1"/>
    <xf numFmtId="175" fontId="8" fillId="0" borderId="117" xfId="0" applyNumberFormat="1" applyFont="1" applyBorder="1"/>
    <xf numFmtId="165" fontId="8" fillId="0" borderId="119" xfId="0" applyNumberFormat="1" applyFont="1" applyBorder="1" applyAlignment="1"/>
    <xf numFmtId="165" fontId="6" fillId="0" borderId="119" xfId="0" applyNumberFormat="1" applyFont="1" applyFill="1" applyBorder="1" applyAlignment="1" applyProtection="1">
      <alignment vertical="center"/>
      <protection locked="0"/>
    </xf>
    <xf numFmtId="165" fontId="27" fillId="0" borderId="119" xfId="0" applyNumberFormat="1" applyFont="1" applyBorder="1" applyAlignment="1">
      <alignment vertical="center"/>
    </xf>
    <xf numFmtId="0" fontId="18" fillId="0" borderId="28" xfId="43" applyFont="1" applyFill="1" applyBorder="1" applyAlignment="1" applyProtection="1">
      <alignment vertical="center" wrapText="1"/>
      <protection locked="0"/>
    </xf>
    <xf numFmtId="165" fontId="28" fillId="0" borderId="119" xfId="0" applyNumberFormat="1" applyFont="1" applyBorder="1" applyAlignment="1">
      <alignment vertical="center"/>
    </xf>
    <xf numFmtId="3" fontId="8" fillId="0" borderId="119" xfId="0" applyNumberFormat="1" applyFont="1" applyBorder="1" applyAlignment="1">
      <alignment vertical="center"/>
    </xf>
    <xf numFmtId="165" fontId="5" fillId="0" borderId="119" xfId="27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0" fontId="45" fillId="0" borderId="0" xfId="0" applyFont="1"/>
    <xf numFmtId="175" fontId="17" fillId="0" borderId="112" xfId="0" applyNumberFormat="1" applyFont="1" applyBorder="1" applyAlignment="1">
      <alignment vertical="center"/>
    </xf>
    <xf numFmtId="171" fontId="17" fillId="0" borderId="128" xfId="58" applyNumberFormat="1" applyFont="1" applyBorder="1" applyAlignment="1">
      <alignment vertical="center"/>
    </xf>
    <xf numFmtId="175" fontId="17" fillId="0" borderId="132" xfId="0" applyNumberFormat="1" applyFont="1" applyBorder="1" applyAlignment="1">
      <alignment vertical="center"/>
    </xf>
    <xf numFmtId="171" fontId="17" fillId="0" borderId="133" xfId="58" applyNumberFormat="1" applyFont="1" applyBorder="1" applyAlignment="1">
      <alignment vertical="center"/>
    </xf>
    <xf numFmtId="175" fontId="17" fillId="0" borderId="130" xfId="0" applyNumberFormat="1" applyFont="1" applyBorder="1" applyAlignment="1">
      <alignment vertical="center"/>
    </xf>
    <xf numFmtId="171" fontId="17" fillId="0" borderId="114" xfId="58" applyNumberFormat="1" applyFont="1" applyBorder="1" applyAlignment="1">
      <alignment vertical="center"/>
    </xf>
    <xf numFmtId="175" fontId="8" fillId="0" borderId="112" xfId="0" applyNumberFormat="1" applyFont="1" applyBorder="1" applyAlignment="1">
      <alignment vertical="center"/>
    </xf>
    <xf numFmtId="171" fontId="8" fillId="0" borderId="128" xfId="58" applyNumberFormat="1" applyFont="1" applyBorder="1" applyAlignment="1">
      <alignment vertical="center"/>
    </xf>
    <xf numFmtId="175" fontId="8" fillId="0" borderId="109" xfId="0" applyNumberFormat="1" applyFont="1" applyBorder="1" applyAlignment="1">
      <alignment vertical="center"/>
    </xf>
    <xf numFmtId="171" fontId="8" fillId="0" borderId="110" xfId="58" applyNumberFormat="1" applyFont="1" applyBorder="1" applyAlignment="1">
      <alignment vertical="center"/>
    </xf>
    <xf numFmtId="175" fontId="8" fillId="0" borderId="130" xfId="0" applyNumberFormat="1" applyFont="1" applyBorder="1" applyAlignment="1">
      <alignment vertical="center"/>
    </xf>
    <xf numFmtId="171" fontId="8" fillId="0" borderId="114" xfId="58" applyNumberFormat="1" applyFont="1" applyBorder="1" applyAlignment="1">
      <alignment vertical="center"/>
    </xf>
    <xf numFmtId="175" fontId="8" fillId="0" borderId="115" xfId="0" applyNumberFormat="1" applyFont="1" applyBorder="1" applyAlignment="1">
      <alignment vertical="center"/>
    </xf>
    <xf numFmtId="171" fontId="8" fillId="0" borderId="129" xfId="58" applyNumberFormat="1" applyFont="1" applyBorder="1" applyAlignment="1">
      <alignment vertical="center"/>
    </xf>
    <xf numFmtId="175" fontId="8" fillId="0" borderId="117" xfId="0" applyNumberFormat="1" applyFont="1" applyBorder="1" applyAlignment="1">
      <alignment vertical="center"/>
    </xf>
    <xf numFmtId="171" fontId="8" fillId="0" borderId="116" xfId="58" applyNumberFormat="1" applyFont="1" applyBorder="1" applyAlignment="1">
      <alignment vertical="center"/>
    </xf>
    <xf numFmtId="175" fontId="8" fillId="0" borderId="131" xfId="0" applyNumberFormat="1" applyFont="1" applyBorder="1" applyAlignment="1">
      <alignment vertical="center"/>
    </xf>
    <xf numFmtId="171" fontId="8" fillId="0" borderId="118" xfId="58" applyNumberFormat="1" applyFont="1" applyBorder="1" applyAlignment="1">
      <alignment vertical="center"/>
    </xf>
    <xf numFmtId="0" fontId="46" fillId="0" borderId="0" xfId="0" applyFont="1"/>
    <xf numFmtId="165" fontId="6" fillId="0" borderId="59" xfId="0" applyNumberFormat="1" applyFont="1" applyFill="1" applyBorder="1" applyAlignment="1" applyProtection="1">
      <alignment horizontal="right" vertical="center"/>
      <protection locked="0"/>
    </xf>
    <xf numFmtId="165" fontId="8" fillId="0" borderId="7" xfId="0" applyNumberFormat="1" applyFont="1" applyBorder="1" applyAlignment="1">
      <alignment horizontal="right" vertical="center"/>
    </xf>
    <xf numFmtId="165" fontId="6" fillId="0" borderId="119" xfId="40" applyNumberFormat="1" applyFont="1" applyFill="1" applyBorder="1" applyAlignment="1">
      <alignment vertical="center"/>
    </xf>
    <xf numFmtId="165" fontId="6" fillId="0" borderId="79" xfId="0" applyNumberFormat="1" applyFont="1" applyFill="1" applyBorder="1" applyAlignment="1" applyProtection="1">
      <alignment vertical="center"/>
      <protection locked="0"/>
    </xf>
    <xf numFmtId="165" fontId="27" fillId="0" borderId="79" xfId="0" applyNumberFormat="1" applyFont="1" applyBorder="1" applyAlignment="1">
      <alignment vertical="center"/>
    </xf>
    <xf numFmtId="165" fontId="27" fillId="0" borderId="18" xfId="0" applyNumberFormat="1" applyFont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0" fontId="6" fillId="0" borderId="0" xfId="2" applyFont="1" applyFill="1" applyBorder="1" applyAlignment="1" applyProtection="1">
      <alignment horizontal="center" vertical="center"/>
      <protection locked="0"/>
    </xf>
    <xf numFmtId="166" fontId="18" fillId="0" borderId="119" xfId="0" applyNumberFormat="1" applyFont="1" applyFill="1" applyBorder="1" applyAlignment="1" applyProtection="1">
      <alignment horizontal="right" vertical="center"/>
    </xf>
    <xf numFmtId="165" fontId="8" fillId="0" borderId="119" xfId="0" applyNumberFormat="1" applyFont="1" applyBorder="1" applyAlignment="1">
      <alignment horizontal="center" vertical="center"/>
    </xf>
    <xf numFmtId="171" fontId="4" fillId="0" borderId="59" xfId="58" applyNumberFormat="1" applyFont="1" applyBorder="1" applyAlignment="1">
      <alignment horizontal="center" vertical="center"/>
    </xf>
    <xf numFmtId="165" fontId="6" fillId="0" borderId="119" xfId="40" applyNumberFormat="1" applyFont="1" applyFill="1" applyBorder="1" applyAlignment="1" applyProtection="1">
      <alignment vertical="center"/>
      <protection locked="0"/>
    </xf>
    <xf numFmtId="165" fontId="6" fillId="0" borderId="18" xfId="40" applyNumberFormat="1" applyFont="1" applyFill="1" applyBorder="1" applyAlignment="1" applyProtection="1">
      <alignment vertical="center"/>
      <protection locked="0"/>
    </xf>
    <xf numFmtId="165" fontId="6" fillId="0" borderId="119" xfId="0" applyNumberFormat="1" applyFont="1" applyFill="1" applyBorder="1" applyAlignment="1" applyProtection="1">
      <alignment horizontal="right"/>
    </xf>
    <xf numFmtId="165" fontId="8" fillId="0" borderId="119" xfId="0" applyNumberFormat="1" applyFont="1" applyBorder="1" applyAlignment="1">
      <alignment horizontal="right"/>
    </xf>
    <xf numFmtId="165" fontId="8" fillId="0" borderId="119" xfId="0" applyNumberFormat="1" applyFont="1" applyFill="1" applyBorder="1" applyAlignment="1"/>
    <xf numFmtId="0" fontId="0" fillId="0" borderId="0" xfId="0" applyFill="1" applyBorder="1" applyAlignment="1">
      <alignment vertical="center"/>
    </xf>
    <xf numFmtId="0" fontId="2" fillId="0" borderId="0" xfId="0" applyFont="1" applyFill="1" applyAlignment="1">
      <alignment vertical="center"/>
    </xf>
    <xf numFmtId="166" fontId="17" fillId="0" borderId="112" xfId="0" applyNumberFormat="1" applyFont="1" applyBorder="1" applyAlignment="1">
      <alignment vertical="center"/>
    </xf>
    <xf numFmtId="171" fontId="17" fillId="0" borderId="110" xfId="58" applyNumberFormat="1" applyFont="1" applyBorder="1" applyAlignment="1">
      <alignment vertical="center"/>
    </xf>
    <xf numFmtId="166" fontId="17" fillId="0" borderId="130" xfId="0" applyNumberFormat="1" applyFont="1" applyBorder="1" applyAlignment="1">
      <alignment vertical="center"/>
    </xf>
    <xf numFmtId="171" fontId="17" fillId="0" borderId="36" xfId="58" applyNumberFormat="1" applyFont="1" applyBorder="1" applyAlignment="1">
      <alignment vertical="center"/>
    </xf>
    <xf numFmtId="166" fontId="8" fillId="0" borderId="112" xfId="0" applyNumberFormat="1" applyFont="1" applyBorder="1" applyAlignment="1">
      <alignment vertical="center"/>
    </xf>
    <xf numFmtId="166" fontId="8" fillId="0" borderId="130" xfId="0" applyNumberFormat="1" applyFont="1" applyBorder="1" applyAlignment="1">
      <alignment vertical="center"/>
    </xf>
    <xf numFmtId="171" fontId="8" fillId="0" borderId="36" xfId="58" applyNumberFormat="1" applyFont="1" applyBorder="1" applyAlignment="1">
      <alignment vertical="center"/>
    </xf>
    <xf numFmtId="166" fontId="8" fillId="0" borderId="115" xfId="0" applyNumberFormat="1" applyFont="1" applyBorder="1" applyAlignment="1">
      <alignment vertical="center"/>
    </xf>
    <xf numFmtId="166" fontId="8" fillId="0" borderId="131" xfId="0" applyNumberFormat="1" applyFont="1" applyBorder="1" applyAlignment="1">
      <alignment vertical="center"/>
    </xf>
    <xf numFmtId="171" fontId="8" fillId="0" borderId="38" xfId="58" applyNumberFormat="1" applyFont="1" applyBorder="1" applyAlignment="1">
      <alignment vertical="center"/>
    </xf>
    <xf numFmtId="171" fontId="17" fillId="0" borderId="59" xfId="58" applyNumberFormat="1" applyFont="1" applyBorder="1" applyAlignment="1">
      <alignment vertical="center"/>
    </xf>
    <xf numFmtId="166" fontId="17" fillId="0" borderId="109" xfId="0" applyNumberFormat="1" applyFont="1" applyBorder="1" applyAlignment="1">
      <alignment vertical="center"/>
    </xf>
    <xf numFmtId="166" fontId="8" fillId="0" borderId="109" xfId="0" applyNumberFormat="1" applyFont="1" applyBorder="1" applyAlignment="1">
      <alignment vertical="center"/>
    </xf>
    <xf numFmtId="166" fontId="8" fillId="0" borderId="117" xfId="0" applyNumberFormat="1" applyFont="1" applyBorder="1" applyAlignment="1">
      <alignment vertical="center"/>
    </xf>
    <xf numFmtId="175" fontId="17" fillId="0" borderId="109" xfId="0" applyNumberFormat="1" applyFont="1" applyBorder="1" applyAlignment="1">
      <alignment vertical="center"/>
    </xf>
    <xf numFmtId="3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3" fontId="10" fillId="0" borderId="0" xfId="1" applyNumberFormat="1" applyFont="1" applyFill="1" applyBorder="1" applyAlignment="1" applyProtection="1">
      <alignment horizontal="center" vertical="center" wrapText="1"/>
      <protection locked="0"/>
    </xf>
    <xf numFmtId="9" fontId="0" fillId="0" borderId="0" xfId="58" applyFont="1" applyFill="1" applyBorder="1"/>
    <xf numFmtId="165" fontId="6" fillId="0" borderId="0" xfId="1" applyNumberFormat="1" applyFont="1" applyFill="1" applyBorder="1" applyAlignment="1" applyProtection="1">
      <alignment horizontal="center" vertical="center"/>
      <protection locked="0"/>
    </xf>
    <xf numFmtId="171" fontId="6" fillId="0" borderId="0" xfId="58" applyNumberFormat="1" applyFont="1" applyFill="1" applyBorder="1" applyAlignment="1" applyProtection="1">
      <alignment vertical="center"/>
      <protection locked="0"/>
    </xf>
    <xf numFmtId="171" fontId="6" fillId="0" borderId="0" xfId="58" applyNumberFormat="1" applyFont="1" applyFill="1" applyBorder="1" applyAlignment="1" applyProtection="1">
      <alignment horizontal="center" vertical="center"/>
      <protection locked="0"/>
    </xf>
    <xf numFmtId="0" fontId="10" fillId="0" borderId="0" xfId="2" applyFont="1" applyFill="1" applyBorder="1" applyAlignment="1" applyProtection="1">
      <alignment horizontal="center" vertical="center"/>
      <protection locked="0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vertical="center"/>
    </xf>
    <xf numFmtId="0" fontId="6" fillId="0" borderId="0" xfId="2" applyFont="1" applyFill="1" applyBorder="1" applyAlignment="1" applyProtection="1">
      <alignment vertical="center" wrapText="1"/>
      <protection locked="0"/>
    </xf>
    <xf numFmtId="0" fontId="6" fillId="0" borderId="0" xfId="2" applyFont="1" applyFill="1" applyBorder="1" applyAlignment="1" applyProtection="1">
      <alignment vertical="center"/>
      <protection locked="0"/>
    </xf>
    <xf numFmtId="0" fontId="47" fillId="0" borderId="0" xfId="0" applyFont="1"/>
    <xf numFmtId="0" fontId="36" fillId="0" borderId="0" xfId="0" applyFont="1"/>
    <xf numFmtId="0" fontId="48" fillId="0" borderId="0" xfId="0" applyFont="1"/>
    <xf numFmtId="171" fontId="8" fillId="0" borderId="114" xfId="58" applyNumberFormat="1" applyFont="1" applyBorder="1" applyAlignment="1">
      <alignment horizontal="center" vertical="center"/>
    </xf>
    <xf numFmtId="0" fontId="36" fillId="0" borderId="0" xfId="0" applyFont="1" applyFill="1" applyBorder="1"/>
    <xf numFmtId="0" fontId="49" fillId="0" borderId="0" xfId="0" applyFont="1" applyFill="1" applyBorder="1"/>
    <xf numFmtId="0" fontId="50" fillId="0" borderId="0" xfId="0" applyFont="1" applyFill="1" applyBorder="1" applyAlignment="1">
      <alignment horizontal="center" vertical="center"/>
    </xf>
    <xf numFmtId="0" fontId="50" fillId="0" borderId="0" xfId="0" applyFont="1" applyFill="1" applyBorder="1"/>
    <xf numFmtId="0" fontId="36" fillId="0" borderId="0" xfId="0" applyFont="1" applyFill="1" applyBorder="1" applyAlignment="1">
      <alignment vertical="center"/>
    </xf>
    <xf numFmtId="0" fontId="49" fillId="0" borderId="0" xfId="2" applyFont="1" applyFill="1" applyBorder="1"/>
    <xf numFmtId="166" fontId="0" fillId="0" borderId="0" xfId="0" applyNumberFormat="1"/>
    <xf numFmtId="165" fontId="27" fillId="0" borderId="35" xfId="0" applyNumberFormat="1" applyFont="1" applyFill="1" applyBorder="1" applyAlignment="1">
      <alignment vertical="center"/>
    </xf>
    <xf numFmtId="165" fontId="27" fillId="0" borderId="19" xfId="0" applyNumberFormat="1" applyFont="1" applyFill="1" applyBorder="1" applyAlignment="1">
      <alignment vertical="center"/>
    </xf>
    <xf numFmtId="165" fontId="8" fillId="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2" applyFont="1" applyFill="1" applyBorder="1" applyProtection="1">
      <protection locked="0"/>
    </xf>
    <xf numFmtId="0" fontId="33" fillId="0" borderId="0" xfId="0" applyFont="1" applyFill="1"/>
    <xf numFmtId="0" fontId="53" fillId="0" borderId="0" xfId="0" applyFont="1"/>
    <xf numFmtId="0" fontId="2" fillId="0" borderId="0" xfId="0" applyFont="1" applyFill="1" applyBorder="1"/>
    <xf numFmtId="0" fontId="5" fillId="0" borderId="0" xfId="57" applyFont="1" applyAlignment="1" applyProtection="1"/>
    <xf numFmtId="0" fontId="5" fillId="0" borderId="0" xfId="0" applyFont="1"/>
    <xf numFmtId="165" fontId="6" fillId="0" borderId="119" xfId="27" applyNumberFormat="1" applyFont="1" applyFill="1" applyBorder="1" applyAlignment="1">
      <alignment horizontal="right" vertical="center"/>
    </xf>
    <xf numFmtId="175" fontId="8" fillId="0" borderId="0" xfId="0" applyNumberFormat="1" applyFont="1" applyBorder="1" applyAlignment="1">
      <alignment vertical="center"/>
    </xf>
    <xf numFmtId="165" fontId="27" fillId="0" borderId="119" xfId="0" applyNumberFormat="1" applyFont="1" applyBorder="1" applyAlignment="1">
      <alignment horizontal="center" vertical="center"/>
    </xf>
    <xf numFmtId="3" fontId="8" fillId="0" borderId="119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175" fontId="8" fillId="0" borderId="7" xfId="0" applyNumberFormat="1" applyFont="1" applyBorder="1" applyAlignment="1">
      <alignment vertical="center"/>
    </xf>
    <xf numFmtId="3" fontId="8" fillId="0" borderId="7" xfId="0" applyNumberFormat="1" applyFont="1" applyBorder="1" applyAlignment="1">
      <alignment horizontal="center" vertical="center"/>
    </xf>
    <xf numFmtId="175" fontId="8" fillId="0" borderId="16" xfId="0" applyNumberFormat="1" applyFont="1" applyBorder="1" applyAlignment="1">
      <alignment vertical="center"/>
    </xf>
    <xf numFmtId="171" fontId="8" fillId="0" borderId="110" xfId="58" applyNumberFormat="1" applyFont="1" applyBorder="1" applyAlignment="1">
      <alignment horizontal="center" vertical="center"/>
    </xf>
    <xf numFmtId="171" fontId="8" fillId="0" borderId="59" xfId="58" applyNumberFormat="1" applyFont="1" applyBorder="1" applyAlignment="1">
      <alignment horizontal="center" vertical="center"/>
    </xf>
    <xf numFmtId="0" fontId="54" fillId="0" borderId="0" xfId="57" applyFont="1" applyAlignment="1" applyProtection="1"/>
    <xf numFmtId="3" fontId="8" fillId="0" borderId="109" xfId="0" applyNumberFormat="1" applyFont="1" applyBorder="1" applyAlignment="1">
      <alignment horizontal="center" vertical="center"/>
    </xf>
    <xf numFmtId="166" fontId="18" fillId="0" borderId="81" xfId="0" applyNumberFormat="1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0" fontId="10" fillId="0" borderId="119" xfId="58" applyNumberFormat="1" applyFont="1" applyFill="1" applyBorder="1" applyAlignment="1" applyProtection="1">
      <alignment horizontal="right" vertical="center"/>
      <protection locked="0"/>
    </xf>
    <xf numFmtId="10" fontId="10" fillId="0" borderId="79" xfId="58" applyNumberFormat="1" applyFont="1" applyFill="1" applyBorder="1" applyAlignment="1" applyProtection="1">
      <alignment horizontal="right" vertical="center"/>
      <protection locked="0"/>
    </xf>
    <xf numFmtId="171" fontId="10" fillId="0" borderId="119" xfId="58" applyNumberFormat="1" applyFont="1" applyFill="1" applyBorder="1" applyAlignment="1" applyProtection="1">
      <alignment horizontal="right" vertical="center"/>
    </xf>
    <xf numFmtId="171" fontId="10" fillId="0" borderId="19" xfId="58" applyNumberFormat="1" applyFont="1" applyFill="1" applyBorder="1" applyAlignment="1" applyProtection="1">
      <alignment horizontal="right" vertical="center"/>
    </xf>
    <xf numFmtId="10" fontId="10" fillId="0" borderId="19" xfId="58" applyNumberFormat="1" applyFont="1" applyFill="1" applyBorder="1" applyAlignment="1" applyProtection="1">
      <alignment horizontal="right" vertical="center"/>
    </xf>
    <xf numFmtId="171" fontId="4" fillId="0" borderId="19" xfId="58" applyNumberFormat="1" applyFont="1" applyFill="1" applyBorder="1" applyAlignment="1">
      <alignment horizontal="right" vertical="center"/>
    </xf>
    <xf numFmtId="9" fontId="10" fillId="0" borderId="119" xfId="58" applyNumberFormat="1" applyFont="1" applyFill="1" applyBorder="1" applyAlignment="1" applyProtection="1">
      <alignment horizontal="right" vertical="center"/>
    </xf>
    <xf numFmtId="171" fontId="10" fillId="0" borderId="59" xfId="58" applyNumberFormat="1" applyFont="1" applyFill="1" applyBorder="1" applyAlignment="1" applyProtection="1">
      <alignment horizontal="right" vertical="center"/>
    </xf>
    <xf numFmtId="9" fontId="4" fillId="0" borderId="119" xfId="58" applyNumberFormat="1" applyFont="1" applyFill="1" applyBorder="1" applyAlignment="1">
      <alignment horizontal="right" vertical="center"/>
    </xf>
    <xf numFmtId="171" fontId="10" fillId="0" borderId="79" xfId="58" applyNumberFormat="1" applyFont="1" applyFill="1" applyBorder="1" applyAlignment="1" applyProtection="1">
      <alignment vertical="center"/>
      <protection locked="0"/>
    </xf>
    <xf numFmtId="0" fontId="54" fillId="0" borderId="0" xfId="0" applyFont="1"/>
    <xf numFmtId="0" fontId="17" fillId="0" borderId="28" xfId="0" applyFont="1" applyFill="1" applyBorder="1" applyAlignment="1">
      <alignment horizontal="left" vertical="center" wrapText="1"/>
    </xf>
    <xf numFmtId="171" fontId="17" fillId="0" borderId="110" xfId="58" applyNumberFormat="1" applyFont="1" applyFill="1" applyBorder="1" applyAlignment="1">
      <alignment vertical="center"/>
    </xf>
    <xf numFmtId="166" fontId="17" fillId="0" borderId="130" xfId="0" applyNumberFormat="1" applyFont="1" applyFill="1" applyBorder="1" applyAlignment="1">
      <alignment vertical="center"/>
    </xf>
    <xf numFmtId="171" fontId="17" fillId="0" borderId="36" xfId="58" applyNumberFormat="1" applyFont="1" applyFill="1" applyBorder="1" applyAlignment="1">
      <alignment vertical="center"/>
    </xf>
    <xf numFmtId="171" fontId="8" fillId="0" borderId="110" xfId="58" applyNumberFormat="1" applyFont="1" applyFill="1" applyBorder="1" applyAlignment="1">
      <alignment vertical="center"/>
    </xf>
    <xf numFmtId="166" fontId="8" fillId="0" borderId="130" xfId="0" applyNumberFormat="1" applyFont="1" applyFill="1" applyBorder="1" applyAlignment="1">
      <alignment vertical="center"/>
    </xf>
    <xf numFmtId="171" fontId="8" fillId="0" borderId="36" xfId="58" applyNumberFormat="1" applyFont="1" applyFill="1" applyBorder="1" applyAlignment="1">
      <alignment vertical="center"/>
    </xf>
    <xf numFmtId="175" fontId="8" fillId="0" borderId="130" xfId="0" applyNumberFormat="1" applyFont="1" applyFill="1" applyBorder="1" applyAlignment="1">
      <alignment vertical="center"/>
    </xf>
    <xf numFmtId="0" fontId="8" fillId="0" borderId="34" xfId="0" applyFont="1" applyFill="1" applyBorder="1" applyAlignment="1">
      <alignment horizontal="left" vertical="center" wrapText="1" indent="1"/>
    </xf>
    <xf numFmtId="171" fontId="8" fillId="0" borderId="116" xfId="58" applyNumberFormat="1" applyFont="1" applyFill="1" applyBorder="1" applyAlignment="1">
      <alignment vertical="center"/>
    </xf>
    <xf numFmtId="166" fontId="8" fillId="0" borderId="131" xfId="0" applyNumberFormat="1" applyFont="1" applyFill="1" applyBorder="1" applyAlignment="1">
      <alignment vertical="center"/>
    </xf>
    <xf numFmtId="171" fontId="8" fillId="0" borderId="38" xfId="58" applyNumberFormat="1" applyFont="1" applyFill="1" applyBorder="1" applyAlignment="1">
      <alignment vertical="center"/>
    </xf>
    <xf numFmtId="171" fontId="17" fillId="0" borderId="128" xfId="58" applyNumberFormat="1" applyFont="1" applyBorder="1" applyAlignment="1">
      <alignment horizontal="right" vertical="center"/>
    </xf>
    <xf numFmtId="171" fontId="17" fillId="0" borderId="133" xfId="58" applyNumberFormat="1" applyFont="1" applyBorder="1" applyAlignment="1">
      <alignment horizontal="right" vertical="center"/>
    </xf>
    <xf numFmtId="171" fontId="17" fillId="0" borderId="114" xfId="58" applyNumberFormat="1" applyFont="1" applyBorder="1" applyAlignment="1">
      <alignment horizontal="right" vertical="center"/>
    </xf>
    <xf numFmtId="171" fontId="8" fillId="0" borderId="128" xfId="58" applyNumberFormat="1" applyFont="1" applyBorder="1" applyAlignment="1">
      <alignment horizontal="right" vertical="center"/>
    </xf>
    <xf numFmtId="171" fontId="8" fillId="0" borderId="110" xfId="58" applyNumberFormat="1" applyFont="1" applyBorder="1" applyAlignment="1">
      <alignment horizontal="right" vertical="center"/>
    </xf>
    <xf numFmtId="171" fontId="8" fillId="0" borderId="114" xfId="58" applyNumberFormat="1" applyFont="1" applyBorder="1" applyAlignment="1">
      <alignment horizontal="right" vertical="center"/>
    </xf>
    <xf numFmtId="171" fontId="8" fillId="0" borderId="116" xfId="58" applyNumberFormat="1" applyFont="1" applyBorder="1" applyAlignment="1">
      <alignment horizontal="right" vertical="center"/>
    </xf>
    <xf numFmtId="165" fontId="27" fillId="0" borderId="112" xfId="0" applyNumberFormat="1" applyFont="1" applyBorder="1" applyAlignment="1">
      <alignment horizontal="right" vertical="center"/>
    </xf>
    <xf numFmtId="175" fontId="8" fillId="0" borderId="80" xfId="0" applyNumberFormat="1" applyFont="1" applyBorder="1" applyAlignment="1">
      <alignment vertical="center"/>
    </xf>
    <xf numFmtId="165" fontId="8" fillId="0" borderId="74" xfId="0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right"/>
    </xf>
    <xf numFmtId="3" fontId="31" fillId="0" borderId="16" xfId="0" applyNumberFormat="1" applyFont="1" applyBorder="1" applyAlignment="1">
      <alignment horizontal="center" vertical="center"/>
    </xf>
    <xf numFmtId="3" fontId="31" fillId="0" borderId="20" xfId="0" applyNumberFormat="1" applyFont="1" applyBorder="1" applyAlignment="1">
      <alignment horizontal="center" vertical="center"/>
    </xf>
    <xf numFmtId="3" fontId="31" fillId="0" borderId="18" xfId="0" applyNumberFormat="1" applyFont="1" applyBorder="1" applyAlignment="1">
      <alignment horizontal="center" vertical="center"/>
    </xf>
    <xf numFmtId="165" fontId="8" fillId="0" borderId="80" xfId="0" applyNumberFormat="1" applyFont="1" applyBorder="1" applyAlignment="1">
      <alignment horizontal="center" vertical="center"/>
    </xf>
    <xf numFmtId="165" fontId="6" fillId="0" borderId="35" xfId="0" applyNumberFormat="1" applyFont="1" applyFill="1" applyBorder="1" applyAlignment="1" applyProtection="1">
      <alignment horizontal="right" vertical="center"/>
      <protection locked="0"/>
    </xf>
    <xf numFmtId="170" fontId="4" fillId="0" borderId="59" xfId="0" applyNumberFormat="1" applyFont="1" applyBorder="1" applyAlignment="1">
      <alignment vertical="center"/>
    </xf>
    <xf numFmtId="170" fontId="4" fillId="0" borderId="36" xfId="0" applyNumberFormat="1" applyFont="1" applyBorder="1" applyAlignment="1">
      <alignment vertical="center"/>
    </xf>
    <xf numFmtId="165" fontId="4" fillId="0" borderId="0" xfId="0" applyNumberFormat="1" applyFont="1"/>
    <xf numFmtId="0" fontId="26" fillId="0" borderId="17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6" fillId="4" borderId="82" xfId="2" applyFont="1" applyFill="1" applyBorder="1" applyAlignment="1" applyProtection="1">
      <alignment horizontal="center" vertical="center"/>
      <protection locked="0"/>
    </xf>
    <xf numFmtId="165" fontId="6" fillId="4" borderId="83" xfId="1" applyNumberFormat="1" applyFont="1" applyFill="1" applyBorder="1" applyAlignment="1" applyProtection="1">
      <alignment vertical="center"/>
      <protection locked="0"/>
    </xf>
    <xf numFmtId="165" fontId="6" fillId="4" borderId="84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vertical="center"/>
      <protection locked="0"/>
    </xf>
    <xf numFmtId="165" fontId="6" fillId="4" borderId="86" xfId="1" applyNumberFormat="1" applyFont="1" applyFill="1" applyBorder="1" applyAlignment="1" applyProtection="1">
      <alignment vertical="center"/>
      <protection locked="0"/>
    </xf>
    <xf numFmtId="165" fontId="6" fillId="4" borderId="82" xfId="1" applyNumberFormat="1" applyFont="1" applyFill="1" applyBorder="1" applyAlignment="1" applyProtection="1">
      <alignment vertical="center"/>
      <protection locked="0"/>
    </xf>
    <xf numFmtId="167" fontId="6" fillId="4" borderId="82" xfId="1" applyNumberFormat="1" applyFont="1" applyFill="1" applyBorder="1" applyAlignment="1" applyProtection="1">
      <alignment vertical="center"/>
      <protection locked="0"/>
    </xf>
    <xf numFmtId="0" fontId="10" fillId="4" borderId="88" xfId="2" applyFont="1" applyFill="1" applyBorder="1" applyAlignment="1" applyProtection="1">
      <alignment horizontal="center" vertical="center"/>
      <protection locked="0"/>
    </xf>
    <xf numFmtId="171" fontId="6" fillId="4" borderId="89" xfId="58" applyNumberFormat="1" applyFont="1" applyFill="1" applyBorder="1" applyAlignment="1" applyProtection="1">
      <alignment vertical="center"/>
      <protection locked="0"/>
    </xf>
    <xf numFmtId="171" fontId="6" fillId="4" borderId="90" xfId="58" applyNumberFormat="1" applyFont="1" applyFill="1" applyBorder="1" applyAlignment="1" applyProtection="1">
      <alignment vertical="center"/>
      <protection locked="0"/>
    </xf>
    <xf numFmtId="171" fontId="6" fillId="4" borderId="91" xfId="58" applyNumberFormat="1" applyFont="1" applyFill="1" applyBorder="1" applyAlignment="1" applyProtection="1">
      <alignment vertical="center"/>
      <protection locked="0"/>
    </xf>
    <xf numFmtId="171" fontId="6" fillId="4" borderId="92" xfId="58" applyNumberFormat="1" applyFont="1" applyFill="1" applyBorder="1" applyAlignment="1" applyProtection="1">
      <alignment vertical="center"/>
      <protection locked="0"/>
    </xf>
    <xf numFmtId="171" fontId="6" fillId="4" borderId="88" xfId="58" applyNumberFormat="1" applyFont="1" applyFill="1" applyBorder="1" applyAlignment="1" applyProtection="1">
      <alignment vertical="center"/>
      <protection locked="0"/>
    </xf>
    <xf numFmtId="0" fontId="6" fillId="4" borderId="135" xfId="2" applyFont="1" applyFill="1" applyBorder="1" applyAlignment="1" applyProtection="1">
      <alignment horizontal="center" vertical="center"/>
      <protection locked="0"/>
    </xf>
    <xf numFmtId="165" fontId="6" fillId="4" borderId="136" xfId="1" applyNumberFormat="1" applyFont="1" applyFill="1" applyBorder="1" applyAlignment="1" applyProtection="1">
      <alignment vertical="center"/>
      <protection locked="0"/>
    </xf>
    <xf numFmtId="165" fontId="6" fillId="4" borderId="138" xfId="1" applyNumberFormat="1" applyFont="1" applyFill="1" applyBorder="1" applyAlignment="1" applyProtection="1">
      <alignment vertical="center"/>
      <protection locked="0"/>
    </xf>
    <xf numFmtId="165" fontId="6" fillId="4" borderId="139" xfId="1" applyNumberFormat="1" applyFont="1" applyFill="1" applyBorder="1" applyAlignment="1" applyProtection="1">
      <alignment vertical="center"/>
      <protection locked="0"/>
    </xf>
    <xf numFmtId="165" fontId="6" fillId="4" borderId="135" xfId="1" applyNumberFormat="1" applyFont="1" applyFill="1" applyBorder="1" applyAlignment="1" applyProtection="1">
      <alignment vertical="center"/>
      <protection locked="0"/>
    </xf>
    <xf numFmtId="167" fontId="6" fillId="4" borderId="135" xfId="1" applyNumberFormat="1" applyFont="1" applyFill="1" applyBorder="1" applyAlignment="1" applyProtection="1">
      <alignment vertical="center"/>
      <protection locked="0"/>
    </xf>
    <xf numFmtId="0" fontId="10" fillId="4" borderId="63" xfId="2" applyFont="1" applyFill="1" applyBorder="1" applyAlignment="1" applyProtection="1">
      <alignment horizontal="center" vertical="center"/>
      <protection locked="0"/>
    </xf>
    <xf numFmtId="171" fontId="6" fillId="4" borderId="52" xfId="58" applyNumberFormat="1" applyFont="1" applyFill="1" applyBorder="1" applyAlignment="1" applyProtection="1">
      <alignment vertical="center"/>
      <protection locked="0"/>
    </xf>
    <xf numFmtId="171" fontId="6" fillId="4" borderId="62" xfId="58" applyNumberFormat="1" applyFont="1" applyFill="1" applyBorder="1" applyAlignment="1" applyProtection="1">
      <alignment vertical="center"/>
      <protection locked="0"/>
    </xf>
    <xf numFmtId="171" fontId="6" fillId="4" borderId="60" xfId="58" applyNumberFormat="1" applyFont="1" applyFill="1" applyBorder="1" applyAlignment="1" applyProtection="1">
      <alignment vertical="center"/>
      <protection locked="0"/>
    </xf>
    <xf numFmtId="171" fontId="6" fillId="4" borderId="63" xfId="58" applyNumberFormat="1" applyFont="1" applyFill="1" applyBorder="1" applyAlignment="1" applyProtection="1">
      <alignment vertical="center"/>
      <protection locked="0"/>
    </xf>
    <xf numFmtId="0" fontId="6" fillId="4" borderId="94" xfId="2" applyFont="1" applyFill="1" applyBorder="1" applyAlignment="1" applyProtection="1">
      <alignment horizontal="center" vertical="center"/>
      <protection locked="0"/>
    </xf>
    <xf numFmtId="165" fontId="6" fillId="4" borderId="95" xfId="1" applyNumberFormat="1" applyFont="1" applyFill="1" applyBorder="1" applyAlignment="1" applyProtection="1">
      <alignment vertical="center"/>
      <protection locked="0"/>
    </xf>
    <xf numFmtId="165" fontId="6" fillId="4" borderId="96" xfId="1" applyNumberFormat="1" applyFont="1" applyFill="1" applyBorder="1" applyAlignment="1" applyProtection="1">
      <alignment vertical="center"/>
      <protection locked="0"/>
    </xf>
    <xf numFmtId="165" fontId="6" fillId="4" borderId="97" xfId="1" applyNumberFormat="1" applyFont="1" applyFill="1" applyBorder="1" applyAlignment="1" applyProtection="1">
      <alignment vertical="center"/>
      <protection locked="0"/>
    </xf>
    <xf numFmtId="165" fontId="6" fillId="4" borderId="98" xfId="1" applyNumberFormat="1" applyFont="1" applyFill="1" applyBorder="1" applyAlignment="1" applyProtection="1">
      <alignment vertical="center"/>
      <protection locked="0"/>
    </xf>
    <xf numFmtId="165" fontId="6" fillId="4" borderId="94" xfId="1" applyNumberFormat="1" applyFont="1" applyFill="1" applyBorder="1" applyAlignment="1" applyProtection="1">
      <alignment vertical="center"/>
      <protection locked="0"/>
    </xf>
    <xf numFmtId="167" fontId="6" fillId="4" borderId="94" xfId="1" applyNumberFormat="1" applyFont="1" applyFill="1" applyBorder="1" applyAlignment="1" applyProtection="1">
      <alignment vertical="center"/>
      <protection locked="0"/>
    </xf>
    <xf numFmtId="0" fontId="10" fillId="4" borderId="18" xfId="2" applyFont="1" applyFill="1" applyBorder="1" applyAlignment="1" applyProtection="1">
      <alignment horizontal="center" vertical="center"/>
      <protection locked="0"/>
    </xf>
    <xf numFmtId="171" fontId="6" fillId="4" borderId="34" xfId="58" applyNumberFormat="1" applyFont="1" applyFill="1" applyBorder="1" applyAlignment="1" applyProtection="1">
      <alignment vertical="center"/>
      <protection locked="0"/>
    </xf>
    <xf numFmtId="171" fontId="6" fillId="4" borderId="17" xfId="58" applyNumberFormat="1" applyFont="1" applyFill="1" applyBorder="1" applyAlignment="1" applyProtection="1">
      <alignment vertical="center"/>
      <protection locked="0"/>
    </xf>
    <xf numFmtId="171" fontId="6" fillId="4" borderId="19" xfId="58" applyNumberFormat="1" applyFont="1" applyFill="1" applyBorder="1" applyAlignment="1" applyProtection="1">
      <alignment vertical="center"/>
      <protection locked="0"/>
    </xf>
    <xf numFmtId="171" fontId="6" fillId="4" borderId="18" xfId="58" applyNumberFormat="1" applyFont="1" applyFill="1" applyBorder="1" applyAlignment="1" applyProtection="1">
      <alignment vertical="center"/>
      <protection locked="0"/>
    </xf>
    <xf numFmtId="167" fontId="10" fillId="4" borderId="86" xfId="1" applyNumberFormat="1" applyFont="1" applyFill="1" applyBorder="1" applyAlignment="1" applyProtection="1">
      <alignment vertical="center"/>
      <protection locked="0"/>
    </xf>
    <xf numFmtId="167" fontId="10" fillId="4" borderId="82" xfId="1" applyNumberFormat="1" applyFont="1" applyFill="1" applyBorder="1" applyAlignment="1" applyProtection="1">
      <alignment vertical="center"/>
      <protection locked="0"/>
    </xf>
    <xf numFmtId="171" fontId="10" fillId="4" borderId="92" xfId="58" applyNumberFormat="1" applyFont="1" applyFill="1" applyBorder="1" applyAlignment="1" applyProtection="1">
      <alignment vertical="center"/>
      <protection locked="0"/>
    </xf>
    <xf numFmtId="171" fontId="10" fillId="4" borderId="88" xfId="58" applyNumberFormat="1" applyFont="1" applyFill="1" applyBorder="1" applyAlignment="1" applyProtection="1">
      <alignment vertical="center"/>
      <protection locked="0"/>
    </xf>
    <xf numFmtId="167" fontId="10" fillId="4" borderId="98" xfId="1" applyNumberFormat="1" applyFont="1" applyFill="1" applyBorder="1" applyAlignment="1" applyProtection="1">
      <alignment vertical="center"/>
      <protection locked="0"/>
    </xf>
    <xf numFmtId="167" fontId="10" fillId="4" borderId="94" xfId="1" applyNumberFormat="1" applyFont="1" applyFill="1" applyBorder="1" applyAlignment="1" applyProtection="1">
      <alignment vertical="center"/>
      <protection locked="0"/>
    </xf>
    <xf numFmtId="0" fontId="10" fillId="4" borderId="100" xfId="2" applyFont="1" applyFill="1" applyBorder="1" applyAlignment="1" applyProtection="1">
      <alignment horizontal="center" vertical="center"/>
      <protection locked="0"/>
    </xf>
    <xf numFmtId="171" fontId="6" fillId="4" borderId="102" xfId="58" applyNumberFormat="1" applyFont="1" applyFill="1" applyBorder="1" applyAlignment="1" applyProtection="1">
      <alignment vertical="center"/>
      <protection locked="0"/>
    </xf>
    <xf numFmtId="171" fontId="6" fillId="4" borderId="103" xfId="58" applyNumberFormat="1" applyFont="1" applyFill="1" applyBorder="1" applyAlignment="1" applyProtection="1">
      <alignment vertical="center"/>
      <protection locked="0"/>
    </xf>
    <xf numFmtId="171" fontId="10" fillId="4" borderId="103" xfId="58" applyNumberFormat="1" applyFont="1" applyFill="1" applyBorder="1" applyAlignment="1" applyProtection="1">
      <alignment vertical="center"/>
      <protection locked="0"/>
    </xf>
    <xf numFmtId="171" fontId="10" fillId="4" borderId="100" xfId="58" applyNumberFormat="1" applyFont="1" applyFill="1" applyBorder="1" applyAlignment="1" applyProtection="1">
      <alignment vertical="center"/>
      <protection locked="0"/>
    </xf>
    <xf numFmtId="0" fontId="8" fillId="4" borderId="39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66" xfId="0" applyFont="1" applyFill="1" applyBorder="1" applyAlignment="1">
      <alignment horizontal="center" vertical="center" wrapText="1"/>
    </xf>
    <xf numFmtId="0" fontId="6" fillId="4" borderId="111" xfId="2" applyFont="1" applyFill="1" applyBorder="1" applyAlignment="1" applyProtection="1">
      <alignment horizontal="center" vertical="center"/>
      <protection locked="0"/>
    </xf>
    <xf numFmtId="0" fontId="10" fillId="4" borderId="108" xfId="2" applyFont="1" applyFill="1" applyBorder="1" applyAlignment="1" applyProtection="1">
      <alignment horizontal="center" vertical="center"/>
      <protection locked="0"/>
    </xf>
    <xf numFmtId="0" fontId="6" fillId="4" borderId="140" xfId="2" applyFont="1" applyFill="1" applyBorder="1" applyAlignment="1" applyProtection="1">
      <alignment horizontal="center" vertical="center"/>
      <protection locked="0"/>
    </xf>
    <xf numFmtId="0" fontId="10" fillId="4" borderId="66" xfId="2" applyFont="1" applyFill="1" applyBorder="1" applyAlignment="1" applyProtection="1">
      <alignment horizontal="center" vertical="center"/>
      <protection locked="0"/>
    </xf>
    <xf numFmtId="0" fontId="10" fillId="4" borderId="44" xfId="2" applyFont="1" applyFill="1" applyBorder="1" applyAlignment="1" applyProtection="1">
      <alignment horizontal="center" vertical="center"/>
      <protection locked="0"/>
    </xf>
    <xf numFmtId="0" fontId="6" fillId="4" borderId="107" xfId="2" applyFont="1" applyFill="1" applyBorder="1" applyAlignment="1" applyProtection="1">
      <alignment horizontal="center" vertical="center"/>
      <protection locked="0"/>
    </xf>
    <xf numFmtId="165" fontId="6" fillId="4" borderId="87" xfId="1" applyNumberFormat="1" applyFont="1" applyFill="1" applyBorder="1" applyAlignment="1" applyProtection="1">
      <alignment vertical="center"/>
      <protection locked="0"/>
    </xf>
    <xf numFmtId="165" fontId="6" fillId="4" borderId="86" xfId="1" applyNumberFormat="1" applyFont="1" applyFill="1" applyBorder="1" applyAlignment="1" applyProtection="1">
      <alignment horizontal="center" vertical="center"/>
      <protection locked="0"/>
    </xf>
    <xf numFmtId="165" fontId="6" fillId="4" borderId="82" xfId="1" applyNumberFormat="1" applyFont="1" applyFill="1" applyBorder="1" applyAlignment="1" applyProtection="1">
      <alignment horizontal="center" vertical="center"/>
      <protection locked="0"/>
    </xf>
    <xf numFmtId="171" fontId="6" fillId="4" borderId="53" xfId="58" applyNumberFormat="1" applyFont="1" applyFill="1" applyBorder="1" applyAlignment="1" applyProtection="1">
      <alignment vertical="center"/>
      <protection locked="0"/>
    </xf>
    <xf numFmtId="171" fontId="6" fillId="4" borderId="60" xfId="58" applyNumberFormat="1" applyFont="1" applyFill="1" applyBorder="1" applyAlignment="1" applyProtection="1">
      <alignment horizontal="center" vertical="center"/>
      <protection locked="0"/>
    </xf>
    <xf numFmtId="171" fontId="6" fillId="4" borderId="63" xfId="58" applyNumberFormat="1" applyFont="1" applyFill="1" applyBorder="1" applyAlignment="1" applyProtection="1">
      <alignment horizontal="center" vertical="center"/>
      <protection locked="0"/>
    </xf>
    <xf numFmtId="165" fontId="6" fillId="4" borderId="99" xfId="1" applyNumberFormat="1" applyFont="1" applyFill="1" applyBorder="1" applyAlignment="1" applyProtection="1">
      <alignment vertical="center"/>
      <protection locked="0"/>
    </xf>
    <xf numFmtId="165" fontId="6" fillId="4" borderId="98" xfId="1" applyNumberFormat="1" applyFont="1" applyFill="1" applyBorder="1" applyAlignment="1" applyProtection="1">
      <alignment horizontal="center" vertical="center"/>
      <protection locked="0"/>
    </xf>
    <xf numFmtId="165" fontId="6" fillId="4" borderId="94" xfId="1" applyNumberFormat="1" applyFont="1" applyFill="1" applyBorder="1" applyAlignment="1" applyProtection="1">
      <alignment horizontal="center" vertical="center"/>
      <protection locked="0"/>
    </xf>
    <xf numFmtId="171" fontId="6" fillId="4" borderId="93" xfId="58" applyNumberFormat="1" applyFont="1" applyFill="1" applyBorder="1" applyAlignment="1" applyProtection="1">
      <alignment vertical="center"/>
      <protection locked="0"/>
    </xf>
    <xf numFmtId="171" fontId="6" fillId="4" borderId="92" xfId="58" applyNumberFormat="1" applyFont="1" applyFill="1" applyBorder="1" applyAlignment="1" applyProtection="1">
      <alignment horizontal="center" vertical="center"/>
      <protection locked="0"/>
    </xf>
    <xf numFmtId="171" fontId="6" fillId="4" borderId="88" xfId="58" applyNumberFormat="1" applyFont="1" applyFill="1" applyBorder="1" applyAlignment="1" applyProtection="1">
      <alignment horizontal="center" vertical="center"/>
      <protection locked="0"/>
    </xf>
    <xf numFmtId="165" fontId="6" fillId="4" borderId="141" xfId="1" applyNumberFormat="1" applyFont="1" applyFill="1" applyBorder="1" applyAlignment="1" applyProtection="1">
      <alignment vertical="center"/>
      <protection locked="0"/>
    </xf>
    <xf numFmtId="165" fontId="6" fillId="4" borderId="139" xfId="1" applyNumberFormat="1" applyFont="1" applyFill="1" applyBorder="1" applyAlignment="1" applyProtection="1">
      <alignment horizontal="center" vertical="center"/>
      <protection locked="0"/>
    </xf>
    <xf numFmtId="165" fontId="6" fillId="4" borderId="135" xfId="1" applyNumberFormat="1" applyFont="1" applyFill="1" applyBorder="1" applyAlignment="1" applyProtection="1">
      <alignment horizontal="center" vertical="center"/>
      <protection locked="0"/>
    </xf>
    <xf numFmtId="171" fontId="6" fillId="4" borderId="35" xfId="58" applyNumberFormat="1" applyFont="1" applyFill="1" applyBorder="1" applyAlignment="1" applyProtection="1">
      <alignment vertical="center"/>
      <protection locked="0"/>
    </xf>
    <xf numFmtId="171" fontId="6" fillId="4" borderId="19" xfId="58" applyNumberFormat="1" applyFont="1" applyFill="1" applyBorder="1" applyAlignment="1" applyProtection="1">
      <alignment horizontal="center" vertical="center"/>
      <protection locked="0"/>
    </xf>
    <xf numFmtId="171" fontId="6" fillId="4" borderId="18" xfId="58" applyNumberFormat="1" applyFont="1" applyFill="1" applyBorder="1" applyAlignment="1" applyProtection="1">
      <alignment horizontal="center" vertical="center"/>
      <protection locked="0"/>
    </xf>
    <xf numFmtId="0" fontId="8" fillId="4" borderId="45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69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165" fontId="6" fillId="4" borderId="84" xfId="1" applyNumberFormat="1" applyFont="1" applyFill="1" applyBorder="1" applyAlignment="1" applyProtection="1">
      <alignment horizontal="center" vertical="center"/>
      <protection locked="0"/>
    </xf>
    <xf numFmtId="171" fontId="6" fillId="4" borderId="39" xfId="58" applyNumberFormat="1" applyFont="1" applyFill="1" applyBorder="1" applyAlignment="1" applyProtection="1">
      <alignment horizontal="center" vertical="center"/>
      <protection locked="0"/>
    </xf>
    <xf numFmtId="165" fontId="6" fillId="4" borderId="96" xfId="1" applyNumberFormat="1" applyFont="1" applyFill="1" applyBorder="1" applyAlignment="1" applyProtection="1">
      <alignment horizontal="center" vertical="center"/>
      <protection locked="0"/>
    </xf>
    <xf numFmtId="171" fontId="6" fillId="4" borderId="37" xfId="58" applyNumberFormat="1" applyFont="1" applyFill="1" applyBorder="1" applyAlignment="1" applyProtection="1">
      <alignment horizontal="center" vertical="center"/>
      <protection locked="0"/>
    </xf>
    <xf numFmtId="0" fontId="8" fillId="4" borderId="19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/>
    </xf>
    <xf numFmtId="3" fontId="6" fillId="4" borderId="2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9" fontId="6" fillId="4" borderId="91" xfId="58" applyNumberFormat="1" applyFont="1" applyFill="1" applyBorder="1" applyAlignment="1" applyProtection="1">
      <alignment vertical="center"/>
      <protection locked="0"/>
    </xf>
    <xf numFmtId="9" fontId="6" fillId="4" borderId="92" xfId="58" applyNumberFormat="1" applyFont="1" applyFill="1" applyBorder="1" applyAlignment="1" applyProtection="1">
      <alignment vertical="center"/>
      <protection locked="0"/>
    </xf>
    <xf numFmtId="9" fontId="6" fillId="4" borderId="102" xfId="58" applyNumberFormat="1" applyFont="1" applyFill="1" applyBorder="1" applyAlignment="1" applyProtection="1">
      <alignment vertical="center"/>
      <protection locked="0"/>
    </xf>
    <xf numFmtId="9" fontId="6" fillId="4" borderId="103" xfId="58" applyNumberFormat="1" applyFont="1" applyFill="1" applyBorder="1" applyAlignment="1" applyProtection="1">
      <alignment vertical="center"/>
      <protection locked="0"/>
    </xf>
    <xf numFmtId="0" fontId="10" fillId="4" borderId="113" xfId="2" applyFont="1" applyFill="1" applyBorder="1" applyAlignment="1" applyProtection="1">
      <alignment horizontal="center" vertical="center"/>
      <protection locked="0"/>
    </xf>
    <xf numFmtId="3" fontId="6" fillId="4" borderId="4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5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24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23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44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66" xfId="1" applyNumberFormat="1" applyFont="1" applyFill="1" applyBorder="1" applyAlignment="1" applyProtection="1">
      <alignment horizontal="center" vertical="center" wrapText="1"/>
      <protection locked="0"/>
    </xf>
    <xf numFmtId="171" fontId="6" fillId="4" borderId="101" xfId="58" applyNumberFormat="1" applyFont="1" applyFill="1" applyBorder="1" applyAlignment="1" applyProtection="1">
      <alignment vertical="center"/>
      <protection locked="0"/>
    </xf>
    <xf numFmtId="171" fontId="6" fillId="4" borderId="103" xfId="58" applyNumberFormat="1" applyFont="1" applyFill="1" applyBorder="1" applyAlignment="1" applyProtection="1">
      <alignment horizontal="center" vertical="center"/>
      <protection locked="0"/>
    </xf>
    <xf numFmtId="171" fontId="6" fillId="4" borderId="100" xfId="58" applyNumberFormat="1" applyFont="1" applyFill="1" applyBorder="1" applyAlignment="1" applyProtection="1">
      <alignment horizontal="center" vertical="center"/>
      <protection locked="0"/>
    </xf>
    <xf numFmtId="171" fontId="6" fillId="4" borderId="104" xfId="58" applyNumberFormat="1" applyFont="1" applyFill="1" applyBorder="1" applyAlignment="1" applyProtection="1">
      <alignment vertical="center"/>
      <protection locked="0"/>
    </xf>
    <xf numFmtId="171" fontId="6" fillId="4" borderId="100" xfId="58" applyNumberFormat="1" applyFont="1" applyFill="1" applyBorder="1" applyAlignment="1" applyProtection="1">
      <alignment vertical="center"/>
      <protection locked="0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69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165" fontId="6" fillId="4" borderId="122" xfId="1" applyNumberFormat="1" applyFont="1" applyFill="1" applyBorder="1" applyAlignment="1" applyProtection="1">
      <alignment vertical="center"/>
      <protection locked="0"/>
    </xf>
    <xf numFmtId="171" fontId="6" fillId="4" borderId="123" xfId="58" applyNumberFormat="1" applyFont="1" applyFill="1" applyBorder="1" applyAlignment="1" applyProtection="1">
      <alignment vertical="center"/>
      <protection locked="0"/>
    </xf>
    <xf numFmtId="165" fontId="6" fillId="4" borderId="124" xfId="1" applyNumberFormat="1" applyFont="1" applyFill="1" applyBorder="1" applyAlignment="1" applyProtection="1">
      <alignment vertical="center"/>
      <protection locked="0"/>
    </xf>
    <xf numFmtId="171" fontId="6" fillId="4" borderId="125" xfId="58" applyNumberFormat="1" applyFont="1" applyFill="1" applyBorder="1" applyAlignment="1" applyProtection="1">
      <alignment vertical="center"/>
      <protection locked="0"/>
    </xf>
    <xf numFmtId="165" fontId="10" fillId="4" borderId="86" xfId="1" applyNumberFormat="1" applyFont="1" applyFill="1" applyBorder="1" applyAlignment="1" applyProtection="1">
      <alignment vertical="center"/>
      <protection locked="0"/>
    </xf>
    <xf numFmtId="165" fontId="10" fillId="4" borderId="82" xfId="1" applyNumberFormat="1" applyFont="1" applyFill="1" applyBorder="1" applyAlignment="1" applyProtection="1">
      <alignment horizontal="center" vertical="center"/>
      <protection locked="0"/>
    </xf>
    <xf numFmtId="171" fontId="10" fillId="4" borderId="88" xfId="58" applyNumberFormat="1" applyFont="1" applyFill="1" applyBorder="1" applyAlignment="1" applyProtection="1">
      <alignment horizontal="center" vertical="center"/>
      <protection locked="0"/>
    </xf>
    <xf numFmtId="165" fontId="10" fillId="4" borderId="98" xfId="1" applyNumberFormat="1" applyFont="1" applyFill="1" applyBorder="1" applyAlignment="1" applyProtection="1">
      <alignment vertical="center"/>
      <protection locked="0"/>
    </xf>
    <xf numFmtId="165" fontId="10" fillId="4" borderId="94" xfId="1" applyNumberFormat="1" applyFont="1" applyFill="1" applyBorder="1" applyAlignment="1" applyProtection="1">
      <alignment horizontal="center" vertical="center"/>
      <protection locked="0"/>
    </xf>
    <xf numFmtId="171" fontId="10" fillId="4" borderId="100" xfId="58" applyNumberFormat="1" applyFont="1" applyFill="1" applyBorder="1" applyAlignment="1" applyProtection="1">
      <alignment horizontal="center" vertical="center"/>
      <protection locked="0"/>
    </xf>
    <xf numFmtId="165" fontId="6" fillId="4" borderId="85" xfId="1" applyNumberFormat="1" applyFont="1" applyFill="1" applyBorder="1" applyAlignment="1" applyProtection="1">
      <alignment horizontal="center" vertical="center"/>
      <protection locked="0"/>
    </xf>
    <xf numFmtId="165" fontId="6" fillId="4" borderId="87" xfId="1" applyNumberFormat="1" applyFont="1" applyFill="1" applyBorder="1" applyAlignment="1" applyProtection="1">
      <alignment horizontal="center" vertical="center"/>
      <protection locked="0"/>
    </xf>
    <xf numFmtId="165" fontId="6" fillId="4" borderId="142" xfId="1" applyNumberFormat="1" applyFont="1" applyFill="1" applyBorder="1" applyAlignment="1" applyProtection="1">
      <alignment vertical="center"/>
      <protection locked="0"/>
    </xf>
    <xf numFmtId="171" fontId="6" fillId="4" borderId="91" xfId="58" applyNumberFormat="1" applyFont="1" applyFill="1" applyBorder="1" applyAlignment="1" applyProtection="1">
      <alignment horizontal="center" vertical="center"/>
      <protection locked="0"/>
    </xf>
    <xf numFmtId="171" fontId="6" fillId="4" borderId="93" xfId="58" applyNumberFormat="1" applyFont="1" applyFill="1" applyBorder="1" applyAlignment="1" applyProtection="1">
      <alignment horizontal="center" vertical="center"/>
      <protection locked="0"/>
    </xf>
    <xf numFmtId="171" fontId="6" fillId="4" borderId="143" xfId="58" applyNumberFormat="1" applyFont="1" applyFill="1" applyBorder="1" applyAlignment="1" applyProtection="1">
      <alignment vertical="center"/>
      <protection locked="0"/>
    </xf>
    <xf numFmtId="165" fontId="6" fillId="4" borderId="97" xfId="1" applyNumberFormat="1" applyFont="1" applyFill="1" applyBorder="1" applyAlignment="1" applyProtection="1">
      <alignment horizontal="center" vertical="center"/>
      <protection locked="0"/>
    </xf>
    <xf numFmtId="165" fontId="6" fillId="4" borderId="99" xfId="1" applyNumberFormat="1" applyFont="1" applyFill="1" applyBorder="1" applyAlignment="1" applyProtection="1">
      <alignment horizontal="center" vertical="center"/>
      <protection locked="0"/>
    </xf>
    <xf numFmtId="165" fontId="6" fillId="4" borderId="145" xfId="1" applyNumberFormat="1" applyFont="1" applyFill="1" applyBorder="1" applyAlignment="1" applyProtection="1">
      <alignment vertical="center"/>
      <protection locked="0"/>
    </xf>
    <xf numFmtId="171" fontId="6" fillId="4" borderId="102" xfId="58" applyNumberFormat="1" applyFont="1" applyFill="1" applyBorder="1" applyAlignment="1" applyProtection="1">
      <alignment horizontal="center" vertical="center"/>
      <protection locked="0"/>
    </xf>
    <xf numFmtId="171" fontId="6" fillId="4" borderId="104" xfId="58" applyNumberFormat="1" applyFont="1" applyFill="1" applyBorder="1" applyAlignment="1" applyProtection="1">
      <alignment horizontal="center" vertical="center"/>
      <protection locked="0"/>
    </xf>
    <xf numFmtId="171" fontId="6" fillId="4" borderId="151" xfId="58" applyNumberFormat="1" applyFont="1" applyFill="1" applyBorder="1" applyAlignment="1" applyProtection="1">
      <alignment vertical="center"/>
      <protection locked="0"/>
    </xf>
    <xf numFmtId="3" fontId="6" fillId="4" borderId="76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7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78" xfId="1" applyNumberFormat="1" applyFont="1" applyFill="1" applyBorder="1" applyAlignment="1" applyProtection="1">
      <alignment horizontal="center" vertical="center" wrapText="1"/>
      <protection locked="0"/>
    </xf>
    <xf numFmtId="9" fontId="6" fillId="4" borderId="103" xfId="58" applyNumberFormat="1" applyFont="1" applyFill="1" applyBorder="1" applyAlignment="1" applyProtection="1">
      <alignment horizontal="center" vertical="center"/>
      <protection locked="0"/>
    </xf>
    <xf numFmtId="3" fontId="6" fillId="4" borderId="24" xfId="43" applyNumberFormat="1" applyFont="1" applyFill="1" applyBorder="1" applyAlignment="1" applyProtection="1">
      <alignment horizontal="center" vertical="center" wrapText="1"/>
      <protection locked="0"/>
    </xf>
    <xf numFmtId="3" fontId="6" fillId="4" borderId="23" xfId="43" applyNumberFormat="1" applyFont="1" applyFill="1" applyBorder="1" applyAlignment="1" applyProtection="1">
      <alignment horizontal="center" vertical="center" wrapText="1"/>
      <protection locked="0"/>
    </xf>
    <xf numFmtId="0" fontId="8" fillId="4" borderId="18" xfId="0" applyFont="1" applyFill="1" applyBorder="1" applyAlignment="1">
      <alignment horizontal="center" vertical="center" wrapText="1"/>
    </xf>
    <xf numFmtId="3" fontId="8" fillId="4" borderId="24" xfId="0" applyNumberFormat="1" applyFont="1" applyFill="1" applyBorder="1" applyAlignment="1">
      <alignment horizontal="center" vertical="center"/>
    </xf>
    <xf numFmtId="3" fontId="8" fillId="4" borderId="23" xfId="0" applyNumberFormat="1" applyFont="1" applyFill="1" applyBorder="1" applyAlignment="1">
      <alignment horizontal="center" vertical="center"/>
    </xf>
    <xf numFmtId="3" fontId="8" fillId="4" borderId="45" xfId="0" applyNumberFormat="1" applyFont="1" applyFill="1" applyBorder="1" applyAlignment="1">
      <alignment horizontal="center" vertical="center"/>
    </xf>
    <xf numFmtId="171" fontId="6" fillId="4" borderId="152" xfId="58" applyNumberFormat="1" applyFont="1" applyFill="1" applyBorder="1" applyAlignment="1" applyProtection="1">
      <alignment vertical="center"/>
      <protection locked="0"/>
    </xf>
    <xf numFmtId="165" fontId="6" fillId="4" borderId="144" xfId="1" applyNumberFormat="1" applyFont="1" applyFill="1" applyBorder="1" applyAlignment="1" applyProtection="1">
      <alignment horizontal="center" vertical="center"/>
      <protection locked="0"/>
    </xf>
    <xf numFmtId="165" fontId="6" fillId="4" borderId="141" xfId="1" applyNumberFormat="1" applyFont="1" applyFill="1" applyBorder="1" applyAlignment="1" applyProtection="1">
      <alignment horizontal="center" vertical="center"/>
      <protection locked="0"/>
    </xf>
    <xf numFmtId="171" fontId="6" fillId="4" borderId="143" xfId="58" applyNumberFormat="1" applyFont="1" applyFill="1" applyBorder="1" applyAlignment="1" applyProtection="1">
      <alignment horizontal="center" vertical="center"/>
      <protection locked="0"/>
    </xf>
    <xf numFmtId="165" fontId="6" fillId="4" borderId="145" xfId="1" applyNumberFormat="1" applyFont="1" applyFill="1" applyBorder="1" applyAlignment="1" applyProtection="1">
      <alignment horizontal="center" vertical="center"/>
      <protection locked="0"/>
    </xf>
    <xf numFmtId="171" fontId="6" fillId="4" borderId="151" xfId="58" applyNumberFormat="1" applyFont="1" applyFill="1" applyBorder="1" applyAlignment="1" applyProtection="1">
      <alignment horizontal="center" vertical="center"/>
      <protection locked="0"/>
    </xf>
    <xf numFmtId="165" fontId="6" fillId="4" borderId="85" xfId="1" applyNumberFormat="1" applyFont="1" applyFill="1" applyBorder="1" applyAlignment="1" applyProtection="1">
      <alignment horizontal="right" vertical="center"/>
      <protection locked="0"/>
    </xf>
    <xf numFmtId="165" fontId="6" fillId="4" borderId="86" xfId="1" applyNumberFormat="1" applyFont="1" applyFill="1" applyBorder="1" applyAlignment="1" applyProtection="1">
      <alignment horizontal="right" vertical="center"/>
      <protection locked="0"/>
    </xf>
    <xf numFmtId="165" fontId="6" fillId="4" borderId="142" xfId="1" applyNumberFormat="1" applyFont="1" applyFill="1" applyBorder="1" applyAlignment="1" applyProtection="1">
      <alignment horizontal="right" vertical="center"/>
      <protection locked="0"/>
    </xf>
    <xf numFmtId="165" fontId="6" fillId="4" borderId="146" xfId="1" applyNumberFormat="1" applyFont="1" applyFill="1" applyBorder="1" applyAlignment="1" applyProtection="1">
      <alignment horizontal="right" vertical="center"/>
      <protection locked="0"/>
    </xf>
    <xf numFmtId="165" fontId="6" fillId="4" borderId="87" xfId="1" applyNumberFormat="1" applyFont="1" applyFill="1" applyBorder="1" applyAlignment="1" applyProtection="1">
      <alignment horizontal="right" vertical="center"/>
      <protection locked="0"/>
    </xf>
    <xf numFmtId="165" fontId="6" fillId="4" borderId="142" xfId="1" applyNumberFormat="1" applyFont="1" applyFill="1" applyBorder="1" applyAlignment="1" applyProtection="1">
      <alignment horizontal="center" vertical="center"/>
      <protection locked="0"/>
    </xf>
    <xf numFmtId="171" fontId="6" fillId="4" borderId="91" xfId="58" applyNumberFormat="1" applyFont="1" applyFill="1" applyBorder="1" applyAlignment="1" applyProtection="1">
      <alignment horizontal="right" vertical="center"/>
      <protection locked="0"/>
    </xf>
    <xf numFmtId="171" fontId="6" fillId="4" borderId="92" xfId="58" applyNumberFormat="1" applyFont="1" applyFill="1" applyBorder="1" applyAlignment="1" applyProtection="1">
      <alignment horizontal="right" vertical="center"/>
      <protection locked="0"/>
    </xf>
    <xf numFmtId="171" fontId="6" fillId="4" borderId="143" xfId="58" applyNumberFormat="1" applyFont="1" applyFill="1" applyBorder="1" applyAlignment="1" applyProtection="1">
      <alignment horizontal="right" vertical="center"/>
      <protection locked="0"/>
    </xf>
    <xf numFmtId="171" fontId="6" fillId="4" borderId="147" xfId="58" applyNumberFormat="1" applyFont="1" applyFill="1" applyBorder="1" applyAlignment="1" applyProtection="1">
      <alignment horizontal="right" vertical="center"/>
      <protection locked="0"/>
    </xf>
    <xf numFmtId="171" fontId="6" fillId="4" borderId="93" xfId="58" applyNumberFormat="1" applyFont="1" applyFill="1" applyBorder="1" applyAlignment="1" applyProtection="1">
      <alignment horizontal="right" vertical="center"/>
      <protection locked="0"/>
    </xf>
    <xf numFmtId="165" fontId="6" fillId="4" borderId="138" xfId="1" applyNumberFormat="1" applyFont="1" applyFill="1" applyBorder="1" applyAlignment="1" applyProtection="1">
      <alignment horizontal="right" vertical="center"/>
      <protection locked="0"/>
    </xf>
    <xf numFmtId="165" fontId="6" fillId="4" borderId="139" xfId="1" applyNumberFormat="1" applyFont="1" applyFill="1" applyBorder="1" applyAlignment="1" applyProtection="1">
      <alignment horizontal="right" vertical="center"/>
      <protection locked="0"/>
    </xf>
    <xf numFmtId="165" fontId="6" fillId="4" borderId="144" xfId="1" applyNumberFormat="1" applyFont="1" applyFill="1" applyBorder="1" applyAlignment="1" applyProtection="1">
      <alignment horizontal="right" vertical="center"/>
      <protection locked="0"/>
    </xf>
    <xf numFmtId="165" fontId="6" fillId="4" borderId="148" xfId="1" applyNumberFormat="1" applyFont="1" applyFill="1" applyBorder="1" applyAlignment="1" applyProtection="1">
      <alignment horizontal="right" vertical="center"/>
      <protection locked="0"/>
    </xf>
    <xf numFmtId="165" fontId="6" fillId="4" borderId="141" xfId="1" applyNumberFormat="1" applyFont="1" applyFill="1" applyBorder="1" applyAlignment="1" applyProtection="1">
      <alignment horizontal="right" vertical="center"/>
      <protection locked="0"/>
    </xf>
    <xf numFmtId="165" fontId="6" fillId="4" borderId="138" xfId="1" applyNumberFormat="1" applyFont="1" applyFill="1" applyBorder="1" applyAlignment="1" applyProtection="1">
      <alignment horizontal="center" vertical="center"/>
      <protection locked="0"/>
    </xf>
    <xf numFmtId="171" fontId="6" fillId="4" borderId="62" xfId="58" applyNumberFormat="1" applyFont="1" applyFill="1" applyBorder="1" applyAlignment="1" applyProtection="1">
      <alignment horizontal="right" vertical="center"/>
      <protection locked="0"/>
    </xf>
    <xf numFmtId="171" fontId="6" fillId="4" borderId="60" xfId="58" applyNumberFormat="1" applyFont="1" applyFill="1" applyBorder="1" applyAlignment="1" applyProtection="1">
      <alignment horizontal="right" vertical="center"/>
      <protection locked="0"/>
    </xf>
    <xf numFmtId="171" fontId="6" fillId="4" borderId="41" xfId="58" applyNumberFormat="1" applyFont="1" applyFill="1" applyBorder="1" applyAlignment="1" applyProtection="1">
      <alignment horizontal="right" vertical="center"/>
      <protection locked="0"/>
    </xf>
    <xf numFmtId="171" fontId="6" fillId="4" borderId="149" xfId="58" applyNumberFormat="1" applyFont="1" applyFill="1" applyBorder="1" applyAlignment="1" applyProtection="1">
      <alignment horizontal="right" vertical="center"/>
      <protection locked="0"/>
    </xf>
    <xf numFmtId="171" fontId="6" fillId="4" borderId="53" xfId="58" applyNumberFormat="1" applyFont="1" applyFill="1" applyBorder="1" applyAlignment="1" applyProtection="1">
      <alignment horizontal="right" vertical="center"/>
      <protection locked="0"/>
    </xf>
    <xf numFmtId="171" fontId="6" fillId="4" borderId="62" xfId="58" applyNumberFormat="1" applyFont="1" applyFill="1" applyBorder="1" applyAlignment="1" applyProtection="1">
      <alignment horizontal="center" vertical="center"/>
      <protection locked="0"/>
    </xf>
    <xf numFmtId="171" fontId="6" fillId="4" borderId="41" xfId="58" applyNumberFormat="1" applyFont="1" applyFill="1" applyBorder="1" applyAlignment="1" applyProtection="1">
      <alignment horizontal="center" vertical="center"/>
      <protection locked="0"/>
    </xf>
    <xf numFmtId="165" fontId="6" fillId="4" borderId="97" xfId="1" applyNumberFormat="1" applyFont="1" applyFill="1" applyBorder="1" applyAlignment="1" applyProtection="1">
      <alignment horizontal="right" vertical="center"/>
      <protection locked="0"/>
    </xf>
    <xf numFmtId="165" fontId="6" fillId="4" borderId="98" xfId="1" applyNumberFormat="1" applyFont="1" applyFill="1" applyBorder="1" applyAlignment="1" applyProtection="1">
      <alignment horizontal="right" vertical="center"/>
      <protection locked="0"/>
    </xf>
    <xf numFmtId="165" fontId="6" fillId="4" borderId="145" xfId="1" applyNumberFormat="1" applyFont="1" applyFill="1" applyBorder="1" applyAlignment="1" applyProtection="1">
      <alignment horizontal="right" vertical="center"/>
      <protection locked="0"/>
    </xf>
    <xf numFmtId="165" fontId="6" fillId="4" borderId="150" xfId="1" applyNumberFormat="1" applyFont="1" applyFill="1" applyBorder="1" applyAlignment="1" applyProtection="1">
      <alignment horizontal="right" vertical="center"/>
      <protection locked="0"/>
    </xf>
    <xf numFmtId="165" fontId="6" fillId="4" borderId="99" xfId="1" applyNumberFormat="1" applyFont="1" applyFill="1" applyBorder="1" applyAlignment="1" applyProtection="1">
      <alignment horizontal="right" vertical="center"/>
      <protection locked="0"/>
    </xf>
    <xf numFmtId="171" fontId="6" fillId="4" borderId="17" xfId="58" applyNumberFormat="1" applyFont="1" applyFill="1" applyBorder="1" applyAlignment="1" applyProtection="1">
      <alignment horizontal="right" vertical="center"/>
      <protection locked="0"/>
    </xf>
    <xf numFmtId="171" fontId="6" fillId="4" borderId="19" xfId="58" applyNumberFormat="1" applyFont="1" applyFill="1" applyBorder="1" applyAlignment="1" applyProtection="1">
      <alignment horizontal="right" vertical="center"/>
      <protection locked="0"/>
    </xf>
    <xf numFmtId="171" fontId="6" fillId="4" borderId="38" xfId="58" applyNumberFormat="1" applyFont="1" applyFill="1" applyBorder="1" applyAlignment="1" applyProtection="1">
      <alignment horizontal="right" vertical="center"/>
      <protection locked="0"/>
    </xf>
    <xf numFmtId="171" fontId="6" fillId="4" borderId="131" xfId="58" applyNumberFormat="1" applyFont="1" applyFill="1" applyBorder="1" applyAlignment="1" applyProtection="1">
      <alignment horizontal="right" vertical="center"/>
      <protection locked="0"/>
    </xf>
    <xf numFmtId="171" fontId="6" fillId="4" borderId="35" xfId="58" applyNumberFormat="1" applyFont="1" applyFill="1" applyBorder="1" applyAlignment="1" applyProtection="1">
      <alignment horizontal="right" vertical="center"/>
      <protection locked="0"/>
    </xf>
    <xf numFmtId="171" fontId="6" fillId="4" borderId="17" xfId="58" applyNumberFormat="1" applyFont="1" applyFill="1" applyBorder="1" applyAlignment="1" applyProtection="1">
      <alignment horizontal="center" vertical="center"/>
      <protection locked="0"/>
    </xf>
    <xf numFmtId="171" fontId="6" fillId="4" borderId="38" xfId="58" applyNumberFormat="1" applyFont="1" applyFill="1" applyBorder="1" applyAlignment="1" applyProtection="1">
      <alignment horizontal="center" vertical="center"/>
      <protection locked="0"/>
    </xf>
    <xf numFmtId="0" fontId="6" fillId="4" borderId="25" xfId="0" applyFont="1" applyFill="1" applyBorder="1" applyAlignment="1">
      <alignment horizontal="center" vertical="center" wrapText="1"/>
    </xf>
    <xf numFmtId="165" fontId="6" fillId="4" borderId="144" xfId="1" applyNumberFormat="1" applyFont="1" applyFill="1" applyBorder="1" applyAlignment="1" applyProtection="1">
      <alignment vertical="center"/>
      <protection locked="0"/>
    </xf>
    <xf numFmtId="171" fontId="6" fillId="4" borderId="41" xfId="58" applyNumberFormat="1" applyFont="1" applyFill="1" applyBorder="1" applyAlignment="1" applyProtection="1">
      <alignment vertical="center"/>
      <protection locked="0"/>
    </xf>
    <xf numFmtId="171" fontId="6" fillId="4" borderId="38" xfId="58" applyNumberFormat="1" applyFont="1" applyFill="1" applyBorder="1" applyAlignment="1" applyProtection="1">
      <alignment vertical="center"/>
      <protection locked="0"/>
    </xf>
    <xf numFmtId="165" fontId="6" fillId="4" borderId="17" xfId="1" applyNumberFormat="1" applyFont="1" applyFill="1" applyBorder="1" applyAlignment="1" applyProtection="1">
      <alignment horizontal="center" vertical="center"/>
      <protection locked="0"/>
    </xf>
    <xf numFmtId="165" fontId="6" fillId="4" borderId="18" xfId="1" applyNumberFormat="1" applyFont="1" applyFill="1" applyBorder="1" applyAlignment="1" applyProtection="1">
      <alignment horizontal="center" vertical="center"/>
      <protection locked="0"/>
    </xf>
    <xf numFmtId="0" fontId="8" fillId="4" borderId="44" xfId="0" applyFont="1" applyFill="1" applyBorder="1" applyAlignment="1">
      <alignment horizontal="center" vertical="center"/>
    </xf>
    <xf numFmtId="171" fontId="6" fillId="4" borderId="35" xfId="58" applyNumberFormat="1" applyFont="1" applyFill="1" applyBorder="1" applyAlignment="1" applyProtection="1">
      <alignment horizontal="center" vertical="center"/>
      <protection locked="0"/>
    </xf>
    <xf numFmtId="171" fontId="6" fillId="4" borderId="53" xfId="58" applyNumberFormat="1" applyFont="1" applyFill="1" applyBorder="1" applyAlignment="1" applyProtection="1">
      <alignment horizontal="center" vertical="center"/>
      <protection locked="0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165" fontId="6" fillId="0" borderId="153" xfId="1" applyNumberFormat="1" applyFont="1" applyFill="1" applyBorder="1" applyProtection="1">
      <protection locked="0"/>
    </xf>
    <xf numFmtId="165" fontId="6" fillId="0" borderId="154" xfId="1" applyNumberFormat="1" applyFont="1" applyFill="1" applyBorder="1" applyProtection="1">
      <protection locked="0"/>
    </xf>
    <xf numFmtId="165" fontId="6" fillId="0" borderId="28" xfId="1" applyNumberFormat="1" applyFont="1" applyFill="1" applyBorder="1" applyProtection="1">
      <protection locked="0"/>
    </xf>
    <xf numFmtId="165" fontId="6" fillId="0" borderId="155" xfId="1" applyNumberFormat="1" applyFont="1" applyFill="1" applyBorder="1" applyProtection="1">
      <protection locked="0"/>
    </xf>
    <xf numFmtId="165" fontId="6" fillId="4" borderId="120" xfId="1" applyNumberFormat="1" applyFont="1" applyFill="1" applyBorder="1" applyAlignment="1" applyProtection="1">
      <alignment vertical="center"/>
      <protection locked="0"/>
    </xf>
    <xf numFmtId="171" fontId="6" fillId="4" borderId="156" xfId="58" applyNumberFormat="1" applyFont="1" applyFill="1" applyBorder="1" applyAlignment="1" applyProtection="1">
      <alignment vertical="center"/>
      <protection locked="0"/>
    </xf>
    <xf numFmtId="165" fontId="6" fillId="4" borderId="157" xfId="1" applyNumberFormat="1" applyFont="1" applyFill="1" applyBorder="1" applyAlignment="1" applyProtection="1">
      <alignment vertical="center"/>
      <protection locked="0"/>
    </xf>
    <xf numFmtId="171" fontId="6" fillId="4" borderId="61" xfId="58" applyNumberFormat="1" applyFont="1" applyFill="1" applyBorder="1" applyAlignment="1" applyProtection="1">
      <alignment vertical="center"/>
      <protection locked="0"/>
    </xf>
    <xf numFmtId="165" fontId="6" fillId="4" borderId="121" xfId="1" applyNumberFormat="1" applyFont="1" applyFill="1" applyBorder="1" applyAlignment="1" applyProtection="1">
      <alignment vertical="center"/>
      <protection locked="0"/>
    </xf>
    <xf numFmtId="171" fontId="6" fillId="4" borderId="20" xfId="58" applyNumberFormat="1" applyFont="1" applyFill="1" applyBorder="1" applyAlignment="1" applyProtection="1">
      <alignment vertical="center"/>
      <protection locked="0"/>
    </xf>
    <xf numFmtId="167" fontId="6" fillId="4" borderId="87" xfId="1" applyNumberFormat="1" applyFont="1" applyFill="1" applyBorder="1" applyAlignment="1" applyProtection="1">
      <alignment vertical="center"/>
      <protection locked="0"/>
    </xf>
    <xf numFmtId="167" fontId="6" fillId="4" borderId="141" xfId="1" applyNumberFormat="1" applyFont="1" applyFill="1" applyBorder="1" applyAlignment="1" applyProtection="1">
      <alignment vertical="center"/>
      <protection locked="0"/>
    </xf>
    <xf numFmtId="167" fontId="6" fillId="4" borderId="99" xfId="1" applyNumberFormat="1" applyFont="1" applyFill="1" applyBorder="1" applyAlignment="1" applyProtection="1">
      <alignment vertical="center"/>
      <protection locked="0"/>
    </xf>
    <xf numFmtId="166" fontId="18" fillId="0" borderId="159" xfId="0" applyNumberFormat="1" applyFont="1" applyFill="1" applyBorder="1" applyAlignment="1" applyProtection="1">
      <alignment horizontal="right" vertical="center"/>
    </xf>
    <xf numFmtId="166" fontId="6" fillId="0" borderId="20" xfId="0" applyNumberFormat="1" applyFont="1" applyFill="1" applyBorder="1" applyAlignment="1" applyProtection="1">
      <alignment horizontal="right" vertical="center"/>
    </xf>
    <xf numFmtId="166" fontId="6" fillId="0" borderId="160" xfId="0" applyNumberFormat="1" applyFont="1" applyFill="1" applyBorder="1" applyAlignment="1" applyProtection="1">
      <alignment horizontal="right" vertical="center"/>
    </xf>
    <xf numFmtId="0" fontId="6" fillId="4" borderId="23" xfId="0" applyFont="1" applyFill="1" applyBorder="1" applyAlignment="1">
      <alignment horizontal="center" vertical="center" wrapText="1"/>
    </xf>
    <xf numFmtId="166" fontId="18" fillId="0" borderId="160" xfId="0" applyNumberFormat="1" applyFont="1" applyFill="1" applyBorder="1" applyAlignment="1" applyProtection="1">
      <alignment horizontal="right" vertical="center"/>
    </xf>
    <xf numFmtId="166" fontId="6" fillId="0" borderId="159" xfId="0" applyNumberFormat="1" applyFont="1" applyFill="1" applyBorder="1" applyAlignment="1" applyProtection="1">
      <alignment horizontal="right" vertical="center"/>
    </xf>
    <xf numFmtId="166" fontId="6" fillId="0" borderId="161" xfId="0" applyNumberFormat="1" applyFont="1" applyFill="1" applyBorder="1" applyAlignment="1" applyProtection="1">
      <alignment horizontal="right" vertical="center"/>
    </xf>
    <xf numFmtId="166" fontId="18" fillId="0" borderId="161" xfId="0" applyNumberFormat="1" applyFont="1" applyFill="1" applyBorder="1" applyAlignment="1" applyProtection="1">
      <alignment horizontal="right" vertical="center"/>
    </xf>
    <xf numFmtId="165" fontId="6" fillId="0" borderId="18" xfId="1" applyNumberFormat="1" applyFont="1" applyFill="1" applyBorder="1" applyAlignment="1" applyProtection="1">
      <alignment vertical="center"/>
      <protection locked="0"/>
    </xf>
    <xf numFmtId="165" fontId="18" fillId="0" borderId="22" xfId="1" applyNumberFormat="1" applyFont="1" applyFill="1" applyBorder="1" applyAlignment="1" applyProtection="1">
      <alignment vertical="center"/>
      <protection locked="0"/>
    </xf>
    <xf numFmtId="165" fontId="8" fillId="0" borderId="160" xfId="0" applyNumberFormat="1" applyFont="1" applyBorder="1" applyAlignment="1">
      <alignment horizontal="right" vertical="center"/>
    </xf>
    <xf numFmtId="0" fontId="6" fillId="4" borderId="44" xfId="0" applyFont="1" applyFill="1" applyBorder="1" applyAlignment="1">
      <alignment horizontal="center" vertical="center" wrapText="1"/>
    </xf>
    <xf numFmtId="9" fontId="4" fillId="0" borderId="0" xfId="58" applyNumberFormat="1" applyFont="1" applyFill="1" applyBorder="1" applyAlignment="1">
      <alignment vertical="center"/>
    </xf>
    <xf numFmtId="9" fontId="4" fillId="0" borderId="160" xfId="58" applyNumberFormat="1" applyFont="1" applyBorder="1" applyAlignment="1">
      <alignment vertical="center"/>
    </xf>
    <xf numFmtId="165" fontId="8" fillId="0" borderId="74" xfId="0" applyNumberFormat="1" applyFont="1" applyFill="1" applyBorder="1" applyAlignment="1">
      <alignment vertical="center"/>
    </xf>
    <xf numFmtId="9" fontId="4" fillId="0" borderId="59" xfId="58" applyNumberFormat="1" applyFont="1" applyFill="1" applyBorder="1" applyAlignment="1">
      <alignment vertical="center"/>
    </xf>
    <xf numFmtId="165" fontId="8" fillId="0" borderId="160" xfId="0" applyNumberFormat="1" applyFont="1" applyFill="1" applyBorder="1" applyAlignment="1">
      <alignment vertical="center"/>
    </xf>
    <xf numFmtId="165" fontId="8" fillId="0" borderId="160" xfId="0" applyNumberFormat="1" applyFont="1" applyBorder="1" applyAlignment="1">
      <alignment vertical="center"/>
    </xf>
    <xf numFmtId="165" fontId="6" fillId="4" borderId="137" xfId="1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165" fontId="6" fillId="0" borderId="160" xfId="1" applyNumberFormat="1" applyFont="1" applyFill="1" applyBorder="1" applyAlignment="1" applyProtection="1">
      <alignment horizontal="right" vertical="center"/>
      <protection locked="0"/>
    </xf>
    <xf numFmtId="167" fontId="8" fillId="0" borderId="160" xfId="0" applyNumberFormat="1" applyFont="1" applyBorder="1" applyAlignment="1">
      <alignment horizontal="right" vertical="center"/>
    </xf>
    <xf numFmtId="167" fontId="8" fillId="0" borderId="161" xfId="0" applyNumberFormat="1" applyFont="1" applyBorder="1" applyAlignment="1">
      <alignment horizontal="right" vertical="center"/>
    </xf>
    <xf numFmtId="165" fontId="6" fillId="0" borderId="158" xfId="1" applyNumberFormat="1" applyFont="1" applyFill="1" applyBorder="1" applyAlignment="1" applyProtection="1">
      <alignment vertical="center"/>
      <protection locked="0"/>
    </xf>
    <xf numFmtId="165" fontId="6" fillId="0" borderId="160" xfId="1" applyNumberFormat="1" applyFont="1" applyFill="1" applyBorder="1" applyAlignment="1" applyProtection="1">
      <alignment vertical="center"/>
      <protection locked="0"/>
    </xf>
    <xf numFmtId="167" fontId="6" fillId="0" borderId="160" xfId="1" applyNumberFormat="1" applyFont="1" applyFill="1" applyBorder="1" applyAlignment="1" applyProtection="1">
      <alignment vertical="center"/>
      <protection locked="0"/>
    </xf>
    <xf numFmtId="165" fontId="6" fillId="0" borderId="163" xfId="1" applyNumberFormat="1" applyFont="1" applyFill="1" applyBorder="1" applyAlignment="1" applyProtection="1">
      <alignment vertical="center"/>
      <protection locked="0"/>
    </xf>
    <xf numFmtId="165" fontId="8" fillId="0" borderId="163" xfId="0" applyNumberFormat="1" applyFont="1" applyBorder="1" applyAlignment="1">
      <alignment horizontal="right" vertical="center"/>
    </xf>
    <xf numFmtId="165" fontId="8" fillId="0" borderId="159" xfId="0" applyNumberFormat="1" applyFont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60" fillId="0" borderId="0" xfId="0" applyFont="1" applyFill="1" applyBorder="1" applyAlignment="1">
      <alignment horizontal="right" vertical="center" wrapText="1"/>
    </xf>
    <xf numFmtId="165" fontId="6" fillId="0" borderId="161" xfId="1" applyNumberFormat="1" applyFont="1" applyFill="1" applyBorder="1" applyAlignment="1" applyProtection="1">
      <alignment horizontal="right" vertical="center"/>
      <protection locked="0"/>
    </xf>
    <xf numFmtId="165" fontId="6" fillId="0" borderId="163" xfId="1" applyNumberFormat="1" applyFont="1" applyFill="1" applyBorder="1" applyAlignment="1" applyProtection="1">
      <alignment horizontal="right" vertical="center"/>
      <protection locked="0"/>
    </xf>
    <xf numFmtId="165" fontId="8" fillId="0" borderId="160" xfId="0" applyNumberFormat="1" applyFont="1" applyFill="1" applyBorder="1" applyAlignment="1">
      <alignment horizontal="right" vertical="center"/>
    </xf>
    <xf numFmtId="0" fontId="17" fillId="0" borderId="7" xfId="0" applyFont="1" applyFill="1" applyBorder="1" applyAlignment="1">
      <alignment horizontal="left" vertical="center" wrapText="1" indent="1"/>
    </xf>
    <xf numFmtId="0" fontId="8" fillId="0" borderId="7" xfId="0" applyFont="1" applyFill="1" applyBorder="1" applyAlignment="1">
      <alignment horizontal="left" vertical="center" wrapText="1" indent="1"/>
    </xf>
    <xf numFmtId="0" fontId="8" fillId="0" borderId="16" xfId="0" applyFont="1" applyFill="1" applyBorder="1" applyAlignment="1">
      <alignment horizontal="left" vertical="center" wrapText="1" indent="1"/>
    </xf>
    <xf numFmtId="0" fontId="0" fillId="0" borderId="0" xfId="0" applyFill="1" applyAlignment="1">
      <alignment vertical="center"/>
    </xf>
    <xf numFmtId="3" fontId="6" fillId="4" borderId="69" xfId="1" applyNumberFormat="1" applyFont="1" applyFill="1" applyBorder="1" applyAlignment="1" applyProtection="1">
      <alignment horizontal="center" vertical="center" wrapText="1"/>
      <protection locked="0"/>
    </xf>
    <xf numFmtId="0" fontId="60" fillId="0" borderId="0" xfId="0" applyFont="1" applyFill="1" applyBorder="1" applyAlignment="1">
      <alignment vertical="center" wrapText="1"/>
    </xf>
    <xf numFmtId="165" fontId="61" fillId="0" borderId="0" xfId="0" applyNumberFormat="1" applyFont="1"/>
    <xf numFmtId="0" fontId="46" fillId="0" borderId="0" xfId="0" applyFont="1" applyAlignment="1">
      <alignment horizontal="left" vertical="top"/>
    </xf>
    <xf numFmtId="165" fontId="6" fillId="0" borderId="160" xfId="0" applyNumberFormat="1" applyFont="1" applyFill="1" applyBorder="1" applyAlignment="1" applyProtection="1">
      <alignment horizontal="right" vertical="center"/>
    </xf>
    <xf numFmtId="165" fontId="6" fillId="0" borderId="163" xfId="0" applyNumberFormat="1" applyFont="1" applyFill="1" applyBorder="1" applyAlignment="1" applyProtection="1">
      <alignment horizontal="right" vertical="center"/>
    </xf>
    <xf numFmtId="165" fontId="8" fillId="0" borderId="161" xfId="0" applyNumberFormat="1" applyFont="1" applyFill="1" applyBorder="1" applyAlignment="1">
      <alignment horizontal="right" vertical="center"/>
    </xf>
    <xf numFmtId="165" fontId="8" fillId="0" borderId="163" xfId="0" applyNumberFormat="1" applyFont="1" applyFill="1" applyBorder="1" applyAlignment="1">
      <alignment horizontal="right" vertical="center"/>
    </xf>
    <xf numFmtId="0" fontId="8" fillId="4" borderId="134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171" fontId="10" fillId="0" borderId="160" xfId="58" applyNumberFormat="1" applyFont="1" applyFill="1" applyBorder="1" applyAlignment="1" applyProtection="1">
      <alignment horizontal="right" vertical="center"/>
    </xf>
    <xf numFmtId="165" fontId="6" fillId="4" borderId="164" xfId="1" applyNumberFormat="1" applyFont="1" applyFill="1" applyBorder="1" applyAlignment="1" applyProtection="1">
      <alignment vertical="center"/>
      <protection locked="0"/>
    </xf>
    <xf numFmtId="10" fontId="10" fillId="0" borderId="160" xfId="58" applyNumberFormat="1" applyFont="1" applyFill="1" applyBorder="1" applyAlignment="1" applyProtection="1">
      <alignment horizontal="right" vertical="center"/>
    </xf>
    <xf numFmtId="10" fontId="4" fillId="0" borderId="160" xfId="58" applyNumberFormat="1" applyFont="1" applyFill="1" applyBorder="1" applyAlignment="1">
      <alignment horizontal="right" vertical="center"/>
    </xf>
    <xf numFmtId="171" fontId="4" fillId="0" borderId="160" xfId="58" applyNumberFormat="1" applyFont="1" applyFill="1" applyBorder="1" applyAlignment="1">
      <alignment horizontal="right" vertical="center"/>
    </xf>
    <xf numFmtId="9" fontId="10" fillId="0" borderId="160" xfId="58" applyNumberFormat="1" applyFont="1" applyFill="1" applyBorder="1" applyAlignment="1" applyProtection="1">
      <alignment horizontal="right" vertical="center"/>
    </xf>
    <xf numFmtId="9" fontId="10" fillId="0" borderId="161" xfId="58" applyNumberFormat="1" applyFont="1" applyFill="1" applyBorder="1" applyAlignment="1" applyProtection="1">
      <alignment horizontal="right" vertical="center"/>
    </xf>
    <xf numFmtId="165" fontId="8" fillId="0" borderId="163" xfId="0" applyNumberFormat="1" applyFont="1" applyFill="1" applyBorder="1" applyAlignment="1">
      <alignment vertical="center"/>
    </xf>
    <xf numFmtId="0" fontId="4" fillId="4" borderId="25" xfId="0" applyFont="1" applyFill="1" applyBorder="1" applyAlignment="1">
      <alignment horizontal="center" vertical="center" wrapText="1"/>
    </xf>
    <xf numFmtId="0" fontId="6" fillId="0" borderId="0" xfId="2" applyFont="1" applyFill="1" applyBorder="1" applyAlignment="1" applyProtection="1">
      <alignment horizontal="center" vertical="center"/>
      <protection locked="0"/>
    </xf>
    <xf numFmtId="165" fontId="8" fillId="0" borderId="165" xfId="0" applyNumberFormat="1" applyFont="1" applyFill="1" applyBorder="1" applyAlignment="1">
      <alignment vertical="center"/>
    </xf>
    <xf numFmtId="171" fontId="4" fillId="0" borderId="161" xfId="58" applyNumberFormat="1" applyFont="1" applyFill="1" applyBorder="1" applyAlignment="1">
      <alignment vertical="center"/>
    </xf>
    <xf numFmtId="171" fontId="4" fillId="0" borderId="165" xfId="58" applyNumberFormat="1" applyFont="1" applyFill="1" applyBorder="1" applyAlignment="1">
      <alignment vertical="center"/>
    </xf>
    <xf numFmtId="165" fontId="6" fillId="0" borderId="165" xfId="2" applyNumberFormat="1" applyFont="1" applyFill="1" applyBorder="1" applyAlignment="1" applyProtection="1">
      <alignment horizontal="right" vertical="center"/>
      <protection locked="0"/>
    </xf>
    <xf numFmtId="0" fontId="60" fillId="0" borderId="0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center"/>
    </xf>
    <xf numFmtId="165" fontId="6" fillId="0" borderId="0" xfId="41" applyNumberFormat="1" applyFont="1" applyFill="1" applyBorder="1" applyAlignment="1" applyProtection="1"/>
    <xf numFmtId="165" fontId="6" fillId="0" borderId="0" xfId="1" applyNumberFormat="1" applyFont="1" applyFill="1" applyBorder="1" applyProtection="1">
      <protection locked="0"/>
    </xf>
    <xf numFmtId="165" fontId="6" fillId="0" borderId="0" xfId="41" applyNumberFormat="1" applyFont="1" applyFill="1" applyBorder="1" applyAlignment="1" applyProtection="1">
      <alignment horizontal="right"/>
    </xf>
    <xf numFmtId="165" fontId="6" fillId="0" borderId="0" xfId="1" applyNumberFormat="1" applyFont="1" applyFill="1" applyBorder="1" applyAlignment="1" applyProtection="1">
      <alignment horizontal="right"/>
      <protection locked="0"/>
    </xf>
    <xf numFmtId="165" fontId="6" fillId="0" borderId="0" xfId="36" applyNumberFormat="1" applyFont="1" applyFill="1" applyBorder="1" applyAlignment="1" applyProtection="1">
      <alignment horizontal="right"/>
      <protection locked="0"/>
    </xf>
    <xf numFmtId="0" fontId="6" fillId="4" borderId="69" xfId="0" applyFont="1" applyFill="1" applyBorder="1" applyAlignment="1">
      <alignment horizontal="center" vertical="center" wrapText="1"/>
    </xf>
    <xf numFmtId="3" fontId="10" fillId="4" borderId="166" xfId="1" applyNumberFormat="1" applyFont="1" applyFill="1" applyBorder="1" applyAlignment="1" applyProtection="1">
      <alignment horizontal="center" vertical="center" wrapText="1"/>
      <protection locked="0"/>
    </xf>
    <xf numFmtId="171" fontId="10" fillId="0" borderId="37" xfId="58" applyNumberFormat="1" applyFont="1" applyFill="1" applyBorder="1" applyAlignment="1" applyProtection="1">
      <alignment horizontal="right" vertical="center"/>
      <protection locked="0"/>
    </xf>
    <xf numFmtId="165" fontId="8" fillId="0" borderId="165" xfId="0" applyNumberFormat="1" applyFont="1" applyBorder="1" applyAlignment="1">
      <alignment horizontal="right" vertical="center"/>
    </xf>
    <xf numFmtId="165" fontId="8" fillId="0" borderId="165" xfId="0" applyNumberFormat="1" applyFont="1" applyFill="1" applyBorder="1" applyAlignment="1">
      <alignment horizontal="right" vertical="center"/>
    </xf>
    <xf numFmtId="165" fontId="6" fillId="0" borderId="159" xfId="0" applyNumberFormat="1" applyFont="1" applyFill="1" applyBorder="1" applyAlignment="1" applyProtection="1">
      <alignment horizontal="right" vertical="center"/>
    </xf>
    <xf numFmtId="165" fontId="8" fillId="0" borderId="159" xfId="0" applyNumberFormat="1" applyFont="1" applyFill="1" applyBorder="1" applyAlignment="1">
      <alignment horizontal="right" vertical="center"/>
    </xf>
    <xf numFmtId="0" fontId="60" fillId="0" borderId="0" xfId="0" applyFont="1" applyAlignment="1">
      <alignment horizontal="left" vertical="center" wrapText="1"/>
    </xf>
    <xf numFmtId="0" fontId="10" fillId="0" borderId="0" xfId="2" applyFont="1" applyFill="1" applyBorder="1" applyAlignment="1" applyProtection="1">
      <alignment vertical="center"/>
      <protection locked="0"/>
    </xf>
    <xf numFmtId="165" fontId="6" fillId="0" borderId="165" xfId="0" applyNumberFormat="1" applyFont="1" applyFill="1" applyBorder="1" applyAlignment="1" applyProtection="1">
      <alignment horizontal="right" vertical="center"/>
    </xf>
    <xf numFmtId="165" fontId="27" fillId="0" borderId="165" xfId="0" applyNumberFormat="1" applyFont="1" applyBorder="1" applyAlignment="1">
      <alignment vertical="center"/>
    </xf>
    <xf numFmtId="165" fontId="6" fillId="0" borderId="163" xfId="0" applyNumberFormat="1" applyFont="1" applyFill="1" applyBorder="1" applyAlignment="1" applyProtection="1">
      <alignment horizontal="right" vertical="center"/>
      <protection locked="0"/>
    </xf>
    <xf numFmtId="171" fontId="4" fillId="0" borderId="79" xfId="58" applyNumberFormat="1" applyFont="1" applyFill="1" applyBorder="1" applyAlignment="1">
      <alignment horizontal="right" vertical="center"/>
    </xf>
    <xf numFmtId="165" fontId="6" fillId="0" borderId="165" xfId="40" applyNumberFormat="1" applyFont="1" applyFill="1" applyBorder="1" applyAlignment="1" applyProtection="1">
      <alignment vertical="center"/>
      <protection locked="0"/>
    </xf>
    <xf numFmtId="165" fontId="6" fillId="0" borderId="165" xfId="0" applyNumberFormat="1" applyFont="1" applyFill="1" applyBorder="1" applyAlignment="1" applyProtection="1">
      <alignment horizontal="right" vertical="center"/>
      <protection locked="0"/>
    </xf>
    <xf numFmtId="165" fontId="6" fillId="0" borderId="165" xfId="1" applyNumberFormat="1" applyFont="1" applyFill="1" applyBorder="1" applyAlignment="1" applyProtection="1">
      <protection locked="0"/>
    </xf>
    <xf numFmtId="165" fontId="6" fillId="0" borderId="165" xfId="1" applyNumberFormat="1" applyFont="1" applyFill="1" applyBorder="1" applyAlignment="1" applyProtection="1">
      <alignment horizontal="right" vertical="center"/>
      <protection locked="0"/>
    </xf>
    <xf numFmtId="165" fontId="6" fillId="0" borderId="35" xfId="40" applyNumberFormat="1" applyFont="1" applyFill="1" applyBorder="1" applyAlignment="1" applyProtection="1">
      <alignment vertical="center"/>
      <protection locked="0"/>
    </xf>
    <xf numFmtId="165" fontId="6" fillId="0" borderId="163" xfId="2" applyNumberFormat="1" applyFont="1" applyFill="1" applyBorder="1" applyAlignment="1" applyProtection="1">
      <alignment horizontal="right" vertical="center"/>
      <protection locked="0"/>
    </xf>
    <xf numFmtId="165" fontId="6" fillId="0" borderId="161" xfId="0" applyNumberFormat="1" applyFont="1" applyFill="1" applyBorder="1" applyAlignment="1" applyProtection="1">
      <alignment horizontal="right" vertical="center"/>
    </xf>
    <xf numFmtId="0" fontId="0" fillId="0" borderId="6" xfId="0" applyBorder="1" applyAlignment="1">
      <alignment wrapText="1"/>
    </xf>
    <xf numFmtId="165" fontId="18" fillId="0" borderId="160" xfId="0" applyNumberFormat="1" applyFont="1" applyFill="1" applyBorder="1" applyAlignment="1">
      <alignment vertical="center"/>
    </xf>
    <xf numFmtId="165" fontId="18" fillId="0" borderId="159" xfId="0" applyNumberFormat="1" applyFont="1" applyFill="1" applyBorder="1" applyAlignment="1">
      <alignment vertical="center"/>
    </xf>
    <xf numFmtId="3" fontId="18" fillId="0" borderId="160" xfId="0" applyNumberFormat="1" applyFont="1" applyFill="1" applyBorder="1" applyAlignment="1">
      <alignment vertical="center"/>
    </xf>
    <xf numFmtId="165" fontId="6" fillId="0" borderId="160" xfId="0" applyNumberFormat="1" applyFont="1" applyFill="1" applyBorder="1" applyAlignment="1">
      <alignment vertical="center"/>
    </xf>
    <xf numFmtId="165" fontId="6" fillId="0" borderId="159" xfId="0" applyNumberFormat="1" applyFont="1" applyFill="1" applyBorder="1" applyAlignment="1">
      <alignment vertical="center"/>
    </xf>
    <xf numFmtId="3" fontId="8" fillId="0" borderId="160" xfId="0" applyNumberFormat="1" applyFont="1" applyBorder="1" applyAlignment="1">
      <alignment vertical="center"/>
    </xf>
    <xf numFmtId="165" fontId="6" fillId="0" borderId="160" xfId="27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167" fontId="10" fillId="0" borderId="161" xfId="0" applyNumberFormat="1" applyFont="1" applyFill="1" applyBorder="1" applyAlignment="1" applyProtection="1">
      <alignment horizontal="right" vertical="center"/>
    </xf>
    <xf numFmtId="167" fontId="10" fillId="0" borderId="160" xfId="0" applyNumberFormat="1" applyFont="1" applyFill="1" applyBorder="1" applyAlignment="1" applyProtection="1">
      <alignment horizontal="right" vertical="center"/>
    </xf>
    <xf numFmtId="167" fontId="10" fillId="0" borderId="0" xfId="0" applyNumberFormat="1" applyFont="1" applyFill="1" applyBorder="1" applyAlignment="1" applyProtection="1">
      <alignment horizontal="right" vertical="center"/>
    </xf>
    <xf numFmtId="0" fontId="0" fillId="0" borderId="0" xfId="0"/>
    <xf numFmtId="165" fontId="6" fillId="0" borderId="36" xfId="0" applyNumberFormat="1" applyFont="1" applyFill="1" applyBorder="1" applyAlignment="1" applyProtection="1">
      <alignment horizontal="right"/>
    </xf>
    <xf numFmtId="0" fontId="10" fillId="0" borderId="6" xfId="2" applyFont="1" applyFill="1" applyBorder="1" applyAlignment="1" applyProtection="1">
      <alignment wrapText="1"/>
      <protection locked="0"/>
    </xf>
    <xf numFmtId="165" fontId="6" fillId="0" borderId="36" xfId="0" applyNumberFormat="1" applyFont="1" applyFill="1" applyBorder="1" applyAlignment="1" applyProtection="1"/>
    <xf numFmtId="165" fontId="6" fillId="4" borderId="68" xfId="1" applyNumberFormat="1" applyFont="1" applyFill="1" applyBorder="1" applyAlignment="1" applyProtection="1">
      <alignment vertical="center"/>
      <protection locked="0"/>
    </xf>
    <xf numFmtId="171" fontId="6" fillId="4" borderId="40" xfId="58" applyNumberFormat="1" applyFont="1" applyFill="1" applyBorder="1" applyAlignment="1" applyProtection="1">
      <alignment vertical="center"/>
      <protection locked="0"/>
    </xf>
    <xf numFmtId="165" fontId="6" fillId="4" borderId="40" xfId="1" applyNumberFormat="1" applyFont="1" applyFill="1" applyBorder="1" applyAlignment="1" applyProtection="1">
      <alignment vertical="center"/>
      <protection locked="0"/>
    </xf>
    <xf numFmtId="171" fontId="6" fillId="4" borderId="134" xfId="58" applyNumberFormat="1" applyFont="1" applyFill="1" applyBorder="1" applyAlignment="1" applyProtection="1">
      <alignment vertical="center"/>
      <protection locked="0"/>
    </xf>
    <xf numFmtId="3" fontId="6" fillId="4" borderId="24" xfId="1" applyNumberFormat="1" applyFont="1" applyFill="1" applyBorder="1" applyAlignment="1" applyProtection="1">
      <alignment horizontal="center" vertical="center" wrapText="1"/>
      <protection locked="0"/>
    </xf>
    <xf numFmtId="0" fontId="63" fillId="0" borderId="0" xfId="0" applyFont="1" applyAlignment="1">
      <alignment vertical="center"/>
    </xf>
    <xf numFmtId="171" fontId="10" fillId="0" borderId="161" xfId="58" applyNumberFormat="1" applyFont="1" applyFill="1" applyBorder="1" applyAlignment="1" applyProtection="1">
      <alignment horizontal="right" vertical="center"/>
    </xf>
    <xf numFmtId="171" fontId="10" fillId="0" borderId="18" xfId="58" applyNumberFormat="1" applyFont="1" applyFill="1" applyBorder="1" applyAlignment="1" applyProtection="1">
      <alignment horizontal="right" vertical="center"/>
    </xf>
    <xf numFmtId="171" fontId="6" fillId="4" borderId="167" xfId="58" applyNumberFormat="1" applyFont="1" applyFill="1" applyBorder="1" applyAlignment="1" applyProtection="1">
      <alignment vertical="center"/>
      <protection locked="0"/>
    </xf>
    <xf numFmtId="165" fontId="6" fillId="0" borderId="160" xfId="2" applyNumberFormat="1" applyFont="1" applyFill="1" applyBorder="1" applyAlignment="1" applyProtection="1">
      <alignment horizontal="right" vertical="center"/>
      <protection locked="0"/>
    </xf>
    <xf numFmtId="165" fontId="6" fillId="0" borderId="159" xfId="1" applyNumberFormat="1" applyFont="1" applyFill="1" applyBorder="1" applyAlignment="1" applyProtection="1">
      <alignment horizontal="right" vertical="center"/>
      <protection locked="0"/>
    </xf>
    <xf numFmtId="171" fontId="6" fillId="0" borderId="165" xfId="1" applyNumberFormat="1" applyFont="1" applyFill="1" applyBorder="1" applyAlignment="1" applyProtection="1">
      <alignment horizontal="right" vertical="center"/>
      <protection locked="0"/>
    </xf>
    <xf numFmtId="165" fontId="6" fillId="0" borderId="159" xfId="27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vertical="center"/>
    </xf>
    <xf numFmtId="0" fontId="43" fillId="0" borderId="0" xfId="0" applyFont="1" applyFill="1" applyAlignment="1">
      <alignment vertical="center"/>
    </xf>
    <xf numFmtId="2" fontId="0" fillId="0" borderId="0" xfId="0" applyNumberFormat="1"/>
    <xf numFmtId="0" fontId="8" fillId="4" borderId="39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vertical="center"/>
    </xf>
    <xf numFmtId="167" fontId="0" fillId="0" borderId="0" xfId="0" applyNumberFormat="1" applyFill="1" applyAlignment="1">
      <alignment vertical="center"/>
    </xf>
    <xf numFmtId="165" fontId="17" fillId="0" borderId="112" xfId="0" applyNumberFormat="1" applyFont="1" applyBorder="1" applyAlignment="1">
      <alignment vertical="center"/>
    </xf>
    <xf numFmtId="165" fontId="8" fillId="0" borderId="112" xfId="0" applyNumberFormat="1" applyFont="1" applyBorder="1" applyAlignment="1">
      <alignment vertical="center"/>
    </xf>
    <xf numFmtId="165" fontId="8" fillId="0" borderId="115" xfId="0" applyNumberFormat="1" applyFont="1" applyBorder="1" applyAlignment="1">
      <alignment vertical="center"/>
    </xf>
    <xf numFmtId="165" fontId="17" fillId="0" borderId="109" xfId="0" applyNumberFormat="1" applyFont="1" applyBorder="1" applyAlignment="1">
      <alignment vertical="center"/>
    </xf>
    <xf numFmtId="165" fontId="8" fillId="0" borderId="109" xfId="0" applyNumberFormat="1" applyFont="1" applyBorder="1" applyAlignment="1">
      <alignment vertical="center"/>
    </xf>
    <xf numFmtId="165" fontId="8" fillId="0" borderId="117" xfId="0" applyNumberFormat="1" applyFont="1" applyBorder="1" applyAlignment="1">
      <alignment vertical="center"/>
    </xf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vertical="center"/>
    </xf>
    <xf numFmtId="171" fontId="20" fillId="0" borderId="0" xfId="0" applyNumberFormat="1" applyFont="1"/>
    <xf numFmtId="165" fontId="8" fillId="0" borderId="165" xfId="0" applyNumberFormat="1" applyFont="1" applyBorder="1" applyAlignment="1">
      <alignment horizontal="right"/>
    </xf>
    <xf numFmtId="0" fontId="8" fillId="4" borderId="19" xfId="0" applyFont="1" applyFill="1" applyBorder="1" applyAlignment="1">
      <alignment horizontal="center" vertical="center" wrapText="1"/>
    </xf>
    <xf numFmtId="1" fontId="62" fillId="0" borderId="0" xfId="0" applyNumberFormat="1" applyFont="1" applyAlignment="1">
      <alignment horizontal="left" vertical="center" indent="5"/>
    </xf>
    <xf numFmtId="175" fontId="0" fillId="0" borderId="0" xfId="0" applyNumberFormat="1"/>
    <xf numFmtId="171" fontId="64" fillId="0" borderId="0" xfId="0" applyNumberFormat="1" applyFont="1"/>
    <xf numFmtId="2" fontId="64" fillId="0" borderId="0" xfId="0" applyNumberFormat="1" applyFont="1"/>
    <xf numFmtId="171" fontId="8" fillId="0" borderId="0" xfId="0" applyNumberFormat="1" applyFont="1" applyAlignment="1">
      <alignment horizontal="center"/>
    </xf>
    <xf numFmtId="0" fontId="6" fillId="0" borderId="0" xfId="2" applyFont="1" applyFill="1" applyBorder="1" applyAlignment="1" applyProtection="1">
      <alignment horizontal="center" vertical="center"/>
      <protection locked="0"/>
    </xf>
    <xf numFmtId="3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9" fontId="4" fillId="0" borderId="165" xfId="58" applyNumberFormat="1" applyFont="1" applyBorder="1" applyAlignment="1">
      <alignment vertical="center"/>
    </xf>
    <xf numFmtId="171" fontId="4" fillId="0" borderId="165" xfId="58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71" fontId="5" fillId="0" borderId="0" xfId="57" applyNumberFormat="1" applyFont="1" applyAlignment="1" applyProtection="1"/>
    <xf numFmtId="9" fontId="0" fillId="0" borderId="0" xfId="58" applyFont="1" applyBorder="1" applyAlignment="1">
      <alignment vertical="center"/>
    </xf>
    <xf numFmtId="165" fontId="24" fillId="0" borderId="0" xfId="0" applyNumberFormat="1" applyFont="1"/>
    <xf numFmtId="165" fontId="6" fillId="0" borderId="0" xfId="0" applyNumberFormat="1" applyFont="1" applyFill="1" applyBorder="1" applyAlignment="1">
      <alignment horizontal="center" vertical="center" wrapText="1"/>
    </xf>
    <xf numFmtId="171" fontId="17" fillId="0" borderId="48" xfId="58" applyNumberFormat="1" applyFont="1" applyBorder="1" applyAlignment="1">
      <alignment vertical="center"/>
    </xf>
    <xf numFmtId="171" fontId="6" fillId="4" borderId="16" xfId="58" applyNumberFormat="1" applyFont="1" applyFill="1" applyBorder="1" applyAlignment="1" applyProtection="1">
      <alignment vertical="center"/>
      <protection locked="0"/>
    </xf>
    <xf numFmtId="171" fontId="6" fillId="4" borderId="37" xfId="58" applyNumberFormat="1" applyFont="1" applyFill="1" applyBorder="1" applyAlignment="1" applyProtection="1">
      <alignment vertical="center"/>
      <protection locked="0"/>
    </xf>
    <xf numFmtId="171" fontId="8" fillId="0" borderId="0" xfId="0" applyNumberFormat="1" applyFont="1"/>
    <xf numFmtId="0" fontId="65" fillId="0" borderId="0" xfId="57" applyFont="1" applyAlignment="1" applyProtection="1"/>
    <xf numFmtId="0" fontId="10" fillId="4" borderId="174" xfId="2" applyFont="1" applyFill="1" applyBorder="1" applyAlignment="1" applyProtection="1">
      <alignment horizontal="center" vertical="center"/>
      <protection locked="0"/>
    </xf>
    <xf numFmtId="175" fontId="8" fillId="0" borderId="130" xfId="0" applyNumberFormat="1" applyFont="1" applyBorder="1" applyAlignment="1">
      <alignment horizontal="center" vertical="center"/>
    </xf>
    <xf numFmtId="171" fontId="8" fillId="0" borderId="114" xfId="58" applyNumberFormat="1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3" fontId="8" fillId="0" borderId="0" xfId="0" applyNumberFormat="1" applyFont="1" applyFill="1" applyBorder="1" applyAlignment="1">
      <alignment vertical="center" wrapText="1"/>
    </xf>
    <xf numFmtId="175" fontId="8" fillId="0" borderId="112" xfId="0" applyNumberFormat="1" applyFont="1" applyBorder="1" applyAlignment="1">
      <alignment horizontal="center" vertical="center"/>
    </xf>
    <xf numFmtId="171" fontId="8" fillId="0" borderId="128" xfId="58" applyNumberFormat="1" applyFont="1" applyBorder="1" applyAlignment="1">
      <alignment horizontal="center" vertical="center"/>
    </xf>
    <xf numFmtId="175" fontId="8" fillId="0" borderId="80" xfId="0" applyNumberFormat="1" applyFont="1" applyBorder="1" applyAlignment="1">
      <alignment horizontal="center" vertical="center"/>
    </xf>
    <xf numFmtId="175" fontId="8" fillId="0" borderId="109" xfId="0" applyNumberFormat="1" applyFont="1" applyBorder="1" applyAlignment="1">
      <alignment horizontal="center" vertical="center"/>
    </xf>
    <xf numFmtId="176" fontId="8" fillId="0" borderId="112" xfId="0" applyNumberFormat="1" applyFont="1" applyBorder="1"/>
    <xf numFmtId="0" fontId="6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71" fontId="0" fillId="0" borderId="0" xfId="0" applyNumberFormat="1" applyBorder="1"/>
    <xf numFmtId="0" fontId="66" fillId="0" borderId="0" xfId="0" applyFont="1" applyBorder="1" applyAlignment="1">
      <alignment horizontal="right" vertical="center"/>
    </xf>
    <xf numFmtId="165" fontId="6" fillId="0" borderId="38" xfId="1" applyNumberFormat="1" applyFont="1" applyFill="1" applyBorder="1" applyAlignment="1" applyProtection="1">
      <alignment horizontal="right"/>
      <protection locked="0"/>
    </xf>
    <xf numFmtId="1" fontId="17" fillId="0" borderId="112" xfId="0" applyNumberFormat="1" applyFont="1" applyBorder="1" applyAlignment="1">
      <alignment horizontal="right" vertical="center"/>
    </xf>
    <xf numFmtId="1" fontId="8" fillId="0" borderId="112" xfId="0" applyNumberFormat="1" applyFont="1" applyBorder="1" applyAlignment="1">
      <alignment horizontal="right" vertical="center"/>
    </xf>
    <xf numFmtId="1" fontId="17" fillId="0" borderId="132" xfId="0" applyNumberFormat="1" applyFont="1" applyBorder="1" applyAlignment="1">
      <alignment horizontal="right" vertical="center"/>
    </xf>
    <xf numFmtId="1" fontId="8" fillId="0" borderId="109" xfId="0" applyNumberFormat="1" applyFont="1" applyBorder="1" applyAlignment="1">
      <alignment horizontal="right" vertical="center"/>
    </xf>
    <xf numFmtId="1" fontId="17" fillId="0" borderId="130" xfId="0" applyNumberFormat="1" applyFont="1" applyBorder="1" applyAlignment="1">
      <alignment horizontal="right" vertical="center"/>
    </xf>
    <xf numFmtId="1" fontId="8" fillId="0" borderId="130" xfId="0" applyNumberFormat="1" applyFont="1" applyBorder="1" applyAlignment="1">
      <alignment horizontal="right" vertical="center"/>
    </xf>
    <xf numFmtId="165" fontId="28" fillId="0" borderId="112" xfId="0" applyNumberFormat="1" applyFont="1" applyBorder="1" applyAlignment="1">
      <alignment horizontal="right" vertical="center"/>
    </xf>
    <xf numFmtId="0" fontId="67" fillId="0" borderId="0" xfId="0" applyFont="1"/>
    <xf numFmtId="0" fontId="68" fillId="0" borderId="0" xfId="0" applyFont="1"/>
    <xf numFmtId="0" fontId="69" fillId="0" borderId="0" xfId="0" applyFont="1"/>
    <xf numFmtId="0" fontId="67" fillId="0" borderId="0" xfId="57" applyFont="1" applyAlignment="1" applyProtection="1"/>
    <xf numFmtId="0" fontId="2" fillId="0" borderId="0" xfId="0" applyFont="1" applyFill="1" applyAlignment="1"/>
    <xf numFmtId="0" fontId="33" fillId="0" borderId="0" xfId="0" applyFont="1" applyAlignment="1"/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4" fillId="0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2" applyFont="1" applyFill="1" applyAlignment="1">
      <alignment vertical="center"/>
    </xf>
    <xf numFmtId="0" fontId="11" fillId="0" borderId="0" xfId="2" applyFont="1" applyAlignment="1">
      <alignment vertical="center"/>
    </xf>
    <xf numFmtId="0" fontId="10" fillId="0" borderId="0" xfId="2" applyFont="1" applyBorder="1" applyAlignment="1" applyProtection="1">
      <alignment vertical="center"/>
      <protection locked="0"/>
    </xf>
    <xf numFmtId="0" fontId="21" fillId="0" borderId="0" xfId="2" applyFont="1" applyBorder="1" applyAlignment="1" applyProtection="1">
      <alignment vertical="center"/>
      <protection locked="0"/>
    </xf>
    <xf numFmtId="171" fontId="6" fillId="4" borderId="53" xfId="58" applyNumberFormat="1" applyFont="1" applyFill="1" applyBorder="1" applyAlignment="1" applyProtection="1">
      <alignment vertical="center"/>
    </xf>
    <xf numFmtId="171" fontId="8" fillId="0" borderId="59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3" fontId="6" fillId="4" borderId="24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>
      <alignment horizontal="left"/>
    </xf>
    <xf numFmtId="0" fontId="6" fillId="4" borderId="157" xfId="2" applyFont="1" applyFill="1" applyBorder="1" applyAlignment="1" applyProtection="1">
      <alignment horizontal="center" vertical="center"/>
      <protection locked="0"/>
    </xf>
    <xf numFmtId="0" fontId="10" fillId="4" borderId="156" xfId="2" applyFont="1" applyFill="1" applyBorder="1" applyAlignment="1" applyProtection="1">
      <alignment horizontal="center" vertical="center"/>
      <protection locked="0"/>
    </xf>
    <xf numFmtId="0" fontId="6" fillId="4" borderId="121" xfId="2" applyFont="1" applyFill="1" applyBorder="1" applyAlignment="1" applyProtection="1">
      <alignment horizontal="center" vertical="center"/>
      <protection locked="0"/>
    </xf>
    <xf numFmtId="0" fontId="10" fillId="4" borderId="167" xfId="2" applyFont="1" applyFill="1" applyBorder="1" applyAlignment="1" applyProtection="1">
      <alignment horizontal="center" vertical="center"/>
      <protection locked="0"/>
    </xf>
    <xf numFmtId="165" fontId="6" fillId="0" borderId="0" xfId="0" applyNumberFormat="1" applyFont="1" applyFill="1" applyBorder="1" applyAlignment="1">
      <alignment horizontal="right" vertical="center"/>
    </xf>
    <xf numFmtId="165" fontId="6" fillId="0" borderId="7" xfId="0" applyNumberFormat="1" applyFont="1" applyFill="1" applyBorder="1" applyAlignment="1">
      <alignment horizontal="right" vertical="center"/>
    </xf>
    <xf numFmtId="165" fontId="8" fillId="0" borderId="7" xfId="0" applyNumberFormat="1" applyFont="1" applyFill="1" applyBorder="1" applyAlignment="1">
      <alignment horizontal="right" vertical="center"/>
    </xf>
    <xf numFmtId="165" fontId="27" fillId="0" borderId="165" xfId="0" applyNumberFormat="1" applyFont="1" applyFill="1" applyBorder="1" applyAlignment="1">
      <alignment vertical="center"/>
    </xf>
    <xf numFmtId="165" fontId="27" fillId="0" borderId="74" xfId="0" applyNumberFormat="1" applyFont="1" applyFill="1" applyBorder="1" applyAlignment="1">
      <alignment vertical="center"/>
    </xf>
    <xf numFmtId="165" fontId="27" fillId="0" borderId="119" xfId="0" applyNumberFormat="1" applyFont="1" applyFill="1" applyBorder="1" applyAlignment="1">
      <alignment vertical="center"/>
    </xf>
    <xf numFmtId="165" fontId="27" fillId="0" borderId="17" xfId="0" applyNumberFormat="1" applyFont="1" applyFill="1" applyBorder="1" applyAlignment="1">
      <alignment vertical="center"/>
    </xf>
    <xf numFmtId="165" fontId="28" fillId="0" borderId="119" xfId="0" applyNumberFormat="1" applyFont="1" applyFill="1" applyBorder="1" applyAlignment="1">
      <alignment vertical="center"/>
    </xf>
    <xf numFmtId="165" fontId="28" fillId="0" borderId="80" xfId="0" applyNumberFormat="1" applyFont="1" applyFill="1" applyBorder="1" applyAlignment="1">
      <alignment vertical="center"/>
    </xf>
    <xf numFmtId="165" fontId="28" fillId="0" borderId="21" xfId="0" applyNumberFormat="1" applyFont="1" applyBorder="1" applyAlignment="1">
      <alignment vertical="center"/>
    </xf>
    <xf numFmtId="165" fontId="28" fillId="0" borderId="55" xfId="0" applyNumberFormat="1" applyFont="1" applyBorder="1" applyAlignment="1">
      <alignment vertical="center"/>
    </xf>
    <xf numFmtId="3" fontId="17" fillId="0" borderId="22" xfId="0" applyNumberFormat="1" applyFont="1" applyBorder="1" applyAlignment="1">
      <alignment vertical="center"/>
    </xf>
    <xf numFmtId="3" fontId="8" fillId="0" borderId="79" xfId="0" applyNumberFormat="1" applyFont="1" applyBorder="1" applyAlignment="1">
      <alignment horizontal="center" vertical="center"/>
    </xf>
    <xf numFmtId="165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1" fillId="0" borderId="0" xfId="0" applyFont="1" applyFill="1"/>
    <xf numFmtId="0" fontId="5" fillId="0" borderId="0" xfId="57" applyFont="1" applyFill="1" applyAlignment="1" applyProtection="1"/>
    <xf numFmtId="0" fontId="72" fillId="0" borderId="0" xfId="0" applyFont="1"/>
    <xf numFmtId="0" fontId="73" fillId="0" borderId="0" xfId="0" applyFont="1"/>
    <xf numFmtId="0" fontId="0" fillId="0" borderId="0" xfId="0" applyAlignment="1">
      <alignment horizontal="right" vertical="center" wrapText="1"/>
    </xf>
    <xf numFmtId="165" fontId="6" fillId="0" borderId="165" xfId="1" applyNumberFormat="1" applyFont="1" applyFill="1" applyBorder="1" applyAlignment="1" applyProtection="1">
      <alignment vertical="center"/>
      <protection locked="0"/>
    </xf>
    <xf numFmtId="165" fontId="18" fillId="0" borderId="47" xfId="1" applyNumberFormat="1" applyFont="1" applyFill="1" applyBorder="1" applyAlignment="1" applyProtection="1">
      <alignment horizontal="right" vertical="center"/>
      <protection locked="0"/>
    </xf>
    <xf numFmtId="166" fontId="18" fillId="0" borderId="21" xfId="0" applyNumberFormat="1" applyFont="1" applyFill="1" applyBorder="1" applyAlignment="1" applyProtection="1">
      <alignment horizontal="right" vertical="center"/>
    </xf>
    <xf numFmtId="3" fontId="6" fillId="4" borderId="24" xfId="1" applyNumberFormat="1" applyFont="1" applyFill="1" applyBorder="1" applyAlignment="1" applyProtection="1">
      <alignment horizontal="center" vertical="center" wrapText="1"/>
      <protection locked="0"/>
    </xf>
    <xf numFmtId="171" fontId="8" fillId="0" borderId="165" xfId="58" applyNumberFormat="1" applyFont="1" applyBorder="1" applyAlignment="1">
      <alignment horizontal="right" vertical="center"/>
    </xf>
    <xf numFmtId="165" fontId="8" fillId="0" borderId="163" xfId="0" applyNumberFormat="1" applyFont="1" applyBorder="1" applyAlignment="1">
      <alignment vertical="center"/>
    </xf>
    <xf numFmtId="171" fontId="8" fillId="0" borderId="165" xfId="58" applyNumberFormat="1" applyFont="1" applyBorder="1" applyAlignment="1">
      <alignment vertical="center"/>
    </xf>
    <xf numFmtId="9" fontId="4" fillId="0" borderId="165" xfId="58" applyNumberFormat="1" applyFont="1" applyFill="1" applyBorder="1" applyAlignment="1">
      <alignment vertical="center"/>
    </xf>
    <xf numFmtId="165" fontId="8" fillId="0" borderId="160" xfId="0" applyNumberFormat="1" applyFont="1" applyFill="1" applyBorder="1" applyAlignment="1">
      <alignment horizontal="center" vertical="center"/>
    </xf>
    <xf numFmtId="165" fontId="8" fillId="0" borderId="161" xfId="0" applyNumberFormat="1" applyFont="1" applyFill="1" applyBorder="1" applyAlignment="1">
      <alignment horizontal="center" vertical="center"/>
    </xf>
    <xf numFmtId="165" fontId="18" fillId="0" borderId="36" xfId="1" applyNumberFormat="1" applyFont="1" applyFill="1" applyBorder="1" applyAlignment="1" applyProtection="1">
      <alignment horizontal="right" vertical="center"/>
      <protection locked="0"/>
    </xf>
    <xf numFmtId="3" fontId="6" fillId="4" borderId="1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4" xfId="1" applyNumberFormat="1" applyFont="1" applyFill="1" applyBorder="1" applyAlignment="1" applyProtection="1">
      <alignment horizontal="center" vertical="center" wrapText="1"/>
      <protection locked="0"/>
    </xf>
    <xf numFmtId="171" fontId="10" fillId="0" borderId="165" xfId="58" applyNumberFormat="1" applyFont="1" applyFill="1" applyBorder="1" applyAlignment="1" applyProtection="1">
      <alignment horizontal="right" vertical="center"/>
      <protection locked="0"/>
    </xf>
    <xf numFmtId="165" fontId="18" fillId="0" borderId="163" xfId="1" applyNumberFormat="1" applyFont="1" applyFill="1" applyBorder="1" applyAlignment="1" applyProtection="1">
      <alignment vertical="center"/>
      <protection locked="0"/>
    </xf>
    <xf numFmtId="165" fontId="0" fillId="0" borderId="0" xfId="0" applyNumberFormat="1" applyFont="1"/>
    <xf numFmtId="10" fontId="4" fillId="0" borderId="165" xfId="58" applyNumberFormat="1" applyFont="1" applyFill="1" applyBorder="1" applyAlignment="1">
      <alignment vertical="center"/>
    </xf>
    <xf numFmtId="10" fontId="4" fillId="0" borderId="36" xfId="58" applyNumberFormat="1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 applyProtection="1">
      <alignment horizontal="right" vertical="center"/>
      <protection locked="0"/>
    </xf>
    <xf numFmtId="165" fontId="17" fillId="0" borderId="165" xfId="0" applyNumberFormat="1" applyFont="1" applyFill="1" applyBorder="1" applyAlignment="1">
      <alignment vertical="center"/>
    </xf>
    <xf numFmtId="165" fontId="18" fillId="0" borderId="119" xfId="1" applyNumberFormat="1" applyFont="1" applyFill="1" applyBorder="1" applyAlignment="1" applyProtection="1">
      <alignment horizontal="right" vertical="center"/>
      <protection locked="0"/>
    </xf>
    <xf numFmtId="165" fontId="8" fillId="0" borderId="18" xfId="0" applyNumberFormat="1" applyFont="1" applyFill="1" applyBorder="1" applyAlignment="1">
      <alignment horizontal="center" vertical="center"/>
    </xf>
    <xf numFmtId="165" fontId="26" fillId="0" borderId="0" xfId="0" applyNumberFormat="1" applyFont="1"/>
    <xf numFmtId="165" fontId="6" fillId="0" borderId="36" xfId="27" applyNumberFormat="1" applyFont="1" applyFill="1" applyBorder="1" applyAlignment="1">
      <alignment horizontal="right" vertical="center"/>
    </xf>
    <xf numFmtId="165" fontId="6" fillId="0" borderId="36" xfId="27" applyNumberFormat="1" applyFont="1" applyFill="1" applyBorder="1" applyAlignment="1">
      <alignment horizontal="center" vertical="center"/>
    </xf>
    <xf numFmtId="165" fontId="6" fillId="0" borderId="38" xfId="27" applyNumberFormat="1" applyFont="1" applyFill="1" applyBorder="1" applyAlignment="1">
      <alignment horizontal="right" vertical="center"/>
    </xf>
    <xf numFmtId="165" fontId="6" fillId="0" borderId="0" xfId="27" applyNumberFormat="1" applyFont="1" applyFill="1" applyBorder="1" applyAlignment="1">
      <alignment horizontal="right" vertical="center"/>
    </xf>
    <xf numFmtId="165" fontId="6" fillId="0" borderId="0" xfId="27" applyNumberFormat="1" applyFont="1" applyFill="1" applyBorder="1" applyAlignment="1">
      <alignment horizontal="center" vertical="center"/>
    </xf>
    <xf numFmtId="165" fontId="6" fillId="0" borderId="37" xfId="27" applyNumberFormat="1" applyFont="1" applyFill="1" applyBorder="1" applyAlignment="1">
      <alignment horizontal="right" vertical="center"/>
    </xf>
    <xf numFmtId="165" fontId="6" fillId="0" borderId="119" xfId="27" applyNumberFormat="1" applyFont="1" applyFill="1" applyBorder="1" applyAlignment="1">
      <alignment horizontal="center" vertical="center"/>
    </xf>
    <xf numFmtId="165" fontId="18" fillId="0" borderId="7" xfId="1" applyNumberFormat="1" applyFont="1" applyFill="1" applyBorder="1" applyAlignment="1" applyProtection="1">
      <alignment horizontal="right" vertical="center"/>
      <protection locked="0"/>
    </xf>
    <xf numFmtId="165" fontId="6" fillId="0" borderId="7" xfId="27" applyNumberFormat="1" applyFont="1" applyFill="1" applyBorder="1" applyAlignment="1">
      <alignment horizontal="right" vertical="center"/>
    </xf>
    <xf numFmtId="165" fontId="6" fillId="0" borderId="7" xfId="27" applyNumberFormat="1" applyFont="1" applyFill="1" applyBorder="1" applyAlignment="1">
      <alignment horizontal="center" vertical="center"/>
    </xf>
    <xf numFmtId="165" fontId="6" fillId="0" borderId="16" xfId="27" applyNumberFormat="1" applyFont="1" applyFill="1" applyBorder="1" applyAlignment="1">
      <alignment horizontal="right" vertical="center"/>
    </xf>
    <xf numFmtId="165" fontId="6" fillId="0" borderId="19" xfId="27" applyNumberFormat="1" applyFont="1" applyFill="1" applyBorder="1" applyAlignment="1">
      <alignment horizontal="right" vertical="center"/>
    </xf>
    <xf numFmtId="165" fontId="6" fillId="0" borderId="163" xfId="27" applyNumberFormat="1" applyFont="1" applyFill="1" applyBorder="1" applyAlignment="1">
      <alignment horizontal="center" vertical="center"/>
    </xf>
    <xf numFmtId="165" fontId="18" fillId="0" borderId="36" xfId="1" applyNumberFormat="1" applyFont="1" applyFill="1" applyBorder="1" applyAlignment="1" applyProtection="1">
      <alignment vertical="center"/>
      <protection locked="0"/>
    </xf>
    <xf numFmtId="165" fontId="6" fillId="0" borderId="163" xfId="27" applyNumberFormat="1" applyFont="1" applyFill="1" applyBorder="1" applyAlignment="1">
      <alignment vertical="center"/>
    </xf>
    <xf numFmtId="165" fontId="6" fillId="0" borderId="36" xfId="27" applyNumberFormat="1" applyFont="1" applyFill="1" applyBorder="1" applyAlignment="1">
      <alignment vertical="center"/>
    </xf>
    <xf numFmtId="165" fontId="6" fillId="0" borderId="17" xfId="27" applyNumberFormat="1" applyFont="1" applyFill="1" applyBorder="1" applyAlignment="1">
      <alignment vertical="center"/>
    </xf>
    <xf numFmtId="165" fontId="6" fillId="0" borderId="38" xfId="27" applyNumberFormat="1" applyFont="1" applyFill="1" applyBorder="1" applyAlignment="1">
      <alignment vertical="center"/>
    </xf>
    <xf numFmtId="165" fontId="18" fillId="0" borderId="159" xfId="1" applyNumberFormat="1" applyFont="1" applyFill="1" applyBorder="1" applyAlignment="1" applyProtection="1">
      <alignment vertical="center"/>
      <protection locked="0"/>
    </xf>
    <xf numFmtId="165" fontId="6" fillId="0" borderId="37" xfId="27" applyNumberFormat="1" applyFont="1" applyFill="1" applyBorder="1" applyAlignment="1">
      <alignment horizontal="center" vertical="center"/>
    </xf>
    <xf numFmtId="165" fontId="3" fillId="0" borderId="0" xfId="0" applyNumberFormat="1" applyFont="1"/>
    <xf numFmtId="0" fontId="26" fillId="0" borderId="0" xfId="0" applyFont="1" applyBorder="1" applyAlignment="1">
      <alignment horizontal="center" vertical="center"/>
    </xf>
    <xf numFmtId="171" fontId="6" fillId="4" borderId="90" xfId="58" applyNumberFormat="1" applyFont="1" applyFill="1" applyBorder="1" applyAlignment="1" applyProtection="1">
      <alignment horizontal="center" vertical="center"/>
      <protection locked="0"/>
    </xf>
    <xf numFmtId="165" fontId="8" fillId="0" borderId="16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165" fontId="8" fillId="0" borderId="119" xfId="0" applyNumberFormat="1" applyFont="1" applyFill="1" applyBorder="1" applyAlignment="1">
      <alignment horizontal="right"/>
    </xf>
    <xf numFmtId="0" fontId="5" fillId="0" borderId="0" xfId="0" applyFont="1" applyFill="1"/>
    <xf numFmtId="0" fontId="65" fillId="0" borderId="0" xfId="57" applyFont="1" applyFill="1" applyAlignment="1" applyProtection="1"/>
    <xf numFmtId="165" fontId="8" fillId="0" borderId="18" xfId="0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69" fillId="0" borderId="0" xfId="0" applyFont="1" applyFill="1"/>
    <xf numFmtId="167" fontId="4" fillId="0" borderId="0" xfId="0" applyNumberFormat="1" applyFont="1" applyFill="1" applyBorder="1" applyAlignment="1">
      <alignment horizontal="right" vertical="center"/>
    </xf>
    <xf numFmtId="165" fontId="22" fillId="0" borderId="0" xfId="0" applyNumberFormat="1" applyFont="1" applyFill="1"/>
    <xf numFmtId="9" fontId="10" fillId="0" borderId="0" xfId="58" applyNumberFormat="1" applyFont="1" applyFill="1" applyBorder="1" applyAlignment="1" applyProtection="1">
      <alignment horizontal="right" vertical="center"/>
    </xf>
    <xf numFmtId="171" fontId="10" fillId="0" borderId="0" xfId="58" applyNumberFormat="1" applyFont="1" applyFill="1" applyBorder="1" applyAlignment="1" applyProtection="1">
      <alignment horizontal="right" vertical="center"/>
    </xf>
    <xf numFmtId="9" fontId="4" fillId="0" borderId="0" xfId="58" applyNumberFormat="1" applyFont="1" applyFill="1" applyBorder="1" applyAlignment="1">
      <alignment horizontal="right" vertical="center"/>
    </xf>
    <xf numFmtId="9" fontId="6" fillId="4" borderId="88" xfId="58" applyNumberFormat="1" applyFont="1" applyFill="1" applyBorder="1" applyAlignment="1" applyProtection="1">
      <alignment vertical="center"/>
      <protection locked="0"/>
    </xf>
    <xf numFmtId="166" fontId="0" fillId="0" borderId="0" xfId="0" applyNumberFormat="1" applyFont="1"/>
    <xf numFmtId="165" fontId="44" fillId="0" borderId="0" xfId="0" applyNumberFormat="1" applyFont="1"/>
    <xf numFmtId="165" fontId="26" fillId="0" borderId="0" xfId="0" applyNumberFormat="1" applyFont="1" applyAlignment="1">
      <alignment vertical="center"/>
    </xf>
    <xf numFmtId="165" fontId="6" fillId="0" borderId="0" xfId="1" applyNumberFormat="1" applyFont="1" applyFill="1" applyBorder="1" applyAlignment="1" applyProtection="1">
      <protection locked="0"/>
    </xf>
    <xf numFmtId="165" fontId="6" fillId="0" borderId="163" xfId="1" applyNumberFormat="1" applyFont="1" applyFill="1" applyBorder="1" applyAlignment="1" applyProtection="1">
      <alignment horizontal="right"/>
      <protection locked="0"/>
    </xf>
    <xf numFmtId="171" fontId="6" fillId="4" borderId="68" xfId="58" applyNumberFormat="1" applyFont="1" applyFill="1" applyBorder="1" applyAlignment="1" applyProtection="1">
      <alignment vertical="center"/>
      <protection locked="0"/>
    </xf>
    <xf numFmtId="165" fontId="6" fillId="0" borderId="163" xfId="41" applyNumberFormat="1" applyFont="1" applyFill="1" applyBorder="1" applyAlignment="1" applyProtection="1">
      <alignment vertical="center"/>
    </xf>
    <xf numFmtId="165" fontId="6" fillId="0" borderId="163" xfId="41" applyNumberFormat="1" applyFont="1" applyFill="1" applyBorder="1" applyAlignment="1" applyProtection="1">
      <alignment horizontal="right" vertical="center"/>
    </xf>
    <xf numFmtId="165" fontId="6" fillId="0" borderId="163" xfId="36" applyNumberFormat="1" applyFont="1" applyFill="1" applyBorder="1" applyAlignment="1" applyProtection="1">
      <alignment horizontal="right" vertical="center"/>
      <protection locked="0"/>
    </xf>
    <xf numFmtId="165" fontId="6" fillId="0" borderId="163" xfId="36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right" vertical="center" wrapText="1"/>
    </xf>
    <xf numFmtId="175" fontId="8" fillId="0" borderId="20" xfId="0" applyNumberFormat="1" applyFont="1" applyBorder="1" applyAlignment="1">
      <alignment vertical="center"/>
    </xf>
    <xf numFmtId="171" fontId="8" fillId="0" borderId="165" xfId="58" applyNumberFormat="1" applyFont="1" applyBorder="1" applyAlignment="1">
      <alignment horizontal="center" vertical="center"/>
    </xf>
    <xf numFmtId="175" fontId="8" fillId="0" borderId="37" xfId="0" applyNumberFormat="1" applyFont="1" applyBorder="1" applyAlignment="1">
      <alignment vertical="center"/>
    </xf>
    <xf numFmtId="0" fontId="34" fillId="0" borderId="0" xfId="57" applyAlignment="1" applyProtection="1">
      <alignment horizontal="right"/>
    </xf>
    <xf numFmtId="165" fontId="6" fillId="0" borderId="0" xfId="36" applyNumberFormat="1" applyFont="1" applyFill="1" applyBorder="1" applyAlignment="1" applyProtection="1">
      <alignment horizontal="right" vertical="center"/>
      <protection locked="0"/>
    </xf>
    <xf numFmtId="3" fontId="18" fillId="0" borderId="28" xfId="41" applyNumberFormat="1" applyFont="1" applyFill="1" applyBorder="1" applyAlignment="1" applyProtection="1"/>
    <xf numFmtId="3" fontId="6" fillId="0" borderId="28" xfId="41" applyNumberFormat="1" applyFont="1" applyFill="1" applyBorder="1" applyAlignment="1" applyProtection="1"/>
    <xf numFmtId="3" fontId="6" fillId="0" borderId="34" xfId="41" applyNumberFormat="1" applyFont="1" applyFill="1" applyBorder="1" applyAlignment="1" applyProtection="1"/>
    <xf numFmtId="171" fontId="0" fillId="0" borderId="0" xfId="0" applyNumberFormat="1" applyFill="1" applyBorder="1"/>
    <xf numFmtId="0" fontId="74" fillId="0" borderId="0" xfId="0" applyFont="1"/>
    <xf numFmtId="165" fontId="6" fillId="0" borderId="38" xfId="0" applyNumberFormat="1" applyFont="1" applyFill="1" applyBorder="1" applyAlignment="1" applyProtection="1">
      <alignment horizontal="right" vertical="center"/>
    </xf>
    <xf numFmtId="165" fontId="8" fillId="0" borderId="165" xfId="0" applyNumberFormat="1" applyFont="1" applyBorder="1" applyAlignment="1">
      <alignment vertical="center"/>
    </xf>
    <xf numFmtId="165" fontId="6" fillId="0" borderId="165" xfId="41" applyNumberFormat="1" applyFont="1" applyFill="1" applyBorder="1" applyAlignment="1" applyProtection="1">
      <alignment vertical="center"/>
    </xf>
    <xf numFmtId="3" fontId="6" fillId="4" borderId="2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165" fontId="8" fillId="0" borderId="16" xfId="0" applyNumberFormat="1" applyFont="1" applyFill="1" applyBorder="1" applyAlignment="1">
      <alignment horizontal="center" vertical="center"/>
    </xf>
    <xf numFmtId="165" fontId="6" fillId="0" borderId="20" xfId="0" applyNumberFormat="1" applyFont="1" applyFill="1" applyBorder="1" applyAlignment="1" applyProtection="1">
      <alignment horizontal="center" vertical="center"/>
    </xf>
    <xf numFmtId="165" fontId="6" fillId="0" borderId="18" xfId="0" applyNumberFormat="1" applyFont="1" applyFill="1" applyBorder="1" applyAlignment="1" applyProtection="1">
      <alignment horizontal="center" vertical="center"/>
    </xf>
    <xf numFmtId="165" fontId="6" fillId="0" borderId="165" xfId="37" applyNumberFormat="1" applyFont="1" applyFill="1" applyBorder="1" applyAlignment="1" applyProtection="1">
      <alignment horizontal="right" vertical="center"/>
    </xf>
    <xf numFmtId="165" fontId="6" fillId="0" borderId="21" xfId="0" applyNumberFormat="1" applyFont="1" applyFill="1" applyBorder="1" applyAlignment="1" applyProtection="1">
      <alignment horizontal="right" vertical="center"/>
    </xf>
    <xf numFmtId="165" fontId="6" fillId="0" borderId="19" xfId="1" applyNumberFormat="1" applyFont="1" applyFill="1" applyBorder="1" applyAlignment="1" applyProtection="1">
      <protection locked="0"/>
    </xf>
    <xf numFmtId="0" fontId="54" fillId="0" borderId="0" xfId="79" applyFont="1" applyAlignment="1" applyProtection="1"/>
    <xf numFmtId="0" fontId="59" fillId="0" borderId="0" xfId="79" applyAlignment="1" applyProtection="1"/>
    <xf numFmtId="0" fontId="8" fillId="4" borderId="39" xfId="0" applyFont="1" applyFill="1" applyBorder="1" applyAlignment="1">
      <alignment horizontal="center" vertical="center"/>
    </xf>
    <xf numFmtId="165" fontId="18" fillId="0" borderId="6" xfId="1" applyNumberFormat="1" applyFont="1" applyFill="1" applyBorder="1" applyAlignment="1" applyProtection="1">
      <alignment vertical="center"/>
      <protection locked="0"/>
    </xf>
    <xf numFmtId="165" fontId="18" fillId="0" borderId="27" xfId="1" applyNumberFormat="1" applyFont="1" applyFill="1" applyBorder="1" applyAlignment="1" applyProtection="1">
      <alignment vertical="center"/>
      <protection locked="0"/>
    </xf>
    <xf numFmtId="165" fontId="6" fillId="0" borderId="37" xfId="1" applyNumberFormat="1" applyFont="1" applyFill="1" applyBorder="1" applyAlignment="1" applyProtection="1">
      <alignment vertical="center"/>
      <protection locked="0"/>
    </xf>
    <xf numFmtId="165" fontId="6" fillId="0" borderId="34" xfId="1" applyNumberFormat="1" applyFont="1" applyFill="1" applyBorder="1" applyAlignment="1" applyProtection="1">
      <alignment vertical="center"/>
      <protection locked="0"/>
    </xf>
    <xf numFmtId="165" fontId="18" fillId="0" borderId="2" xfId="1" applyNumberFormat="1" applyFont="1" applyFill="1" applyBorder="1" applyAlignment="1" applyProtection="1">
      <alignment horizontal="right" vertical="center"/>
      <protection locked="0"/>
    </xf>
    <xf numFmtId="165" fontId="39" fillId="0" borderId="2" xfId="1" applyNumberFormat="1" applyFont="1" applyFill="1" applyBorder="1" applyAlignment="1" applyProtection="1">
      <alignment horizontal="right" vertical="center"/>
      <protection locked="0"/>
    </xf>
    <xf numFmtId="165" fontId="10" fillId="0" borderId="36" xfId="1" applyNumberFormat="1" applyFont="1" applyFill="1" applyBorder="1" applyAlignment="1" applyProtection="1">
      <alignment horizontal="right" vertical="center"/>
      <protection locked="0"/>
    </xf>
    <xf numFmtId="165" fontId="10" fillId="0" borderId="36" xfId="1" applyNumberFormat="1" applyFont="1" applyFill="1" applyBorder="1" applyAlignment="1" applyProtection="1">
      <alignment vertical="center"/>
      <protection locked="0"/>
    </xf>
    <xf numFmtId="165" fontId="10" fillId="0" borderId="38" xfId="1" applyNumberFormat="1" applyFont="1" applyFill="1" applyBorder="1" applyAlignment="1" applyProtection="1">
      <alignment vertical="center"/>
      <protection locked="0"/>
    </xf>
    <xf numFmtId="166" fontId="39" fillId="0" borderId="48" xfId="0" applyNumberFormat="1" applyFont="1" applyFill="1" applyBorder="1" applyAlignment="1" applyProtection="1">
      <alignment horizontal="right" vertical="center"/>
    </xf>
    <xf numFmtId="166" fontId="10" fillId="0" borderId="165" xfId="0" applyNumberFormat="1" applyFont="1" applyFill="1" applyBorder="1" applyAlignment="1" applyProtection="1">
      <alignment horizontal="right" vertical="center"/>
    </xf>
    <xf numFmtId="166" fontId="10" fillId="0" borderId="35" xfId="0" applyNumberFormat="1" applyFont="1" applyFill="1" applyBorder="1" applyAlignment="1" applyProtection="1">
      <alignment horizontal="right" vertical="center"/>
    </xf>
    <xf numFmtId="165" fontId="18" fillId="0" borderId="163" xfId="0" applyNumberFormat="1" applyFont="1" applyFill="1" applyBorder="1" applyAlignment="1" applyProtection="1">
      <alignment horizontal="right" vertical="center"/>
    </xf>
    <xf numFmtId="165" fontId="18" fillId="0" borderId="160" xfId="0" applyNumberFormat="1" applyFont="1" applyFill="1" applyBorder="1" applyAlignment="1" applyProtection="1">
      <alignment horizontal="right" vertical="center"/>
    </xf>
    <xf numFmtId="165" fontId="18" fillId="0" borderId="74" xfId="0" applyNumberFormat="1" applyFont="1" applyFill="1" applyBorder="1" applyAlignment="1" applyProtection="1">
      <alignment horizontal="right" vertical="center"/>
    </xf>
    <xf numFmtId="165" fontId="18" fillId="0" borderId="81" xfId="0" applyNumberFormat="1" applyFont="1" applyFill="1" applyBorder="1" applyAlignment="1" applyProtection="1">
      <alignment horizontal="right" vertical="center"/>
    </xf>
    <xf numFmtId="165" fontId="18" fillId="0" borderId="79" xfId="0" applyNumberFormat="1" applyFont="1" applyFill="1" applyBorder="1" applyAlignment="1" applyProtection="1">
      <alignment horizontal="right" vertical="center"/>
    </xf>
    <xf numFmtId="165" fontId="6" fillId="0" borderId="18" xfId="0" applyNumberFormat="1" applyFont="1" applyFill="1" applyBorder="1" applyAlignment="1" applyProtection="1">
      <alignment horizontal="right" vertical="center"/>
    </xf>
    <xf numFmtId="165" fontId="18" fillId="0" borderId="74" xfId="0" applyNumberFormat="1" applyFont="1" applyFill="1" applyBorder="1" applyAlignment="1" applyProtection="1">
      <alignment vertical="center"/>
    </xf>
    <xf numFmtId="165" fontId="6" fillId="0" borderId="17" xfId="0" applyNumberFormat="1" applyFont="1" applyFill="1" applyBorder="1" applyAlignment="1" applyProtection="1">
      <alignment vertical="center"/>
    </xf>
    <xf numFmtId="165" fontId="18" fillId="0" borderId="81" xfId="0" applyNumberFormat="1" applyFont="1" applyFill="1" applyBorder="1" applyAlignment="1" applyProtection="1">
      <alignment vertical="center"/>
    </xf>
    <xf numFmtId="165" fontId="6" fillId="0" borderId="81" xfId="0" applyNumberFormat="1" applyFont="1" applyFill="1" applyBorder="1" applyAlignment="1" applyProtection="1">
      <alignment vertical="center"/>
    </xf>
    <xf numFmtId="165" fontId="6" fillId="0" borderId="19" xfId="0" applyNumberFormat="1" applyFont="1" applyFill="1" applyBorder="1" applyAlignment="1" applyProtection="1">
      <alignment vertical="center"/>
    </xf>
    <xf numFmtId="165" fontId="18" fillId="0" borderId="79" xfId="0" applyNumberFormat="1" applyFont="1" applyFill="1" applyBorder="1" applyAlignment="1" applyProtection="1">
      <alignment vertical="center"/>
    </xf>
    <xf numFmtId="165" fontId="6" fillId="0" borderId="79" xfId="0" applyNumberFormat="1" applyFont="1" applyFill="1" applyBorder="1" applyAlignment="1" applyProtection="1">
      <alignment vertical="center"/>
    </xf>
    <xf numFmtId="165" fontId="6" fillId="0" borderId="18" xfId="0" applyNumberFormat="1" applyFont="1" applyFill="1" applyBorder="1" applyAlignment="1" applyProtection="1">
      <alignment vertical="center"/>
    </xf>
    <xf numFmtId="165" fontId="17" fillId="0" borderId="28" xfId="0" applyNumberFormat="1" applyFont="1" applyFill="1" applyBorder="1" applyAlignment="1">
      <alignment vertical="center"/>
    </xf>
    <xf numFmtId="165" fontId="8" fillId="0" borderId="34" xfId="0" applyNumberFormat="1" applyFont="1" applyFill="1" applyBorder="1" applyAlignment="1">
      <alignment horizontal="right" vertical="center"/>
    </xf>
    <xf numFmtId="165" fontId="17" fillId="0" borderId="7" xfId="0" applyNumberFormat="1" applyFont="1" applyFill="1" applyBorder="1" applyAlignment="1">
      <alignment vertical="center"/>
    </xf>
    <xf numFmtId="165" fontId="8" fillId="0" borderId="16" xfId="0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vertical="center"/>
    </xf>
    <xf numFmtId="171" fontId="37" fillId="0" borderId="21" xfId="58" applyNumberFormat="1" applyFont="1" applyFill="1" applyBorder="1" applyAlignment="1">
      <alignment vertical="center"/>
    </xf>
    <xf numFmtId="171" fontId="37" fillId="0" borderId="22" xfId="58" applyNumberFormat="1" applyFont="1" applyFill="1" applyBorder="1" applyAlignment="1">
      <alignment vertical="center"/>
    </xf>
    <xf numFmtId="165" fontId="18" fillId="0" borderId="163" xfId="0" applyNumberFormat="1" applyFont="1" applyFill="1" applyBorder="1" applyAlignment="1" applyProtection="1">
      <alignment vertical="center"/>
    </xf>
    <xf numFmtId="165" fontId="17" fillId="0" borderId="21" xfId="0" applyNumberFormat="1" applyFont="1" applyFill="1" applyBorder="1" applyAlignment="1">
      <alignment vertical="center"/>
    </xf>
    <xf numFmtId="171" fontId="37" fillId="0" borderId="161" xfId="58" applyNumberFormat="1" applyFont="1" applyFill="1" applyBorder="1" applyAlignment="1">
      <alignment vertical="center"/>
    </xf>
    <xf numFmtId="165" fontId="17" fillId="0" borderId="160" xfId="0" applyNumberFormat="1" applyFont="1" applyFill="1" applyBorder="1" applyAlignment="1">
      <alignment vertical="center"/>
    </xf>
    <xf numFmtId="165" fontId="6" fillId="0" borderId="163" xfId="0" applyNumberFormat="1" applyFont="1" applyFill="1" applyBorder="1" applyAlignment="1" applyProtection="1">
      <alignment vertical="center"/>
    </xf>
    <xf numFmtId="171" fontId="4" fillId="0" borderId="160" xfId="58" applyNumberFormat="1" applyFont="1" applyFill="1" applyBorder="1" applyAlignment="1">
      <alignment vertical="center"/>
    </xf>
    <xf numFmtId="171" fontId="4" fillId="0" borderId="160" xfId="58" applyNumberFormat="1" applyFont="1" applyBorder="1" applyAlignment="1">
      <alignment vertical="center"/>
    </xf>
    <xf numFmtId="0" fontId="8" fillId="4" borderId="64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3" fontId="6" fillId="4" borderId="2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5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Font="1" applyFill="1" applyBorder="1" applyAlignment="1">
      <alignment horizontal="center" vertical="center" wrapText="1"/>
    </xf>
    <xf numFmtId="3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horizontal="center" vertical="center" wrapText="1"/>
    </xf>
    <xf numFmtId="3" fontId="6" fillId="4" borderId="2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Font="1" applyFill="1" applyBorder="1" applyAlignment="1">
      <alignment horizontal="center" vertical="center" wrapText="1"/>
    </xf>
    <xf numFmtId="165" fontId="8" fillId="0" borderId="175" xfId="0" applyNumberFormat="1" applyFont="1" applyBorder="1" applyAlignment="1">
      <alignment horizontal="right" vertical="center"/>
    </xf>
    <xf numFmtId="171" fontId="8" fillId="0" borderId="48" xfId="58" applyNumberFormat="1" applyFont="1" applyBorder="1" applyAlignment="1">
      <alignment horizontal="right" vertical="center"/>
    </xf>
    <xf numFmtId="9" fontId="4" fillId="0" borderId="21" xfId="58" applyNumberFormat="1" applyFont="1" applyBorder="1" applyAlignment="1">
      <alignment vertical="center"/>
    </xf>
    <xf numFmtId="9" fontId="4" fillId="0" borderId="48" xfId="58" applyNumberFormat="1" applyFont="1" applyBorder="1" applyAlignment="1">
      <alignment vertical="center"/>
    </xf>
    <xf numFmtId="165" fontId="8" fillId="0" borderId="21" xfId="0" applyNumberFormat="1" applyFont="1" applyBorder="1" applyAlignment="1">
      <alignment horizontal="right" vertical="center"/>
    </xf>
    <xf numFmtId="9" fontId="4" fillId="0" borderId="2" xfId="58" applyNumberFormat="1" applyFont="1" applyBorder="1" applyAlignment="1">
      <alignment vertical="center"/>
    </xf>
    <xf numFmtId="171" fontId="4" fillId="0" borderId="48" xfId="58" applyNumberFormat="1" applyFont="1" applyBorder="1" applyAlignment="1">
      <alignment vertical="center"/>
    </xf>
    <xf numFmtId="171" fontId="4" fillId="0" borderId="2" xfId="58" applyNumberFormat="1" applyFont="1" applyBorder="1" applyAlignment="1">
      <alignment vertical="center"/>
    </xf>
    <xf numFmtId="165" fontId="17" fillId="0" borderId="74" xfId="0" applyNumberFormat="1" applyFont="1" applyFill="1" applyBorder="1" applyAlignment="1">
      <alignment vertical="center"/>
    </xf>
    <xf numFmtId="171" fontId="37" fillId="0" borderId="36" xfId="58" applyNumberFormat="1" applyFont="1" applyFill="1" applyBorder="1" applyAlignment="1">
      <alignment vertical="center"/>
    </xf>
    <xf numFmtId="171" fontId="37" fillId="0" borderId="165" xfId="58" applyNumberFormat="1" applyFont="1" applyFill="1" applyBorder="1" applyAlignment="1">
      <alignment vertical="center"/>
    </xf>
    <xf numFmtId="165" fontId="6" fillId="0" borderId="176" xfId="1" applyNumberFormat="1" applyFont="1" applyFill="1" applyBorder="1" applyAlignment="1" applyProtection="1">
      <alignment vertical="center"/>
      <protection locked="0"/>
    </xf>
    <xf numFmtId="165" fontId="8" fillId="0" borderId="6" xfId="0" applyNumberFormat="1" applyFont="1" applyBorder="1" applyAlignment="1">
      <alignment vertical="center"/>
    </xf>
    <xf numFmtId="165" fontId="6" fillId="0" borderId="21" xfId="1" applyNumberFormat="1" applyFont="1" applyFill="1" applyBorder="1" applyAlignment="1" applyProtection="1">
      <alignment vertical="center"/>
      <protection locked="0"/>
    </xf>
    <xf numFmtId="165" fontId="6" fillId="0" borderId="21" xfId="1" applyNumberFormat="1" applyFont="1" applyFill="1" applyBorder="1" applyAlignment="1" applyProtection="1">
      <alignment horizontal="right" vertical="center"/>
      <protection locked="0"/>
    </xf>
    <xf numFmtId="167" fontId="6" fillId="0" borderId="21" xfId="1" applyNumberFormat="1" applyFont="1" applyFill="1" applyBorder="1" applyAlignment="1" applyProtection="1">
      <alignment vertical="center"/>
      <protection locked="0"/>
    </xf>
    <xf numFmtId="167" fontId="8" fillId="0" borderId="22" xfId="0" applyNumberFormat="1" applyFont="1" applyBorder="1" applyAlignment="1">
      <alignment horizontal="right" vertical="center"/>
    </xf>
    <xf numFmtId="165" fontId="6" fillId="0" borderId="175" xfId="1" applyNumberFormat="1" applyFont="1" applyFill="1" applyBorder="1" applyAlignment="1" applyProtection="1">
      <alignment vertical="center"/>
      <protection locked="0"/>
    </xf>
    <xf numFmtId="167" fontId="17" fillId="0" borderId="71" xfId="0" applyNumberFormat="1" applyFont="1" applyFill="1" applyBorder="1" applyAlignment="1">
      <alignment horizontal="right" vertical="center"/>
    </xf>
    <xf numFmtId="167" fontId="17" fillId="0" borderId="70" xfId="0" applyNumberFormat="1" applyFont="1" applyFill="1" applyBorder="1" applyAlignment="1">
      <alignment horizontal="right" vertical="center"/>
    </xf>
    <xf numFmtId="167" fontId="8" fillId="0" borderId="71" xfId="0" applyNumberFormat="1" applyFont="1" applyFill="1" applyBorder="1" applyAlignment="1">
      <alignment horizontal="right" vertical="center"/>
    </xf>
    <xf numFmtId="167" fontId="8" fillId="0" borderId="70" xfId="0" applyNumberFormat="1" applyFont="1" applyFill="1" applyBorder="1" applyAlignment="1">
      <alignment horizontal="right" vertical="center"/>
    </xf>
    <xf numFmtId="167" fontId="8" fillId="0" borderId="19" xfId="0" applyNumberFormat="1" applyFont="1" applyFill="1" applyBorder="1" applyAlignment="1">
      <alignment horizontal="right" vertical="center"/>
    </xf>
    <xf numFmtId="167" fontId="8" fillId="0" borderId="18" xfId="0" applyNumberFormat="1" applyFont="1" applyFill="1" applyBorder="1" applyAlignment="1">
      <alignment horizontal="right" vertical="center"/>
    </xf>
    <xf numFmtId="165" fontId="17" fillId="0" borderId="14" xfId="0" applyNumberFormat="1" applyFont="1" applyFill="1" applyBorder="1" applyAlignment="1">
      <alignment horizontal="right" vertical="center"/>
    </xf>
    <xf numFmtId="165" fontId="17" fillId="0" borderId="33" xfId="0" applyNumberFormat="1" applyFont="1" applyFill="1" applyBorder="1" applyAlignment="1">
      <alignment horizontal="right" vertical="center"/>
    </xf>
    <xf numFmtId="165" fontId="17" fillId="0" borderId="59" xfId="0" applyNumberFormat="1" applyFont="1" applyFill="1" applyBorder="1" applyAlignment="1">
      <alignment horizontal="right" vertical="center"/>
    </xf>
    <xf numFmtId="165" fontId="8" fillId="0" borderId="14" xfId="0" applyNumberFormat="1" applyFont="1" applyFill="1" applyBorder="1" applyAlignment="1">
      <alignment horizontal="right" vertical="center"/>
    </xf>
    <xf numFmtId="165" fontId="8" fillId="0" borderId="71" xfId="0" applyNumberFormat="1" applyFont="1" applyFill="1" applyBorder="1" applyAlignment="1">
      <alignment horizontal="right" vertical="center"/>
    </xf>
    <xf numFmtId="165" fontId="8" fillId="0" borderId="71" xfId="0" applyNumberFormat="1" applyFont="1" applyFill="1" applyBorder="1" applyAlignment="1">
      <alignment vertical="center"/>
    </xf>
    <xf numFmtId="165" fontId="8" fillId="0" borderId="81" xfId="0" applyNumberFormat="1" applyFont="1" applyFill="1" applyBorder="1" applyAlignment="1">
      <alignment vertical="center"/>
    </xf>
    <xf numFmtId="165" fontId="17" fillId="0" borderId="21" xfId="0" applyNumberFormat="1" applyFont="1" applyFill="1" applyBorder="1" applyAlignment="1">
      <alignment horizontal="right" vertical="center"/>
    </xf>
    <xf numFmtId="165" fontId="17" fillId="0" borderId="163" xfId="0" applyNumberFormat="1" applyFont="1" applyFill="1" applyBorder="1" applyAlignment="1">
      <alignment horizontal="right" vertical="center"/>
    </xf>
    <xf numFmtId="165" fontId="18" fillId="0" borderId="175" xfId="1" applyNumberFormat="1" applyFont="1" applyFill="1" applyBorder="1" applyAlignment="1" applyProtection="1">
      <alignment horizontal="right" vertical="center"/>
      <protection locked="0"/>
    </xf>
    <xf numFmtId="1" fontId="0" fillId="0" borderId="0" xfId="0" applyNumberFormat="1" applyFill="1" applyAlignment="1">
      <alignment vertical="center"/>
    </xf>
    <xf numFmtId="165" fontId="18" fillId="0" borderId="21" xfId="1" applyNumberFormat="1" applyFont="1" applyFill="1" applyBorder="1" applyAlignment="1" applyProtection="1">
      <alignment horizontal="right" vertical="center"/>
      <protection locked="0"/>
    </xf>
    <xf numFmtId="165" fontId="18" fillId="0" borderId="27" xfId="1" applyNumberFormat="1" applyFont="1" applyFill="1" applyBorder="1" applyAlignment="1" applyProtection="1">
      <alignment horizontal="right" vertical="center"/>
      <protection locked="0"/>
    </xf>
    <xf numFmtId="165" fontId="6" fillId="0" borderId="34" xfId="1" applyNumberFormat="1" applyFont="1" applyFill="1" applyBorder="1" applyAlignment="1" applyProtection="1">
      <alignment horizontal="right" vertical="center"/>
      <protection locked="0"/>
    </xf>
    <xf numFmtId="165" fontId="18" fillId="0" borderId="163" xfId="1" applyNumberFormat="1" applyFont="1" applyFill="1" applyBorder="1" applyAlignment="1" applyProtection="1">
      <alignment horizontal="right" vertical="center"/>
      <protection locked="0"/>
    </xf>
    <xf numFmtId="10" fontId="39" fillId="0" borderId="159" xfId="58" applyNumberFormat="1" applyFont="1" applyFill="1" applyBorder="1" applyAlignment="1" applyProtection="1">
      <alignment horizontal="right" vertical="center"/>
      <protection locked="0"/>
    </xf>
    <xf numFmtId="10" fontId="10" fillId="0" borderId="159" xfId="58" applyNumberFormat="1" applyFont="1" applyFill="1" applyBorder="1" applyAlignment="1" applyProtection="1">
      <alignment horizontal="right" vertical="center"/>
      <protection locked="0"/>
    </xf>
    <xf numFmtId="10" fontId="10" fillId="0" borderId="20" xfId="58" applyNumberFormat="1" applyFont="1" applyFill="1" applyBorder="1" applyAlignment="1" applyProtection="1">
      <alignment horizontal="right" vertical="center"/>
      <protection locked="0"/>
    </xf>
    <xf numFmtId="10" fontId="39" fillId="0" borderId="161" xfId="58" applyNumberFormat="1" applyFont="1" applyFill="1" applyBorder="1" applyAlignment="1" applyProtection="1">
      <alignment horizontal="right" vertical="center"/>
      <protection locked="0"/>
    </xf>
    <xf numFmtId="10" fontId="10" fillId="0" borderId="161" xfId="58" applyNumberFormat="1" applyFont="1" applyFill="1" applyBorder="1" applyAlignment="1" applyProtection="1">
      <alignment horizontal="right" vertical="center"/>
      <protection locked="0"/>
    </xf>
    <xf numFmtId="10" fontId="10" fillId="0" borderId="18" xfId="58" applyNumberFormat="1" applyFont="1" applyFill="1" applyBorder="1" applyAlignment="1" applyProtection="1">
      <alignment horizontal="right" vertical="center"/>
      <protection locked="0"/>
    </xf>
    <xf numFmtId="165" fontId="18" fillId="0" borderId="74" xfId="1" applyNumberFormat="1" applyFont="1" applyFill="1" applyBorder="1" applyAlignment="1" applyProtection="1">
      <alignment horizontal="right" vertical="center"/>
      <protection locked="0"/>
    </xf>
    <xf numFmtId="165" fontId="18" fillId="0" borderId="59" xfId="1" applyNumberFormat="1" applyFont="1" applyFill="1" applyBorder="1" applyAlignment="1" applyProtection="1">
      <alignment horizontal="right" vertical="center"/>
      <protection locked="0"/>
    </xf>
    <xf numFmtId="165" fontId="18" fillId="0" borderId="161" xfId="1" applyNumberFormat="1" applyFont="1" applyFill="1" applyBorder="1" applyAlignment="1" applyProtection="1">
      <alignment horizontal="right" vertical="center"/>
      <protection locked="0"/>
    </xf>
    <xf numFmtId="165" fontId="6" fillId="0" borderId="161" xfId="1" applyNumberFormat="1" applyFont="1" applyFill="1" applyBorder="1" applyAlignment="1" applyProtection="1">
      <alignment vertical="center"/>
      <protection locked="0"/>
    </xf>
    <xf numFmtId="16" fontId="0" fillId="0" borderId="0" xfId="0" applyNumberFormat="1"/>
    <xf numFmtId="165" fontId="18" fillId="0" borderId="47" xfId="41" applyNumberFormat="1" applyFont="1" applyFill="1" applyBorder="1" applyAlignment="1" applyProtection="1">
      <alignment horizontal="right" vertical="center"/>
    </xf>
    <xf numFmtId="165" fontId="18" fillId="0" borderId="21" xfId="41" applyNumberFormat="1" applyFont="1" applyFill="1" applyBorder="1" applyAlignment="1" applyProtection="1">
      <alignment horizontal="right" vertical="center"/>
    </xf>
    <xf numFmtId="165" fontId="18" fillId="0" borderId="22" xfId="41" applyNumberFormat="1" applyFont="1" applyFill="1" applyBorder="1" applyAlignment="1" applyProtection="1">
      <alignment horizontal="right" vertical="center"/>
    </xf>
    <xf numFmtId="165" fontId="18" fillId="0" borderId="47" xfId="36" applyNumberFormat="1" applyFont="1" applyFill="1" applyBorder="1" applyAlignment="1" applyProtection="1">
      <alignment horizontal="right" vertical="center"/>
      <protection locked="0"/>
    </xf>
    <xf numFmtId="165" fontId="18" fillId="0" borderId="55" xfId="1" applyNumberFormat="1" applyFont="1" applyFill="1" applyBorder="1" applyAlignment="1" applyProtection="1">
      <alignment horizontal="right" vertical="center"/>
      <protection locked="0"/>
    </xf>
    <xf numFmtId="165" fontId="18" fillId="0" borderId="48" xfId="1" applyNumberFormat="1" applyFont="1" applyFill="1" applyBorder="1" applyAlignment="1" applyProtection="1">
      <alignment horizontal="right" vertical="center"/>
      <protection locked="0"/>
    </xf>
    <xf numFmtId="165" fontId="8" fillId="0" borderId="59" xfId="0" applyNumberFormat="1" applyFont="1" applyFill="1" applyBorder="1" applyAlignment="1">
      <alignment vertical="center"/>
    </xf>
    <xf numFmtId="165" fontId="8" fillId="0" borderId="37" xfId="0" applyNumberFormat="1" applyFont="1" applyFill="1" applyBorder="1" applyAlignment="1">
      <alignment vertical="center"/>
    </xf>
    <xf numFmtId="167" fontId="39" fillId="0" borderId="177" xfId="1" applyNumberFormat="1" applyFont="1" applyFill="1" applyBorder="1" applyAlignment="1" applyProtection="1">
      <alignment horizontal="right" vertical="center"/>
      <protection locked="0"/>
    </xf>
    <xf numFmtId="167" fontId="39" fillId="0" borderId="2" xfId="1" applyNumberFormat="1" applyFont="1" applyFill="1" applyBorder="1" applyAlignment="1" applyProtection="1">
      <alignment horizontal="right" vertical="center"/>
      <protection locked="0"/>
    </xf>
    <xf numFmtId="167" fontId="4" fillId="0" borderId="163" xfId="0" applyNumberFormat="1" applyFont="1" applyFill="1" applyBorder="1" applyAlignment="1">
      <alignment horizontal="right" vertical="center"/>
    </xf>
    <xf numFmtId="167" fontId="4" fillId="0" borderId="36" xfId="0" applyNumberFormat="1" applyFont="1" applyFill="1" applyBorder="1" applyAlignment="1">
      <alignment horizontal="right" vertical="center"/>
    </xf>
    <xf numFmtId="167" fontId="4" fillId="0" borderId="17" xfId="0" applyNumberFormat="1" applyFont="1" applyFill="1" applyBorder="1" applyAlignment="1">
      <alignment horizontal="right" vertical="center"/>
    </xf>
    <xf numFmtId="167" fontId="4" fillId="0" borderId="38" xfId="0" applyNumberFormat="1" applyFont="1" applyFill="1" applyBorder="1" applyAlignment="1">
      <alignment horizontal="right" vertical="center"/>
    </xf>
    <xf numFmtId="165" fontId="18" fillId="0" borderId="47" xfId="0" applyNumberFormat="1" applyFont="1" applyFill="1" applyBorder="1" applyAlignment="1" applyProtection="1">
      <alignment horizontal="right" vertical="center"/>
    </xf>
    <xf numFmtId="165" fontId="18" fillId="0" borderId="48" xfId="0" applyNumberFormat="1" applyFont="1" applyFill="1" applyBorder="1" applyAlignment="1" applyProtection="1">
      <alignment horizontal="right" vertical="center"/>
    </xf>
    <xf numFmtId="165" fontId="6" fillId="0" borderId="35" xfId="0" applyNumberFormat="1" applyFont="1" applyFill="1" applyBorder="1" applyAlignment="1" applyProtection="1">
      <alignment horizontal="right" vertical="center"/>
    </xf>
    <xf numFmtId="165" fontId="18" fillId="0" borderId="0" xfId="0" applyNumberFormat="1" applyFont="1" applyFill="1" applyBorder="1" applyAlignment="1" applyProtection="1">
      <alignment horizontal="right" vertical="center"/>
    </xf>
    <xf numFmtId="165" fontId="17" fillId="0" borderId="80" xfId="0" applyNumberFormat="1" applyFont="1" applyFill="1" applyBorder="1" applyAlignment="1">
      <alignment horizontal="right" vertical="center"/>
    </xf>
    <xf numFmtId="165" fontId="8" fillId="0" borderId="20" xfId="0" applyNumberFormat="1" applyFont="1" applyFill="1" applyBorder="1" applyAlignment="1">
      <alignment horizontal="right" vertical="center"/>
    </xf>
    <xf numFmtId="165" fontId="17" fillId="0" borderId="74" xfId="0" applyNumberFormat="1" applyFont="1" applyFill="1" applyBorder="1" applyAlignment="1">
      <alignment horizontal="right" vertical="center"/>
    </xf>
    <xf numFmtId="165" fontId="17" fillId="0" borderId="81" xfId="0" applyNumberFormat="1" applyFont="1" applyFill="1" applyBorder="1" applyAlignment="1">
      <alignment horizontal="right" vertical="center"/>
    </xf>
    <xf numFmtId="165" fontId="17" fillId="0" borderId="79" xfId="0" applyNumberFormat="1" applyFont="1" applyFill="1" applyBorder="1" applyAlignment="1">
      <alignment vertical="center"/>
    </xf>
    <xf numFmtId="165" fontId="8" fillId="0" borderId="79" xfId="0" applyNumberFormat="1" applyFont="1" applyFill="1" applyBorder="1" applyAlignment="1">
      <alignment vertical="center"/>
    </xf>
    <xf numFmtId="165" fontId="8" fillId="0" borderId="18" xfId="0" applyNumberFormat="1" applyFont="1" applyFill="1" applyBorder="1" applyAlignment="1">
      <alignment vertical="center"/>
    </xf>
    <xf numFmtId="165" fontId="17" fillId="0" borderId="163" xfId="0" applyNumberFormat="1" applyFont="1" applyFill="1" applyBorder="1" applyAlignment="1">
      <alignment vertical="center"/>
    </xf>
    <xf numFmtId="165" fontId="17" fillId="0" borderId="161" xfId="0" applyNumberFormat="1" applyFont="1" applyFill="1" applyBorder="1" applyAlignment="1">
      <alignment vertical="center"/>
    </xf>
    <xf numFmtId="165" fontId="8" fillId="0" borderId="161" xfId="0" applyNumberFormat="1" applyFont="1" applyFill="1" applyBorder="1" applyAlignment="1">
      <alignment vertical="center"/>
    </xf>
    <xf numFmtId="165" fontId="8" fillId="0" borderId="163" xfId="0" applyNumberFormat="1" applyFont="1" applyFill="1" applyBorder="1" applyAlignment="1">
      <alignment horizontal="center" vertical="center"/>
    </xf>
    <xf numFmtId="171" fontId="10" fillId="0" borderId="160" xfId="58" applyNumberFormat="1" applyFont="1" applyFill="1" applyBorder="1" applyAlignment="1" applyProtection="1">
      <alignment horizontal="right" vertical="center"/>
      <protection locked="0"/>
    </xf>
    <xf numFmtId="171" fontId="10" fillId="0" borderId="161" xfId="58" applyNumberFormat="1" applyFont="1" applyFill="1" applyBorder="1" applyAlignment="1" applyProtection="1">
      <alignment horizontal="right" vertical="center"/>
      <protection locked="0"/>
    </xf>
    <xf numFmtId="167" fontId="10" fillId="0" borderId="165" xfId="0" applyNumberFormat="1" applyFont="1" applyFill="1" applyBorder="1" applyAlignment="1" applyProtection="1">
      <alignment horizontal="right" vertical="center"/>
    </xf>
    <xf numFmtId="165" fontId="18" fillId="0" borderId="28" xfId="1" applyNumberFormat="1" applyFont="1" applyFill="1" applyBorder="1" applyAlignment="1" applyProtection="1">
      <alignment horizontal="right" vertical="center"/>
      <protection locked="0"/>
    </xf>
    <xf numFmtId="165" fontId="18" fillId="0" borderId="160" xfId="1" applyNumberFormat="1" applyFont="1" applyFill="1" applyBorder="1" applyAlignment="1" applyProtection="1">
      <alignment horizontal="right" vertical="center"/>
      <protection locked="0"/>
    </xf>
    <xf numFmtId="165" fontId="18" fillId="0" borderId="165" xfId="1" applyNumberFormat="1" applyFont="1" applyFill="1" applyBorder="1" applyAlignment="1" applyProtection="1">
      <alignment horizontal="right" vertical="center"/>
      <protection locked="0"/>
    </xf>
    <xf numFmtId="171" fontId="39" fillId="0" borderId="160" xfId="58" applyNumberFormat="1" applyFont="1" applyFill="1" applyBorder="1" applyAlignment="1" applyProtection="1">
      <alignment horizontal="right" vertical="center"/>
      <protection locked="0"/>
    </xf>
    <xf numFmtId="171" fontId="10" fillId="0" borderId="19" xfId="58" applyNumberFormat="1" applyFont="1" applyFill="1" applyBorder="1" applyAlignment="1" applyProtection="1">
      <alignment horizontal="right" vertical="center"/>
      <protection locked="0"/>
    </xf>
    <xf numFmtId="171" fontId="39" fillId="0" borderId="161" xfId="58" applyNumberFormat="1" applyFont="1" applyFill="1" applyBorder="1" applyAlignment="1" applyProtection="1">
      <alignment horizontal="right" vertical="center"/>
      <protection locked="0"/>
    </xf>
    <xf numFmtId="171" fontId="10" fillId="0" borderId="18" xfId="58" applyNumberFormat="1" applyFont="1" applyFill="1" applyBorder="1" applyAlignment="1" applyProtection="1">
      <alignment horizontal="right" vertical="center"/>
      <protection locked="0"/>
    </xf>
    <xf numFmtId="165" fontId="18" fillId="0" borderId="165" xfId="1" applyNumberFormat="1" applyFont="1" applyFill="1" applyBorder="1" applyAlignment="1" applyProtection="1">
      <alignment vertical="center"/>
      <protection locked="0"/>
    </xf>
    <xf numFmtId="171" fontId="39" fillId="0" borderId="36" xfId="58" applyNumberFormat="1" applyFont="1" applyFill="1" applyBorder="1" applyAlignment="1" applyProtection="1">
      <alignment vertical="center"/>
      <protection locked="0"/>
    </xf>
    <xf numFmtId="171" fontId="10" fillId="0" borderId="36" xfId="58" applyNumberFormat="1" applyFont="1" applyFill="1" applyBorder="1" applyAlignment="1" applyProtection="1">
      <alignment vertical="center"/>
      <protection locked="0"/>
    </xf>
    <xf numFmtId="171" fontId="10" fillId="0" borderId="38" xfId="58" applyNumberFormat="1" applyFont="1" applyFill="1" applyBorder="1" applyAlignment="1" applyProtection="1">
      <alignment vertical="center"/>
      <protection locked="0"/>
    </xf>
    <xf numFmtId="165" fontId="17" fillId="0" borderId="119" xfId="0" applyNumberFormat="1" applyFont="1" applyFill="1" applyBorder="1" applyAlignment="1">
      <alignment horizontal="right" vertical="center"/>
    </xf>
    <xf numFmtId="165" fontId="17" fillId="0" borderId="79" xfId="0" applyNumberFormat="1" applyFont="1" applyFill="1" applyBorder="1" applyAlignment="1">
      <alignment horizontal="right" vertical="center"/>
    </xf>
    <xf numFmtId="165" fontId="18" fillId="0" borderId="1" xfId="0" applyNumberFormat="1" applyFont="1" applyFill="1" applyBorder="1" applyAlignment="1" applyProtection="1">
      <alignment horizontal="right" vertical="center"/>
    </xf>
    <xf numFmtId="165" fontId="6" fillId="0" borderId="7" xfId="0" applyNumberFormat="1" applyFont="1" applyFill="1" applyBorder="1" applyAlignment="1" applyProtection="1">
      <alignment horizontal="right" vertical="center"/>
    </xf>
    <xf numFmtId="165" fontId="18" fillId="0" borderId="165" xfId="0" applyNumberFormat="1" applyFont="1" applyFill="1" applyBorder="1" applyAlignment="1" applyProtection="1">
      <alignment horizontal="right" vertical="center"/>
    </xf>
    <xf numFmtId="171" fontId="39" fillId="0" borderId="161" xfId="58" applyNumberFormat="1" applyFont="1" applyFill="1" applyBorder="1" applyAlignment="1" applyProtection="1">
      <alignment horizontal="right" vertical="center"/>
    </xf>
    <xf numFmtId="171" fontId="39" fillId="0" borderId="21" xfId="58" applyNumberFormat="1" applyFont="1" applyFill="1" applyBorder="1" applyAlignment="1" applyProtection="1">
      <alignment horizontal="right" vertical="center"/>
    </xf>
    <xf numFmtId="171" fontId="39" fillId="0" borderId="160" xfId="58" applyNumberFormat="1" applyFont="1" applyFill="1" applyBorder="1" applyAlignment="1" applyProtection="1">
      <alignment horizontal="right" vertical="center"/>
    </xf>
    <xf numFmtId="165" fontId="18" fillId="0" borderId="177" xfId="0" applyNumberFormat="1" applyFont="1" applyFill="1" applyBorder="1" applyAlignment="1" applyProtection="1">
      <alignment horizontal="right" vertical="center"/>
    </xf>
    <xf numFmtId="10" fontId="39" fillId="0" borderId="160" xfId="58" applyNumberFormat="1" applyFont="1" applyFill="1" applyBorder="1" applyAlignment="1" applyProtection="1">
      <alignment horizontal="right" vertical="center"/>
      <protection locked="0"/>
    </xf>
    <xf numFmtId="10" fontId="10" fillId="0" borderId="160" xfId="58" applyNumberFormat="1" applyFont="1" applyFill="1" applyBorder="1" applyAlignment="1" applyProtection="1">
      <alignment horizontal="right" vertical="center"/>
      <protection locked="0"/>
    </xf>
    <xf numFmtId="10" fontId="10" fillId="0" borderId="19" xfId="58" applyNumberFormat="1" applyFont="1" applyFill="1" applyBorder="1" applyAlignment="1" applyProtection="1">
      <alignment horizontal="right" vertical="center"/>
      <protection locked="0"/>
    </xf>
    <xf numFmtId="9" fontId="39" fillId="0" borderId="160" xfId="58" applyNumberFormat="1" applyFont="1" applyFill="1" applyBorder="1" applyAlignment="1" applyProtection="1">
      <alignment horizontal="right" vertical="center"/>
      <protection locked="0"/>
    </xf>
    <xf numFmtId="9" fontId="10" fillId="0" borderId="160" xfId="58" applyNumberFormat="1" applyFont="1" applyFill="1" applyBorder="1" applyAlignment="1" applyProtection="1">
      <alignment horizontal="right" vertical="center"/>
      <protection locked="0"/>
    </xf>
    <xf numFmtId="9" fontId="10" fillId="0" borderId="19" xfId="58" applyNumberFormat="1" applyFont="1" applyFill="1" applyBorder="1" applyAlignment="1" applyProtection="1">
      <alignment horizontal="right" vertical="center"/>
      <protection locked="0"/>
    </xf>
    <xf numFmtId="9" fontId="39" fillId="0" borderId="161" xfId="58" applyNumberFormat="1" applyFont="1" applyFill="1" applyBorder="1" applyAlignment="1" applyProtection="1">
      <alignment horizontal="right" vertical="center"/>
      <protection locked="0"/>
    </xf>
    <xf numFmtId="9" fontId="10" fillId="0" borderId="161" xfId="58" applyNumberFormat="1" applyFont="1" applyFill="1" applyBorder="1" applyAlignment="1" applyProtection="1">
      <alignment horizontal="right" vertical="center"/>
      <protection locked="0"/>
    </xf>
    <xf numFmtId="9" fontId="10" fillId="0" borderId="18" xfId="58" applyNumberFormat="1" applyFont="1" applyFill="1" applyBorder="1" applyAlignment="1" applyProtection="1">
      <alignment horizontal="right" vertical="center"/>
      <protection locked="0"/>
    </xf>
    <xf numFmtId="165" fontId="18" fillId="0" borderId="0" xfId="1" applyNumberFormat="1" applyFont="1" applyFill="1" applyBorder="1" applyAlignment="1" applyProtection="1">
      <alignment vertical="center"/>
      <protection locked="0"/>
    </xf>
    <xf numFmtId="10" fontId="0" fillId="0" borderId="0" xfId="0" applyNumberFormat="1" applyBorder="1"/>
    <xf numFmtId="165" fontId="18" fillId="0" borderId="0" xfId="36" applyNumberFormat="1" applyFont="1" applyFill="1" applyBorder="1" applyAlignment="1" applyProtection="1">
      <alignment horizontal="right" vertical="center"/>
      <protection locked="0"/>
    </xf>
    <xf numFmtId="10" fontId="0" fillId="0" borderId="0" xfId="0" applyNumberFormat="1" applyFill="1" applyBorder="1"/>
    <xf numFmtId="165" fontId="6" fillId="0" borderId="6" xfId="0" applyNumberFormat="1" applyFont="1" applyFill="1" applyBorder="1" applyAlignment="1" applyProtection="1">
      <alignment horizontal="right" vertical="center"/>
    </xf>
    <xf numFmtId="165" fontId="6" fillId="0" borderId="177" xfId="0" applyNumberFormat="1" applyFont="1" applyFill="1" applyBorder="1" applyAlignment="1" applyProtection="1">
      <alignment horizontal="right" vertical="center"/>
    </xf>
    <xf numFmtId="165" fontId="8" fillId="0" borderId="22" xfId="0" applyNumberFormat="1" applyFont="1" applyFill="1" applyBorder="1" applyAlignment="1">
      <alignment horizontal="right" vertical="center"/>
    </xf>
    <xf numFmtId="10" fontId="10" fillId="0" borderId="21" xfId="58" applyNumberFormat="1" applyFont="1" applyFill="1" applyBorder="1" applyAlignment="1" applyProtection="1">
      <alignment horizontal="right" vertical="center"/>
    </xf>
    <xf numFmtId="165" fontId="8" fillId="0" borderId="21" xfId="0" applyNumberFormat="1" applyFont="1" applyFill="1" applyBorder="1" applyAlignment="1">
      <alignment horizontal="right" vertical="center"/>
    </xf>
    <xf numFmtId="10" fontId="4" fillId="0" borderId="21" xfId="58" applyNumberFormat="1" applyFont="1" applyFill="1" applyBorder="1" applyAlignment="1">
      <alignment horizontal="right" vertical="center"/>
    </xf>
    <xf numFmtId="171" fontId="4" fillId="0" borderId="21" xfId="58" applyNumberFormat="1" applyFont="1" applyFill="1" applyBorder="1" applyAlignment="1">
      <alignment horizontal="right" vertical="center"/>
    </xf>
    <xf numFmtId="165" fontId="17" fillId="0" borderId="160" xfId="0" applyNumberFormat="1" applyFont="1" applyFill="1" applyBorder="1" applyAlignment="1">
      <alignment horizontal="right" vertical="center"/>
    </xf>
    <xf numFmtId="171" fontId="37" fillId="0" borderId="160" xfId="58" applyNumberFormat="1" applyFont="1" applyFill="1" applyBorder="1" applyAlignment="1">
      <alignment horizontal="right" vertical="center"/>
    </xf>
    <xf numFmtId="165" fontId="17" fillId="0" borderId="22" xfId="0" applyNumberFormat="1" applyFont="1" applyFill="1" applyBorder="1" applyAlignment="1">
      <alignment horizontal="right" vertical="center"/>
    </xf>
    <xf numFmtId="3" fontId="6" fillId="4" borderId="45" xfId="1" applyNumberFormat="1" applyFont="1" applyFill="1" applyBorder="1" applyAlignment="1" applyProtection="1">
      <alignment horizontal="center" vertical="center" wrapText="1"/>
      <protection locked="0"/>
    </xf>
    <xf numFmtId="165" fontId="18" fillId="0" borderId="28" xfId="0" applyNumberFormat="1" applyFont="1" applyFill="1" applyBorder="1" applyAlignment="1" applyProtection="1">
      <alignment horizontal="right" vertical="center"/>
    </xf>
    <xf numFmtId="165" fontId="6" fillId="0" borderId="34" xfId="0" applyNumberFormat="1" applyFont="1" applyFill="1" applyBorder="1" applyAlignment="1" applyProtection="1">
      <alignment horizontal="right" vertical="center"/>
    </xf>
    <xf numFmtId="165" fontId="17" fillId="0" borderId="165" xfId="0" applyNumberFormat="1" applyFont="1" applyFill="1" applyBorder="1" applyAlignment="1">
      <alignment horizontal="right" vertical="center"/>
    </xf>
    <xf numFmtId="165" fontId="17" fillId="0" borderId="36" xfId="0" applyNumberFormat="1" applyFont="1" applyFill="1" applyBorder="1" applyAlignment="1">
      <alignment horizontal="right" vertical="center"/>
    </xf>
    <xf numFmtId="9" fontId="39" fillId="0" borderId="161" xfId="58" applyNumberFormat="1" applyFont="1" applyFill="1" applyBorder="1" applyAlignment="1" applyProtection="1">
      <alignment horizontal="right" vertical="center"/>
    </xf>
    <xf numFmtId="9" fontId="10" fillId="0" borderId="18" xfId="58" applyNumberFormat="1" applyFont="1" applyFill="1" applyBorder="1" applyAlignment="1" applyProtection="1">
      <alignment horizontal="right" vertical="center"/>
    </xf>
    <xf numFmtId="171" fontId="39" fillId="0" borderId="165" xfId="58" applyNumberFormat="1" applyFont="1" applyFill="1" applyBorder="1" applyAlignment="1" applyProtection="1">
      <alignment horizontal="right" vertical="center"/>
    </xf>
    <xf numFmtId="171" fontId="10" fillId="0" borderId="165" xfId="58" applyNumberFormat="1" applyFont="1" applyFill="1" applyBorder="1" applyAlignment="1" applyProtection="1">
      <alignment horizontal="right" vertical="center"/>
    </xf>
    <xf numFmtId="171" fontId="10" fillId="0" borderId="35" xfId="58" applyNumberFormat="1" applyFont="1" applyFill="1" applyBorder="1" applyAlignment="1" applyProtection="1">
      <alignment horizontal="right" vertical="center"/>
    </xf>
    <xf numFmtId="171" fontId="4" fillId="0" borderId="19" xfId="58" applyNumberFormat="1" applyFont="1" applyFill="1" applyBorder="1" applyAlignment="1">
      <alignment horizontal="center" vertical="center"/>
    </xf>
    <xf numFmtId="165" fontId="17" fillId="0" borderId="119" xfId="0" applyNumberFormat="1" applyFont="1" applyFill="1" applyBorder="1" applyAlignment="1">
      <alignment vertical="center"/>
    </xf>
    <xf numFmtId="171" fontId="4" fillId="0" borderId="119" xfId="58" applyNumberFormat="1" applyFont="1" applyFill="1" applyBorder="1" applyAlignment="1">
      <alignment horizontal="center" vertical="center"/>
    </xf>
    <xf numFmtId="171" fontId="4" fillId="0" borderId="79" xfId="58" applyNumberFormat="1" applyFont="1" applyFill="1" applyBorder="1" applyAlignment="1">
      <alignment horizontal="center" vertical="center"/>
    </xf>
    <xf numFmtId="165" fontId="8" fillId="0" borderId="79" xfId="0" applyNumberFormat="1" applyFont="1" applyFill="1" applyBorder="1" applyAlignment="1">
      <alignment horizontal="center" vertical="center"/>
    </xf>
    <xf numFmtId="171" fontId="4" fillId="0" borderId="18" xfId="58" applyNumberFormat="1" applyFont="1" applyFill="1" applyBorder="1" applyAlignment="1">
      <alignment horizontal="center" vertical="center"/>
    </xf>
    <xf numFmtId="165" fontId="18" fillId="0" borderId="47" xfId="2" applyNumberFormat="1" applyFont="1" applyFill="1" applyBorder="1" applyAlignment="1" applyProtection="1">
      <alignment horizontal="right" vertical="center"/>
      <protection locked="0"/>
    </xf>
    <xf numFmtId="165" fontId="6" fillId="0" borderId="17" xfId="2" applyNumberFormat="1" applyFont="1" applyFill="1" applyBorder="1" applyAlignment="1" applyProtection="1">
      <alignment horizontal="right" vertical="center"/>
      <protection locked="0"/>
    </xf>
    <xf numFmtId="165" fontId="6" fillId="0" borderId="0" xfId="2" applyNumberFormat="1" applyFont="1" applyFill="1" applyBorder="1" applyAlignment="1" applyProtection="1">
      <alignment horizontal="right" vertical="center"/>
      <protection locked="0"/>
    </xf>
    <xf numFmtId="165" fontId="6" fillId="0" borderId="37" xfId="2" applyNumberFormat="1" applyFont="1" applyFill="1" applyBorder="1" applyAlignment="1" applyProtection="1">
      <alignment horizontal="right" vertical="center"/>
      <protection locked="0"/>
    </xf>
    <xf numFmtId="165" fontId="18" fillId="0" borderId="21" xfId="2" applyNumberFormat="1" applyFont="1" applyFill="1" applyBorder="1" applyAlignment="1" applyProtection="1">
      <alignment horizontal="right" vertical="center"/>
      <protection locked="0"/>
    </xf>
    <xf numFmtId="165" fontId="6" fillId="0" borderId="19" xfId="2" applyNumberFormat="1" applyFont="1" applyFill="1" applyBorder="1" applyAlignment="1" applyProtection="1">
      <alignment horizontal="right" vertical="center"/>
      <protection locked="0"/>
    </xf>
    <xf numFmtId="165" fontId="6" fillId="0" borderId="159" xfId="2" applyNumberFormat="1" applyFont="1" applyFill="1" applyBorder="1" applyAlignment="1" applyProtection="1">
      <alignment horizontal="right" vertical="center"/>
      <protection locked="0"/>
    </xf>
    <xf numFmtId="165" fontId="6" fillId="0" borderId="20" xfId="2" applyNumberFormat="1" applyFont="1" applyFill="1" applyBorder="1" applyAlignment="1" applyProtection="1">
      <alignment horizontal="right" vertical="center"/>
      <protection locked="0"/>
    </xf>
    <xf numFmtId="165" fontId="18" fillId="0" borderId="79" xfId="1" applyNumberFormat="1" applyFont="1" applyFill="1" applyBorder="1" applyAlignment="1" applyProtection="1">
      <alignment horizontal="right" vertical="center"/>
      <protection locked="0"/>
    </xf>
    <xf numFmtId="165" fontId="6" fillId="0" borderId="18" xfId="2" applyNumberFormat="1" applyFont="1" applyFill="1" applyBorder="1" applyAlignment="1" applyProtection="1">
      <alignment horizontal="right" vertical="center"/>
      <protection locked="0"/>
    </xf>
    <xf numFmtId="165" fontId="17" fillId="0" borderId="2" xfId="0" applyNumberFormat="1" applyFont="1" applyFill="1" applyBorder="1" applyAlignment="1">
      <alignment vertical="center"/>
    </xf>
    <xf numFmtId="165" fontId="8" fillId="0" borderId="38" xfId="0" applyNumberFormat="1" applyFont="1" applyFill="1" applyBorder="1" applyAlignment="1">
      <alignment vertical="center"/>
    </xf>
    <xf numFmtId="3" fontId="8" fillId="4" borderId="24" xfId="0" applyNumberFormat="1" applyFont="1" applyFill="1" applyBorder="1" applyAlignment="1">
      <alignment horizontal="center" vertical="center"/>
    </xf>
    <xf numFmtId="3" fontId="8" fillId="4" borderId="45" xfId="0" applyNumberFormat="1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9" fontId="37" fillId="0" borderId="36" xfId="58" applyNumberFormat="1" applyFont="1" applyFill="1" applyBorder="1" applyAlignment="1">
      <alignment vertical="center"/>
    </xf>
    <xf numFmtId="9" fontId="4" fillId="0" borderId="36" xfId="58" applyNumberFormat="1" applyFont="1" applyFill="1" applyBorder="1" applyAlignment="1">
      <alignment vertical="center"/>
    </xf>
    <xf numFmtId="9" fontId="4" fillId="0" borderId="38" xfId="58" applyNumberFormat="1" applyFont="1" applyFill="1" applyBorder="1" applyAlignment="1">
      <alignment vertical="center"/>
    </xf>
    <xf numFmtId="0" fontId="8" fillId="0" borderId="0" xfId="2" applyFont="1" applyAlignment="1">
      <alignment vertical="center"/>
    </xf>
    <xf numFmtId="169" fontId="6" fillId="0" borderId="19" xfId="1" applyNumberFormat="1" applyFont="1" applyFill="1" applyBorder="1" applyAlignment="1" applyProtection="1">
      <alignment vertical="center"/>
      <protection locked="0"/>
    </xf>
    <xf numFmtId="171" fontId="39" fillId="0" borderId="165" xfId="58" applyNumberFormat="1" applyFont="1" applyFill="1" applyBorder="1" applyAlignment="1" applyProtection="1">
      <alignment vertical="center"/>
      <protection locked="0"/>
    </xf>
    <xf numFmtId="171" fontId="10" fillId="0" borderId="165" xfId="58" applyNumberFormat="1" applyFont="1" applyFill="1" applyBorder="1" applyAlignment="1" applyProtection="1">
      <alignment vertical="center"/>
      <protection locked="0"/>
    </xf>
    <xf numFmtId="171" fontId="10" fillId="0" borderId="35" xfId="58" applyNumberFormat="1" applyFont="1" applyFill="1" applyBorder="1" applyAlignment="1" applyProtection="1">
      <alignment vertical="center"/>
      <protection locked="0"/>
    </xf>
    <xf numFmtId="169" fontId="18" fillId="0" borderId="119" xfId="1" applyNumberFormat="1" applyFont="1" applyFill="1" applyBorder="1" applyAlignment="1" applyProtection="1">
      <alignment vertical="center"/>
      <protection locked="0"/>
    </xf>
    <xf numFmtId="169" fontId="6" fillId="0" borderId="119" xfId="1" applyNumberFormat="1" applyFont="1" applyFill="1" applyBorder="1" applyAlignment="1" applyProtection="1">
      <alignment vertical="center"/>
      <protection locked="0"/>
    </xf>
    <xf numFmtId="165" fontId="6" fillId="0" borderId="177" xfId="1" applyNumberFormat="1" applyFont="1" applyFill="1" applyBorder="1" applyAlignment="1" applyProtection="1">
      <alignment horizontal="right" vertical="center"/>
      <protection locked="0"/>
    </xf>
    <xf numFmtId="171" fontId="10" fillId="0" borderId="6" xfId="58" applyNumberFormat="1" applyFont="1" applyFill="1" applyBorder="1" applyAlignment="1" applyProtection="1">
      <alignment horizontal="right" vertical="center"/>
      <protection locked="0"/>
    </xf>
    <xf numFmtId="171" fontId="10" fillId="0" borderId="2" xfId="58" applyNumberFormat="1" applyFont="1" applyFill="1" applyBorder="1" applyAlignment="1" applyProtection="1">
      <alignment horizontal="right" vertical="center"/>
      <protection locked="0"/>
    </xf>
    <xf numFmtId="165" fontId="18" fillId="0" borderId="119" xfId="1" applyNumberFormat="1" applyFont="1" applyFill="1" applyBorder="1" applyAlignment="1" applyProtection="1">
      <alignment vertical="center"/>
      <protection locked="0"/>
    </xf>
    <xf numFmtId="165" fontId="18" fillId="0" borderId="59" xfId="1" applyNumberFormat="1" applyFont="1" applyFill="1" applyBorder="1" applyAlignment="1" applyProtection="1">
      <alignment vertical="center"/>
      <protection locked="0"/>
    </xf>
    <xf numFmtId="166" fontId="18" fillId="0" borderId="59" xfId="0" applyNumberFormat="1" applyFont="1" applyFill="1" applyBorder="1" applyAlignment="1" applyProtection="1">
      <alignment horizontal="right" vertical="center"/>
    </xf>
    <xf numFmtId="166" fontId="18" fillId="0" borderId="36" xfId="0" applyNumberFormat="1" applyFont="1" applyFill="1" applyBorder="1" applyAlignment="1" applyProtection="1">
      <alignment horizontal="right" vertical="center"/>
    </xf>
    <xf numFmtId="165" fontId="8" fillId="0" borderId="177" xfId="0" applyNumberFormat="1" applyFont="1" applyFill="1" applyBorder="1" applyAlignment="1">
      <alignment vertical="center"/>
    </xf>
    <xf numFmtId="171" fontId="4" fillId="0" borderId="48" xfId="58" applyNumberFormat="1" applyFont="1" applyFill="1" applyBorder="1" applyAlignment="1">
      <alignment vertical="center"/>
    </xf>
    <xf numFmtId="165" fontId="8" fillId="0" borderId="21" xfId="0" applyNumberFormat="1" applyFont="1" applyFill="1" applyBorder="1" applyAlignment="1">
      <alignment vertical="center"/>
    </xf>
    <xf numFmtId="171" fontId="4" fillId="0" borderId="2" xfId="58" applyNumberFormat="1" applyFont="1" applyFill="1" applyBorder="1" applyAlignment="1">
      <alignment vertical="center"/>
    </xf>
    <xf numFmtId="165" fontId="17" fillId="0" borderId="14" xfId="0" applyNumberFormat="1" applyFont="1" applyFill="1" applyBorder="1" applyAlignment="1">
      <alignment vertical="center"/>
    </xf>
    <xf numFmtId="165" fontId="8" fillId="0" borderId="14" xfId="0" applyNumberFormat="1" applyFont="1" applyFill="1" applyBorder="1" applyAlignment="1">
      <alignment vertical="center"/>
    </xf>
    <xf numFmtId="3" fontId="8" fillId="0" borderId="165" xfId="58" applyNumberFormat="1" applyFont="1" applyFill="1" applyBorder="1" applyAlignment="1">
      <alignment horizontal="right" vertical="center"/>
    </xf>
    <xf numFmtId="3" fontId="8" fillId="0" borderId="35" xfId="58" applyNumberFormat="1" applyFont="1" applyFill="1" applyBorder="1" applyAlignment="1">
      <alignment horizontal="right" vertical="center"/>
    </xf>
    <xf numFmtId="171" fontId="37" fillId="0" borderId="55" xfId="58" applyNumberFormat="1" applyFont="1" applyFill="1" applyBorder="1" applyAlignment="1">
      <alignment vertical="center"/>
    </xf>
    <xf numFmtId="171" fontId="4" fillId="0" borderId="159" xfId="58" applyNumberFormat="1" applyFont="1" applyFill="1" applyBorder="1" applyAlignment="1">
      <alignment vertical="center"/>
    </xf>
    <xf numFmtId="171" fontId="4" fillId="0" borderId="20" xfId="58" applyNumberFormat="1" applyFont="1" applyFill="1" applyBorder="1" applyAlignment="1">
      <alignment vertical="center"/>
    </xf>
    <xf numFmtId="165" fontId="17" fillId="0" borderId="177" xfId="0" applyNumberFormat="1" applyFont="1" applyFill="1" applyBorder="1" applyAlignment="1">
      <alignment vertical="center"/>
    </xf>
    <xf numFmtId="3" fontId="8" fillId="0" borderId="163" xfId="58" applyNumberFormat="1" applyFont="1" applyFill="1" applyBorder="1" applyAlignment="1">
      <alignment horizontal="right" vertical="center"/>
    </xf>
    <xf numFmtId="3" fontId="8" fillId="0" borderId="17" xfId="58" applyNumberFormat="1" applyFont="1" applyFill="1" applyBorder="1" applyAlignment="1">
      <alignment horizontal="right" vertical="center"/>
    </xf>
    <xf numFmtId="165" fontId="8" fillId="0" borderId="19" xfId="0" applyNumberFormat="1" applyFont="1" applyFill="1" applyBorder="1" applyAlignment="1"/>
    <xf numFmtId="165" fontId="17" fillId="0" borderId="36" xfId="0" applyNumberFormat="1" applyFont="1" applyFill="1" applyBorder="1" applyAlignment="1">
      <alignment vertical="center"/>
    </xf>
    <xf numFmtId="171" fontId="10" fillId="0" borderId="165" xfId="1" applyNumberFormat="1" applyFont="1" applyFill="1" applyBorder="1" applyAlignment="1" applyProtection="1">
      <alignment horizontal="right" vertical="center"/>
      <protection locked="0"/>
    </xf>
    <xf numFmtId="171" fontId="10" fillId="0" borderId="35" xfId="1" applyNumberFormat="1" applyFont="1" applyFill="1" applyBorder="1" applyAlignment="1" applyProtection="1">
      <alignment horizontal="right" vertical="center"/>
      <protection locked="0"/>
    </xf>
    <xf numFmtId="3" fontId="17" fillId="0" borderId="28" xfId="0" applyNumberFormat="1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 indent="1"/>
    </xf>
    <xf numFmtId="165" fontId="6" fillId="0" borderId="22" xfId="0" applyNumberFormat="1" applyFont="1" applyFill="1" applyBorder="1" applyAlignment="1" applyProtection="1">
      <alignment horizontal="right" vertical="center"/>
    </xf>
    <xf numFmtId="165" fontId="18" fillId="0" borderId="80" xfId="0" applyNumberFormat="1" applyFont="1" applyFill="1" applyBorder="1" applyAlignment="1" applyProtection="1">
      <alignment horizontal="right" vertical="center"/>
    </xf>
    <xf numFmtId="165" fontId="18" fillId="0" borderId="119" xfId="0" applyNumberFormat="1" applyFont="1" applyFill="1" applyBorder="1" applyAlignment="1" applyProtection="1">
      <alignment horizontal="right" vertical="center"/>
    </xf>
    <xf numFmtId="165" fontId="8" fillId="0" borderId="165" xfId="0" applyNumberFormat="1" applyFont="1" applyBorder="1" applyAlignment="1">
      <alignment horizontal="center" vertical="center"/>
    </xf>
    <xf numFmtId="165" fontId="8" fillId="0" borderId="160" xfId="0" applyNumberFormat="1" applyFont="1" applyBorder="1" applyAlignment="1">
      <alignment horizontal="center" vertical="center"/>
    </xf>
    <xf numFmtId="165" fontId="6" fillId="0" borderId="119" xfId="0" applyNumberFormat="1" applyFont="1" applyFill="1" applyBorder="1" applyAlignment="1" applyProtection="1">
      <alignment horizontal="center" vertical="center"/>
      <protection locked="0"/>
    </xf>
    <xf numFmtId="165" fontId="18" fillId="0" borderId="21" xfId="0" applyNumberFormat="1" applyFont="1" applyFill="1" applyBorder="1" applyAlignment="1" applyProtection="1">
      <alignment horizontal="right" vertical="center"/>
      <protection locked="0"/>
    </xf>
    <xf numFmtId="165" fontId="6" fillId="0" borderId="119" xfId="0" applyNumberFormat="1" applyFont="1" applyFill="1" applyBorder="1" applyAlignment="1" applyProtection="1">
      <alignment horizontal="right" vertical="center"/>
      <protection locked="0"/>
    </xf>
    <xf numFmtId="165" fontId="17" fillId="0" borderId="80" xfId="0" applyNumberFormat="1" applyFont="1" applyFill="1" applyBorder="1" applyAlignment="1">
      <alignment vertical="center"/>
    </xf>
    <xf numFmtId="165" fontId="8" fillId="0" borderId="80" xfId="0" applyNumberFormat="1" applyFont="1" applyFill="1" applyBorder="1" applyAlignment="1">
      <alignment vertical="center"/>
    </xf>
    <xf numFmtId="165" fontId="8" fillId="0" borderId="20" xfId="0" applyNumberFormat="1" applyFont="1" applyFill="1" applyBorder="1" applyAlignment="1">
      <alignment vertical="center"/>
    </xf>
    <xf numFmtId="171" fontId="37" fillId="0" borderId="80" xfId="58" applyNumberFormat="1" applyFont="1" applyFill="1" applyBorder="1" applyAlignment="1">
      <alignment horizontal="right" vertical="center"/>
    </xf>
    <xf numFmtId="171" fontId="4" fillId="0" borderId="80" xfId="58" applyNumberFormat="1" applyFont="1" applyFill="1" applyBorder="1" applyAlignment="1">
      <alignment horizontal="right" vertical="center"/>
    </xf>
    <xf numFmtId="171" fontId="4" fillId="0" borderId="20" xfId="58" applyNumberFormat="1" applyFont="1" applyFill="1" applyBorder="1" applyAlignment="1">
      <alignment horizontal="right" vertical="center"/>
    </xf>
    <xf numFmtId="165" fontId="18" fillId="0" borderId="177" xfId="0" applyNumberFormat="1" applyFont="1" applyFill="1" applyBorder="1" applyAlignment="1" applyProtection="1">
      <alignment horizontal="right" vertical="center"/>
      <protection locked="0"/>
    </xf>
    <xf numFmtId="171" fontId="37" fillId="0" borderId="79" xfId="58" applyNumberFormat="1" applyFont="1" applyFill="1" applyBorder="1" applyAlignment="1">
      <alignment horizontal="right" vertical="center"/>
    </xf>
    <xf numFmtId="171" fontId="4" fillId="0" borderId="18" xfId="58" applyNumberFormat="1" applyFont="1" applyFill="1" applyBorder="1" applyAlignment="1">
      <alignment horizontal="right" vertical="center"/>
    </xf>
    <xf numFmtId="165" fontId="8" fillId="0" borderId="16" xfId="0" applyNumberFormat="1" applyFont="1" applyBorder="1" applyAlignment="1">
      <alignment horizontal="right" vertical="center"/>
    </xf>
    <xf numFmtId="165" fontId="17" fillId="0" borderId="47" xfId="0" applyNumberFormat="1" applyFont="1" applyFill="1" applyBorder="1" applyAlignment="1">
      <alignment horizontal="right" vertical="center"/>
    </xf>
    <xf numFmtId="171" fontId="37" fillId="0" borderId="119" xfId="58" applyNumberFormat="1" applyFont="1" applyFill="1" applyBorder="1" applyAlignment="1">
      <alignment vertical="center"/>
    </xf>
    <xf numFmtId="0" fontId="3" fillId="0" borderId="119" xfId="0" applyFont="1" applyBorder="1" applyAlignment="1">
      <alignment horizontal="center" vertical="center"/>
    </xf>
    <xf numFmtId="165" fontId="17" fillId="0" borderId="28" xfId="0" applyNumberFormat="1" applyFont="1" applyFill="1" applyBorder="1" applyAlignment="1">
      <alignment horizontal="right" vertical="center"/>
    </xf>
    <xf numFmtId="165" fontId="6" fillId="0" borderId="28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Border="1" applyAlignment="1">
      <alignment horizontal="center" vertical="center"/>
    </xf>
    <xf numFmtId="165" fontId="17" fillId="0" borderId="48" xfId="0" applyNumberFormat="1" applyFont="1" applyFill="1" applyBorder="1" applyAlignment="1">
      <alignment horizontal="right" vertical="center"/>
    </xf>
    <xf numFmtId="165" fontId="6" fillId="0" borderId="79" xfId="0" applyNumberFormat="1" applyFont="1" applyFill="1" applyBorder="1" applyAlignment="1">
      <alignment horizontal="right" vertical="center"/>
    </xf>
    <xf numFmtId="165" fontId="6" fillId="0" borderId="36" xfId="0" applyNumberFormat="1" applyFont="1" applyFill="1" applyBorder="1" applyAlignment="1">
      <alignment horizontal="right" vertical="center"/>
    </xf>
    <xf numFmtId="3" fontId="17" fillId="0" borderId="74" xfId="0" applyNumberFormat="1" applyFont="1" applyFill="1" applyBorder="1" applyAlignment="1">
      <alignment horizontal="right" vertical="center" wrapText="1"/>
    </xf>
    <xf numFmtId="3" fontId="17" fillId="0" borderId="80" xfId="0" applyNumberFormat="1" applyFont="1" applyFill="1" applyBorder="1" applyAlignment="1">
      <alignment horizontal="right" vertical="center" wrapText="1"/>
    </xf>
    <xf numFmtId="3" fontId="17" fillId="0" borderId="21" xfId="0" applyNumberFormat="1" applyFont="1" applyFill="1" applyBorder="1" applyAlignment="1">
      <alignment horizontal="right" vertical="center" wrapText="1"/>
    </xf>
    <xf numFmtId="3" fontId="17" fillId="0" borderId="36" xfId="0" applyNumberFormat="1" applyFont="1" applyFill="1" applyBorder="1" applyAlignment="1">
      <alignment horizontal="right" vertical="center" wrapText="1"/>
    </xf>
    <xf numFmtId="0" fontId="8" fillId="0" borderId="74" xfId="0" applyFont="1" applyFill="1" applyBorder="1" applyAlignment="1">
      <alignment horizontal="right" vertical="center" wrapText="1"/>
    </xf>
    <xf numFmtId="0" fontId="8" fillId="0" borderId="17" xfId="0" applyFont="1" applyFill="1" applyBorder="1" applyAlignment="1">
      <alignment horizontal="right" vertical="center" wrapText="1"/>
    </xf>
    <xf numFmtId="165" fontId="6" fillId="0" borderId="165" xfId="0" applyNumberFormat="1" applyFont="1" applyFill="1" applyBorder="1" applyAlignment="1"/>
    <xf numFmtId="165" fontId="6" fillId="0" borderId="79" xfId="27" applyNumberFormat="1" applyFont="1" applyFill="1" applyBorder="1" applyAlignment="1">
      <alignment horizontal="center" vertical="center"/>
    </xf>
    <xf numFmtId="165" fontId="6" fillId="0" borderId="59" xfId="27" applyNumberFormat="1" applyFont="1" applyFill="1" applyBorder="1" applyAlignment="1">
      <alignment horizontal="center" vertical="center"/>
    </xf>
    <xf numFmtId="165" fontId="18" fillId="0" borderId="177" xfId="1" applyNumberFormat="1" applyFont="1" applyFill="1" applyBorder="1" applyAlignment="1" applyProtection="1">
      <alignment vertical="center"/>
      <protection locked="0"/>
    </xf>
    <xf numFmtId="3" fontId="8" fillId="0" borderId="119" xfId="58" applyNumberFormat="1" applyFont="1" applyFill="1" applyBorder="1" applyAlignment="1">
      <alignment horizontal="right" vertical="center"/>
    </xf>
    <xf numFmtId="3" fontId="8" fillId="0" borderId="19" xfId="58" applyNumberFormat="1" applyFont="1" applyFill="1" applyBorder="1" applyAlignment="1">
      <alignment horizontal="right" vertical="center"/>
    </xf>
    <xf numFmtId="165" fontId="6" fillId="0" borderId="19" xfId="27" applyNumberFormat="1" applyFont="1" applyFill="1" applyBorder="1" applyAlignment="1">
      <alignment horizontal="center" vertical="center"/>
    </xf>
    <xf numFmtId="171" fontId="37" fillId="0" borderId="0" xfId="58" applyNumberFormat="1" applyFont="1" applyFill="1" applyBorder="1" applyAlignment="1">
      <alignment vertical="center"/>
    </xf>
    <xf numFmtId="165" fontId="17" fillId="0" borderId="48" xfId="0" applyNumberFormat="1" applyFont="1" applyFill="1" applyBorder="1" applyAlignment="1">
      <alignment vertical="center"/>
    </xf>
    <xf numFmtId="3" fontId="8" fillId="0" borderId="59" xfId="58" applyNumberFormat="1" applyFont="1" applyFill="1" applyBorder="1" applyAlignment="1">
      <alignment horizontal="right" vertical="center"/>
    </xf>
    <xf numFmtId="165" fontId="8" fillId="0" borderId="7" xfId="0" applyNumberFormat="1" applyFont="1" applyFill="1" applyBorder="1" applyAlignment="1">
      <alignment vertical="center"/>
    </xf>
    <xf numFmtId="165" fontId="8" fillId="0" borderId="16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65" fontId="10" fillId="0" borderId="79" xfId="27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165" fontId="10" fillId="0" borderId="18" xfId="27" applyNumberFormat="1" applyFont="1" applyFill="1" applyBorder="1" applyAlignment="1">
      <alignment horizontal="center" vertical="center"/>
    </xf>
    <xf numFmtId="165" fontId="10" fillId="0" borderId="119" xfId="27" applyNumberFormat="1" applyFont="1" applyFill="1" applyBorder="1" applyAlignment="1">
      <alignment horizontal="center" vertical="center"/>
    </xf>
    <xf numFmtId="165" fontId="10" fillId="0" borderId="0" xfId="27" applyNumberFormat="1" applyFont="1" applyFill="1" applyBorder="1" applyAlignment="1">
      <alignment horizontal="center" vertical="center"/>
    </xf>
    <xf numFmtId="165" fontId="10" fillId="0" borderId="21" xfId="27" applyNumberFormat="1" applyFont="1" applyFill="1" applyBorder="1" applyAlignment="1">
      <alignment horizontal="center" vertical="center"/>
    </xf>
    <xf numFmtId="165" fontId="10" fillId="0" borderId="19" xfId="27" applyNumberFormat="1" applyFont="1" applyFill="1" applyBorder="1" applyAlignment="1">
      <alignment horizontal="center" vertical="center"/>
    </xf>
    <xf numFmtId="9" fontId="4" fillId="0" borderId="119" xfId="58" applyNumberFormat="1" applyFont="1" applyFill="1" applyBorder="1" applyAlignment="1">
      <alignment vertical="center"/>
    </xf>
    <xf numFmtId="0" fontId="0" fillId="0" borderId="79" xfId="0" applyFont="1" applyFill="1" applyBorder="1" applyAlignment="1">
      <alignment horizontal="center" vertical="center" wrapText="1"/>
    </xf>
    <xf numFmtId="9" fontId="4" fillId="0" borderId="79" xfId="58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19" xfId="0" applyFont="1" applyFill="1" applyBorder="1" applyAlignment="1">
      <alignment horizontal="center" vertical="center" wrapText="1"/>
    </xf>
    <xf numFmtId="165" fontId="10" fillId="0" borderId="6" xfId="27" applyNumberFormat="1" applyFont="1" applyFill="1" applyBorder="1" applyAlignment="1">
      <alignment horizontal="center" vertical="center"/>
    </xf>
    <xf numFmtId="165" fontId="10" fillId="0" borderId="37" xfId="27" applyNumberFormat="1" applyFont="1" applyFill="1" applyBorder="1" applyAlignment="1">
      <alignment horizontal="center" vertical="center"/>
    </xf>
    <xf numFmtId="165" fontId="10" fillId="0" borderId="0" xfId="27" applyNumberFormat="1" applyFont="1" applyFill="1" applyBorder="1" applyAlignment="1">
      <alignment horizontal="right" vertical="center"/>
    </xf>
    <xf numFmtId="171" fontId="37" fillId="0" borderId="48" xfId="58" applyNumberFormat="1" applyFont="1" applyFill="1" applyBorder="1" applyAlignment="1">
      <alignment vertical="center"/>
    </xf>
    <xf numFmtId="171" fontId="4" fillId="0" borderId="59" xfId="58" applyNumberFormat="1" applyFont="1" applyFill="1" applyBorder="1" applyAlignment="1">
      <alignment vertical="center"/>
    </xf>
    <xf numFmtId="171" fontId="37" fillId="0" borderId="2" xfId="58" applyNumberFormat="1" applyFont="1" applyFill="1" applyBorder="1" applyAlignment="1">
      <alignment vertical="center"/>
    </xf>
    <xf numFmtId="0" fontId="0" fillId="0" borderId="36" xfId="0" applyFont="1" applyFill="1" applyBorder="1" applyAlignment="1">
      <alignment horizontal="center" vertical="center" wrapText="1"/>
    </xf>
    <xf numFmtId="165" fontId="10" fillId="0" borderId="36" xfId="27" applyNumberFormat="1" applyFont="1" applyFill="1" applyBorder="1" applyAlignment="1">
      <alignment horizontal="center" vertical="center"/>
    </xf>
    <xf numFmtId="165" fontId="10" fillId="0" borderId="38" xfId="27" applyNumberFormat="1" applyFont="1" applyFill="1" applyBorder="1" applyAlignment="1">
      <alignment horizontal="center" vertical="center"/>
    </xf>
    <xf numFmtId="165" fontId="8" fillId="0" borderId="36" xfId="0" applyNumberFormat="1" applyFont="1" applyFill="1" applyBorder="1" applyAlignment="1"/>
    <xf numFmtId="165" fontId="8" fillId="0" borderId="36" xfId="2" applyNumberFormat="1" applyFont="1" applyFill="1" applyBorder="1" applyAlignment="1" applyProtection="1">
      <alignment horizontal="right" vertical="center"/>
      <protection locked="0"/>
    </xf>
    <xf numFmtId="3" fontId="18" fillId="0" borderId="21" xfId="0" applyNumberFormat="1" applyFont="1" applyFill="1" applyBorder="1" applyAlignment="1">
      <alignment vertical="center"/>
    </xf>
    <xf numFmtId="165" fontId="8" fillId="0" borderId="7" xfId="0" applyNumberFormat="1" applyFont="1" applyFill="1" applyBorder="1" applyAlignment="1">
      <alignment horizontal="center" vertical="center"/>
    </xf>
    <xf numFmtId="9" fontId="4" fillId="0" borderId="163" xfId="58" applyNumberFormat="1" applyFont="1" applyFill="1" applyBorder="1" applyAlignment="1">
      <alignment horizontal="center" vertical="center"/>
    </xf>
    <xf numFmtId="9" fontId="4" fillId="0" borderId="119" xfId="58" applyNumberFormat="1" applyFont="1" applyFill="1" applyBorder="1" applyAlignment="1">
      <alignment horizontal="center" vertical="center"/>
    </xf>
    <xf numFmtId="9" fontId="4" fillId="0" borderId="19" xfId="58" applyNumberFormat="1" applyFont="1" applyFill="1" applyBorder="1" applyAlignment="1">
      <alignment horizontal="center" vertical="center"/>
    </xf>
    <xf numFmtId="9" fontId="4" fillId="0" borderId="21" xfId="58" applyNumberFormat="1" applyFont="1" applyFill="1" applyBorder="1" applyAlignment="1">
      <alignment horizontal="center" vertical="center"/>
    </xf>
    <xf numFmtId="171" fontId="4" fillId="0" borderId="36" xfId="58" applyNumberFormat="1" applyFont="1" applyFill="1" applyBorder="1" applyAlignment="1">
      <alignment horizontal="center" vertical="center"/>
    </xf>
    <xf numFmtId="171" fontId="4" fillId="0" borderId="38" xfId="58" applyNumberFormat="1" applyFont="1" applyFill="1" applyBorder="1" applyAlignment="1">
      <alignment horizontal="center" vertical="center"/>
    </xf>
    <xf numFmtId="9" fontId="4" fillId="0" borderId="36" xfId="58" applyNumberFormat="1" applyFont="1" applyFill="1" applyBorder="1" applyAlignment="1">
      <alignment horizontal="center" vertical="center"/>
    </xf>
    <xf numFmtId="9" fontId="4" fillId="0" borderId="79" xfId="58" applyNumberFormat="1" applyFont="1" applyFill="1" applyBorder="1" applyAlignment="1">
      <alignment horizontal="center" vertical="center"/>
    </xf>
    <xf numFmtId="165" fontId="6" fillId="0" borderId="16" xfId="27" applyNumberFormat="1" applyFont="1" applyFill="1" applyBorder="1" applyAlignment="1">
      <alignment horizontal="center" vertical="center"/>
    </xf>
    <xf numFmtId="9" fontId="4" fillId="0" borderId="18" xfId="58" applyNumberFormat="1" applyFont="1" applyFill="1" applyBorder="1" applyAlignment="1">
      <alignment horizontal="center" vertical="center"/>
    </xf>
    <xf numFmtId="171" fontId="4" fillId="0" borderId="119" xfId="58" applyNumberFormat="1" applyFont="1" applyFill="1" applyBorder="1" applyAlignment="1">
      <alignment horizontal="right" vertical="center"/>
    </xf>
    <xf numFmtId="171" fontId="4" fillId="0" borderId="21" xfId="58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vertical="center"/>
    </xf>
    <xf numFmtId="171" fontId="4" fillId="0" borderId="20" xfId="58" applyNumberFormat="1" applyFont="1" applyFill="1" applyBorder="1" applyAlignment="1">
      <alignment horizontal="center" vertical="center"/>
    </xf>
    <xf numFmtId="3" fontId="6" fillId="0" borderId="0" xfId="41" applyNumberFormat="1" applyFont="1" applyFill="1" applyBorder="1" applyAlignment="1" applyProtection="1"/>
    <xf numFmtId="3" fontId="6" fillId="0" borderId="0" xfId="1" applyNumberFormat="1" applyFont="1" applyFill="1" applyBorder="1" applyProtection="1">
      <protection locked="0"/>
    </xf>
    <xf numFmtId="3" fontId="0" fillId="0" borderId="0" xfId="0" applyNumberFormat="1" applyFill="1" applyBorder="1"/>
    <xf numFmtId="165" fontId="17" fillId="0" borderId="33" xfId="0" applyNumberFormat="1" applyFont="1" applyFill="1" applyBorder="1" applyAlignment="1">
      <alignment vertical="center"/>
    </xf>
    <xf numFmtId="165" fontId="8" fillId="0" borderId="28" xfId="0" applyNumberFormat="1" applyFont="1" applyFill="1" applyBorder="1" applyAlignment="1">
      <alignment vertical="center"/>
    </xf>
    <xf numFmtId="165" fontId="8" fillId="0" borderId="33" xfId="0" applyNumberFormat="1" applyFont="1" applyFill="1" applyBorder="1" applyAlignment="1">
      <alignment vertical="center"/>
    </xf>
    <xf numFmtId="165" fontId="8" fillId="0" borderId="34" xfId="0" applyNumberFormat="1" applyFont="1" applyFill="1" applyBorder="1" applyAlignment="1">
      <alignment vertical="center"/>
    </xf>
    <xf numFmtId="165" fontId="17" fillId="0" borderId="71" xfId="0" applyNumberFormat="1" applyFont="1" applyFill="1" applyBorder="1" applyAlignment="1">
      <alignment vertical="center"/>
    </xf>
    <xf numFmtId="165" fontId="8" fillId="0" borderId="72" xfId="0" applyNumberFormat="1" applyFont="1" applyFill="1" applyBorder="1" applyAlignment="1">
      <alignment vertical="center"/>
    </xf>
    <xf numFmtId="165" fontId="17" fillId="0" borderId="74" xfId="0" applyNumberFormat="1" applyFont="1" applyFill="1" applyBorder="1" applyAlignment="1"/>
    <xf numFmtId="165" fontId="17" fillId="0" borderId="79" xfId="0" applyNumberFormat="1" applyFont="1" applyFill="1" applyBorder="1" applyAlignment="1"/>
    <xf numFmtId="165" fontId="17" fillId="0" borderId="59" xfId="0" applyNumberFormat="1" applyFont="1" applyFill="1" applyBorder="1" applyAlignment="1"/>
    <xf numFmtId="165" fontId="18" fillId="0" borderId="28" xfId="0" applyNumberFormat="1" applyFont="1" applyFill="1" applyBorder="1" applyAlignment="1" applyProtection="1"/>
    <xf numFmtId="165" fontId="17" fillId="0" borderId="28" xfId="0" applyNumberFormat="1" applyFont="1" applyFill="1" applyBorder="1" applyAlignment="1"/>
    <xf numFmtId="165" fontId="18" fillId="0" borderId="163" xfId="0" applyNumberFormat="1" applyFont="1" applyFill="1" applyBorder="1" applyAlignment="1" applyProtection="1"/>
    <xf numFmtId="165" fontId="17" fillId="0" borderId="160" xfId="0" applyNumberFormat="1" applyFont="1" applyFill="1" applyBorder="1" applyAlignment="1"/>
    <xf numFmtId="165" fontId="17" fillId="0" borderId="161" xfId="0" applyNumberFormat="1" applyFont="1" applyFill="1" applyBorder="1" applyAlignment="1"/>
    <xf numFmtId="165" fontId="8" fillId="0" borderId="160" xfId="0" applyNumberFormat="1" applyFont="1" applyFill="1" applyBorder="1" applyAlignment="1"/>
    <xf numFmtId="165" fontId="18" fillId="0" borderId="159" xfId="0" applyNumberFormat="1" applyFont="1" applyFill="1" applyBorder="1" applyAlignment="1" applyProtection="1">
      <alignment vertical="center"/>
    </xf>
    <xf numFmtId="165" fontId="18" fillId="0" borderId="160" xfId="0" applyNumberFormat="1" applyFont="1" applyFill="1" applyBorder="1" applyAlignment="1" applyProtection="1">
      <alignment vertical="center"/>
    </xf>
    <xf numFmtId="165" fontId="18" fillId="0" borderId="161" xfId="0" applyNumberFormat="1" applyFont="1" applyFill="1" applyBorder="1" applyAlignment="1" applyProtection="1">
      <alignment vertical="center"/>
    </xf>
    <xf numFmtId="165" fontId="6" fillId="0" borderId="159" xfId="0" applyNumberFormat="1" applyFont="1" applyFill="1" applyBorder="1" applyAlignment="1" applyProtection="1">
      <alignment vertical="center"/>
    </xf>
    <xf numFmtId="165" fontId="6" fillId="0" borderId="160" xfId="0" applyNumberFormat="1" applyFont="1" applyFill="1" applyBorder="1" applyAlignment="1" applyProtection="1">
      <alignment vertical="center"/>
    </xf>
    <xf numFmtId="165" fontId="6" fillId="0" borderId="161" xfId="0" applyNumberFormat="1" applyFont="1" applyFill="1" applyBorder="1" applyAlignment="1" applyProtection="1">
      <alignment vertical="center"/>
    </xf>
    <xf numFmtId="165" fontId="6" fillId="0" borderId="20" xfId="0" applyNumberFormat="1" applyFont="1" applyFill="1" applyBorder="1" applyAlignment="1" applyProtection="1">
      <alignment vertical="center"/>
    </xf>
    <xf numFmtId="165" fontId="19" fillId="0" borderId="0" xfId="0" applyNumberFormat="1" applyFont="1" applyBorder="1" applyAlignment="1">
      <alignment vertical="center"/>
    </xf>
    <xf numFmtId="0" fontId="8" fillId="4" borderId="19" xfId="0" applyFont="1" applyFill="1" applyBorder="1" applyAlignment="1">
      <alignment horizontal="center" vertical="center" wrapText="1"/>
    </xf>
    <xf numFmtId="165" fontId="17" fillId="0" borderId="175" xfId="0" applyNumberFormat="1" applyFont="1" applyFill="1" applyBorder="1" applyAlignment="1">
      <alignment vertical="center"/>
    </xf>
    <xf numFmtId="165" fontId="18" fillId="0" borderId="175" xfId="0" applyNumberFormat="1" applyFont="1" applyFill="1" applyBorder="1" applyAlignment="1" applyProtection="1">
      <alignment horizontal="right" vertical="center"/>
      <protection locked="0"/>
    </xf>
    <xf numFmtId="3" fontId="8" fillId="0" borderId="119" xfId="0" applyNumberFormat="1" applyFont="1" applyFill="1" applyBorder="1" applyAlignment="1">
      <alignment vertical="center"/>
    </xf>
    <xf numFmtId="171" fontId="17" fillId="0" borderId="178" xfId="58" applyNumberFormat="1" applyFont="1" applyBorder="1" applyAlignment="1">
      <alignment vertical="center"/>
    </xf>
    <xf numFmtId="3" fontId="6" fillId="4" borderId="2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5" xfId="1" applyNumberFormat="1" applyFont="1" applyFill="1" applyBorder="1" applyAlignment="1" applyProtection="1">
      <alignment horizontal="center" vertical="center" wrapText="1"/>
      <protection locked="0"/>
    </xf>
    <xf numFmtId="3" fontId="8" fillId="4" borderId="24" xfId="0" applyNumberFormat="1" applyFont="1" applyFill="1" applyBorder="1" applyAlignment="1">
      <alignment horizontal="center" vertical="center"/>
    </xf>
    <xf numFmtId="165" fontId="18" fillId="0" borderId="17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165" fontId="6" fillId="0" borderId="22" xfId="1" applyNumberFormat="1" applyFont="1" applyFill="1" applyBorder="1" applyAlignment="1" applyProtection="1">
      <alignment horizontal="right" vertical="center"/>
      <protection locked="0"/>
    </xf>
    <xf numFmtId="3" fontId="6" fillId="4" borderId="10" xfId="1" applyNumberFormat="1" applyFont="1" applyFill="1" applyBorder="1" applyAlignment="1" applyProtection="1">
      <alignment vertical="center" wrapText="1"/>
      <protection locked="0"/>
    </xf>
    <xf numFmtId="3" fontId="6" fillId="4" borderId="24" xfId="1" applyNumberFormat="1" applyFont="1" applyFill="1" applyBorder="1" applyAlignment="1" applyProtection="1">
      <alignment vertical="center" wrapText="1"/>
      <protection locked="0"/>
    </xf>
    <xf numFmtId="3" fontId="6" fillId="4" borderId="11" xfId="1" applyNumberFormat="1" applyFont="1" applyFill="1" applyBorder="1" applyAlignment="1" applyProtection="1">
      <alignment vertical="center" wrapText="1"/>
      <protection locked="0"/>
    </xf>
    <xf numFmtId="3" fontId="6" fillId="4" borderId="23" xfId="1" applyNumberFormat="1" applyFont="1" applyFill="1" applyBorder="1" applyAlignment="1" applyProtection="1">
      <alignment vertical="center" wrapText="1"/>
      <protection locked="0"/>
    </xf>
    <xf numFmtId="9" fontId="4" fillId="0" borderId="119" xfId="58" applyNumberFormat="1" applyFont="1" applyBorder="1" applyAlignment="1">
      <alignment vertical="center"/>
    </xf>
    <xf numFmtId="165" fontId="10" fillId="4" borderId="86" xfId="1" applyNumberFormat="1" applyFont="1" applyFill="1" applyBorder="1" applyAlignment="1" applyProtection="1">
      <alignment horizontal="center" vertical="center"/>
      <protection locked="0"/>
    </xf>
    <xf numFmtId="171" fontId="10" fillId="4" borderId="92" xfId="58" applyNumberFormat="1" applyFont="1" applyFill="1" applyBorder="1" applyAlignment="1" applyProtection="1">
      <alignment horizontal="center" vertical="center"/>
      <protection locked="0"/>
    </xf>
    <xf numFmtId="165" fontId="10" fillId="4" borderId="98" xfId="1" applyNumberFormat="1" applyFont="1" applyFill="1" applyBorder="1" applyAlignment="1" applyProtection="1">
      <alignment horizontal="center" vertical="center"/>
      <protection locked="0"/>
    </xf>
    <xf numFmtId="171" fontId="10" fillId="4" borderId="103" xfId="58" applyNumberFormat="1" applyFont="1" applyFill="1" applyBorder="1" applyAlignment="1" applyProtection="1">
      <alignment horizontal="center" vertical="center"/>
      <protection locked="0"/>
    </xf>
    <xf numFmtId="171" fontId="10" fillId="0" borderId="36" xfId="1" applyNumberFormat="1" applyFont="1" applyFill="1" applyBorder="1" applyAlignment="1" applyProtection="1">
      <alignment horizontal="right" vertical="center"/>
      <protection locked="0"/>
    </xf>
    <xf numFmtId="171" fontId="10" fillId="0" borderId="38" xfId="1" applyNumberFormat="1" applyFont="1" applyFill="1" applyBorder="1" applyAlignment="1" applyProtection="1">
      <alignment horizontal="right" vertical="center"/>
      <protection locked="0"/>
    </xf>
    <xf numFmtId="0" fontId="4" fillId="4" borderId="24" xfId="0" applyFont="1" applyFill="1" applyBorder="1" applyAlignment="1">
      <alignment horizontal="center" vertical="center"/>
    </xf>
    <xf numFmtId="165" fontId="8" fillId="0" borderId="165" xfId="0" applyNumberFormat="1" applyFont="1" applyFill="1" applyBorder="1" applyAlignment="1"/>
    <xf numFmtId="165" fontId="8" fillId="0" borderId="35" xfId="0" applyNumberFormat="1" applyFont="1" applyFill="1" applyBorder="1" applyAlignment="1"/>
    <xf numFmtId="165" fontId="18" fillId="0" borderId="175" xfId="2" applyNumberFormat="1" applyFont="1" applyFill="1" applyBorder="1" applyAlignment="1" applyProtection="1">
      <alignment horizontal="right" vertical="center"/>
      <protection locked="0"/>
    </xf>
    <xf numFmtId="165" fontId="18" fillId="0" borderId="159" xfId="2" applyNumberFormat="1" applyFont="1" applyFill="1" applyBorder="1" applyAlignment="1" applyProtection="1">
      <alignment horizontal="right" vertical="center"/>
      <protection locked="0"/>
    </xf>
    <xf numFmtId="0" fontId="10" fillId="4" borderId="23" xfId="0" applyFont="1" applyFill="1" applyBorder="1" applyAlignment="1">
      <alignment horizontal="center" vertical="center" wrapText="1"/>
    </xf>
    <xf numFmtId="165" fontId="6" fillId="0" borderId="119" xfId="0" applyNumberFormat="1" applyFont="1" applyBorder="1" applyAlignment="1">
      <alignment horizontal="right" vertical="center"/>
    </xf>
    <xf numFmtId="9" fontId="10" fillId="0" borderId="79" xfId="58" applyNumberFormat="1" applyFont="1" applyBorder="1" applyAlignment="1">
      <alignment vertical="center"/>
    </xf>
    <xf numFmtId="165" fontId="6" fillId="0" borderId="119" xfId="0" applyNumberFormat="1" applyFont="1" applyBorder="1" applyAlignment="1">
      <alignment vertical="center"/>
    </xf>
    <xf numFmtId="0" fontId="10" fillId="0" borderId="0" xfId="0" applyFont="1"/>
    <xf numFmtId="0" fontId="64" fillId="0" borderId="0" xfId="0" applyFont="1"/>
    <xf numFmtId="3" fontId="8" fillId="4" borderId="69" xfId="0" applyNumberFormat="1" applyFont="1" applyFill="1" applyBorder="1" applyAlignment="1">
      <alignment horizontal="center" vertical="center"/>
    </xf>
    <xf numFmtId="165" fontId="17" fillId="0" borderId="175" xfId="0" applyNumberFormat="1" applyFont="1" applyFill="1" applyBorder="1" applyAlignment="1">
      <alignment horizontal="right" vertical="center"/>
    </xf>
    <xf numFmtId="167" fontId="18" fillId="0" borderId="36" xfId="1" applyNumberFormat="1" applyFont="1" applyFill="1" applyBorder="1" applyAlignment="1" applyProtection="1">
      <alignment horizontal="right" vertical="center"/>
      <protection locked="0"/>
    </xf>
    <xf numFmtId="167" fontId="6" fillId="0" borderId="36" xfId="27" applyNumberFormat="1" applyFont="1" applyFill="1" applyBorder="1" applyAlignment="1">
      <alignment horizontal="right" vertical="center"/>
    </xf>
    <xf numFmtId="165" fontId="18" fillId="0" borderId="165" xfId="2" applyNumberFormat="1" applyFont="1" applyFill="1" applyBorder="1" applyAlignment="1" applyProtection="1">
      <alignment horizontal="right" vertical="center"/>
      <protection locked="0"/>
    </xf>
    <xf numFmtId="171" fontId="10" fillId="0" borderId="79" xfId="58" applyNumberFormat="1" applyFont="1" applyFill="1" applyBorder="1" applyAlignment="1" applyProtection="1">
      <alignment horizontal="right" vertical="center"/>
    </xf>
    <xf numFmtId="3" fontId="6" fillId="4" borderId="49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3" fontId="6" fillId="4" borderId="45" xfId="1" applyNumberFormat="1" applyFont="1" applyFill="1" applyBorder="1" applyAlignment="1" applyProtection="1">
      <alignment horizontal="center" vertical="center" wrapText="1"/>
      <protection locked="0"/>
    </xf>
    <xf numFmtId="3" fontId="8" fillId="0" borderId="0" xfId="0" applyNumberFormat="1" applyFont="1" applyBorder="1" applyAlignment="1">
      <alignment horizontal="right" vertical="center" wrapText="1"/>
    </xf>
    <xf numFmtId="3" fontId="8" fillId="0" borderId="119" xfId="0" applyNumberFormat="1" applyFont="1" applyBorder="1" applyAlignment="1">
      <alignment horizontal="right" vertical="center" wrapText="1"/>
    </xf>
    <xf numFmtId="3" fontId="8" fillId="0" borderId="163" xfId="0" applyNumberFormat="1" applyFont="1" applyBorder="1" applyAlignment="1">
      <alignment horizontal="right" vertical="center" wrapText="1"/>
    </xf>
    <xf numFmtId="3" fontId="8" fillId="0" borderId="36" xfId="0" applyNumberFormat="1" applyFont="1" applyBorder="1" applyAlignment="1">
      <alignment horizontal="right" vertical="center" wrapText="1"/>
    </xf>
    <xf numFmtId="3" fontId="8" fillId="0" borderId="17" xfId="0" applyNumberFormat="1" applyFont="1" applyBorder="1" applyAlignment="1">
      <alignment horizontal="right" vertical="center" wrapText="1"/>
    </xf>
    <xf numFmtId="3" fontId="8" fillId="0" borderId="37" xfId="0" applyNumberFormat="1" applyFont="1" applyBorder="1" applyAlignment="1">
      <alignment horizontal="right" vertical="center" wrapText="1"/>
    </xf>
    <xf numFmtId="3" fontId="8" fillId="0" borderId="19" xfId="0" applyNumberFormat="1" applyFont="1" applyBorder="1" applyAlignment="1">
      <alignment horizontal="right" vertical="center" wrapText="1"/>
    </xf>
    <xf numFmtId="3" fontId="8" fillId="0" borderId="38" xfId="0" applyNumberFormat="1" applyFont="1" applyBorder="1" applyAlignment="1">
      <alignment horizontal="right" vertical="center" wrapText="1"/>
    </xf>
    <xf numFmtId="0" fontId="75" fillId="0" borderId="0" xfId="0" applyFont="1"/>
    <xf numFmtId="3" fontId="17" fillId="0" borderId="163" xfId="0" applyNumberFormat="1" applyFont="1" applyBorder="1"/>
    <xf numFmtId="3" fontId="17" fillId="0" borderId="0" xfId="0" applyNumberFormat="1" applyFont="1" applyBorder="1"/>
    <xf numFmtId="3" fontId="17" fillId="0" borderId="79" xfId="0" applyNumberFormat="1" applyFont="1" applyBorder="1"/>
    <xf numFmtId="3" fontId="17" fillId="0" borderId="119" xfId="0" applyNumberFormat="1" applyFont="1" applyBorder="1"/>
    <xf numFmtId="3" fontId="8" fillId="0" borderId="163" xfId="0" applyNumberFormat="1" applyFont="1" applyBorder="1"/>
    <xf numFmtId="3" fontId="8" fillId="0" borderId="0" xfId="0" applyNumberFormat="1" applyFont="1" applyBorder="1"/>
    <xf numFmtId="3" fontId="8" fillId="0" borderId="79" xfId="0" applyNumberFormat="1" applyFont="1" applyBorder="1"/>
    <xf numFmtId="3" fontId="8" fillId="0" borderId="119" xfId="0" applyNumberFormat="1" applyFont="1" applyBorder="1"/>
    <xf numFmtId="3" fontId="8" fillId="0" borderId="17" xfId="0" applyNumberFormat="1" applyFont="1" applyBorder="1"/>
    <xf numFmtId="3" fontId="8" fillId="0" borderId="37" xfId="0" applyNumberFormat="1" applyFont="1" applyBorder="1"/>
    <xf numFmtId="3" fontId="8" fillId="0" borderId="18" xfId="0" applyNumberFormat="1" applyFont="1" applyBorder="1"/>
    <xf numFmtId="3" fontId="8" fillId="0" borderId="19" xfId="0" applyNumberFormat="1" applyFont="1" applyBorder="1"/>
    <xf numFmtId="0" fontId="8" fillId="4" borderId="45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3" fontId="8" fillId="0" borderId="7" xfId="0" applyNumberFormat="1" applyFont="1" applyBorder="1" applyAlignment="1">
      <alignment horizontal="right" vertical="center" wrapText="1"/>
    </xf>
    <xf numFmtId="3" fontId="8" fillId="0" borderId="16" xfId="0" applyNumberFormat="1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8" fillId="0" borderId="21" xfId="0" applyNumberFormat="1" applyFont="1" applyBorder="1" applyAlignment="1">
      <alignment horizontal="right" vertical="center" wrapText="1"/>
    </xf>
    <xf numFmtId="3" fontId="8" fillId="0" borderId="2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3" fontId="17" fillId="0" borderId="175" xfId="0" applyNumberFormat="1" applyFont="1" applyBorder="1"/>
    <xf numFmtId="3" fontId="17" fillId="0" borderId="6" xfId="0" applyNumberFormat="1" applyFont="1" applyBorder="1"/>
    <xf numFmtId="3" fontId="17" fillId="0" borderId="22" xfId="0" applyNumberFormat="1" applyFont="1" applyBorder="1"/>
    <xf numFmtId="165" fontId="6" fillId="0" borderId="163" xfId="37" applyNumberFormat="1" applyFont="1" applyFill="1" applyBorder="1" applyAlignment="1" applyProtection="1">
      <alignment horizontal="right" vertical="center"/>
    </xf>
    <xf numFmtId="165" fontId="18" fillId="0" borderId="161" xfId="0" applyNumberFormat="1" applyFont="1" applyFill="1" applyBorder="1" applyAlignment="1" applyProtection="1">
      <alignment horizontal="right" vertical="center"/>
    </xf>
    <xf numFmtId="165" fontId="18" fillId="0" borderId="163" xfId="2" applyNumberFormat="1" applyFont="1" applyFill="1" applyBorder="1" applyAlignment="1" applyProtection="1">
      <alignment horizontal="right" vertical="center"/>
      <protection locked="0"/>
    </xf>
    <xf numFmtId="165" fontId="18" fillId="0" borderId="160" xfId="2" applyNumberFormat="1" applyFont="1" applyFill="1" applyBorder="1" applyAlignment="1" applyProtection="1">
      <alignment horizontal="right" vertical="center"/>
      <protection locked="0"/>
    </xf>
    <xf numFmtId="165" fontId="18" fillId="0" borderId="163" xfId="37" applyNumberFormat="1" applyFont="1" applyFill="1" applyBorder="1" applyAlignment="1" applyProtection="1">
      <alignment horizontal="right" vertical="center"/>
    </xf>
    <xf numFmtId="165" fontId="17" fillId="0" borderId="161" xfId="0" applyNumberFormat="1" applyFont="1" applyFill="1" applyBorder="1" applyAlignment="1">
      <alignment horizontal="right" vertical="center"/>
    </xf>
    <xf numFmtId="165" fontId="6" fillId="0" borderId="160" xfId="1" applyNumberFormat="1" applyFont="1" applyFill="1" applyBorder="1" applyAlignment="1" applyProtection="1">
      <protection locked="0"/>
    </xf>
    <xf numFmtId="165" fontId="6" fillId="0" borderId="161" xfId="1" applyNumberFormat="1" applyFont="1" applyFill="1" applyBorder="1" applyAlignment="1" applyProtection="1">
      <protection locked="0"/>
    </xf>
    <xf numFmtId="165" fontId="6" fillId="0" borderId="163" xfId="1" applyNumberFormat="1" applyFont="1" applyFill="1" applyBorder="1" applyAlignment="1" applyProtection="1">
      <protection locked="0"/>
    </xf>
    <xf numFmtId="165" fontId="6" fillId="0" borderId="163" xfId="1" applyNumberFormat="1" applyFont="1" applyFill="1" applyBorder="1" applyAlignment="1" applyProtection="1">
      <alignment horizontal="center" vertical="center"/>
      <protection locked="0"/>
    </xf>
    <xf numFmtId="0" fontId="4" fillId="0" borderId="0" xfId="2" applyFont="1" applyFill="1" applyBorder="1" applyAlignment="1" applyProtection="1">
      <alignment horizontal="left" vertical="center"/>
      <protection locked="0"/>
    </xf>
    <xf numFmtId="171" fontId="6" fillId="4" borderId="39" xfId="58" applyNumberFormat="1" applyFont="1" applyFill="1" applyBorder="1" applyAlignment="1" applyProtection="1">
      <alignment vertical="center"/>
      <protection locked="0"/>
    </xf>
    <xf numFmtId="3" fontId="18" fillId="0" borderId="27" xfId="41" applyNumberFormat="1" applyFont="1" applyFill="1" applyBorder="1" applyAlignment="1" applyProtection="1"/>
    <xf numFmtId="0" fontId="8" fillId="4" borderId="45" xfId="0" applyFont="1" applyFill="1" applyBorder="1" applyAlignment="1">
      <alignment horizontal="center" vertical="center" wrapText="1"/>
    </xf>
    <xf numFmtId="165" fontId="6" fillId="4" borderId="66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13" xfId="1" applyNumberFormat="1" applyFont="1" applyFill="1" applyBorder="1" applyAlignment="1" applyProtection="1">
      <alignment horizontal="center" vertical="center" wrapText="1"/>
      <protection locked="0"/>
    </xf>
    <xf numFmtId="9" fontId="39" fillId="0" borderId="159" xfId="58" applyNumberFormat="1" applyFont="1" applyFill="1" applyBorder="1" applyAlignment="1" applyProtection="1">
      <alignment horizontal="right" vertical="center"/>
    </xf>
    <xf numFmtId="9" fontId="10" fillId="0" borderId="159" xfId="58" applyNumberFormat="1" applyFont="1" applyFill="1" applyBorder="1" applyAlignment="1" applyProtection="1">
      <alignment horizontal="right" vertical="center"/>
    </xf>
    <xf numFmtId="9" fontId="10" fillId="0" borderId="20" xfId="58" applyNumberFormat="1" applyFont="1" applyFill="1" applyBorder="1" applyAlignment="1" applyProtection="1">
      <alignment horizontal="right" vertical="center"/>
    </xf>
    <xf numFmtId="165" fontId="18" fillId="0" borderId="21" xfId="0" applyNumberFormat="1" applyFont="1" applyFill="1" applyBorder="1" applyAlignment="1" applyProtection="1">
      <alignment horizontal="right" vertical="center"/>
    </xf>
    <xf numFmtId="9" fontId="37" fillId="0" borderId="0" xfId="58" applyNumberFormat="1" applyFont="1" applyFill="1" applyBorder="1" applyAlignment="1">
      <alignment vertical="center"/>
    </xf>
    <xf numFmtId="9" fontId="4" fillId="0" borderId="37" xfId="58" applyNumberFormat="1" applyFont="1" applyFill="1" applyBorder="1" applyAlignment="1">
      <alignment vertical="center"/>
    </xf>
    <xf numFmtId="171" fontId="4" fillId="0" borderId="159" xfId="58" applyNumberFormat="1" applyFont="1" applyFill="1" applyBorder="1" applyAlignment="1">
      <alignment horizontal="center" vertical="center"/>
    </xf>
    <xf numFmtId="165" fontId="8" fillId="0" borderId="165" xfId="0" applyNumberFormat="1" applyFont="1" applyFill="1" applyBorder="1" applyAlignment="1">
      <alignment horizontal="center" vertical="center"/>
    </xf>
    <xf numFmtId="9" fontId="4" fillId="0" borderId="17" xfId="58" applyNumberFormat="1" applyFont="1" applyFill="1" applyBorder="1" applyAlignment="1">
      <alignment horizontal="center" vertical="center"/>
    </xf>
    <xf numFmtId="167" fontId="6" fillId="4" borderId="84" xfId="1" applyNumberFormat="1" applyFont="1" applyFill="1" applyBorder="1" applyAlignment="1" applyProtection="1">
      <alignment vertical="center"/>
      <protection locked="0"/>
    </xf>
    <xf numFmtId="167" fontId="6" fillId="4" borderId="85" xfId="1" applyNumberFormat="1" applyFont="1" applyFill="1" applyBorder="1" applyAlignment="1" applyProtection="1">
      <alignment vertical="center"/>
      <protection locked="0"/>
    </xf>
    <xf numFmtId="167" fontId="6" fillId="4" borderId="120" xfId="1" applyNumberFormat="1" applyFont="1" applyFill="1" applyBorder="1" applyAlignment="1" applyProtection="1">
      <alignment vertical="center"/>
      <protection locked="0"/>
    </xf>
    <xf numFmtId="167" fontId="6" fillId="4" borderId="86" xfId="1" applyNumberFormat="1" applyFont="1" applyFill="1" applyBorder="1" applyAlignment="1" applyProtection="1">
      <alignment vertical="center"/>
      <protection locked="0"/>
    </xf>
    <xf numFmtId="167" fontId="6" fillId="4" borderId="96" xfId="1" applyNumberFormat="1" applyFont="1" applyFill="1" applyBorder="1" applyAlignment="1" applyProtection="1">
      <alignment vertical="center"/>
      <protection locked="0"/>
    </xf>
    <xf numFmtId="167" fontId="6" fillId="4" borderId="97" xfId="1" applyNumberFormat="1" applyFont="1" applyFill="1" applyBorder="1" applyAlignment="1" applyProtection="1">
      <alignment vertical="center"/>
      <protection locked="0"/>
    </xf>
    <xf numFmtId="167" fontId="6" fillId="4" borderId="121" xfId="1" applyNumberFormat="1" applyFont="1" applyFill="1" applyBorder="1" applyAlignment="1" applyProtection="1">
      <alignment vertical="center"/>
      <protection locked="0"/>
    </xf>
    <xf numFmtId="167" fontId="6" fillId="4" borderId="98" xfId="1" applyNumberFormat="1" applyFont="1" applyFill="1" applyBorder="1" applyAlignment="1" applyProtection="1">
      <alignment vertical="center"/>
      <protection locked="0"/>
    </xf>
    <xf numFmtId="167" fontId="6" fillId="4" borderId="142" xfId="1" applyNumberFormat="1" applyFont="1" applyFill="1" applyBorder="1" applyAlignment="1" applyProtection="1">
      <alignment vertical="center"/>
      <protection locked="0"/>
    </xf>
    <xf numFmtId="167" fontId="6" fillId="4" borderId="145" xfId="1" applyNumberFormat="1" applyFont="1" applyFill="1" applyBorder="1" applyAlignment="1" applyProtection="1">
      <alignment vertical="center"/>
      <protection locked="0"/>
    </xf>
    <xf numFmtId="167" fontId="6" fillId="4" borderId="83" xfId="1" applyNumberFormat="1" applyFont="1" applyFill="1" applyBorder="1" applyAlignment="1" applyProtection="1">
      <alignment vertical="center"/>
      <protection locked="0"/>
    </xf>
    <xf numFmtId="167" fontId="6" fillId="4" borderId="95" xfId="1" applyNumberFormat="1" applyFont="1" applyFill="1" applyBorder="1" applyAlignment="1" applyProtection="1">
      <alignment vertical="center"/>
      <protection locked="0"/>
    </xf>
    <xf numFmtId="165" fontId="6" fillId="0" borderId="38" xfId="27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vertical="center"/>
    </xf>
    <xf numFmtId="177" fontId="8" fillId="0" borderId="119" xfId="0" applyNumberFormat="1" applyFont="1" applyFill="1" applyBorder="1" applyAlignment="1">
      <alignment horizontal="right" vertical="center"/>
    </xf>
    <xf numFmtId="177" fontId="8" fillId="0" borderId="19" xfId="0" applyNumberFormat="1" applyFont="1" applyFill="1" applyBorder="1" applyAlignment="1">
      <alignment horizontal="right" vertical="center"/>
    </xf>
    <xf numFmtId="177" fontId="17" fillId="0" borderId="119" xfId="0" applyNumberFormat="1" applyFont="1" applyFill="1" applyBorder="1" applyAlignment="1">
      <alignment horizontal="right" vertical="center"/>
    </xf>
    <xf numFmtId="167" fontId="6" fillId="0" borderId="28" xfId="39" applyNumberFormat="1" applyFont="1" applyFill="1" applyBorder="1" applyAlignment="1" applyProtection="1">
      <alignment horizontal="right" vertical="center"/>
      <protection locked="0"/>
    </xf>
    <xf numFmtId="167" fontId="8" fillId="0" borderId="28" xfId="0" applyNumberFormat="1" applyFont="1" applyBorder="1" applyAlignment="1">
      <alignment horizontal="right" vertical="center"/>
    </xf>
    <xf numFmtId="167" fontId="6" fillId="4" borderId="136" xfId="1" applyNumberFormat="1" applyFont="1" applyFill="1" applyBorder="1" applyAlignment="1" applyProtection="1">
      <alignment vertical="center"/>
      <protection locked="0"/>
    </xf>
    <xf numFmtId="167" fontId="17" fillId="0" borderId="28" xfId="0" applyNumberFormat="1" applyFont="1" applyFill="1" applyBorder="1" applyAlignment="1">
      <alignment horizontal="right" vertical="center"/>
    </xf>
    <xf numFmtId="167" fontId="8" fillId="0" borderId="28" xfId="0" applyNumberFormat="1" applyFont="1" applyFill="1" applyBorder="1" applyAlignment="1">
      <alignment horizontal="right" vertical="center"/>
    </xf>
    <xf numFmtId="167" fontId="8" fillId="0" borderId="34" xfId="0" applyNumberFormat="1" applyFont="1" applyFill="1" applyBorder="1" applyAlignment="1">
      <alignment horizontal="right" vertical="center"/>
    </xf>
    <xf numFmtId="177" fontId="6" fillId="0" borderId="175" xfId="41" applyNumberFormat="1" applyFont="1" applyFill="1" applyBorder="1" applyAlignment="1" applyProtection="1"/>
    <xf numFmtId="177" fontId="6" fillId="0" borderId="22" xfId="41" applyNumberFormat="1" applyFont="1" applyFill="1" applyBorder="1" applyAlignment="1" applyProtection="1"/>
    <xf numFmtId="177" fontId="6" fillId="0" borderId="48" xfId="41" applyNumberFormat="1" applyFont="1" applyFill="1" applyBorder="1" applyAlignment="1" applyProtection="1"/>
    <xf numFmtId="177" fontId="6" fillId="0" borderId="55" xfId="41" applyNumberFormat="1" applyFont="1" applyFill="1" applyBorder="1" applyAlignment="1" applyProtection="1"/>
    <xf numFmtId="177" fontId="6" fillId="0" borderId="21" xfId="41" applyNumberFormat="1" applyFont="1" applyFill="1" applyBorder="1" applyAlignment="1" applyProtection="1"/>
    <xf numFmtId="177" fontId="6" fillId="0" borderId="6" xfId="41" applyNumberFormat="1" applyFont="1" applyFill="1" applyBorder="1" applyAlignment="1" applyProtection="1"/>
    <xf numFmtId="177" fontId="6" fillId="0" borderId="177" xfId="41" applyNumberFormat="1" applyFont="1" applyFill="1" applyBorder="1" applyAlignment="1" applyProtection="1"/>
    <xf numFmtId="177" fontId="6" fillId="0" borderId="163" xfId="41" applyNumberFormat="1" applyFont="1" applyFill="1" applyBorder="1" applyAlignment="1" applyProtection="1"/>
    <xf numFmtId="177" fontId="6" fillId="0" borderId="161" xfId="41" applyNumberFormat="1" applyFont="1" applyFill="1" applyBorder="1" applyAlignment="1" applyProtection="1"/>
    <xf numFmtId="177" fontId="6" fillId="0" borderId="165" xfId="41" applyNumberFormat="1" applyFont="1" applyFill="1" applyBorder="1" applyAlignment="1" applyProtection="1"/>
    <xf numFmtId="177" fontId="6" fillId="0" borderId="159" xfId="41" applyNumberFormat="1" applyFont="1" applyFill="1" applyBorder="1" applyAlignment="1" applyProtection="1"/>
    <xf numFmtId="177" fontId="6" fillId="0" borderId="160" xfId="41" applyNumberFormat="1" applyFont="1" applyFill="1" applyBorder="1" applyAlignment="1" applyProtection="1"/>
    <xf numFmtId="177" fontId="6" fillId="0" borderId="0" xfId="41" applyNumberFormat="1" applyFont="1" applyFill="1" applyBorder="1" applyAlignment="1" applyProtection="1"/>
    <xf numFmtId="177" fontId="6" fillId="0" borderId="79" xfId="41" applyNumberFormat="1" applyFont="1" applyFill="1" applyBorder="1" applyAlignment="1" applyProtection="1"/>
    <xf numFmtId="177" fontId="6" fillId="0" borderId="163" xfId="41" applyNumberFormat="1" applyFont="1" applyFill="1" applyBorder="1" applyAlignment="1" applyProtection="1">
      <alignment horizontal="center"/>
    </xf>
    <xf numFmtId="177" fontId="6" fillId="0" borderId="79" xfId="41" applyNumberFormat="1" applyFont="1" applyFill="1" applyBorder="1" applyAlignment="1" applyProtection="1">
      <alignment horizontal="center"/>
    </xf>
    <xf numFmtId="177" fontId="6" fillId="0" borderId="17" xfId="41" applyNumberFormat="1" applyFont="1" applyFill="1" applyBorder="1" applyAlignment="1" applyProtection="1"/>
    <xf numFmtId="177" fontId="6" fillId="0" borderId="18" xfId="41" applyNumberFormat="1" applyFont="1" applyFill="1" applyBorder="1" applyAlignment="1" applyProtection="1"/>
    <xf numFmtId="177" fontId="6" fillId="0" borderId="35" xfId="41" applyNumberFormat="1" applyFont="1" applyFill="1" applyBorder="1" applyAlignment="1" applyProtection="1"/>
    <xf numFmtId="177" fontId="6" fillId="0" borderId="20" xfId="41" applyNumberFormat="1" applyFont="1" applyFill="1" applyBorder="1" applyAlignment="1" applyProtection="1"/>
    <xf numFmtId="177" fontId="6" fillId="0" borderId="19" xfId="41" applyNumberFormat="1" applyFont="1" applyFill="1" applyBorder="1" applyAlignment="1" applyProtection="1"/>
    <xf numFmtId="177" fontId="6" fillId="0" borderId="37" xfId="41" applyNumberFormat="1" applyFont="1" applyFill="1" applyBorder="1" applyAlignment="1" applyProtection="1"/>
    <xf numFmtId="177" fontId="6" fillId="0" borderId="18" xfId="41" applyNumberFormat="1" applyFont="1" applyFill="1" applyBorder="1" applyAlignment="1" applyProtection="1">
      <alignment horizontal="center"/>
    </xf>
    <xf numFmtId="177" fontId="6" fillId="0" borderId="165" xfId="41" applyNumberFormat="1" applyFont="1" applyFill="1" applyBorder="1" applyAlignment="1" applyProtection="1">
      <alignment horizontal="center"/>
    </xf>
    <xf numFmtId="177" fontId="6" fillId="0" borderId="159" xfId="41" applyNumberFormat="1" applyFont="1" applyFill="1" applyBorder="1" applyAlignment="1" applyProtection="1">
      <alignment horizontal="center"/>
    </xf>
    <xf numFmtId="177" fontId="6" fillId="0" borderId="36" xfId="41" applyNumberFormat="1" applyFont="1" applyFill="1" applyBorder="1" applyAlignment="1" applyProtection="1"/>
    <xf numFmtId="177" fontId="6" fillId="0" borderId="28" xfId="41" applyNumberFormat="1" applyFont="1" applyFill="1" applyBorder="1" applyAlignment="1" applyProtection="1"/>
    <xf numFmtId="177" fontId="6" fillId="0" borderId="38" xfId="41" applyNumberFormat="1" applyFont="1" applyFill="1" applyBorder="1" applyAlignment="1" applyProtection="1"/>
    <xf numFmtId="177" fontId="6" fillId="0" borderId="34" xfId="41" applyNumberFormat="1" applyFont="1" applyFill="1" applyBorder="1" applyAlignment="1" applyProtection="1"/>
    <xf numFmtId="177" fontId="6" fillId="0" borderId="160" xfId="1" applyNumberFormat="1" applyFont="1" applyFill="1" applyBorder="1" applyProtection="1">
      <protection locked="0"/>
    </xf>
    <xf numFmtId="177" fontId="6" fillId="0" borderId="7" xfId="1" applyNumberFormat="1" applyFont="1" applyFill="1" applyBorder="1" applyAlignment="1" applyProtection="1">
      <alignment horizontal="center"/>
      <protection locked="0"/>
    </xf>
    <xf numFmtId="177" fontId="6" fillId="0" borderId="160" xfId="1" applyNumberFormat="1" applyFont="1" applyFill="1" applyBorder="1" applyAlignment="1" applyProtection="1">
      <alignment horizontal="center"/>
      <protection locked="0"/>
    </xf>
    <xf numFmtId="177" fontId="6" fillId="0" borderId="36" xfId="1" applyNumberFormat="1" applyFont="1" applyFill="1" applyBorder="1" applyAlignment="1" applyProtection="1">
      <alignment horizontal="center"/>
      <protection locked="0"/>
    </xf>
    <xf numFmtId="177" fontId="6" fillId="0" borderId="165" xfId="1" applyNumberFormat="1" applyFont="1" applyFill="1" applyBorder="1" applyProtection="1">
      <protection locked="0"/>
    </xf>
    <xf numFmtId="177" fontId="6" fillId="0" borderId="35" xfId="1" applyNumberFormat="1" applyFont="1" applyFill="1" applyBorder="1" applyProtection="1">
      <protection locked="0"/>
    </xf>
    <xf numFmtId="177" fontId="6" fillId="0" borderId="163" xfId="1" applyNumberFormat="1" applyFont="1" applyFill="1" applyBorder="1" applyProtection="1">
      <protection locked="0"/>
    </xf>
    <xf numFmtId="177" fontId="6" fillId="0" borderId="119" xfId="41" applyNumberFormat="1" applyFont="1" applyFill="1" applyBorder="1" applyAlignment="1" applyProtection="1"/>
    <xf numFmtId="167" fontId="6" fillId="0" borderId="163" xfId="1" applyNumberFormat="1" applyFont="1" applyFill="1" applyBorder="1" applyAlignment="1" applyProtection="1">
      <alignment horizontal="right" vertical="center"/>
      <protection locked="0"/>
    </xf>
    <xf numFmtId="167" fontId="6" fillId="0" borderId="158" xfId="1" applyNumberFormat="1" applyFont="1" applyFill="1" applyBorder="1" applyProtection="1">
      <protection locked="0"/>
    </xf>
    <xf numFmtId="167" fontId="6" fillId="4" borderId="138" xfId="1" applyNumberFormat="1" applyFont="1" applyFill="1" applyBorder="1" applyAlignment="1" applyProtection="1">
      <alignment vertical="center"/>
      <protection locked="0"/>
    </xf>
    <xf numFmtId="171" fontId="6" fillId="4" borderId="179" xfId="58" applyNumberFormat="1" applyFont="1" applyFill="1" applyBorder="1" applyAlignment="1" applyProtection="1">
      <alignment vertical="center"/>
      <protection locked="0"/>
    </xf>
    <xf numFmtId="167" fontId="6" fillId="0" borderId="160" xfId="0" applyNumberFormat="1" applyFont="1" applyFill="1" applyBorder="1" applyAlignment="1" applyProtection="1">
      <alignment horizontal="right" vertical="center"/>
    </xf>
    <xf numFmtId="167" fontId="8" fillId="0" borderId="160" xfId="0" applyNumberFormat="1" applyFont="1" applyFill="1" applyBorder="1" applyAlignment="1">
      <alignment horizontal="right" vertical="center"/>
    </xf>
    <xf numFmtId="178" fontId="18" fillId="0" borderId="28" xfId="0" applyNumberFormat="1" applyFont="1" applyFill="1" applyBorder="1" applyAlignment="1" applyProtection="1">
      <alignment horizontal="right" vertical="center"/>
    </xf>
    <xf numFmtId="178" fontId="6" fillId="0" borderId="28" xfId="0" applyNumberFormat="1" applyFont="1" applyFill="1" applyBorder="1" applyAlignment="1" applyProtection="1">
      <alignment horizontal="right" vertical="center"/>
    </xf>
    <xf numFmtId="178" fontId="6" fillId="0" borderId="34" xfId="0" applyNumberFormat="1" applyFont="1" applyFill="1" applyBorder="1" applyAlignment="1" applyProtection="1">
      <alignment horizontal="right" vertical="center"/>
    </xf>
    <xf numFmtId="170" fontId="17" fillId="0" borderId="130" xfId="0" applyNumberFormat="1" applyFont="1" applyBorder="1" applyAlignment="1">
      <alignment vertical="center"/>
    </xf>
    <xf numFmtId="170" fontId="8" fillId="0" borderId="130" xfId="0" applyNumberFormat="1" applyFont="1" applyBorder="1" applyAlignment="1">
      <alignment vertical="center"/>
    </xf>
    <xf numFmtId="170" fontId="8" fillId="0" borderId="131" xfId="0" applyNumberFormat="1" applyFont="1" applyBorder="1" applyAlignment="1">
      <alignment vertical="center"/>
    </xf>
    <xf numFmtId="165" fontId="6" fillId="0" borderId="163" xfId="0" applyNumberFormat="1" applyFont="1" applyFill="1" applyBorder="1" applyAlignment="1" applyProtection="1">
      <alignment horizontal="center" vertical="center"/>
    </xf>
    <xf numFmtId="165" fontId="6" fillId="0" borderId="160" xfId="0" applyNumberFormat="1" applyFont="1" applyFill="1" applyBorder="1" applyAlignment="1" applyProtection="1">
      <alignment horizontal="center" vertical="center"/>
    </xf>
    <xf numFmtId="165" fontId="6" fillId="0" borderId="161" xfId="0" applyNumberFormat="1" applyFont="1" applyFill="1" applyBorder="1" applyAlignment="1" applyProtection="1">
      <alignment horizontal="center" vertical="center"/>
    </xf>
    <xf numFmtId="165" fontId="18" fillId="0" borderId="175" xfId="0" applyNumberFormat="1" applyFont="1" applyFill="1" applyBorder="1" applyAlignment="1" applyProtection="1">
      <alignment vertical="center"/>
    </xf>
    <xf numFmtId="165" fontId="18" fillId="0" borderId="21" xfId="0" applyNumberFormat="1" applyFont="1" applyFill="1" applyBorder="1" applyAlignment="1" applyProtection="1">
      <alignment vertical="center"/>
    </xf>
    <xf numFmtId="165" fontId="18" fillId="0" borderId="22" xfId="0" applyNumberFormat="1" applyFont="1" applyFill="1" applyBorder="1" applyAlignment="1" applyProtection="1">
      <alignment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6" fillId="0" borderId="19" xfId="0" applyNumberFormat="1" applyFont="1" applyFill="1" applyBorder="1" applyAlignment="1" applyProtection="1">
      <alignment horizontal="center" vertical="center"/>
    </xf>
    <xf numFmtId="178" fontId="17" fillId="0" borderId="130" xfId="0" applyNumberFormat="1" applyFont="1" applyBorder="1" applyAlignment="1">
      <alignment vertical="center"/>
    </xf>
    <xf numFmtId="178" fontId="8" fillId="0" borderId="130" xfId="0" applyNumberFormat="1" applyFont="1" applyBorder="1" applyAlignment="1">
      <alignment vertical="center"/>
    </xf>
    <xf numFmtId="178" fontId="8" fillId="0" borderId="131" xfId="0" applyNumberFormat="1" applyFont="1" applyBorder="1" applyAlignment="1">
      <alignment vertical="center"/>
    </xf>
    <xf numFmtId="177" fontId="18" fillId="0" borderId="160" xfId="0" applyNumberFormat="1" applyFont="1" applyFill="1" applyBorder="1" applyAlignment="1" applyProtection="1">
      <alignment horizontal="right" vertical="center"/>
    </xf>
    <xf numFmtId="177" fontId="18" fillId="0" borderId="159" xfId="0" applyNumberFormat="1" applyFont="1" applyFill="1" applyBorder="1" applyAlignment="1" applyProtection="1">
      <alignment horizontal="right" vertical="center"/>
    </xf>
    <xf numFmtId="177" fontId="18" fillId="0" borderId="161" xfId="0" applyNumberFormat="1" applyFont="1" applyFill="1" applyBorder="1" applyAlignment="1" applyProtection="1">
      <alignment horizontal="right" vertical="center"/>
    </xf>
    <xf numFmtId="177" fontId="6" fillId="0" borderId="160" xfId="0" applyNumberFormat="1" applyFont="1" applyFill="1" applyBorder="1" applyAlignment="1" applyProtection="1">
      <alignment horizontal="right" vertical="center"/>
    </xf>
    <xf numFmtId="177" fontId="6" fillId="0" borderId="159" xfId="0" applyNumberFormat="1" applyFont="1" applyFill="1" applyBorder="1" applyAlignment="1" applyProtection="1">
      <alignment horizontal="right" vertical="center"/>
    </xf>
    <xf numFmtId="177" fontId="6" fillId="0" borderId="161" xfId="0" applyNumberFormat="1" applyFont="1" applyFill="1" applyBorder="1" applyAlignment="1" applyProtection="1">
      <alignment horizontal="right" vertical="center"/>
    </xf>
    <xf numFmtId="177" fontId="6" fillId="0" borderId="19" xfId="0" applyNumberFormat="1" applyFont="1" applyFill="1" applyBorder="1" applyAlignment="1" applyProtection="1">
      <alignment horizontal="right" vertical="center"/>
    </xf>
    <xf numFmtId="177" fontId="6" fillId="0" borderId="20" xfId="0" applyNumberFormat="1" applyFont="1" applyFill="1" applyBorder="1" applyAlignment="1" applyProtection="1">
      <alignment horizontal="right" vertical="center"/>
    </xf>
    <xf numFmtId="177" fontId="6" fillId="0" borderId="18" xfId="0" applyNumberFormat="1" applyFont="1" applyFill="1" applyBorder="1" applyAlignment="1" applyProtection="1">
      <alignment horizontal="right" vertical="center"/>
    </xf>
    <xf numFmtId="167" fontId="6" fillId="0" borderId="7" xfId="41" applyNumberFormat="1" applyFont="1" applyFill="1" applyBorder="1" applyAlignment="1" applyProtection="1">
      <alignment horizontal="right"/>
    </xf>
    <xf numFmtId="167" fontId="6" fillId="0" borderId="119" xfId="41" applyNumberFormat="1" applyFont="1" applyFill="1" applyBorder="1" applyAlignment="1" applyProtection="1">
      <alignment horizontal="right"/>
    </xf>
    <xf numFmtId="167" fontId="6" fillId="0" borderId="79" xfId="41" applyNumberFormat="1" applyFont="1" applyFill="1" applyBorder="1" applyAlignment="1" applyProtection="1">
      <alignment horizontal="right"/>
    </xf>
    <xf numFmtId="167" fontId="6" fillId="0" borderId="36" xfId="41" applyNumberFormat="1" applyFont="1" applyFill="1" applyBorder="1" applyAlignment="1" applyProtection="1">
      <alignment horizontal="right"/>
    </xf>
    <xf numFmtId="167" fontId="6" fillId="4" borderId="122" xfId="1" applyNumberFormat="1" applyFont="1" applyFill="1" applyBorder="1" applyAlignment="1" applyProtection="1">
      <alignment vertical="center"/>
      <protection locked="0"/>
    </xf>
    <xf numFmtId="167" fontId="6" fillId="4" borderId="124" xfId="1" applyNumberFormat="1" applyFont="1" applyFill="1" applyBorder="1" applyAlignment="1" applyProtection="1">
      <alignment vertical="center"/>
      <protection locked="0"/>
    </xf>
    <xf numFmtId="167" fontId="10" fillId="0" borderId="36" xfId="0" applyNumberFormat="1" applyFont="1" applyFill="1" applyBorder="1" applyAlignment="1" applyProtection="1">
      <alignment horizontal="right" vertical="center"/>
    </xf>
    <xf numFmtId="167" fontId="18" fillId="0" borderId="47" xfId="41" applyNumberFormat="1" applyFont="1" applyFill="1" applyBorder="1" applyAlignment="1" applyProtection="1">
      <alignment horizontal="right" vertical="center"/>
    </xf>
    <xf numFmtId="167" fontId="18" fillId="0" borderId="48" xfId="41" applyNumberFormat="1" applyFont="1" applyFill="1" applyBorder="1" applyAlignment="1" applyProtection="1">
      <alignment horizontal="right" vertical="center"/>
    </xf>
    <xf numFmtId="167" fontId="18" fillId="0" borderId="6" xfId="41" applyNumberFormat="1" applyFont="1" applyFill="1" applyBorder="1" applyAlignment="1" applyProtection="1">
      <alignment horizontal="right" vertical="center"/>
    </xf>
    <xf numFmtId="167" fontId="8" fillId="0" borderId="74" xfId="0" applyNumberFormat="1" applyFont="1" applyFill="1" applyBorder="1" applyAlignment="1">
      <alignment vertical="center"/>
    </xf>
    <xf numFmtId="167" fontId="8" fillId="0" borderId="59" xfId="0" applyNumberFormat="1" applyFont="1" applyFill="1" applyBorder="1" applyAlignment="1">
      <alignment vertical="center"/>
    </xf>
    <xf numFmtId="167" fontId="8" fillId="0" borderId="0" xfId="0" applyNumberFormat="1" applyFont="1" applyFill="1" applyBorder="1" applyAlignment="1">
      <alignment vertical="center"/>
    </xf>
    <xf numFmtId="167" fontId="8" fillId="0" borderId="0" xfId="0" applyNumberFormat="1" applyFont="1" applyFill="1" applyBorder="1" applyAlignment="1">
      <alignment horizontal="right" vertical="center"/>
    </xf>
    <xf numFmtId="167" fontId="8" fillId="0" borderId="59" xfId="0" applyNumberFormat="1" applyFont="1" applyFill="1" applyBorder="1" applyAlignment="1">
      <alignment horizontal="right" vertical="center"/>
    </xf>
    <xf numFmtId="167" fontId="8" fillId="0" borderId="17" xfId="0" applyNumberFormat="1" applyFont="1" applyFill="1" applyBorder="1" applyAlignment="1">
      <alignment vertical="center"/>
    </xf>
    <xf numFmtId="167" fontId="8" fillId="0" borderId="35" xfId="0" applyNumberFormat="1" applyFont="1" applyFill="1" applyBorder="1" applyAlignment="1">
      <alignment vertical="center"/>
    </xf>
    <xf numFmtId="167" fontId="8" fillId="0" borderId="37" xfId="0" applyNumberFormat="1" applyFont="1" applyFill="1" applyBorder="1" applyAlignment="1">
      <alignment vertical="center"/>
    </xf>
    <xf numFmtId="178" fontId="18" fillId="0" borderId="81" xfId="0" applyNumberFormat="1" applyFont="1" applyFill="1" applyBorder="1" applyAlignment="1" applyProtection="1">
      <alignment horizontal="right" vertical="center"/>
    </xf>
    <xf numFmtId="178" fontId="18" fillId="0" borderId="119" xfId="0" applyNumberFormat="1" applyFont="1" applyFill="1" applyBorder="1" applyAlignment="1" applyProtection="1">
      <alignment horizontal="right" vertical="center"/>
    </xf>
    <xf numFmtId="178" fontId="18" fillId="0" borderId="36" xfId="0" applyNumberFormat="1" applyFont="1" applyFill="1" applyBorder="1" applyAlignment="1" applyProtection="1">
      <alignment horizontal="right" vertical="center"/>
    </xf>
    <xf numFmtId="178" fontId="17" fillId="0" borderId="112" xfId="0" applyNumberFormat="1" applyFont="1" applyBorder="1" applyAlignment="1">
      <alignment vertical="center"/>
    </xf>
    <xf numFmtId="178" fontId="6" fillId="0" borderId="81" xfId="0" applyNumberFormat="1" applyFont="1" applyFill="1" applyBorder="1" applyAlignment="1" applyProtection="1">
      <alignment horizontal="right" vertical="center"/>
    </xf>
    <xf numFmtId="178" fontId="6" fillId="0" borderId="119" xfId="0" applyNumberFormat="1" applyFont="1" applyFill="1" applyBorder="1" applyAlignment="1" applyProtection="1">
      <alignment horizontal="right" vertical="center"/>
    </xf>
    <xf numFmtId="178" fontId="6" fillId="0" borderId="36" xfId="0" applyNumberFormat="1" applyFont="1" applyFill="1" applyBorder="1" applyAlignment="1" applyProtection="1">
      <alignment horizontal="right" vertical="center"/>
    </xf>
    <xf numFmtId="178" fontId="8" fillId="0" borderId="112" xfId="0" applyNumberFormat="1" applyFont="1" applyBorder="1" applyAlignment="1">
      <alignment vertical="center"/>
    </xf>
    <xf numFmtId="178" fontId="6" fillId="0" borderId="19" xfId="0" applyNumberFormat="1" applyFont="1" applyFill="1" applyBorder="1" applyAlignment="1" applyProtection="1">
      <alignment horizontal="right" vertical="center"/>
    </xf>
    <xf numFmtId="178" fontId="6" fillId="0" borderId="38" xfId="0" applyNumberFormat="1" applyFont="1" applyFill="1" applyBorder="1" applyAlignment="1" applyProtection="1">
      <alignment horizontal="right" vertical="center"/>
    </xf>
    <xf numFmtId="178" fontId="8" fillId="0" borderId="115" xfId="0" applyNumberFormat="1" applyFont="1" applyBorder="1" applyAlignment="1">
      <alignment vertical="center"/>
    </xf>
    <xf numFmtId="167" fontId="6" fillId="0" borderId="7" xfId="41" applyNumberFormat="1" applyFont="1" applyFill="1" applyBorder="1" applyAlignment="1" applyProtection="1">
      <alignment horizontal="right" vertical="center"/>
    </xf>
    <xf numFmtId="167" fontId="6" fillId="0" borderId="161" xfId="26" applyNumberFormat="1" applyFont="1" applyBorder="1" applyAlignment="1">
      <alignment horizontal="right" vertical="center"/>
    </xf>
    <xf numFmtId="165" fontId="8" fillId="0" borderId="159" xfId="0" applyNumberFormat="1" applyFont="1" applyFill="1" applyBorder="1" applyAlignment="1">
      <alignment horizontal="center" vertical="center"/>
    </xf>
    <xf numFmtId="165" fontId="6" fillId="4" borderId="120" xfId="1" applyNumberFormat="1" applyFont="1" applyFill="1" applyBorder="1" applyAlignment="1" applyProtection="1">
      <alignment horizontal="center" vertical="center"/>
      <protection locked="0"/>
    </xf>
    <xf numFmtId="171" fontId="6" fillId="4" borderId="156" xfId="58" applyNumberFormat="1" applyFont="1" applyFill="1" applyBorder="1" applyAlignment="1" applyProtection="1">
      <alignment horizontal="center" vertical="center"/>
      <protection locked="0"/>
    </xf>
    <xf numFmtId="165" fontId="6" fillId="4" borderId="121" xfId="1" applyNumberFormat="1" applyFont="1" applyFill="1" applyBorder="1" applyAlignment="1" applyProtection="1">
      <alignment horizontal="center" vertical="center"/>
      <protection locked="0"/>
    </xf>
    <xf numFmtId="171" fontId="6" fillId="4" borderId="167" xfId="58" applyNumberFormat="1" applyFont="1" applyFill="1" applyBorder="1" applyAlignment="1" applyProtection="1">
      <alignment horizontal="center" vertical="center"/>
      <protection locked="0"/>
    </xf>
    <xf numFmtId="167" fontId="6" fillId="0" borderId="159" xfId="41" applyNumberFormat="1" applyFont="1" applyFill="1" applyBorder="1" applyAlignment="1" applyProtection="1">
      <alignment horizontal="right" vertical="center"/>
    </xf>
    <xf numFmtId="167" fontId="6" fillId="0" borderId="161" xfId="41" applyNumberFormat="1" applyFont="1" applyFill="1" applyBorder="1" applyAlignment="1" applyProtection="1">
      <alignment horizontal="right" vertical="center"/>
    </xf>
    <xf numFmtId="167" fontId="18" fillId="0" borderId="59" xfId="26" applyNumberFormat="1" applyFont="1" applyFill="1" applyBorder="1" applyAlignment="1">
      <alignment horizontal="right" vertical="center"/>
    </xf>
    <xf numFmtId="167" fontId="18" fillId="0" borderId="79" xfId="26" applyNumberFormat="1" applyFont="1" applyFill="1" applyBorder="1" applyAlignment="1">
      <alignment horizontal="right" vertical="center"/>
    </xf>
    <xf numFmtId="167" fontId="6" fillId="0" borderId="59" xfId="26" applyNumberFormat="1" applyFont="1" applyFill="1" applyBorder="1" applyAlignment="1">
      <alignment horizontal="right" vertical="center"/>
    </xf>
    <xf numFmtId="167" fontId="6" fillId="0" borderId="79" xfId="26" applyNumberFormat="1" applyFont="1" applyFill="1" applyBorder="1" applyAlignment="1">
      <alignment horizontal="right" vertical="center"/>
    </xf>
    <xf numFmtId="167" fontId="6" fillId="0" borderId="35" xfId="26" applyNumberFormat="1" applyFont="1" applyFill="1" applyBorder="1" applyAlignment="1">
      <alignment horizontal="right" vertical="center"/>
    </xf>
    <xf numFmtId="167" fontId="6" fillId="0" borderId="18" xfId="26" applyNumberFormat="1" applyFont="1" applyFill="1" applyBorder="1" applyAlignment="1">
      <alignment horizontal="right" vertical="center"/>
    </xf>
    <xf numFmtId="178" fontId="18" fillId="0" borderId="79" xfId="0" applyNumberFormat="1" applyFont="1" applyFill="1" applyBorder="1" applyAlignment="1" applyProtection="1">
      <alignment horizontal="right" vertical="center"/>
    </xf>
    <xf numFmtId="178" fontId="6" fillId="0" borderId="79" xfId="0" applyNumberFormat="1" applyFont="1" applyFill="1" applyBorder="1" applyAlignment="1" applyProtection="1">
      <alignment horizontal="right" vertical="center"/>
    </xf>
    <xf numFmtId="178" fontId="6" fillId="0" borderId="18" xfId="0" applyNumberFormat="1" applyFont="1" applyFill="1" applyBorder="1" applyAlignment="1" applyProtection="1">
      <alignment horizontal="right" vertical="center"/>
    </xf>
    <xf numFmtId="167" fontId="6" fillId="0" borderId="28" xfId="0" applyNumberFormat="1" applyFont="1" applyFill="1" applyBorder="1" applyAlignment="1" applyProtection="1">
      <alignment horizontal="right" vertical="center"/>
    </xf>
    <xf numFmtId="167" fontId="6" fillId="0" borderId="28" xfId="1" applyNumberFormat="1" applyFont="1" applyFill="1" applyBorder="1" applyAlignment="1" applyProtection="1">
      <alignment horizontal="right"/>
      <protection locked="0"/>
    </xf>
    <xf numFmtId="167" fontId="6" fillId="0" borderId="34" xfId="1" applyNumberFormat="1" applyFont="1" applyFill="1" applyBorder="1" applyAlignment="1" applyProtection="1">
      <alignment horizontal="right"/>
      <protection locked="0"/>
    </xf>
    <xf numFmtId="167" fontId="6" fillId="4" borderId="144" xfId="1" applyNumberFormat="1" applyFont="1" applyFill="1" applyBorder="1" applyAlignment="1" applyProtection="1">
      <alignment vertical="center"/>
      <protection locked="0"/>
    </xf>
    <xf numFmtId="171" fontId="39" fillId="0" borderId="0" xfId="58" applyNumberFormat="1" applyFont="1" applyFill="1" applyBorder="1" applyAlignment="1" applyProtection="1">
      <alignment vertical="center"/>
      <protection locked="0"/>
    </xf>
    <xf numFmtId="171" fontId="10" fillId="0" borderId="0" xfId="58" applyNumberFormat="1" applyFont="1" applyFill="1" applyBorder="1" applyAlignment="1" applyProtection="1">
      <alignment vertical="center"/>
      <protection locked="0"/>
    </xf>
    <xf numFmtId="171" fontId="10" fillId="0" borderId="37" xfId="58" applyNumberFormat="1" applyFont="1" applyFill="1" applyBorder="1" applyAlignment="1" applyProtection="1">
      <alignment vertical="center"/>
      <protection locked="0"/>
    </xf>
    <xf numFmtId="165" fontId="18" fillId="0" borderId="21" xfId="1" applyNumberFormat="1" applyFont="1" applyFill="1" applyBorder="1" applyAlignment="1" applyProtection="1">
      <alignment vertical="center"/>
      <protection locked="0"/>
    </xf>
    <xf numFmtId="165" fontId="17" fillId="0" borderId="119" xfId="0" applyNumberFormat="1" applyFont="1" applyFill="1" applyBorder="1" applyAlignment="1"/>
    <xf numFmtId="10" fontId="0" fillId="0" borderId="0" xfId="0" applyNumberFormat="1" applyAlignment="1">
      <alignment horizontal="right" vertical="center" wrapText="1"/>
    </xf>
    <xf numFmtId="170" fontId="0" fillId="0" borderId="0" xfId="0" applyNumberFormat="1" applyAlignment="1">
      <alignment vertical="center"/>
    </xf>
    <xf numFmtId="165" fontId="6" fillId="0" borderId="160" xfId="41" applyNumberFormat="1" applyFont="1" applyFill="1" applyBorder="1" applyAlignment="1" applyProtection="1">
      <alignment vertical="center"/>
    </xf>
    <xf numFmtId="165" fontId="6" fillId="0" borderId="19" xfId="41" applyNumberFormat="1" applyFont="1" applyFill="1" applyBorder="1" applyAlignment="1" applyProtection="1">
      <alignment vertical="center"/>
    </xf>
    <xf numFmtId="3" fontId="8" fillId="4" borderId="24" xfId="0" applyNumberFormat="1" applyFont="1" applyFill="1" applyBorder="1" applyAlignment="1">
      <alignment horizontal="center" vertical="center" wrapText="1"/>
    </xf>
    <xf numFmtId="3" fontId="8" fillId="4" borderId="23" xfId="0" applyNumberFormat="1" applyFont="1" applyFill="1" applyBorder="1" applyAlignment="1">
      <alignment horizontal="center" vertical="center" wrapText="1"/>
    </xf>
    <xf numFmtId="165" fontId="20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70" fontId="0" fillId="0" borderId="0" xfId="0" applyNumberFormat="1"/>
    <xf numFmtId="0" fontId="64" fillId="0" borderId="0" xfId="0" applyFont="1" applyBorder="1"/>
    <xf numFmtId="170" fontId="26" fillId="0" borderId="0" xfId="0" applyNumberFormat="1" applyFont="1" applyAlignment="1">
      <alignment vertical="center"/>
    </xf>
    <xf numFmtId="171" fontId="8" fillId="0" borderId="0" xfId="58" applyNumberFormat="1" applyFont="1" applyBorder="1" applyAlignment="1">
      <alignment vertical="center"/>
    </xf>
    <xf numFmtId="176" fontId="8" fillId="0" borderId="112" xfId="0" applyNumberFormat="1" applyFont="1" applyBorder="1" applyAlignment="1">
      <alignment vertical="center"/>
    </xf>
    <xf numFmtId="176" fontId="8" fillId="0" borderId="115" xfId="0" applyNumberFormat="1" applyFont="1" applyBorder="1" applyAlignment="1">
      <alignment vertical="center"/>
    </xf>
    <xf numFmtId="176" fontId="8" fillId="0" borderId="109" xfId="0" applyNumberFormat="1" applyFont="1" applyBorder="1" applyAlignment="1">
      <alignment vertical="center"/>
    </xf>
    <xf numFmtId="176" fontId="8" fillId="0" borderId="117" xfId="0" applyNumberFormat="1" applyFont="1" applyBorder="1" applyAlignment="1">
      <alignment vertical="center"/>
    </xf>
    <xf numFmtId="166" fontId="6" fillId="0" borderId="160" xfId="0" applyNumberFormat="1" applyFont="1" applyFill="1" applyBorder="1" applyAlignment="1" applyProtection="1">
      <alignment horizontal="center" vertical="center"/>
    </xf>
    <xf numFmtId="166" fontId="6" fillId="0" borderId="81" xfId="0" applyNumberFormat="1" applyFont="1" applyFill="1" applyBorder="1" applyAlignment="1" applyProtection="1">
      <alignment horizontal="center" vertical="center"/>
    </xf>
    <xf numFmtId="166" fontId="6" fillId="0" borderId="79" xfId="0" applyNumberFormat="1" applyFont="1" applyFill="1" applyBorder="1" applyAlignment="1" applyProtection="1">
      <alignment horizontal="center" vertical="center"/>
    </xf>
    <xf numFmtId="166" fontId="8" fillId="0" borderId="119" xfId="0" applyNumberFormat="1" applyFont="1" applyFill="1" applyBorder="1" applyAlignment="1">
      <alignment vertical="center"/>
    </xf>
    <xf numFmtId="166" fontId="6" fillId="0" borderId="119" xfId="0" applyNumberFormat="1" applyFont="1" applyFill="1" applyBorder="1" applyAlignment="1" applyProtection="1">
      <alignment vertical="center"/>
      <protection locked="0"/>
    </xf>
    <xf numFmtId="166" fontId="8" fillId="0" borderId="79" xfId="0" applyNumberFormat="1" applyFont="1" applyFill="1" applyBorder="1" applyAlignment="1">
      <alignment vertical="center"/>
    </xf>
    <xf numFmtId="166" fontId="8" fillId="0" borderId="19" xfId="0" applyNumberFormat="1" applyFont="1" applyFill="1" applyBorder="1" applyAlignment="1">
      <alignment vertical="center"/>
    </xf>
    <xf numFmtId="166" fontId="8" fillId="0" borderId="18" xfId="0" applyNumberFormat="1" applyFont="1" applyFill="1" applyBorder="1" applyAlignment="1">
      <alignment vertical="center"/>
    </xf>
    <xf numFmtId="165" fontId="6" fillId="0" borderId="160" xfId="27" applyNumberFormat="1" applyFont="1" applyFill="1" applyBorder="1" applyAlignment="1">
      <alignment horizontal="right" vertical="center"/>
    </xf>
    <xf numFmtId="3" fontId="6" fillId="4" borderId="16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47" xfId="2" applyFont="1" applyFill="1" applyBorder="1" applyAlignment="1" applyProtection="1">
      <alignment horizontal="center" vertical="center" wrapText="1"/>
      <protection locked="0"/>
    </xf>
    <xf numFmtId="0" fontId="6" fillId="3" borderId="62" xfId="2" applyFont="1" applyFill="1" applyBorder="1" applyAlignment="1" applyProtection="1">
      <alignment horizontal="center" vertical="center" wrapText="1"/>
      <protection locked="0"/>
    </xf>
    <xf numFmtId="0" fontId="6" fillId="4" borderId="8" xfId="2" applyFont="1" applyFill="1" applyBorder="1" applyAlignment="1" applyProtection="1">
      <alignment horizontal="center" vertical="center" wrapText="1"/>
      <protection locked="0"/>
    </xf>
    <xf numFmtId="0" fontId="6" fillId="3" borderId="17" xfId="2" applyFont="1" applyFill="1" applyBorder="1" applyAlignment="1" applyProtection="1">
      <alignment horizontal="center" vertical="center" wrapText="1"/>
      <protection locked="0"/>
    </xf>
    <xf numFmtId="3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8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Fill="1" applyBorder="1" applyAlignment="1" applyProtection="1">
      <alignment horizontal="center" vertical="center"/>
      <protection locked="0"/>
    </xf>
    <xf numFmtId="0" fontId="6" fillId="0" borderId="36" xfId="2" applyFont="1" applyFill="1" applyBorder="1" applyAlignment="1" applyProtection="1">
      <alignment horizontal="center" vertical="center"/>
      <protection locked="0"/>
    </xf>
    <xf numFmtId="3" fontId="6" fillId="4" borderId="17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6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7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4" borderId="48" xfId="0" applyFont="1" applyFill="1" applyBorder="1" applyAlignment="1">
      <alignment horizontal="center" vertical="center" wrapText="1"/>
    </xf>
    <xf numFmtId="0" fontId="10" fillId="3" borderId="59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3" borderId="79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3" fontId="6" fillId="4" borderId="4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 wrapText="1"/>
    </xf>
    <xf numFmtId="3" fontId="6" fillId="4" borderId="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6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1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4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8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6" fillId="0" borderId="16" xfId="2" applyFont="1" applyFill="1" applyBorder="1" applyAlignment="1" applyProtection="1">
      <alignment horizontal="center" vertical="center"/>
      <protection locked="0"/>
    </xf>
    <xf numFmtId="0" fontId="6" fillId="0" borderId="38" xfId="2" applyFont="1" applyFill="1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6" fillId="4" borderId="163" xfId="2" applyFont="1" applyFill="1" applyBorder="1" applyAlignment="1" applyProtection="1">
      <alignment horizontal="center" vertical="center" wrapText="1"/>
      <protection locked="0"/>
    </xf>
    <xf numFmtId="3" fontId="6" fillId="4" borderId="1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8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81" xfId="1" applyNumberFormat="1" applyFont="1" applyFill="1" applyBorder="1" applyAlignment="1" applyProtection="1">
      <alignment horizontal="center" vertical="center" wrapText="1"/>
      <protection locked="0"/>
    </xf>
    <xf numFmtId="0" fontId="10" fillId="3" borderId="165" xfId="0" applyFont="1" applyFill="1" applyBorder="1" applyAlignment="1">
      <alignment horizontal="center" vertical="center" wrapText="1"/>
    </xf>
    <xf numFmtId="0" fontId="10" fillId="3" borderId="161" xfId="0" applyFont="1" applyFill="1" applyBorder="1" applyAlignment="1">
      <alignment horizontal="center" vertical="center" wrapText="1"/>
    </xf>
    <xf numFmtId="3" fontId="6" fillId="4" borderId="6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5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3" borderId="46" xfId="0" applyFont="1" applyFill="1" applyBorder="1" applyAlignment="1">
      <alignment horizontal="center" vertical="center" wrapText="1"/>
    </xf>
    <xf numFmtId="0" fontId="8" fillId="4" borderId="168" xfId="0" applyFont="1" applyFill="1" applyBorder="1" applyAlignment="1">
      <alignment horizontal="center" vertical="center"/>
    </xf>
    <xf numFmtId="0" fontId="8" fillId="4" borderId="162" xfId="0" applyFont="1" applyFill="1" applyBorder="1" applyAlignment="1">
      <alignment horizontal="center" vertical="center"/>
    </xf>
    <xf numFmtId="0" fontId="8" fillId="4" borderId="16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3" fontId="6" fillId="3" borderId="2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4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8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62" xfId="0" applyFont="1" applyFill="1" applyBorder="1" applyAlignment="1">
      <alignment horizontal="center" vertical="center"/>
    </xf>
    <xf numFmtId="0" fontId="8" fillId="3" borderId="60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50" xfId="2" applyFont="1" applyFill="1" applyBorder="1" applyAlignment="1" applyProtection="1">
      <alignment horizontal="center" vertical="center" wrapText="1"/>
      <protection locked="0"/>
    </xf>
    <xf numFmtId="0" fontId="6" fillId="3" borderId="51" xfId="2" applyFont="1" applyFill="1" applyBorder="1" applyAlignment="1" applyProtection="1">
      <alignment horizontal="center" vertical="center" wrapText="1"/>
      <protection locked="0"/>
    </xf>
    <xf numFmtId="0" fontId="6" fillId="4" borderId="105" xfId="2" applyFont="1" applyFill="1" applyBorder="1" applyAlignment="1" applyProtection="1">
      <alignment horizontal="center" vertical="center" wrapText="1"/>
      <protection locked="0"/>
    </xf>
    <xf numFmtId="0" fontId="6" fillId="3" borderId="126" xfId="2" applyFont="1" applyFill="1" applyBorder="1" applyAlignment="1" applyProtection="1">
      <alignment horizontal="center" vertical="center" wrapText="1"/>
      <protection locked="0"/>
    </xf>
    <xf numFmtId="0" fontId="6" fillId="4" borderId="56" xfId="2" applyFont="1" applyFill="1" applyBorder="1" applyAlignment="1" applyProtection="1">
      <alignment horizontal="center" vertical="center" wrapText="1"/>
      <protection locked="0"/>
    </xf>
    <xf numFmtId="0" fontId="6" fillId="3" borderId="57" xfId="2" applyFont="1" applyFill="1" applyBorder="1" applyAlignment="1" applyProtection="1">
      <alignment horizontal="center" vertical="center" wrapText="1"/>
      <protection locked="0"/>
    </xf>
    <xf numFmtId="0" fontId="6" fillId="4" borderId="3" xfId="2" applyFont="1" applyFill="1" applyBorder="1" applyAlignment="1" applyProtection="1">
      <alignment horizontal="center" vertical="center" wrapText="1"/>
      <protection locked="0"/>
    </xf>
    <xf numFmtId="0" fontId="6" fillId="4" borderId="51" xfId="2" applyFont="1" applyFill="1" applyBorder="1" applyAlignment="1" applyProtection="1">
      <alignment horizontal="center" vertical="center" wrapText="1"/>
      <protection locked="0"/>
    </xf>
    <xf numFmtId="0" fontId="6" fillId="4" borderId="5" xfId="2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center" vertical="center" wrapText="1"/>
    </xf>
    <xf numFmtId="0" fontId="6" fillId="3" borderId="56" xfId="2" applyFont="1" applyFill="1" applyBorder="1" applyAlignment="1" applyProtection="1">
      <alignment horizontal="center" vertical="center" wrapText="1"/>
      <protection locked="0"/>
    </xf>
    <xf numFmtId="0" fontId="6" fillId="4" borderId="127" xfId="2" applyFont="1" applyFill="1" applyBorder="1" applyAlignment="1" applyProtection="1">
      <alignment horizontal="center" vertical="center" wrapText="1"/>
      <protection locked="0"/>
    </xf>
    <xf numFmtId="0" fontId="6" fillId="3" borderId="106" xfId="2" applyFont="1" applyFill="1" applyBorder="1" applyAlignment="1" applyProtection="1">
      <alignment horizontal="center" vertical="center" wrapText="1"/>
      <protection locked="0"/>
    </xf>
    <xf numFmtId="0" fontId="8" fillId="3" borderId="31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3" fontId="6" fillId="3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6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4" borderId="74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3" borderId="56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6" fillId="4" borderId="175" xfId="2" applyFont="1" applyFill="1" applyBorder="1" applyAlignment="1" applyProtection="1">
      <alignment horizontal="center" vertical="center" wrapText="1"/>
      <protection locked="0"/>
    </xf>
    <xf numFmtId="0" fontId="8" fillId="4" borderId="175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160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6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9" fillId="4" borderId="8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62" xfId="0" applyFont="1" applyFill="1" applyBorder="1" applyAlignment="1">
      <alignment horizontal="center" vertical="center" wrapText="1"/>
    </xf>
    <xf numFmtId="0" fontId="9" fillId="3" borderId="60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9" fillId="4" borderId="65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6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8" fillId="4" borderId="57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68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3" fontId="6" fillId="3" borderId="1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1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5" xfId="1" quotePrefix="1" applyNumberFormat="1" applyFont="1" applyFill="1" applyBorder="1" applyAlignment="1" applyProtection="1">
      <alignment horizontal="center" vertical="center" wrapText="1"/>
      <protection locked="0"/>
    </xf>
    <xf numFmtId="3" fontId="6" fillId="3" borderId="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8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6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7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7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wrapText="1"/>
    </xf>
    <xf numFmtId="3" fontId="6" fillId="4" borderId="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8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1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9" xfId="1" quotePrefix="1" applyNumberFormat="1" applyFont="1" applyFill="1" applyBorder="1" applyAlignment="1" applyProtection="1">
      <alignment horizontal="center" vertical="center" wrapText="1"/>
      <protection locked="0"/>
    </xf>
    <xf numFmtId="3" fontId="6" fillId="3" borderId="30" xfId="1" quotePrefix="1" applyNumberFormat="1" applyFont="1" applyFill="1" applyBorder="1" applyAlignment="1" applyProtection="1">
      <alignment horizontal="center" vertical="center" wrapText="1"/>
      <protection locked="0"/>
    </xf>
    <xf numFmtId="3" fontId="6" fillId="3" borderId="31" xfId="1" quotePrefix="1" applyNumberFormat="1" applyFont="1" applyFill="1" applyBorder="1" applyAlignment="1" applyProtection="1">
      <alignment horizontal="center" vertical="center" wrapText="1"/>
      <protection locked="0"/>
    </xf>
    <xf numFmtId="3" fontId="6" fillId="4" borderId="1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7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0" xfId="1" quotePrefix="1" applyNumberFormat="1" applyFont="1" applyFill="1" applyBorder="1" applyAlignment="1" applyProtection="1">
      <alignment horizontal="center" vertical="center" wrapText="1"/>
      <protection locked="0"/>
    </xf>
    <xf numFmtId="3" fontId="6" fillId="3" borderId="10" xfId="1" quotePrefix="1" applyNumberFormat="1" applyFont="1" applyFill="1" applyBorder="1" applyAlignment="1" applyProtection="1">
      <alignment horizontal="center" vertical="center" wrapText="1"/>
      <protection locked="0"/>
    </xf>
    <xf numFmtId="3" fontId="6" fillId="3" borderId="11" xfId="1" quotePrefix="1" applyNumberFormat="1" applyFont="1" applyFill="1" applyBorder="1" applyAlignment="1" applyProtection="1">
      <alignment horizontal="center" vertical="center" wrapText="1"/>
      <protection locked="0"/>
    </xf>
    <xf numFmtId="3" fontId="6" fillId="3" borderId="24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2" applyFont="1" applyFill="1" applyBorder="1" applyAlignment="1" applyProtection="1">
      <alignment horizontal="center" vertical="center"/>
      <protection locked="0"/>
    </xf>
    <xf numFmtId="3" fontId="8" fillId="4" borderId="12" xfId="0" applyNumberFormat="1" applyFont="1" applyFill="1" applyBorder="1" applyAlignment="1">
      <alignment horizontal="center" vertical="center" wrapText="1"/>
    </xf>
    <xf numFmtId="3" fontId="8" fillId="3" borderId="13" xfId="0" applyNumberFormat="1" applyFont="1" applyFill="1" applyBorder="1" applyAlignment="1">
      <alignment horizontal="center" vertical="center" wrapText="1"/>
    </xf>
    <xf numFmtId="3" fontId="8" fillId="3" borderId="61" xfId="0" applyNumberFormat="1" applyFont="1" applyFill="1" applyBorder="1" applyAlignment="1">
      <alignment horizontal="center" vertical="center" wrapText="1"/>
    </xf>
    <xf numFmtId="3" fontId="8" fillId="3" borderId="41" xfId="0" applyNumberFormat="1" applyFont="1" applyFill="1" applyBorder="1" applyAlignment="1">
      <alignment horizontal="center" vertical="center" wrapText="1"/>
    </xf>
    <xf numFmtId="3" fontId="6" fillId="4" borderId="4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3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1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75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10" fillId="4" borderId="177" xfId="0" applyFont="1" applyFill="1" applyBorder="1" applyAlignment="1">
      <alignment horizontal="center" vertical="center" wrapText="1"/>
    </xf>
    <xf numFmtId="0" fontId="10" fillId="3" borderId="163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3" fontId="8" fillId="3" borderId="65" xfId="0" applyNumberFormat="1" applyFont="1" applyFill="1" applyBorder="1" applyAlignment="1">
      <alignment horizontal="center" vertical="center" wrapText="1"/>
    </xf>
    <xf numFmtId="3" fontId="8" fillId="3" borderId="39" xfId="0" applyNumberFormat="1" applyFont="1" applyFill="1" applyBorder="1" applyAlignment="1">
      <alignment horizontal="center" vertical="center" wrapText="1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6" fillId="3" borderId="34" xfId="0" applyFont="1" applyFill="1" applyBorder="1" applyAlignment="1" applyProtection="1">
      <alignment horizontal="center" vertical="center" wrapText="1"/>
      <protection locked="0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3" fontId="6" fillId="4" borderId="6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8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177" xfId="2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8" fillId="3" borderId="74" xfId="0" applyFont="1" applyFill="1" applyBorder="1" applyAlignment="1">
      <alignment horizontal="center" vertical="center" wrapText="1"/>
    </xf>
    <xf numFmtId="3" fontId="6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48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4" borderId="68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3" fontId="6" fillId="4" borderId="6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8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5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65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62" xfId="2" applyFont="1" applyFill="1" applyBorder="1" applyAlignment="1" applyProtection="1">
      <alignment horizontal="center" vertical="center" wrapText="1"/>
      <protection locked="0"/>
    </xf>
    <xf numFmtId="0" fontId="6" fillId="4" borderId="17" xfId="2" applyFont="1" applyFill="1" applyBorder="1" applyAlignment="1" applyProtection="1">
      <alignment horizontal="center" vertical="center" wrapText="1"/>
      <protection locked="0"/>
    </xf>
    <xf numFmtId="0" fontId="8" fillId="4" borderId="7" xfId="0" applyFont="1" applyFill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3" fontId="6" fillId="4" borderId="5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9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4" xfId="0" applyFont="1" applyFill="1" applyBorder="1" applyAlignment="1">
      <alignment horizontal="center" vertical="center"/>
    </xf>
    <xf numFmtId="0" fontId="8" fillId="3" borderId="64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3" fontId="6" fillId="3" borderId="2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1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/>
    </xf>
    <xf numFmtId="3" fontId="6" fillId="4" borderId="5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8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1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61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8" fillId="3" borderId="79" xfId="0" applyFont="1" applyFill="1" applyBorder="1" applyAlignment="1">
      <alignment horizontal="center" vertical="center" wrapText="1"/>
    </xf>
    <xf numFmtId="0" fontId="8" fillId="3" borderId="48" xfId="0" applyFont="1" applyFill="1" applyBorder="1" applyAlignment="1">
      <alignment horizontal="center" vertical="center" wrapText="1"/>
    </xf>
    <xf numFmtId="0" fontId="8" fillId="4" borderId="177" xfId="0" applyFont="1" applyFill="1" applyBorder="1" applyAlignment="1">
      <alignment horizontal="center" vertical="center" wrapText="1"/>
    </xf>
    <xf numFmtId="0" fontId="8" fillId="3" borderId="16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6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3" fontId="8" fillId="4" borderId="9" xfId="0" applyNumberFormat="1" applyFont="1" applyFill="1" applyBorder="1" applyAlignment="1">
      <alignment horizontal="center" vertical="center" wrapText="1"/>
    </xf>
    <xf numFmtId="3" fontId="8" fillId="3" borderId="161" xfId="0" applyNumberFormat="1" applyFont="1" applyFill="1" applyBorder="1" applyAlignment="1">
      <alignment horizontal="center" vertical="center" wrapText="1"/>
    </xf>
    <xf numFmtId="3" fontId="8" fillId="3" borderId="18" xfId="0" applyNumberFormat="1" applyFont="1" applyFill="1" applyBorder="1" applyAlignment="1">
      <alignment horizontal="center" vertical="center" wrapText="1"/>
    </xf>
    <xf numFmtId="3" fontId="8" fillId="4" borderId="13" xfId="0" applyNumberFormat="1" applyFont="1" applyFill="1" applyBorder="1" applyAlignment="1">
      <alignment horizontal="center" vertical="center" wrapText="1"/>
    </xf>
    <xf numFmtId="3" fontId="8" fillId="3" borderId="36" xfId="0" applyNumberFormat="1" applyFont="1" applyFill="1" applyBorder="1" applyAlignment="1">
      <alignment horizontal="center" vertical="center" wrapText="1"/>
    </xf>
    <xf numFmtId="3" fontId="8" fillId="3" borderId="38" xfId="0" applyNumberFormat="1" applyFont="1" applyFill="1" applyBorder="1" applyAlignment="1">
      <alignment horizontal="center" vertical="center" wrapText="1"/>
    </xf>
    <xf numFmtId="3" fontId="8" fillId="4" borderId="61" xfId="0" applyNumberFormat="1" applyFont="1" applyFill="1" applyBorder="1" applyAlignment="1">
      <alignment horizontal="center" vertical="center" wrapText="1"/>
    </xf>
    <xf numFmtId="3" fontId="8" fillId="4" borderId="41" xfId="0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3" fontId="8" fillId="3" borderId="79" xfId="0" applyNumberFormat="1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6" fillId="4" borderId="67" xfId="2" applyFont="1" applyFill="1" applyBorder="1" applyAlignment="1" applyProtection="1">
      <alignment horizontal="center" vertical="center" wrapText="1"/>
      <protection locked="0"/>
    </xf>
    <xf numFmtId="3" fontId="6" fillId="4" borderId="3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2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2" applyFont="1" applyFill="1" applyBorder="1" applyAlignment="1" applyProtection="1">
      <alignment horizontal="center" vertical="center" wrapText="1"/>
      <protection locked="0"/>
    </xf>
    <xf numFmtId="3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1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2" applyFont="1" applyFill="1" applyBorder="1" applyAlignment="1" applyProtection="1">
      <alignment horizontal="center" vertical="center"/>
      <protection locked="0"/>
    </xf>
    <xf numFmtId="0" fontId="6" fillId="0" borderId="37" xfId="2" applyFont="1" applyFill="1" applyBorder="1" applyAlignment="1" applyProtection="1">
      <alignment horizontal="center" vertical="center"/>
      <protection locked="0"/>
    </xf>
    <xf numFmtId="0" fontId="8" fillId="4" borderId="65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65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3" fontId="6" fillId="4" borderId="53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5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59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8" fillId="3" borderId="160" xfId="0" applyFont="1" applyFill="1" applyBorder="1" applyAlignment="1">
      <alignment horizontal="center" vertical="center" wrapText="1"/>
    </xf>
    <xf numFmtId="0" fontId="8" fillId="3" borderId="16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10" fillId="0" borderId="0" xfId="2" applyFont="1" applyFill="1" applyBorder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3" fontId="8" fillId="4" borderId="10" xfId="0" applyNumberFormat="1" applyFont="1" applyFill="1" applyBorder="1" applyAlignment="1">
      <alignment horizontal="center" vertical="center" wrapText="1"/>
    </xf>
    <xf numFmtId="3" fontId="8" fillId="3" borderId="11" xfId="0" applyNumberFormat="1" applyFont="1" applyFill="1" applyBorder="1" applyAlignment="1">
      <alignment horizontal="center" vertical="center" wrapText="1"/>
    </xf>
    <xf numFmtId="3" fontId="8" fillId="3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8" fillId="4" borderId="2" xfId="0" applyFont="1" applyFill="1" applyBorder="1" applyAlignment="1">
      <alignment horizontal="center" vertical="center" wrapText="1"/>
    </xf>
    <xf numFmtId="0" fontId="6" fillId="0" borderId="0" xfId="2" applyFont="1" applyFill="1" applyBorder="1" applyAlignment="1" applyProtection="1">
      <alignment horizontal="left" vertical="center" wrapText="1"/>
      <protection locked="0"/>
    </xf>
    <xf numFmtId="3" fontId="8" fillId="4" borderId="50" xfId="0" applyNumberFormat="1" applyFont="1" applyFill="1" applyBorder="1" applyAlignment="1">
      <alignment horizontal="center" vertical="center" wrapText="1"/>
    </xf>
    <xf numFmtId="3" fontId="8" fillId="4" borderId="56" xfId="0" applyNumberFormat="1" applyFont="1" applyFill="1" applyBorder="1" applyAlignment="1">
      <alignment horizontal="center" vertical="center" wrapText="1"/>
    </xf>
    <xf numFmtId="3" fontId="8" fillId="4" borderId="51" xfId="0" applyNumberFormat="1" applyFont="1" applyFill="1" applyBorder="1" applyAlignment="1">
      <alignment horizontal="center" vertical="center" wrapText="1"/>
    </xf>
    <xf numFmtId="3" fontId="6" fillId="4" borderId="44" xfId="1" applyNumberFormat="1" applyFont="1" applyFill="1" applyBorder="1" applyAlignment="1" applyProtection="1">
      <alignment horizontal="center" vertical="center" wrapText="1"/>
      <protection locked="0"/>
    </xf>
    <xf numFmtId="3" fontId="8" fillId="4" borderId="67" xfId="0" applyNumberFormat="1" applyFont="1" applyFill="1" applyBorder="1" applyAlignment="1">
      <alignment horizontal="center" vertical="center" wrapText="1"/>
    </xf>
    <xf numFmtId="3" fontId="8" fillId="4" borderId="57" xfId="0" applyNumberFormat="1" applyFont="1" applyFill="1" applyBorder="1" applyAlignment="1">
      <alignment horizontal="center" vertical="center" wrapText="1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2" applyFont="1" applyFill="1" applyBorder="1" applyAlignment="1" applyProtection="1">
      <alignment horizontal="left" vertical="center" wrapText="1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163" xfId="0" applyFont="1" applyFill="1" applyBorder="1" applyAlignment="1">
      <alignment horizontal="center" vertical="center"/>
    </xf>
    <xf numFmtId="0" fontId="6" fillId="3" borderId="16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0" fillId="0" borderId="6" xfId="2" applyFont="1" applyBorder="1" applyAlignment="1" applyProtection="1">
      <alignment horizontal="left" vertical="center" wrapText="1"/>
      <protection locked="0"/>
    </xf>
    <xf numFmtId="0" fontId="6" fillId="4" borderId="29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4" borderId="74" xfId="0" applyFont="1" applyFill="1" applyBorder="1" applyAlignment="1">
      <alignment horizontal="center" vertical="center"/>
    </xf>
    <xf numFmtId="0" fontId="6" fillId="3" borderId="74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7" fillId="4" borderId="47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62" xfId="0" applyFont="1" applyFill="1" applyBorder="1" applyAlignment="1">
      <alignment horizontal="center" vertical="center"/>
    </xf>
    <xf numFmtId="0" fontId="27" fillId="3" borderId="39" xfId="0" applyFont="1" applyFill="1" applyBorder="1" applyAlignment="1">
      <alignment horizontal="center" vertical="center"/>
    </xf>
    <xf numFmtId="0" fontId="27" fillId="3" borderId="63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3" borderId="68" xfId="0" applyFont="1" applyFill="1" applyBorder="1" applyAlignment="1">
      <alignment horizontal="center" vertical="center"/>
    </xf>
    <xf numFmtId="0" fontId="6" fillId="4" borderId="27" xfId="43" applyFont="1" applyFill="1" applyBorder="1" applyAlignment="1">
      <alignment horizontal="center" vertical="center" wrapText="1"/>
    </xf>
    <xf numFmtId="0" fontId="6" fillId="4" borderId="34" xfId="43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8" fillId="4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4" borderId="74" xfId="0" applyFont="1" applyFill="1" applyBorder="1" applyAlignment="1">
      <alignment horizontal="center" vertical="center"/>
    </xf>
    <xf numFmtId="0" fontId="8" fillId="3" borderId="74" xfId="0" applyFont="1" applyFill="1" applyBorder="1" applyAlignment="1">
      <alignment horizontal="center" vertical="center"/>
    </xf>
    <xf numFmtId="0" fontId="6" fillId="4" borderId="49" xfId="43" applyFont="1" applyFill="1" applyBorder="1" applyAlignment="1">
      <alignment horizontal="center" vertical="center" wrapText="1"/>
    </xf>
    <xf numFmtId="0" fontId="6" fillId="3" borderId="43" xfId="43" applyFont="1" applyFill="1" applyBorder="1" applyAlignment="1">
      <alignment horizontal="center" vertical="center"/>
    </xf>
    <xf numFmtId="3" fontId="8" fillId="4" borderId="64" xfId="0" applyNumberFormat="1" applyFont="1" applyFill="1" applyBorder="1" applyAlignment="1">
      <alignment horizontal="center" vertical="center" wrapText="1"/>
    </xf>
    <xf numFmtId="3" fontId="8" fillId="3" borderId="64" xfId="0" applyNumberFormat="1" applyFont="1" applyFill="1" applyBorder="1" applyAlignment="1">
      <alignment horizontal="center" vertical="center" wrapText="1"/>
    </xf>
    <xf numFmtId="3" fontId="8" fillId="3" borderId="45" xfId="0" applyNumberFormat="1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/>
    </xf>
    <xf numFmtId="3" fontId="8" fillId="3" borderId="10" xfId="0" applyNumberFormat="1" applyFont="1" applyFill="1" applyBorder="1" applyAlignment="1">
      <alignment horizontal="center" vertical="center"/>
    </xf>
    <xf numFmtId="3" fontId="8" fillId="3" borderId="11" xfId="0" applyNumberFormat="1" applyFont="1" applyFill="1" applyBorder="1" applyAlignment="1">
      <alignment horizontal="center" vertical="center"/>
    </xf>
    <xf numFmtId="3" fontId="8" fillId="4" borderId="15" xfId="0" applyNumberFormat="1" applyFont="1" applyFill="1" applyBorder="1" applyAlignment="1">
      <alignment horizontal="center" vertical="center"/>
    </xf>
    <xf numFmtId="3" fontId="8" fillId="3" borderId="19" xfId="0" applyNumberFormat="1" applyFont="1" applyFill="1" applyBorder="1" applyAlignment="1">
      <alignment horizontal="center" vertical="center"/>
    </xf>
    <xf numFmtId="3" fontId="8" fillId="4" borderId="9" xfId="0" applyNumberFormat="1" applyFont="1" applyFill="1" applyBorder="1" applyAlignment="1">
      <alignment horizontal="center" vertical="center"/>
    </xf>
    <xf numFmtId="3" fontId="8" fillId="3" borderId="18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 wrapText="1"/>
    </xf>
    <xf numFmtId="0" fontId="8" fillId="4" borderId="170" xfId="0" applyFont="1" applyFill="1" applyBorder="1" applyAlignment="1">
      <alignment horizontal="center" vertical="center"/>
    </xf>
    <xf numFmtId="0" fontId="8" fillId="3" borderId="171" xfId="0" applyFont="1" applyFill="1" applyBorder="1" applyAlignment="1">
      <alignment horizontal="center" vertical="center"/>
    </xf>
    <xf numFmtId="0" fontId="8" fillId="3" borderId="172" xfId="0" applyFont="1" applyFill="1" applyBorder="1" applyAlignment="1">
      <alignment horizontal="center" vertical="center"/>
    </xf>
    <xf numFmtId="0" fontId="8" fillId="3" borderId="173" xfId="0" applyFont="1" applyFill="1" applyBorder="1" applyAlignment="1">
      <alignment horizontal="center" vertical="center"/>
    </xf>
    <xf numFmtId="3" fontId="8" fillId="4" borderId="68" xfId="0" applyNumberFormat="1" applyFont="1" applyFill="1" applyBorder="1" applyAlignment="1">
      <alignment horizontal="center" vertical="center" wrapText="1"/>
    </xf>
    <xf numFmtId="3" fontId="8" fillId="3" borderId="40" xfId="0" applyNumberFormat="1" applyFont="1" applyFill="1" applyBorder="1" applyAlignment="1">
      <alignment horizontal="center" vertical="center" wrapText="1"/>
    </xf>
    <xf numFmtId="3" fontId="8" fillId="3" borderId="134" xfId="0" applyNumberFormat="1" applyFont="1" applyFill="1" applyBorder="1" applyAlignment="1">
      <alignment horizontal="center" vertical="center" wrapText="1"/>
    </xf>
    <xf numFmtId="3" fontId="8" fillId="3" borderId="56" xfId="0" applyNumberFormat="1" applyFont="1" applyFill="1" applyBorder="1" applyAlignment="1">
      <alignment horizontal="center" vertical="center" wrapText="1"/>
    </xf>
    <xf numFmtId="3" fontId="8" fillId="3" borderId="57" xfId="0" applyNumberFormat="1" applyFont="1" applyFill="1" applyBorder="1" applyAlignment="1">
      <alignment horizontal="center" vertical="center" wrapText="1"/>
    </xf>
    <xf numFmtId="3" fontId="8" fillId="4" borderId="64" xfId="0" applyNumberFormat="1" applyFont="1" applyFill="1" applyBorder="1" applyAlignment="1">
      <alignment horizontal="center" vertical="center"/>
    </xf>
    <xf numFmtId="3" fontId="8" fillId="4" borderId="40" xfId="0" applyNumberFormat="1" applyFont="1" applyFill="1" applyBorder="1" applyAlignment="1">
      <alignment horizontal="center" vertical="center" wrapText="1"/>
    </xf>
    <xf numFmtId="3" fontId="8" fillId="3" borderId="46" xfId="0" applyNumberFormat="1" applyFont="1" applyFill="1" applyBorder="1" applyAlignment="1">
      <alignment horizontal="center" vertical="center" wrapText="1"/>
    </xf>
    <xf numFmtId="3" fontId="8" fillId="4" borderId="29" xfId="0" applyNumberFormat="1" applyFont="1" applyFill="1" applyBorder="1" applyAlignment="1">
      <alignment horizontal="center" vertical="center" wrapText="1"/>
    </xf>
    <xf numFmtId="3" fontId="8" fillId="3" borderId="31" xfId="0" applyNumberFormat="1" applyFont="1" applyFill="1" applyBorder="1" applyAlignment="1">
      <alignment horizontal="center" vertical="center" wrapText="1"/>
    </xf>
    <xf numFmtId="3" fontId="8" fillId="4" borderId="62" xfId="0" applyNumberFormat="1" applyFont="1" applyFill="1" applyBorder="1" applyAlignment="1">
      <alignment horizontal="center" vertical="center" wrapText="1"/>
    </xf>
    <xf numFmtId="3" fontId="8" fillId="3" borderId="60" xfId="0" applyNumberFormat="1" applyFont="1" applyFill="1" applyBorder="1" applyAlignment="1">
      <alignment horizontal="center" vertical="center" wrapText="1"/>
    </xf>
    <xf numFmtId="3" fontId="8" fillId="3" borderId="63" xfId="0" applyNumberFormat="1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/>
    </xf>
    <xf numFmtId="0" fontId="27" fillId="4" borderId="64" xfId="0" applyFont="1" applyFill="1" applyBorder="1" applyAlignment="1">
      <alignment horizontal="center" vertical="center" wrapText="1"/>
    </xf>
    <xf numFmtId="0" fontId="27" fillId="3" borderId="64" xfId="0" applyFont="1" applyFill="1" applyBorder="1" applyAlignment="1">
      <alignment horizontal="center" vertical="center" wrapText="1"/>
    </xf>
    <xf numFmtId="0" fontId="27" fillId="3" borderId="45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 wrapText="1"/>
    </xf>
    <xf numFmtId="0" fontId="27" fillId="3" borderId="119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27" fillId="4" borderId="10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3" fontId="8" fillId="3" borderId="29" xfId="0" applyNumberFormat="1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horizontal="center" vertical="center"/>
    </xf>
    <xf numFmtId="3" fontId="8" fillId="4" borderId="134" xfId="0" applyNumberFormat="1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3" fontId="8" fillId="3" borderId="29" xfId="0" applyNumberFormat="1" applyFont="1" applyFill="1" applyBorder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3" fontId="6" fillId="4" borderId="24" xfId="0" applyNumberFormat="1" applyFont="1" applyFill="1" applyBorder="1" applyAlignment="1">
      <alignment horizontal="center" vertical="center" wrapText="1"/>
    </xf>
    <xf numFmtId="0" fontId="6" fillId="4" borderId="4" xfId="2" applyFont="1" applyFill="1" applyBorder="1" applyAlignment="1" applyProtection="1">
      <alignment horizontal="center" vertical="center" wrapText="1"/>
      <protection locked="0"/>
    </xf>
    <xf numFmtId="0" fontId="6" fillId="4" borderId="1" xfId="43" applyFont="1" applyFill="1" applyBorder="1" applyAlignment="1" applyProtection="1">
      <alignment horizontal="center" vertical="center" wrapText="1"/>
      <protection locked="0"/>
    </xf>
    <xf numFmtId="0" fontId="6" fillId="3" borderId="2" xfId="43" applyFont="1" applyFill="1" applyBorder="1" applyAlignment="1" applyProtection="1">
      <alignment horizontal="center" vertical="center" wrapText="1"/>
      <protection locked="0"/>
    </xf>
    <xf numFmtId="0" fontId="6" fillId="3" borderId="7" xfId="43" applyFont="1" applyFill="1" applyBorder="1" applyAlignment="1" applyProtection="1">
      <alignment horizontal="center" vertical="center" wrapText="1"/>
      <protection locked="0"/>
    </xf>
    <xf numFmtId="0" fontId="6" fillId="3" borderId="36" xfId="43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Fill="1" applyBorder="1" applyAlignment="1" applyProtection="1">
      <alignment horizontal="left" vertical="center" indent="1"/>
      <protection locked="0"/>
    </xf>
    <xf numFmtId="0" fontId="6" fillId="0" borderId="36" xfId="2" applyFont="1" applyFill="1" applyBorder="1" applyAlignment="1" applyProtection="1">
      <alignment horizontal="left" vertical="center" indent="1"/>
      <protection locked="0"/>
    </xf>
    <xf numFmtId="0" fontId="6" fillId="0" borderId="16" xfId="2" applyFont="1" applyFill="1" applyBorder="1" applyAlignment="1" applyProtection="1">
      <alignment horizontal="left" vertical="center" indent="1"/>
      <protection locked="0"/>
    </xf>
    <xf numFmtId="0" fontId="6" fillId="0" borderId="38" xfId="2" applyFont="1" applyFill="1" applyBorder="1" applyAlignment="1" applyProtection="1">
      <alignment horizontal="left" vertical="center" indent="1"/>
      <protection locked="0"/>
    </xf>
    <xf numFmtId="0" fontId="18" fillId="0" borderId="1" xfId="43" applyFont="1" applyFill="1" applyBorder="1" applyAlignment="1" applyProtection="1">
      <alignment horizontal="left" vertical="center" wrapText="1"/>
      <protection locked="0"/>
    </xf>
    <xf numFmtId="0" fontId="18" fillId="0" borderId="2" xfId="43" applyFont="1" applyFill="1" applyBorder="1" applyAlignment="1" applyProtection="1">
      <alignment horizontal="left" vertical="center" wrapText="1"/>
      <protection locked="0"/>
    </xf>
    <xf numFmtId="0" fontId="6" fillId="3" borderId="16" xfId="43" applyFont="1" applyFill="1" applyBorder="1" applyAlignment="1" applyProtection="1">
      <alignment horizontal="center" vertical="center" wrapText="1"/>
      <protection locked="0"/>
    </xf>
    <xf numFmtId="0" fontId="6" fillId="3" borderId="38" xfId="43" applyFont="1" applyFill="1" applyBorder="1" applyAlignment="1" applyProtection="1">
      <alignment horizontal="center" vertical="center" wrapText="1"/>
      <protection locked="0"/>
    </xf>
    <xf numFmtId="3" fontId="6" fillId="4" borderId="1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8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59" xfId="0" applyFont="1" applyFill="1" applyBorder="1" applyAlignment="1">
      <alignment horizontal="center" vertical="center" wrapText="1"/>
    </xf>
    <xf numFmtId="0" fontId="8" fillId="4" borderId="159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3" fontId="6" fillId="4" borderId="13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 wrapText="1"/>
    </xf>
    <xf numFmtId="0" fontId="8" fillId="3" borderId="80" xfId="0" applyFont="1" applyFill="1" applyBorder="1" applyAlignment="1">
      <alignment horizontal="center" vertical="center" wrapText="1"/>
    </xf>
    <xf numFmtId="3" fontId="6" fillId="3" borderId="69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65" xfId="0" applyFont="1" applyFill="1" applyBorder="1" applyAlignment="1">
      <alignment horizontal="center" vertical="center" wrapText="1"/>
    </xf>
    <xf numFmtId="3" fontId="6" fillId="4" borderId="63" xfId="1" applyNumberFormat="1" applyFont="1" applyFill="1" applyBorder="1" applyAlignment="1" applyProtection="1">
      <alignment horizontal="center" vertical="center" wrapText="1"/>
      <protection locked="0"/>
    </xf>
    <xf numFmtId="3" fontId="8" fillId="4" borderId="56" xfId="0" applyNumberFormat="1" applyFont="1" applyFill="1" applyBorder="1" applyAlignment="1">
      <alignment horizontal="center" vertical="center"/>
    </xf>
    <xf numFmtId="3" fontId="8" fillId="4" borderId="24" xfId="0" applyNumberFormat="1" applyFont="1" applyFill="1" applyBorder="1" applyAlignment="1">
      <alignment horizontal="center" vertical="center"/>
    </xf>
    <xf numFmtId="3" fontId="6" fillId="4" borderId="3" xfId="43" applyNumberFormat="1" applyFont="1" applyFill="1" applyBorder="1" applyAlignment="1">
      <alignment horizontal="center" vertical="center"/>
    </xf>
    <xf numFmtId="3" fontId="6" fillId="3" borderId="134" xfId="43" applyNumberFormat="1" applyFont="1" applyFill="1" applyBorder="1" applyAlignment="1">
      <alignment horizontal="center" vertical="center"/>
    </xf>
    <xf numFmtId="3" fontId="8" fillId="4" borderId="67" xfId="0" applyNumberFormat="1" applyFont="1" applyFill="1" applyBorder="1" applyAlignment="1">
      <alignment horizontal="center" vertical="center"/>
    </xf>
    <xf numFmtId="3" fontId="8" fillId="4" borderId="45" xfId="0" applyNumberFormat="1" applyFont="1" applyFill="1" applyBorder="1" applyAlignment="1">
      <alignment horizontal="center" vertical="center"/>
    </xf>
    <xf numFmtId="0" fontId="8" fillId="4" borderId="57" xfId="0" applyNumberFormat="1" applyFont="1" applyFill="1" applyBorder="1" applyAlignment="1">
      <alignment vertical="center"/>
    </xf>
    <xf numFmtId="0" fontId="8" fillId="3" borderId="23" xfId="0" applyNumberFormat="1" applyFont="1" applyFill="1" applyBorder="1" applyAlignment="1">
      <alignment vertical="center"/>
    </xf>
    <xf numFmtId="3" fontId="6" fillId="4" borderId="3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0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3" borderId="10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3" borderId="24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4" borderId="31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3" borderId="31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3" borderId="66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4" borderId="40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3" borderId="40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3" borderId="134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4" borderId="46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3" borderId="46" xfId="1" applyNumberFormat="1" applyFont="1" applyFill="1" applyBorder="1" applyAlignment="1" applyProtection="1">
      <alignment horizontal="center" vertical="center" textRotation="90" wrapText="1"/>
      <protection locked="0"/>
    </xf>
    <xf numFmtId="3" fontId="6" fillId="3" borderId="44" xfId="1" applyNumberFormat="1" applyFont="1" applyFill="1" applyBorder="1" applyAlignment="1" applyProtection="1">
      <alignment horizontal="center" vertical="center" textRotation="90" wrapText="1"/>
      <protection locked="0"/>
    </xf>
    <xf numFmtId="0" fontId="6" fillId="4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4" borderId="67" xfId="0" applyFont="1" applyFill="1" applyBorder="1" applyAlignment="1">
      <alignment horizontal="center" vertical="center" wrapText="1"/>
    </xf>
    <xf numFmtId="0" fontId="6" fillId="3" borderId="56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64" xfId="0" applyFont="1" applyFill="1" applyBorder="1" applyAlignment="1">
      <alignment horizontal="center" vertical="center" wrapText="1"/>
    </xf>
    <xf numFmtId="0" fontId="6" fillId="3" borderId="80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3" borderId="73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0" fillId="3" borderId="19" xfId="0" applyFont="1" applyFill="1" applyBorder="1"/>
    <xf numFmtId="0" fontId="6" fillId="4" borderId="30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3" fontId="6" fillId="4" borderId="64" xfId="0" applyNumberFormat="1" applyFont="1" applyFill="1" applyBorder="1" applyAlignment="1">
      <alignment horizontal="center" vertical="center" wrapText="1"/>
    </xf>
    <xf numFmtId="3" fontId="6" fillId="3" borderId="64" xfId="0" applyNumberFormat="1" applyFont="1" applyFill="1" applyBorder="1" applyAlignment="1">
      <alignment horizontal="center" vertical="center" wrapText="1"/>
    </xf>
    <xf numFmtId="3" fontId="6" fillId="3" borderId="45" xfId="0" applyNumberFormat="1" applyFont="1" applyFill="1" applyBorder="1" applyAlignment="1">
      <alignment horizontal="center" vertical="center" wrapText="1"/>
    </xf>
    <xf numFmtId="3" fontId="6" fillId="4" borderId="11" xfId="0" applyNumberFormat="1" applyFont="1" applyFill="1" applyBorder="1" applyAlignment="1">
      <alignment horizontal="center" vertical="center" wrapText="1"/>
    </xf>
    <xf numFmtId="3" fontId="6" fillId="3" borderId="11" xfId="0" applyNumberFormat="1" applyFont="1" applyFill="1" applyBorder="1" applyAlignment="1">
      <alignment horizontal="center" vertical="center" wrapText="1"/>
    </xf>
    <xf numFmtId="3" fontId="6" fillId="3" borderId="23" xfId="0" applyNumberFormat="1" applyFont="1" applyFill="1" applyBorder="1" applyAlignment="1">
      <alignment horizontal="center" vertical="center" wrapText="1"/>
    </xf>
    <xf numFmtId="3" fontId="6" fillId="4" borderId="46" xfId="0" applyNumberFormat="1" applyFont="1" applyFill="1" applyBorder="1" applyAlignment="1">
      <alignment horizontal="center" vertical="center" wrapText="1"/>
    </xf>
    <xf numFmtId="3" fontId="6" fillId="3" borderId="46" xfId="0" applyNumberFormat="1" applyFont="1" applyFill="1" applyBorder="1" applyAlignment="1">
      <alignment horizontal="center" vertical="center" wrapText="1"/>
    </xf>
    <xf numFmtId="3" fontId="6" fillId="3" borderId="44" xfId="0" applyNumberFormat="1" applyFont="1" applyFill="1" applyBorder="1" applyAlignment="1">
      <alignment horizontal="center" vertic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3" fontId="6" fillId="3" borderId="28" xfId="0" applyNumberFormat="1" applyFont="1" applyFill="1" applyBorder="1" applyAlignment="1">
      <alignment horizontal="center" vertical="center" wrapText="1"/>
    </xf>
    <xf numFmtId="3" fontId="6" fillId="3" borderId="34" xfId="0" applyNumberFormat="1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4" borderId="168" xfId="0" applyFont="1" applyFill="1" applyBorder="1" applyAlignment="1">
      <alignment horizontal="center" vertical="center" wrapText="1"/>
    </xf>
    <xf numFmtId="0" fontId="8" fillId="3" borderId="162" xfId="0" applyFont="1" applyFill="1" applyBorder="1" applyAlignment="1">
      <alignment horizontal="center" vertical="center" wrapText="1"/>
    </xf>
    <xf numFmtId="0" fontId="8" fillId="3" borderId="169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</cellXfs>
  <cellStyles count="88">
    <cellStyle name="% procenta" xfId="3"/>
    <cellStyle name="Celkem 2" xfId="4"/>
    <cellStyle name="Comma0" xfId="5"/>
    <cellStyle name="Currency0" xfId="6"/>
    <cellStyle name="Currency0 2" xfId="7"/>
    <cellStyle name="Currency0 2 2" xfId="60"/>
    <cellStyle name="Currency0 2 2 2" xfId="74"/>
    <cellStyle name="Currency0 2 3" xfId="69"/>
    <cellStyle name="Čárka 2" xfId="8"/>
    <cellStyle name="Čárka 2 2" xfId="9"/>
    <cellStyle name="Čárka 2 2 2" xfId="61"/>
    <cellStyle name="Čárka 2 2 2 2" xfId="75"/>
    <cellStyle name="Čárka 2 2 3" xfId="70"/>
    <cellStyle name="Date" xfId="10"/>
    <cellStyle name="Datum" xfId="11"/>
    <cellStyle name="Datum 2" xfId="12"/>
    <cellStyle name="Finanční" xfId="13"/>
    <cellStyle name="Finanční0" xfId="14"/>
    <cellStyle name="Finanční0 2" xfId="15"/>
    <cellStyle name="Fixed" xfId="16"/>
    <cellStyle name="Heading 1" xfId="17"/>
    <cellStyle name="Heading 2" xfId="18"/>
    <cellStyle name="Hypertextový odkaz" xfId="57" builtinId="8"/>
    <cellStyle name="Hypertextový odkaz 2" xfId="81"/>
    <cellStyle name="Hypertextový odkaz 3" xfId="79"/>
    <cellStyle name="Měna" xfId="19"/>
    <cellStyle name="Měna 2" xfId="20"/>
    <cellStyle name="Měna 2 2" xfId="62"/>
    <cellStyle name="Měna 2 2 2" xfId="76"/>
    <cellStyle name="Měna 2 3" xfId="71"/>
    <cellStyle name="Měna 3" xfId="80"/>
    <cellStyle name="Měna 4" xfId="82"/>
    <cellStyle name="Měna 5" xfId="83"/>
    <cellStyle name="Měna 6" xfId="86"/>
    <cellStyle name="Měna 7" xfId="87"/>
    <cellStyle name="Měna0" xfId="21"/>
    <cellStyle name="Měna0 2" xfId="22"/>
    <cellStyle name="Měna0 2 2" xfId="23"/>
    <cellStyle name="Měna0 2 2 2" xfId="63"/>
    <cellStyle name="Měna0 2 2 2 2" xfId="77"/>
    <cellStyle name="Měna0 2 2 3" xfId="72"/>
    <cellStyle name="Měna0 3" xfId="24"/>
    <cellStyle name="Měna0 3 2" xfId="64"/>
    <cellStyle name="Měna0 3 2 2" xfId="78"/>
    <cellStyle name="Měna0 3 3" xfId="73"/>
    <cellStyle name="Normální" xfId="0" builtinId="0"/>
    <cellStyle name="normální 10" xfId="25"/>
    <cellStyle name="normální 11" xfId="26"/>
    <cellStyle name="normální 12" xfId="27"/>
    <cellStyle name="normální 12 2" xfId="28"/>
    <cellStyle name="normální 13" xfId="29"/>
    <cellStyle name="normální 14" xfId="30"/>
    <cellStyle name="normální 15" xfId="31"/>
    <cellStyle name="normální 16" xfId="32"/>
    <cellStyle name="normální 16 2" xfId="33"/>
    <cellStyle name="normální 17" xfId="34"/>
    <cellStyle name="normální 17 2" xfId="35"/>
    <cellStyle name="normální 18" xfId="66"/>
    <cellStyle name="Normální 19" xfId="84"/>
    <cellStyle name="normální 2" xfId="1"/>
    <cellStyle name="Normální 2 2" xfId="36"/>
    <cellStyle name="Normální 2 3" xfId="37"/>
    <cellStyle name="Normální 2 4" xfId="38"/>
    <cellStyle name="Normální 2 5" xfId="39"/>
    <cellStyle name="Normální 2 6" xfId="68"/>
    <cellStyle name="Normální 20" xfId="85"/>
    <cellStyle name="normální 3" xfId="40"/>
    <cellStyle name="normální 3 2" xfId="65"/>
    <cellStyle name="normální 3 3" xfId="59"/>
    <cellStyle name="normální 4" xfId="41"/>
    <cellStyle name="normální 5" xfId="42"/>
    <cellStyle name="normální 6" xfId="43"/>
    <cellStyle name="normální 6 2" xfId="44"/>
    <cellStyle name="normální 7" xfId="2"/>
    <cellStyle name="normální 7 2" xfId="45"/>
    <cellStyle name="normální 8" xfId="46"/>
    <cellStyle name="normální 8 2" xfId="47"/>
    <cellStyle name="normální 9" xfId="48"/>
    <cellStyle name="Pevný" xfId="49"/>
    <cellStyle name="Pevný 2" xfId="50"/>
    <cellStyle name="procent 2" xfId="67"/>
    <cellStyle name="Procenta" xfId="58" builtinId="5"/>
    <cellStyle name="Procenta 2" xfId="51"/>
    <cellStyle name="Total" xfId="52"/>
    <cellStyle name="Záhlaví 1" xfId="53"/>
    <cellStyle name="Záhlaví 1 2" xfId="54"/>
    <cellStyle name="Záhlaví 2" xfId="55"/>
    <cellStyle name="Záhlaví 2 2" xfId="56"/>
  </cellStyles>
  <dxfs count="0"/>
  <tableStyles count="0" defaultTableStyle="TableStyleMedium9" defaultPivotStyle="PivotStyleLight16"/>
  <colors>
    <mruColors>
      <color rgb="FFFFFFCD"/>
      <color rgb="FFD0CECE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calcChain" Target="calcChain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zso.cz/csu/czso/ministerstvo-skolstvi-mladeze-a-telovychovy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6.bin"/><Relationship Id="rId1" Type="http://schemas.openxmlformats.org/officeDocument/2006/relationships/hyperlink" Target="http://www.msmt.cz/file/13234_1_1/" TargetMode="Externa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0.bin"/><Relationship Id="rId1" Type="http://schemas.openxmlformats.org/officeDocument/2006/relationships/hyperlink" Target="http://www.msmt.cz/file/13234_1_1/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3.bin"/><Relationship Id="rId1" Type="http://schemas.openxmlformats.org/officeDocument/2006/relationships/hyperlink" Target="http://www.msmt.cz/file/13234_1_1/" TargetMode="Externa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P213"/>
  <sheetViews>
    <sheetView tabSelected="1" zoomScaleNormal="100" workbookViewId="0"/>
  </sheetViews>
  <sheetFormatPr defaultRowHeight="15"/>
  <cols>
    <col min="1" max="1" width="143.7109375" style="8" customWidth="1"/>
  </cols>
  <sheetData>
    <row r="1" spans="1:9" s="204" customFormat="1" ht="19.5" customHeight="1">
      <c r="A1" s="953" t="s">
        <v>1063</v>
      </c>
    </row>
    <row r="2" spans="1:9" s="204" customFormat="1" ht="15" customHeight="1">
      <c r="A2" s="1075" t="s">
        <v>641</v>
      </c>
      <c r="B2" s="308"/>
      <c r="C2" s="308"/>
      <c r="D2" s="308"/>
      <c r="E2" s="308"/>
      <c r="F2" s="308"/>
      <c r="G2" s="308"/>
      <c r="H2" s="308"/>
      <c r="I2" s="308"/>
    </row>
    <row r="3" spans="1:9" s="204" customFormat="1" ht="15" customHeight="1">
      <c r="A3" s="952" t="s">
        <v>547</v>
      </c>
    </row>
    <row r="4" spans="1:9" s="204" customFormat="1" ht="15" customHeight="1">
      <c r="A4" s="267" t="s">
        <v>546</v>
      </c>
      <c r="B4" s="267"/>
    </row>
    <row r="5" spans="1:9" s="520" customFormat="1" ht="15" customHeight="1">
      <c r="A5" s="927" t="s">
        <v>719</v>
      </c>
      <c r="B5" s="927"/>
      <c r="C5" s="870"/>
      <c r="D5" s="870"/>
      <c r="E5" s="870"/>
      <c r="F5" s="870"/>
      <c r="G5" s="870"/>
      <c r="H5" s="500"/>
    </row>
    <row r="6" spans="1:9" s="489" customFormat="1" ht="15" customHeight="1">
      <c r="A6" s="927" t="s">
        <v>720</v>
      </c>
      <c r="B6" s="927"/>
      <c r="C6" s="870"/>
      <c r="D6" s="870"/>
      <c r="E6" s="870"/>
      <c r="F6" s="870"/>
      <c r="G6" s="870"/>
      <c r="H6" s="870"/>
      <c r="I6" s="870"/>
    </row>
    <row r="7" spans="1:9" s="489" customFormat="1" ht="15" customHeight="1">
      <c r="A7" s="927" t="s">
        <v>765</v>
      </c>
      <c r="B7" s="927"/>
      <c r="C7" s="870"/>
      <c r="D7" s="870"/>
      <c r="E7" s="870"/>
      <c r="F7" s="870"/>
      <c r="G7" s="870"/>
      <c r="H7" s="870"/>
      <c r="I7" s="870"/>
    </row>
    <row r="8" spans="1:9" s="489" customFormat="1" ht="15" customHeight="1">
      <c r="A8" s="927" t="s">
        <v>868</v>
      </c>
      <c r="B8" s="927"/>
      <c r="C8" s="870"/>
      <c r="D8" s="870"/>
      <c r="E8" s="870"/>
      <c r="F8" s="870"/>
      <c r="G8" s="870"/>
      <c r="H8" s="870"/>
      <c r="I8" s="870"/>
    </row>
    <row r="9" spans="1:9" s="489" customFormat="1" ht="15" customHeight="1">
      <c r="A9" s="488"/>
      <c r="C9" s="488"/>
      <c r="D9" s="488"/>
      <c r="E9" s="488"/>
      <c r="F9" s="488"/>
      <c r="G9" s="488"/>
      <c r="H9" s="488"/>
      <c r="I9" s="488"/>
    </row>
    <row r="10" spans="1:9" s="489" customFormat="1" ht="15" customHeight="1">
      <c r="A10" s="927" t="s">
        <v>721</v>
      </c>
      <c r="B10" s="927"/>
      <c r="C10" s="870"/>
      <c r="D10" s="870"/>
      <c r="E10" s="870"/>
      <c r="F10" s="870"/>
      <c r="G10" s="870"/>
      <c r="H10" s="870"/>
    </row>
    <row r="11" spans="1:9" s="489" customFormat="1" ht="15" customHeight="1">
      <c r="A11" s="927" t="s">
        <v>722</v>
      </c>
      <c r="B11" s="927"/>
      <c r="C11" s="870"/>
      <c r="D11" s="870"/>
      <c r="E11" s="870"/>
      <c r="F11" s="870"/>
      <c r="G11" s="870"/>
    </row>
    <row r="12" spans="1:9" s="489" customFormat="1" ht="15" customHeight="1">
      <c r="A12" s="927" t="s">
        <v>723</v>
      </c>
      <c r="B12" s="927"/>
      <c r="C12" s="870"/>
      <c r="D12" s="870"/>
      <c r="E12" s="870"/>
      <c r="F12" s="870"/>
      <c r="G12" s="870"/>
      <c r="H12" s="870"/>
    </row>
    <row r="13" spans="1:9" s="489" customFormat="1" ht="15" customHeight="1">
      <c r="A13" s="954" t="s">
        <v>518</v>
      </c>
    </row>
    <row r="14" spans="1:9" s="489" customFormat="1" ht="15" customHeight="1">
      <c r="A14" s="927" t="s">
        <v>724</v>
      </c>
      <c r="B14" s="927"/>
      <c r="C14" s="870"/>
      <c r="D14" s="870"/>
      <c r="E14" s="870"/>
      <c r="F14" s="870"/>
      <c r="G14" s="870"/>
      <c r="H14" s="488"/>
      <c r="I14" s="488"/>
    </row>
    <row r="15" spans="1:9" s="489" customFormat="1" ht="15" customHeight="1">
      <c r="A15" s="927" t="s">
        <v>766</v>
      </c>
      <c r="B15" s="927"/>
      <c r="C15" s="870"/>
      <c r="D15" s="870"/>
      <c r="E15" s="870"/>
      <c r="F15" s="870"/>
      <c r="G15" s="870"/>
    </row>
    <row r="16" spans="1:9" s="489" customFormat="1" ht="15" customHeight="1">
      <c r="A16" s="927" t="s">
        <v>767</v>
      </c>
      <c r="B16" s="927"/>
      <c r="C16" s="870"/>
      <c r="D16" s="870"/>
      <c r="E16" s="870"/>
      <c r="F16" s="870"/>
      <c r="G16" s="870"/>
    </row>
    <row r="17" spans="1:13" s="489" customFormat="1" ht="15" customHeight="1">
      <c r="A17" s="927" t="s">
        <v>768</v>
      </c>
      <c r="B17" s="927"/>
      <c r="C17" s="870"/>
      <c r="D17" s="870"/>
      <c r="E17" s="870"/>
      <c r="F17" s="870"/>
      <c r="G17" s="870"/>
      <c r="H17" s="870"/>
    </row>
    <row r="18" spans="1:13" s="489" customFormat="1" ht="15" customHeight="1">
      <c r="A18" s="927" t="s">
        <v>725</v>
      </c>
      <c r="B18" s="927"/>
      <c r="C18" s="870"/>
      <c r="D18" s="870"/>
      <c r="E18" s="870"/>
      <c r="F18" s="870"/>
      <c r="G18" s="870"/>
      <c r="H18" s="870"/>
      <c r="I18" s="870"/>
    </row>
    <row r="19" spans="1:13" s="489" customFormat="1" ht="15" customHeight="1">
      <c r="A19" s="954" t="s">
        <v>519</v>
      </c>
      <c r="B19" s="927"/>
    </row>
    <row r="20" spans="1:13" s="489" customFormat="1" ht="15" customHeight="1">
      <c r="A20" s="927" t="s">
        <v>726</v>
      </c>
      <c r="B20" s="870"/>
      <c r="C20" s="870"/>
      <c r="D20" s="870"/>
      <c r="E20" s="870"/>
      <c r="F20" s="870"/>
      <c r="G20" s="870"/>
      <c r="H20" s="870"/>
      <c r="I20" s="870"/>
      <c r="J20" s="870"/>
    </row>
    <row r="21" spans="1:13" s="489" customFormat="1" ht="15" customHeight="1">
      <c r="A21" s="1050" t="s">
        <v>769</v>
      </c>
      <c r="B21" s="870"/>
      <c r="C21" s="870"/>
      <c r="D21" s="870"/>
      <c r="E21" s="870"/>
      <c r="F21" s="870"/>
      <c r="G21" s="870"/>
      <c r="H21" s="870"/>
      <c r="I21" s="870"/>
      <c r="J21" s="870"/>
    </row>
    <row r="22" spans="1:13" s="489" customFormat="1" ht="15" customHeight="1">
      <c r="A22" s="927" t="s">
        <v>727</v>
      </c>
      <c r="B22" s="870"/>
      <c r="C22" s="870"/>
      <c r="D22" s="870"/>
      <c r="E22" s="870"/>
      <c r="F22" s="870"/>
      <c r="G22" s="870"/>
      <c r="H22" s="870"/>
      <c r="I22" s="870"/>
      <c r="J22" s="870"/>
      <c r="K22" s="870"/>
      <c r="L22" s="870"/>
    </row>
    <row r="23" spans="1:13" s="489" customFormat="1" ht="15" customHeight="1">
      <c r="A23" s="954" t="s">
        <v>520</v>
      </c>
    </row>
    <row r="24" spans="1:13" s="489" customFormat="1" ht="15" customHeight="1">
      <c r="A24" s="927" t="s">
        <v>728</v>
      </c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</row>
    <row r="25" spans="1:13" s="489" customFormat="1" ht="15" customHeight="1">
      <c r="A25" s="927" t="s">
        <v>729</v>
      </c>
      <c r="B25" s="870"/>
      <c r="C25" s="870"/>
      <c r="D25" s="870"/>
      <c r="E25" s="870"/>
      <c r="F25" s="870"/>
      <c r="G25" s="870"/>
      <c r="H25" s="870"/>
      <c r="I25" s="870"/>
      <c r="J25" s="870"/>
      <c r="K25" s="870"/>
      <c r="L25" s="870"/>
    </row>
    <row r="26" spans="1:13" s="489" customFormat="1" ht="15" customHeight="1">
      <c r="A26" s="927" t="s">
        <v>730</v>
      </c>
      <c r="B26" s="870"/>
      <c r="C26" s="870"/>
      <c r="D26" s="870"/>
      <c r="E26" s="870"/>
      <c r="F26" s="870"/>
      <c r="G26" s="870"/>
      <c r="H26" s="870"/>
      <c r="I26" s="870"/>
      <c r="J26" s="870"/>
      <c r="K26" s="870"/>
      <c r="L26" s="870"/>
    </row>
    <row r="27" spans="1:13" s="489" customFormat="1" ht="15" customHeight="1">
      <c r="A27" s="927" t="s">
        <v>770</v>
      </c>
      <c r="B27" s="870"/>
      <c r="C27" s="870"/>
      <c r="D27" s="870"/>
      <c r="E27" s="870"/>
      <c r="F27" s="870"/>
      <c r="G27" s="870"/>
      <c r="H27" s="870"/>
      <c r="I27" s="870"/>
      <c r="J27" s="870"/>
      <c r="K27" s="870"/>
      <c r="L27" s="870"/>
    </row>
    <row r="28" spans="1:13" s="489" customFormat="1" ht="15" customHeight="1">
      <c r="A28" s="927" t="s">
        <v>731</v>
      </c>
      <c r="B28" s="870"/>
      <c r="C28" s="870"/>
      <c r="D28" s="870"/>
      <c r="E28" s="870"/>
      <c r="F28" s="870"/>
      <c r="G28" s="870"/>
      <c r="H28" s="870"/>
      <c r="I28" s="870"/>
      <c r="J28" s="870"/>
      <c r="K28" s="870"/>
      <c r="L28" s="870"/>
    </row>
    <row r="29" spans="1:13" s="489" customFormat="1" ht="15" customHeight="1">
      <c r="A29" s="927"/>
      <c r="B29" s="870"/>
      <c r="C29" s="870"/>
      <c r="D29" s="870"/>
      <c r="E29" s="870"/>
      <c r="F29" s="870"/>
      <c r="G29" s="870"/>
      <c r="H29" s="870"/>
      <c r="I29" s="870"/>
      <c r="J29" s="870"/>
      <c r="K29" s="870"/>
      <c r="L29" s="870"/>
    </row>
    <row r="30" spans="1:13" s="204" customFormat="1" ht="15" customHeight="1">
      <c r="A30" s="267" t="s">
        <v>548</v>
      </c>
      <c r="B30" s="489"/>
      <c r="C30" s="489"/>
      <c r="D30" s="489"/>
      <c r="E30" s="489"/>
      <c r="F30" s="489"/>
      <c r="G30" s="489"/>
      <c r="H30" s="489"/>
      <c r="I30" s="489"/>
      <c r="J30" s="489"/>
      <c r="K30" s="489"/>
      <c r="L30" s="489"/>
      <c r="M30" s="489"/>
    </row>
    <row r="31" spans="1:13" s="489" customFormat="1" ht="15" customHeight="1">
      <c r="A31" s="927" t="s">
        <v>732</v>
      </c>
      <c r="B31" s="870"/>
      <c r="C31" s="870"/>
      <c r="D31" s="870"/>
      <c r="E31" s="870"/>
      <c r="F31" s="870"/>
      <c r="G31" s="870"/>
      <c r="H31" s="870"/>
      <c r="I31" s="870"/>
      <c r="J31" s="870"/>
      <c r="K31" s="870"/>
      <c r="L31" s="870"/>
      <c r="M31" s="870"/>
    </row>
    <row r="32" spans="1:13" s="489" customFormat="1" ht="15" customHeight="1">
      <c r="A32" s="927" t="s">
        <v>771</v>
      </c>
      <c r="B32" s="870"/>
      <c r="C32" s="870"/>
      <c r="D32" s="870"/>
      <c r="E32" s="870"/>
      <c r="F32" s="870"/>
      <c r="G32" s="870"/>
      <c r="H32" s="870"/>
      <c r="I32" s="870"/>
      <c r="J32" s="870"/>
      <c r="K32" s="870"/>
      <c r="L32" s="870"/>
      <c r="M32" s="870"/>
    </row>
    <row r="33" spans="1:13" s="204" customFormat="1" ht="15" customHeight="1">
      <c r="A33" s="307"/>
    </row>
    <row r="34" spans="1:13" s="204" customFormat="1" ht="15" customHeight="1">
      <c r="A34" s="952" t="s">
        <v>533</v>
      </c>
    </row>
    <row r="35" spans="1:13" s="204" customFormat="1" ht="15" customHeight="1">
      <c r="A35" s="267" t="s">
        <v>521</v>
      </c>
    </row>
    <row r="36" spans="1:13" s="489" customFormat="1" ht="15" customHeight="1">
      <c r="A36" s="927" t="s">
        <v>733</v>
      </c>
      <c r="B36" s="870"/>
      <c r="C36" s="870"/>
      <c r="D36" s="870"/>
      <c r="E36" s="870"/>
      <c r="F36" s="870"/>
      <c r="G36" s="870"/>
      <c r="H36" s="870"/>
      <c r="I36" s="870"/>
      <c r="J36" s="870"/>
      <c r="K36" s="870"/>
      <c r="L36" s="870"/>
      <c r="M36" s="870"/>
    </row>
    <row r="37" spans="1:13" s="489" customFormat="1" ht="15" customHeight="1">
      <c r="A37" s="927" t="s">
        <v>772</v>
      </c>
      <c r="B37" s="870"/>
      <c r="C37" s="870"/>
      <c r="D37" s="870"/>
      <c r="E37" s="870"/>
      <c r="F37" s="870"/>
      <c r="G37" s="870"/>
      <c r="H37" s="870"/>
      <c r="I37" s="870"/>
      <c r="J37" s="870"/>
      <c r="K37" s="870"/>
      <c r="L37" s="870"/>
      <c r="M37" s="870"/>
    </row>
    <row r="38" spans="1:13" s="489" customFormat="1" ht="15" customHeight="1">
      <c r="A38" s="927" t="s">
        <v>734</v>
      </c>
      <c r="B38" s="870"/>
      <c r="C38" s="870"/>
      <c r="D38" s="870"/>
      <c r="E38" s="870"/>
      <c r="F38" s="870"/>
      <c r="G38" s="870"/>
      <c r="H38" s="870"/>
      <c r="I38" s="870"/>
      <c r="J38" s="870"/>
      <c r="K38" s="870"/>
      <c r="L38" s="870"/>
      <c r="M38" s="870"/>
    </row>
    <row r="39" spans="1:13" s="489" customFormat="1" ht="15" customHeight="1">
      <c r="A39" s="927" t="s">
        <v>773</v>
      </c>
      <c r="B39" s="870"/>
      <c r="C39" s="870"/>
      <c r="D39" s="870"/>
      <c r="E39" s="870"/>
      <c r="F39" s="870"/>
      <c r="G39" s="870"/>
      <c r="H39" s="870"/>
      <c r="I39" s="870"/>
      <c r="J39" s="870"/>
      <c r="K39" s="870"/>
      <c r="L39" s="870"/>
      <c r="M39" s="870"/>
    </row>
    <row r="40" spans="1:13" s="204" customFormat="1" ht="15" customHeight="1">
      <c r="A40" s="352"/>
    </row>
    <row r="41" spans="1:13" s="204" customFormat="1" ht="15" customHeight="1">
      <c r="A41" s="267" t="s">
        <v>541</v>
      </c>
    </row>
    <row r="42" spans="1:13" s="489" customFormat="1" ht="15" customHeight="1">
      <c r="A42" s="927" t="s">
        <v>735</v>
      </c>
      <c r="B42" s="870"/>
      <c r="C42" s="870"/>
      <c r="D42" s="870"/>
      <c r="E42" s="870"/>
      <c r="F42" s="870"/>
      <c r="G42" s="870"/>
      <c r="H42" s="870"/>
    </row>
    <row r="43" spans="1:13" s="489" customFormat="1" ht="15" customHeight="1">
      <c r="A43" s="927" t="s">
        <v>869</v>
      </c>
      <c r="B43" s="870"/>
      <c r="C43" s="870"/>
      <c r="D43" s="870"/>
      <c r="E43" s="870"/>
      <c r="F43" s="870"/>
      <c r="G43" s="870"/>
      <c r="H43" s="870"/>
      <c r="I43" s="870"/>
    </row>
    <row r="44" spans="1:13" s="489" customFormat="1" ht="15" customHeight="1">
      <c r="A44" s="927" t="s">
        <v>774</v>
      </c>
      <c r="B44" s="870"/>
      <c r="C44" s="870"/>
      <c r="D44" s="870"/>
      <c r="E44" s="870"/>
      <c r="F44" s="870"/>
      <c r="G44" s="870"/>
      <c r="H44" s="870"/>
      <c r="I44" s="870"/>
    </row>
    <row r="45" spans="1:13" s="489" customFormat="1" ht="15" customHeight="1">
      <c r="A45" s="927" t="s">
        <v>775</v>
      </c>
      <c r="B45" s="870"/>
      <c r="C45" s="870"/>
      <c r="D45" s="870"/>
      <c r="E45" s="870"/>
      <c r="F45" s="870"/>
      <c r="G45" s="870"/>
      <c r="H45" s="870"/>
      <c r="I45" s="870"/>
    </row>
    <row r="46" spans="1:13" s="489" customFormat="1" ht="15" customHeight="1">
      <c r="A46" s="927" t="s">
        <v>984</v>
      </c>
      <c r="B46" s="488"/>
      <c r="C46" s="488"/>
      <c r="D46" s="488"/>
      <c r="E46" s="488"/>
      <c r="F46" s="488"/>
      <c r="G46" s="488"/>
    </row>
    <row r="47" spans="1:13" s="489" customFormat="1" ht="15" customHeight="1">
      <c r="B47" s="488"/>
      <c r="C47" s="488"/>
      <c r="D47" s="488"/>
      <c r="E47" s="488"/>
      <c r="F47" s="488"/>
      <c r="G47" s="488"/>
    </row>
    <row r="48" spans="1:13" s="489" customFormat="1" ht="15" customHeight="1">
      <c r="A48" s="927" t="s">
        <v>985</v>
      </c>
      <c r="B48" s="870"/>
      <c r="C48" s="870"/>
      <c r="D48" s="870"/>
      <c r="E48" s="870"/>
      <c r="F48" s="870"/>
      <c r="G48" s="870"/>
      <c r="H48" s="870"/>
    </row>
    <row r="49" spans="1:14" s="489" customFormat="1" ht="15" customHeight="1">
      <c r="A49" s="927" t="s">
        <v>986</v>
      </c>
      <c r="B49" s="870"/>
      <c r="C49" s="870"/>
      <c r="D49" s="870"/>
      <c r="E49" s="870"/>
      <c r="F49" s="870"/>
      <c r="G49" s="870"/>
      <c r="H49" s="870"/>
    </row>
    <row r="50" spans="1:14" s="489" customFormat="1" ht="15" customHeight="1">
      <c r="A50" s="927" t="s">
        <v>987</v>
      </c>
      <c r="B50" s="870"/>
      <c r="C50" s="870"/>
      <c r="D50" s="870"/>
      <c r="E50" s="870"/>
      <c r="F50" s="870"/>
      <c r="G50" s="870"/>
      <c r="H50" s="870"/>
    </row>
    <row r="51" spans="1:14" s="489" customFormat="1" ht="15" customHeight="1">
      <c r="B51" s="488"/>
      <c r="C51" s="488"/>
      <c r="D51" s="488"/>
      <c r="E51" s="488"/>
      <c r="F51" s="488"/>
      <c r="G51" s="488"/>
      <c r="H51" s="488"/>
    </row>
    <row r="52" spans="1:14" s="489" customFormat="1" ht="15" customHeight="1">
      <c r="A52" s="927" t="s">
        <v>988</v>
      </c>
      <c r="B52" s="870"/>
      <c r="C52" s="870"/>
      <c r="D52" s="870"/>
      <c r="E52" s="870"/>
      <c r="F52" s="870"/>
      <c r="G52" s="870"/>
      <c r="H52" s="870"/>
      <c r="I52" s="870"/>
    </row>
    <row r="53" spans="1:14" s="489" customFormat="1" ht="15" customHeight="1">
      <c r="A53" s="927" t="s">
        <v>989</v>
      </c>
      <c r="B53" s="870"/>
      <c r="C53" s="870"/>
      <c r="D53" s="870"/>
      <c r="E53" s="870"/>
      <c r="F53" s="870"/>
      <c r="G53" s="870"/>
      <c r="H53" s="870"/>
      <c r="I53" s="870"/>
    </row>
    <row r="54" spans="1:14" s="489" customFormat="1" ht="15" customHeight="1">
      <c r="A54" s="927" t="s">
        <v>990</v>
      </c>
      <c r="B54" s="870"/>
      <c r="C54" s="870"/>
      <c r="D54" s="870"/>
      <c r="E54" s="870"/>
      <c r="F54" s="870"/>
      <c r="G54" s="870"/>
      <c r="H54" s="870"/>
      <c r="I54" s="870"/>
      <c r="J54" s="870"/>
      <c r="K54" s="870"/>
      <c r="L54" s="870"/>
    </row>
    <row r="55" spans="1:14" s="489" customFormat="1" ht="15" customHeight="1">
      <c r="A55" s="927" t="s">
        <v>991</v>
      </c>
      <c r="B55" s="870"/>
      <c r="C55" s="870"/>
      <c r="D55" s="870"/>
      <c r="E55" s="870"/>
      <c r="F55" s="870"/>
      <c r="G55" s="870"/>
      <c r="H55" s="870"/>
      <c r="I55" s="870"/>
      <c r="J55" s="870"/>
      <c r="K55" s="870"/>
      <c r="L55" s="870"/>
      <c r="M55" s="870"/>
      <c r="N55" s="870"/>
    </row>
    <row r="56" spans="1:14" s="489" customFormat="1" ht="15" customHeight="1">
      <c r="A56" s="927" t="s">
        <v>992</v>
      </c>
      <c r="B56" s="870"/>
      <c r="C56" s="870"/>
      <c r="D56" s="870"/>
      <c r="E56" s="870"/>
      <c r="F56" s="870"/>
      <c r="G56" s="870"/>
      <c r="H56" s="870"/>
      <c r="I56" s="870"/>
    </row>
    <row r="57" spans="1:14" s="489" customFormat="1" ht="15" customHeight="1">
      <c r="A57" s="927" t="s">
        <v>993</v>
      </c>
      <c r="B57" s="870"/>
      <c r="C57" s="870"/>
      <c r="D57" s="870"/>
      <c r="E57" s="870"/>
      <c r="F57" s="870"/>
      <c r="G57" s="870"/>
      <c r="H57" s="870"/>
      <c r="I57" s="870"/>
    </row>
    <row r="58" spans="1:14" s="489" customFormat="1" ht="15" customHeight="1">
      <c r="A58" s="954" t="s">
        <v>522</v>
      </c>
      <c r="B58" s="488"/>
      <c r="C58" s="488"/>
      <c r="D58" s="488"/>
      <c r="E58" s="488"/>
      <c r="F58" s="488"/>
      <c r="G58" s="488"/>
    </row>
    <row r="59" spans="1:14" s="489" customFormat="1" ht="15" customHeight="1">
      <c r="A59" s="927" t="s">
        <v>994</v>
      </c>
      <c r="B59" s="870"/>
      <c r="C59" s="870"/>
      <c r="D59" s="870"/>
      <c r="E59" s="870"/>
      <c r="F59" s="870"/>
      <c r="G59" s="870"/>
      <c r="H59" s="870"/>
      <c r="I59" s="870"/>
      <c r="J59" s="870"/>
    </row>
    <row r="60" spans="1:14" s="489" customFormat="1" ht="15" customHeight="1">
      <c r="A60" s="927" t="s">
        <v>995</v>
      </c>
      <c r="B60" s="870"/>
      <c r="C60" s="870"/>
      <c r="D60" s="870"/>
      <c r="E60" s="870"/>
      <c r="F60" s="870"/>
      <c r="G60" s="870"/>
      <c r="H60" s="870"/>
      <c r="I60" s="870"/>
      <c r="J60" s="870"/>
      <c r="K60" s="870"/>
    </row>
    <row r="61" spans="1:14" s="489" customFormat="1" ht="15" customHeight="1">
      <c r="A61" s="927" t="s">
        <v>996</v>
      </c>
      <c r="B61" s="870"/>
      <c r="C61" s="870"/>
      <c r="D61" s="870"/>
      <c r="E61" s="870"/>
      <c r="F61" s="870"/>
      <c r="G61" s="870"/>
      <c r="H61" s="870"/>
      <c r="I61" s="870"/>
      <c r="J61" s="870"/>
      <c r="K61" s="870"/>
    </row>
    <row r="62" spans="1:14" s="489" customFormat="1" ht="15" customHeight="1">
      <c r="A62" s="927" t="s">
        <v>997</v>
      </c>
      <c r="B62" s="870"/>
      <c r="C62" s="870"/>
      <c r="D62" s="870"/>
      <c r="E62" s="870"/>
      <c r="F62" s="870"/>
      <c r="G62" s="870"/>
      <c r="H62" s="870"/>
      <c r="I62" s="870"/>
      <c r="J62" s="870"/>
      <c r="K62" s="870"/>
      <c r="L62" s="870"/>
    </row>
    <row r="63" spans="1:14" s="489" customFormat="1" ht="15" customHeight="1">
      <c r="A63" s="954" t="s">
        <v>523</v>
      </c>
      <c r="B63" s="488"/>
      <c r="C63" s="488"/>
      <c r="D63" s="488"/>
      <c r="E63" s="488"/>
      <c r="F63" s="488"/>
      <c r="G63" s="488"/>
      <c r="H63" s="488"/>
      <c r="I63" s="488"/>
      <c r="J63" s="488"/>
      <c r="K63" s="488"/>
      <c r="L63" s="488"/>
    </row>
    <row r="64" spans="1:14" s="489" customFormat="1" ht="15" customHeight="1">
      <c r="A64" s="927" t="s">
        <v>998</v>
      </c>
      <c r="B64" s="870"/>
      <c r="C64" s="870"/>
      <c r="D64" s="870"/>
      <c r="E64" s="870"/>
      <c r="F64" s="870"/>
      <c r="G64" s="870"/>
      <c r="H64" s="870"/>
    </row>
    <row r="65" spans="1:12" s="489" customFormat="1" ht="15" customHeight="1">
      <c r="A65" s="927" t="s">
        <v>999</v>
      </c>
      <c r="B65" s="870"/>
      <c r="C65" s="870"/>
      <c r="D65" s="870"/>
      <c r="E65" s="870"/>
      <c r="F65" s="870"/>
      <c r="G65" s="870"/>
      <c r="H65" s="870"/>
    </row>
    <row r="66" spans="1:12" s="1049" customFormat="1" ht="15" customHeight="1">
      <c r="A66" s="1053" t="s">
        <v>524</v>
      </c>
      <c r="B66" s="995"/>
      <c r="C66" s="995"/>
      <c r="D66" s="995"/>
      <c r="E66" s="995"/>
      <c r="F66" s="995"/>
      <c r="G66" s="995"/>
      <c r="H66" s="995"/>
    </row>
    <row r="67" spans="1:12" s="489" customFormat="1" ht="15" customHeight="1">
      <c r="A67" s="927" t="s">
        <v>1000</v>
      </c>
      <c r="B67" s="870"/>
      <c r="C67" s="870"/>
      <c r="D67" s="870"/>
      <c r="E67" s="870"/>
      <c r="F67" s="870"/>
      <c r="G67" s="870"/>
      <c r="H67" s="870"/>
      <c r="I67" s="870"/>
      <c r="J67" s="870"/>
    </row>
    <row r="68" spans="1:12" s="489" customFormat="1" ht="15" customHeight="1">
      <c r="A68" s="927" t="s">
        <v>1001</v>
      </c>
      <c r="B68" s="870"/>
      <c r="C68" s="870"/>
      <c r="D68" s="870"/>
      <c r="E68" s="870"/>
      <c r="F68" s="870"/>
      <c r="G68" s="870"/>
      <c r="H68" s="870"/>
      <c r="I68" s="870"/>
      <c r="J68" s="870"/>
    </row>
    <row r="69" spans="1:12" s="489" customFormat="1" ht="15" customHeight="1">
      <c r="A69" s="954" t="s">
        <v>525</v>
      </c>
      <c r="B69" s="488"/>
      <c r="C69" s="488"/>
      <c r="D69" s="488"/>
      <c r="E69" s="488"/>
      <c r="F69" s="488"/>
      <c r="G69" s="488"/>
      <c r="H69" s="488"/>
    </row>
    <row r="70" spans="1:12" s="489" customFormat="1" ht="15" customHeight="1">
      <c r="A70" s="927" t="s">
        <v>1002</v>
      </c>
      <c r="B70" s="870"/>
      <c r="C70" s="870"/>
      <c r="D70" s="870"/>
      <c r="E70" s="870"/>
      <c r="F70" s="870"/>
      <c r="G70" s="870"/>
      <c r="H70" s="870"/>
      <c r="I70" s="870"/>
      <c r="J70" s="870"/>
      <c r="K70" s="870"/>
      <c r="L70" s="870"/>
    </row>
    <row r="71" spans="1:12" s="489" customFormat="1" ht="15" customHeight="1">
      <c r="A71" s="927" t="s">
        <v>1003</v>
      </c>
      <c r="B71" s="870"/>
      <c r="C71" s="870"/>
      <c r="D71" s="870"/>
      <c r="E71" s="870"/>
      <c r="F71" s="870"/>
      <c r="G71" s="870"/>
      <c r="H71" s="870"/>
      <c r="I71" s="870"/>
      <c r="J71" s="870"/>
      <c r="K71" s="870"/>
      <c r="L71" s="870"/>
    </row>
    <row r="72" spans="1:12" s="489" customFormat="1" ht="15" customHeight="1">
      <c r="A72" s="954" t="s">
        <v>526</v>
      </c>
      <c r="B72" s="488"/>
      <c r="C72" s="488"/>
      <c r="D72" s="488"/>
      <c r="E72" s="488"/>
      <c r="F72" s="488"/>
      <c r="G72" s="488"/>
      <c r="H72" s="488"/>
      <c r="I72" s="488"/>
    </row>
    <row r="73" spans="1:12" s="1049" customFormat="1" ht="15" customHeight="1">
      <c r="A73" s="1050" t="s">
        <v>1004</v>
      </c>
      <c r="B73" s="166"/>
      <c r="C73" s="166"/>
      <c r="D73" s="166"/>
      <c r="E73" s="166"/>
      <c r="F73" s="166"/>
      <c r="G73" s="166"/>
      <c r="H73" s="166"/>
      <c r="I73" s="166"/>
      <c r="J73" s="166"/>
    </row>
    <row r="74" spans="1:12" s="489" customFormat="1" ht="15" customHeight="1">
      <c r="A74" s="927" t="s">
        <v>1005</v>
      </c>
      <c r="B74" s="870"/>
      <c r="C74" s="870"/>
      <c r="D74" s="870"/>
      <c r="E74" s="870"/>
      <c r="F74" s="870"/>
      <c r="G74" s="870"/>
      <c r="H74" s="870"/>
      <c r="I74" s="870"/>
      <c r="J74" s="870"/>
    </row>
    <row r="75" spans="1:12" s="489" customFormat="1" ht="15" customHeight="1">
      <c r="A75" s="927" t="s">
        <v>1006</v>
      </c>
      <c r="B75" s="870"/>
      <c r="C75" s="870"/>
      <c r="D75" s="870"/>
      <c r="E75" s="870"/>
      <c r="F75" s="870"/>
      <c r="G75" s="870"/>
      <c r="H75" s="870"/>
      <c r="I75" s="870"/>
      <c r="J75" s="870"/>
      <c r="K75" s="870"/>
      <c r="L75" s="870"/>
    </row>
    <row r="76" spans="1:12" s="489" customFormat="1" ht="15" customHeight="1">
      <c r="A76" s="954" t="s">
        <v>527</v>
      </c>
      <c r="B76" s="870"/>
      <c r="C76" s="870"/>
      <c r="D76" s="870"/>
      <c r="E76" s="870"/>
      <c r="F76" s="870"/>
      <c r="G76" s="870"/>
      <c r="H76" s="870"/>
      <c r="I76" s="870"/>
      <c r="J76" s="870"/>
      <c r="K76" s="870"/>
      <c r="L76" s="870"/>
    </row>
    <row r="77" spans="1:12" s="489" customFormat="1" ht="15" customHeight="1">
      <c r="A77" s="927" t="s">
        <v>1007</v>
      </c>
      <c r="B77" s="870"/>
      <c r="C77" s="870"/>
      <c r="D77" s="870"/>
      <c r="E77" s="870"/>
      <c r="F77" s="870"/>
      <c r="G77" s="870"/>
      <c r="H77" s="870"/>
    </row>
    <row r="78" spans="1:12" s="489" customFormat="1" ht="15" customHeight="1">
      <c r="A78" s="927" t="s">
        <v>1008</v>
      </c>
      <c r="B78" s="870"/>
      <c r="C78" s="870"/>
      <c r="D78" s="870"/>
      <c r="E78" s="870"/>
      <c r="F78" s="870"/>
      <c r="G78" s="870"/>
      <c r="H78" s="870"/>
      <c r="I78" s="870"/>
    </row>
    <row r="79" spans="1:12" s="489" customFormat="1" ht="15" customHeight="1">
      <c r="A79" s="954" t="s">
        <v>528</v>
      </c>
      <c r="B79" s="488"/>
      <c r="C79" s="488"/>
      <c r="D79" s="488"/>
      <c r="E79" s="488"/>
      <c r="F79" s="488"/>
      <c r="G79" s="488"/>
      <c r="H79" s="488"/>
    </row>
    <row r="80" spans="1:12" s="489" customFormat="1" ht="15" customHeight="1">
      <c r="A80" s="927" t="s">
        <v>1009</v>
      </c>
      <c r="B80" s="870"/>
      <c r="C80" s="870"/>
      <c r="D80" s="870"/>
      <c r="E80" s="870"/>
      <c r="F80" s="870"/>
      <c r="G80" s="870"/>
      <c r="H80" s="870"/>
      <c r="I80" s="870"/>
      <c r="J80" s="870"/>
    </row>
    <row r="81" spans="1:16" s="489" customFormat="1" ht="15" customHeight="1">
      <c r="A81" s="927" t="s">
        <v>1010</v>
      </c>
      <c r="B81" s="870"/>
      <c r="C81" s="870"/>
      <c r="D81" s="870"/>
      <c r="E81" s="870"/>
      <c r="F81" s="870"/>
      <c r="G81" s="870"/>
      <c r="H81" s="870"/>
      <c r="I81" s="870"/>
      <c r="J81" s="870"/>
      <c r="K81" s="870"/>
    </row>
    <row r="82" spans="1:16" s="489" customFormat="1" ht="15" customHeight="1">
      <c r="A82" s="954" t="s">
        <v>465</v>
      </c>
      <c r="B82" s="488"/>
      <c r="C82" s="488"/>
      <c r="D82" s="488"/>
      <c r="E82" s="488"/>
      <c r="F82" s="488"/>
      <c r="G82" s="488"/>
      <c r="H82" s="488"/>
      <c r="I82" s="488"/>
    </row>
    <row r="83" spans="1:16" s="489" customFormat="1" ht="15" customHeight="1">
      <c r="A83" s="927" t="s">
        <v>1011</v>
      </c>
      <c r="B83" s="870"/>
      <c r="C83" s="870"/>
      <c r="D83" s="870"/>
      <c r="E83" s="870"/>
      <c r="F83" s="870"/>
      <c r="G83" s="870"/>
      <c r="H83" s="870"/>
      <c r="I83" s="870"/>
      <c r="J83" s="870"/>
      <c r="K83" s="870"/>
      <c r="L83" s="870"/>
      <c r="M83" s="870"/>
    </row>
    <row r="84" spans="1:16" s="489" customFormat="1" ht="15" customHeight="1">
      <c r="A84" s="927" t="s">
        <v>1012</v>
      </c>
      <c r="B84" s="870"/>
      <c r="C84" s="870"/>
      <c r="D84" s="870"/>
      <c r="E84" s="870"/>
      <c r="F84" s="870"/>
      <c r="G84" s="870"/>
      <c r="H84" s="870"/>
      <c r="I84" s="870"/>
      <c r="J84" s="870"/>
      <c r="K84" s="870"/>
      <c r="L84" s="870"/>
    </row>
    <row r="85" spans="1:16" s="489" customFormat="1" ht="15" customHeight="1">
      <c r="A85" s="927" t="s">
        <v>1013</v>
      </c>
      <c r="B85" s="870"/>
      <c r="C85" s="870"/>
      <c r="D85" s="870"/>
      <c r="E85" s="870"/>
      <c r="F85" s="870"/>
      <c r="G85" s="870"/>
      <c r="H85" s="870"/>
      <c r="I85" s="870"/>
      <c r="J85" s="870"/>
      <c r="K85" s="870"/>
      <c r="L85" s="870"/>
    </row>
    <row r="86" spans="1:16" s="489" customFormat="1" ht="15" customHeight="1">
      <c r="A86" s="927" t="s">
        <v>1014</v>
      </c>
      <c r="B86" s="870"/>
      <c r="C86" s="870"/>
      <c r="D86" s="870"/>
      <c r="E86" s="870"/>
      <c r="F86" s="870"/>
      <c r="G86" s="870"/>
      <c r="H86" s="870"/>
      <c r="I86" s="870"/>
      <c r="J86" s="870"/>
      <c r="K86" s="870"/>
      <c r="L86" s="870"/>
    </row>
    <row r="87" spans="1:16" s="489" customFormat="1" ht="15" customHeight="1">
      <c r="A87" s="927" t="s">
        <v>1015</v>
      </c>
      <c r="B87" s="870"/>
      <c r="C87" s="870"/>
      <c r="D87" s="870"/>
      <c r="E87" s="870"/>
      <c r="F87" s="870"/>
      <c r="G87" s="870"/>
      <c r="H87" s="870"/>
      <c r="I87" s="870"/>
      <c r="J87" s="870"/>
      <c r="K87" s="870"/>
      <c r="L87" s="870"/>
    </row>
    <row r="88" spans="1:16" s="204" customFormat="1" ht="15" customHeight="1"/>
    <row r="89" spans="1:16" s="204" customFormat="1" ht="15" customHeight="1">
      <c r="A89" s="952" t="s">
        <v>534</v>
      </c>
    </row>
    <row r="90" spans="1:16" s="204" customFormat="1" ht="15" customHeight="1">
      <c r="A90" s="267" t="s">
        <v>529</v>
      </c>
    </row>
    <row r="91" spans="1:16" s="489" customFormat="1" ht="15" customHeight="1">
      <c r="A91" s="927" t="s">
        <v>736</v>
      </c>
      <c r="B91" s="927"/>
      <c r="C91" s="870"/>
      <c r="D91" s="870"/>
      <c r="E91" s="870"/>
      <c r="F91" s="870"/>
      <c r="G91" s="870"/>
      <c r="H91" s="870"/>
      <c r="I91" s="870"/>
      <c r="J91" s="870"/>
    </row>
    <row r="92" spans="1:16" s="489" customFormat="1" ht="15" customHeight="1">
      <c r="A92" s="927" t="s">
        <v>737</v>
      </c>
      <c r="B92" s="927"/>
      <c r="C92" s="870"/>
      <c r="D92" s="870"/>
      <c r="E92" s="870"/>
      <c r="F92" s="870"/>
      <c r="G92" s="870"/>
      <c r="H92" s="870"/>
      <c r="I92" s="870"/>
      <c r="J92" s="870"/>
      <c r="K92" s="870"/>
    </row>
    <row r="93" spans="1:16" s="489" customFormat="1" ht="15" customHeight="1">
      <c r="A93" s="927" t="s">
        <v>776</v>
      </c>
      <c r="B93" s="927"/>
      <c r="C93" s="870"/>
      <c r="D93" s="870"/>
      <c r="E93" s="870"/>
      <c r="F93" s="870"/>
      <c r="G93" s="870"/>
      <c r="H93" s="870"/>
      <c r="I93" s="870"/>
      <c r="J93" s="870"/>
      <c r="K93" s="870"/>
      <c r="P93" s="489" t="s">
        <v>0</v>
      </c>
    </row>
    <row r="94" spans="1:16" s="489" customFormat="1" ht="15" customHeight="1">
      <c r="A94" s="927" t="s">
        <v>930</v>
      </c>
      <c r="B94" s="927"/>
    </row>
    <row r="95" spans="1:16" s="489" customFormat="1" ht="15" customHeight="1">
      <c r="A95" s="927"/>
      <c r="B95" s="927"/>
    </row>
    <row r="96" spans="1:16" s="489" customFormat="1" ht="15" customHeight="1">
      <c r="A96" s="927" t="s">
        <v>931</v>
      </c>
      <c r="C96" s="870"/>
      <c r="D96" s="870"/>
      <c r="E96" s="870"/>
      <c r="F96" s="870"/>
      <c r="G96" s="870"/>
      <c r="H96" s="870"/>
    </row>
    <row r="97" spans="1:14" s="489" customFormat="1" ht="15" customHeight="1">
      <c r="A97" s="927" t="s">
        <v>932</v>
      </c>
      <c r="B97" s="927"/>
      <c r="C97" s="870"/>
      <c r="D97" s="870"/>
      <c r="E97" s="870"/>
      <c r="F97" s="870"/>
      <c r="G97" s="870"/>
      <c r="H97" s="870"/>
    </row>
    <row r="98" spans="1:14" s="489" customFormat="1" ht="15" customHeight="1">
      <c r="A98" s="927" t="s">
        <v>933</v>
      </c>
      <c r="B98" s="927"/>
      <c r="C98" s="870"/>
      <c r="D98" s="870"/>
      <c r="E98" s="870"/>
      <c r="F98" s="870"/>
      <c r="G98" s="870"/>
      <c r="H98" s="870"/>
      <c r="I98" s="870"/>
      <c r="J98" s="870"/>
    </row>
    <row r="99" spans="1:14" s="489" customFormat="1" ht="15" customHeight="1">
      <c r="A99" s="927" t="s">
        <v>934</v>
      </c>
      <c r="B99" s="927"/>
      <c r="C99" s="870"/>
      <c r="D99" s="870"/>
      <c r="E99" s="870"/>
      <c r="F99" s="870"/>
      <c r="G99" s="870"/>
      <c r="H99" s="870"/>
    </row>
    <row r="100" spans="1:14" s="489" customFormat="1" ht="15" customHeight="1">
      <c r="A100" s="927" t="s">
        <v>935</v>
      </c>
      <c r="B100" s="927"/>
      <c r="C100" s="870"/>
      <c r="D100" s="870"/>
      <c r="E100" s="870"/>
      <c r="F100" s="870"/>
      <c r="G100" s="870"/>
      <c r="H100" s="870"/>
    </row>
    <row r="101" spans="1:14" s="489" customFormat="1" ht="15" customHeight="1">
      <c r="B101" s="996"/>
    </row>
    <row r="102" spans="1:14" s="489" customFormat="1" ht="15" customHeight="1">
      <c r="A102" s="927" t="s">
        <v>936</v>
      </c>
      <c r="B102" s="488"/>
      <c r="C102" s="870"/>
      <c r="D102" s="870"/>
      <c r="E102" s="870"/>
      <c r="F102" s="870"/>
      <c r="G102" s="870"/>
      <c r="H102" s="870"/>
      <c r="I102" s="870"/>
      <c r="J102" s="870"/>
      <c r="K102" s="870"/>
    </row>
    <row r="103" spans="1:14" s="489" customFormat="1" ht="15" customHeight="1">
      <c r="A103" s="927" t="s">
        <v>937</v>
      </c>
      <c r="B103" s="488"/>
      <c r="C103" s="870"/>
      <c r="D103" s="870"/>
      <c r="E103" s="870"/>
      <c r="F103" s="870"/>
      <c r="G103" s="870"/>
      <c r="H103" s="870"/>
      <c r="I103" s="870"/>
      <c r="J103" s="870"/>
      <c r="K103" s="870"/>
    </row>
    <row r="104" spans="1:14" s="489" customFormat="1" ht="15" customHeight="1">
      <c r="A104" s="927" t="s">
        <v>938</v>
      </c>
      <c r="B104" s="488"/>
      <c r="C104" s="870"/>
      <c r="D104" s="870"/>
      <c r="E104" s="870"/>
      <c r="F104" s="870"/>
      <c r="G104" s="870"/>
      <c r="H104" s="870"/>
      <c r="I104" s="870"/>
    </row>
    <row r="105" spans="1:14" s="489" customFormat="1" ht="15" customHeight="1">
      <c r="A105" s="927" t="s">
        <v>939</v>
      </c>
      <c r="B105" s="488"/>
      <c r="C105" s="870"/>
      <c r="D105" s="870"/>
      <c r="E105" s="870"/>
      <c r="F105" s="870"/>
      <c r="G105" s="870"/>
      <c r="H105" s="870"/>
      <c r="I105" s="870"/>
      <c r="J105" s="870"/>
      <c r="K105" s="870"/>
      <c r="L105" s="870"/>
      <c r="M105" s="870"/>
      <c r="N105" s="870"/>
    </row>
    <row r="106" spans="1:14" s="489" customFormat="1" ht="15" customHeight="1">
      <c r="A106" s="927" t="s">
        <v>940</v>
      </c>
      <c r="B106" s="488"/>
      <c r="C106" s="870"/>
      <c r="D106" s="870"/>
      <c r="E106" s="870"/>
      <c r="F106" s="870"/>
      <c r="G106" s="870"/>
      <c r="H106" s="870"/>
      <c r="I106" s="870"/>
      <c r="J106" s="870"/>
      <c r="K106" s="870"/>
    </row>
    <row r="107" spans="1:14" s="489" customFormat="1" ht="15" customHeight="1">
      <c r="A107" s="927" t="s">
        <v>941</v>
      </c>
      <c r="B107" s="997"/>
      <c r="C107" s="870"/>
      <c r="D107" s="870"/>
      <c r="E107" s="870"/>
      <c r="F107" s="870"/>
      <c r="G107" s="870"/>
      <c r="H107" s="870"/>
      <c r="I107" s="870"/>
      <c r="J107" s="870"/>
      <c r="K107" s="870"/>
    </row>
    <row r="108" spans="1:14" s="489" customFormat="1" ht="15" customHeight="1">
      <c r="A108" s="954" t="s">
        <v>526</v>
      </c>
      <c r="B108" s="997"/>
    </row>
    <row r="109" spans="1:14" s="489" customFormat="1" ht="15" customHeight="1">
      <c r="A109" s="927" t="s">
        <v>942</v>
      </c>
      <c r="B109" s="870"/>
      <c r="C109" s="870"/>
      <c r="D109" s="870"/>
      <c r="E109" s="870"/>
      <c r="F109" s="870"/>
      <c r="G109" s="870"/>
      <c r="H109" s="870"/>
      <c r="I109" s="870"/>
      <c r="J109" s="870"/>
    </row>
    <row r="110" spans="1:14" s="489" customFormat="1" ht="15" customHeight="1">
      <c r="A110" s="927" t="s">
        <v>943</v>
      </c>
      <c r="B110" s="870"/>
      <c r="C110" s="870"/>
      <c r="D110" s="870"/>
      <c r="E110" s="870"/>
      <c r="F110" s="870"/>
      <c r="G110" s="870"/>
      <c r="H110" s="870"/>
      <c r="I110" s="870"/>
      <c r="J110" s="870"/>
    </row>
    <row r="111" spans="1:14" s="489" customFormat="1" ht="15" customHeight="1">
      <c r="A111" s="927" t="s">
        <v>944</v>
      </c>
      <c r="B111" s="870"/>
      <c r="C111" s="870"/>
      <c r="D111" s="870"/>
      <c r="E111" s="870"/>
      <c r="F111" s="870"/>
      <c r="G111" s="870"/>
      <c r="H111" s="870"/>
      <c r="I111" s="870"/>
      <c r="J111" s="870"/>
      <c r="K111" s="870"/>
      <c r="L111" s="870"/>
    </row>
    <row r="112" spans="1:14" s="489" customFormat="1" ht="15" customHeight="1">
      <c r="A112" s="954" t="s">
        <v>537</v>
      </c>
      <c r="B112" s="870"/>
      <c r="C112" s="488"/>
      <c r="D112" s="488"/>
      <c r="E112" s="488"/>
      <c r="F112" s="488"/>
      <c r="G112" s="488"/>
      <c r="H112" s="488"/>
      <c r="I112" s="488"/>
    </row>
    <row r="113" spans="1:13" s="489" customFormat="1" ht="15" customHeight="1">
      <c r="A113" s="927" t="s">
        <v>945</v>
      </c>
      <c r="B113" s="488"/>
      <c r="C113" s="870"/>
      <c r="D113" s="870"/>
      <c r="E113" s="870"/>
      <c r="F113" s="870"/>
      <c r="G113" s="870"/>
      <c r="H113" s="870"/>
      <c r="I113" s="870"/>
      <c r="J113" s="870"/>
    </row>
    <row r="114" spans="1:13" s="489" customFormat="1" ht="15" customHeight="1">
      <c r="A114" s="927" t="s">
        <v>946</v>
      </c>
      <c r="B114" s="870"/>
      <c r="C114" s="870"/>
      <c r="D114" s="870"/>
      <c r="E114" s="870"/>
      <c r="F114" s="870"/>
      <c r="G114" s="870"/>
      <c r="H114" s="870"/>
      <c r="I114" s="870"/>
      <c r="J114" s="870"/>
    </row>
    <row r="115" spans="1:13" s="489" customFormat="1" ht="15" customHeight="1">
      <c r="A115" s="954" t="s">
        <v>465</v>
      </c>
      <c r="B115" s="488"/>
      <c r="C115" s="488"/>
      <c r="D115" s="488"/>
      <c r="E115" s="488"/>
      <c r="F115" s="488"/>
      <c r="G115" s="488"/>
      <c r="H115" s="488"/>
      <c r="I115" s="488"/>
    </row>
    <row r="116" spans="1:13" s="489" customFormat="1" ht="15" customHeight="1">
      <c r="A116" s="927" t="s">
        <v>947</v>
      </c>
      <c r="B116" s="870"/>
      <c r="C116" s="870"/>
      <c r="D116" s="870"/>
      <c r="E116" s="870"/>
      <c r="F116" s="870"/>
      <c r="G116" s="870"/>
      <c r="H116" s="870"/>
      <c r="I116" s="870"/>
      <c r="J116" s="870"/>
      <c r="K116" s="870"/>
      <c r="L116" s="870"/>
    </row>
    <row r="117" spans="1:13" s="489" customFormat="1" ht="15" customHeight="1">
      <c r="A117" s="927" t="s">
        <v>948</v>
      </c>
      <c r="B117" s="870"/>
      <c r="C117" s="870"/>
      <c r="D117" s="870"/>
      <c r="E117" s="870"/>
      <c r="F117" s="870"/>
      <c r="G117" s="870"/>
      <c r="H117" s="870"/>
      <c r="I117" s="870"/>
      <c r="J117" s="870"/>
      <c r="K117" s="870"/>
      <c r="L117" s="870"/>
    </row>
    <row r="118" spans="1:13" s="489" customFormat="1" ht="15" customHeight="1">
      <c r="A118" s="927" t="s">
        <v>949</v>
      </c>
      <c r="B118" s="870"/>
      <c r="C118" s="870"/>
      <c r="D118" s="870"/>
      <c r="E118" s="870"/>
      <c r="F118" s="870"/>
      <c r="G118" s="870"/>
      <c r="H118" s="870"/>
      <c r="I118" s="870"/>
      <c r="J118" s="870"/>
      <c r="K118" s="870"/>
      <c r="L118" s="870"/>
    </row>
    <row r="119" spans="1:13" s="489" customFormat="1" ht="15" customHeight="1">
      <c r="A119" s="927" t="s">
        <v>950</v>
      </c>
      <c r="B119" s="870"/>
      <c r="C119" s="870"/>
      <c r="D119" s="870"/>
      <c r="E119" s="870"/>
      <c r="F119" s="870"/>
      <c r="G119" s="870"/>
      <c r="H119" s="870"/>
      <c r="I119" s="870"/>
      <c r="J119" s="870"/>
      <c r="K119" s="870"/>
      <c r="L119" s="870"/>
    </row>
    <row r="120" spans="1:13" s="489" customFormat="1" ht="15" customHeight="1">
      <c r="A120" s="927" t="s">
        <v>951</v>
      </c>
      <c r="B120" s="870"/>
      <c r="C120" s="870"/>
      <c r="D120" s="870"/>
      <c r="E120" s="870"/>
      <c r="F120" s="870"/>
      <c r="G120" s="870"/>
      <c r="H120" s="870"/>
      <c r="I120" s="870"/>
      <c r="J120" s="870"/>
      <c r="K120" s="870"/>
    </row>
    <row r="121" spans="1:13" s="489" customFormat="1" ht="15" customHeight="1">
      <c r="A121" s="488"/>
      <c r="B121" s="488"/>
      <c r="C121" s="488"/>
      <c r="D121" s="488"/>
      <c r="E121" s="488"/>
      <c r="F121" s="488"/>
      <c r="G121" s="488"/>
      <c r="H121" s="488"/>
      <c r="I121" s="488"/>
    </row>
    <row r="122" spans="1:13" s="489" customFormat="1" ht="15" customHeight="1">
      <c r="A122" s="927" t="s">
        <v>952</v>
      </c>
      <c r="B122" s="870"/>
      <c r="C122" s="870"/>
      <c r="D122" s="870"/>
      <c r="E122" s="870"/>
      <c r="F122" s="870"/>
      <c r="G122" s="870"/>
      <c r="H122" s="870"/>
      <c r="I122" s="870"/>
      <c r="J122" s="870"/>
      <c r="K122" s="870"/>
      <c r="L122" s="870"/>
    </row>
    <row r="123" spans="1:13" s="489" customFormat="1" ht="15" customHeight="1">
      <c r="A123" s="927" t="s">
        <v>953</v>
      </c>
      <c r="B123" s="870"/>
      <c r="C123" s="870"/>
      <c r="D123" s="870"/>
      <c r="E123" s="870"/>
      <c r="F123" s="870"/>
      <c r="G123" s="870"/>
      <c r="H123" s="870"/>
      <c r="I123" s="870"/>
      <c r="J123" s="870"/>
      <c r="K123" s="870"/>
      <c r="L123" s="870"/>
    </row>
    <row r="124" spans="1:13" s="489" customFormat="1" ht="15" customHeight="1">
      <c r="A124" s="927" t="s">
        <v>954</v>
      </c>
      <c r="B124" s="870"/>
      <c r="C124" s="870"/>
      <c r="D124" s="870"/>
      <c r="E124" s="870"/>
      <c r="F124" s="870"/>
      <c r="G124" s="870"/>
      <c r="H124" s="870"/>
      <c r="I124" s="870"/>
      <c r="J124" s="870"/>
      <c r="K124" s="870"/>
      <c r="L124" s="870"/>
      <c r="M124" s="870"/>
    </row>
    <row r="125" spans="1:13" s="489" customFormat="1" ht="15" customHeight="1">
      <c r="A125" s="927" t="s">
        <v>955</v>
      </c>
      <c r="B125" s="870"/>
      <c r="C125" s="870"/>
      <c r="D125" s="870"/>
      <c r="E125" s="870"/>
      <c r="F125" s="870"/>
      <c r="G125" s="870"/>
      <c r="H125" s="870"/>
      <c r="I125" s="870"/>
      <c r="J125" s="870"/>
      <c r="K125" s="870"/>
      <c r="L125" s="870"/>
    </row>
    <row r="126" spans="1:13" s="489" customFormat="1" ht="15" customHeight="1">
      <c r="A126" s="927" t="s">
        <v>956</v>
      </c>
      <c r="B126" s="870"/>
      <c r="C126" s="870"/>
      <c r="D126" s="870"/>
      <c r="E126" s="870"/>
      <c r="F126" s="870"/>
      <c r="G126" s="870"/>
      <c r="H126" s="870"/>
      <c r="I126" s="870"/>
      <c r="J126" s="870"/>
    </row>
    <row r="127" spans="1:13" s="204" customFormat="1" ht="15" customHeight="1">
      <c r="A127" s="308"/>
      <c r="B127" s="308"/>
      <c r="C127" s="308"/>
      <c r="D127" s="308"/>
      <c r="E127" s="308"/>
      <c r="F127" s="308"/>
      <c r="G127" s="308"/>
      <c r="H127" s="308"/>
      <c r="I127" s="308"/>
    </row>
    <row r="128" spans="1:13" s="204" customFormat="1" ht="15" customHeight="1">
      <c r="A128" s="267" t="s">
        <v>530</v>
      </c>
      <c r="B128" s="308"/>
      <c r="C128" s="308"/>
      <c r="D128" s="308"/>
      <c r="E128" s="308"/>
      <c r="F128" s="308"/>
      <c r="G128" s="308"/>
      <c r="H128" s="308"/>
      <c r="I128" s="308"/>
    </row>
    <row r="129" spans="1:13" s="204" customFormat="1" ht="15" customHeight="1">
      <c r="A129" s="1050" t="s">
        <v>738</v>
      </c>
      <c r="B129" s="308"/>
      <c r="C129" s="308"/>
      <c r="D129" s="308"/>
      <c r="E129" s="308"/>
      <c r="F129" s="308"/>
      <c r="G129" s="308"/>
      <c r="H129" s="308"/>
      <c r="I129" s="308"/>
    </row>
    <row r="130" spans="1:13" s="489" customFormat="1" ht="15" customHeight="1">
      <c r="A130" s="927" t="s">
        <v>739</v>
      </c>
      <c r="B130" s="870"/>
      <c r="C130" s="870"/>
      <c r="D130" s="870"/>
      <c r="E130" s="870"/>
      <c r="F130" s="870"/>
      <c r="G130" s="870"/>
      <c r="H130" s="870"/>
      <c r="I130" s="870"/>
      <c r="J130" s="870"/>
    </row>
    <row r="131" spans="1:13" s="489" customFormat="1" ht="15" customHeight="1">
      <c r="A131" s="927" t="s">
        <v>740</v>
      </c>
      <c r="B131" s="870"/>
      <c r="C131" s="870"/>
      <c r="D131" s="870"/>
      <c r="E131" s="870"/>
      <c r="F131" s="870"/>
      <c r="G131" s="870"/>
      <c r="H131" s="870"/>
      <c r="I131" s="870"/>
      <c r="J131" s="870"/>
    </row>
    <row r="132" spans="1:13" s="489" customFormat="1" ht="15" customHeight="1">
      <c r="A132" s="927" t="s">
        <v>741</v>
      </c>
      <c r="B132" s="870"/>
      <c r="C132" s="870"/>
      <c r="D132" s="870"/>
      <c r="E132" s="870"/>
      <c r="F132" s="870"/>
      <c r="G132" s="870"/>
      <c r="H132" s="870"/>
      <c r="I132" s="870"/>
      <c r="J132" s="870"/>
      <c r="K132" s="870"/>
      <c r="L132" s="870"/>
      <c r="M132" s="870"/>
    </row>
    <row r="133" spans="1:13" s="489" customFormat="1" ht="15" customHeight="1">
      <c r="A133" s="927" t="s">
        <v>786</v>
      </c>
      <c r="B133" s="870"/>
      <c r="C133" s="870"/>
      <c r="D133" s="870"/>
      <c r="E133" s="870"/>
      <c r="F133" s="870"/>
      <c r="G133" s="870"/>
      <c r="H133" s="870"/>
      <c r="I133" s="870"/>
      <c r="J133" s="870"/>
      <c r="K133" s="870"/>
    </row>
    <row r="134" spans="1:13" s="489" customFormat="1" ht="15" customHeight="1">
      <c r="A134" s="927" t="s">
        <v>742</v>
      </c>
      <c r="B134" s="870"/>
      <c r="C134" s="870"/>
      <c r="D134" s="870"/>
      <c r="E134" s="870"/>
      <c r="F134" s="870"/>
      <c r="G134" s="870"/>
      <c r="H134" s="870"/>
      <c r="I134" s="870"/>
      <c r="J134" s="870"/>
      <c r="K134" s="870"/>
    </row>
    <row r="135" spans="1:13" s="489" customFormat="1" ht="15" customHeight="1">
      <c r="A135" s="954" t="s">
        <v>538</v>
      </c>
    </row>
    <row r="136" spans="1:13" s="489" customFormat="1" ht="15" customHeight="1">
      <c r="A136" s="927" t="s">
        <v>743</v>
      </c>
      <c r="B136" s="870"/>
      <c r="C136" s="870"/>
      <c r="D136" s="870"/>
      <c r="E136" s="870"/>
      <c r="F136" s="870"/>
      <c r="G136" s="870"/>
      <c r="H136" s="870"/>
      <c r="I136" s="870"/>
      <c r="J136" s="870"/>
      <c r="K136" s="870"/>
      <c r="L136" s="870"/>
    </row>
    <row r="137" spans="1:13" s="489" customFormat="1" ht="15" customHeight="1">
      <c r="A137" s="927" t="s">
        <v>744</v>
      </c>
      <c r="B137" s="870"/>
      <c r="C137" s="870"/>
      <c r="D137" s="870"/>
      <c r="E137" s="870"/>
      <c r="F137" s="870"/>
      <c r="G137" s="870"/>
      <c r="H137" s="870"/>
      <c r="I137" s="870"/>
      <c r="J137" s="870"/>
      <c r="K137" s="870"/>
    </row>
    <row r="138" spans="1:13" s="489" customFormat="1" ht="15" customHeight="1">
      <c r="A138" s="927" t="s">
        <v>745</v>
      </c>
      <c r="B138" s="870"/>
      <c r="C138" s="870"/>
      <c r="D138" s="870"/>
      <c r="E138" s="870"/>
      <c r="F138" s="870"/>
      <c r="G138" s="870"/>
      <c r="H138" s="870"/>
      <c r="I138" s="870"/>
      <c r="J138" s="870"/>
      <c r="K138" s="870"/>
    </row>
    <row r="139" spans="1:13" s="489" customFormat="1" ht="15" customHeight="1">
      <c r="A139" s="927" t="s">
        <v>746</v>
      </c>
      <c r="B139" s="870"/>
      <c r="C139" s="870"/>
      <c r="D139" s="870"/>
      <c r="E139" s="870"/>
      <c r="F139" s="870"/>
      <c r="G139" s="870"/>
      <c r="H139" s="870"/>
      <c r="I139" s="870"/>
      <c r="J139" s="870"/>
      <c r="K139" s="870"/>
    </row>
    <row r="140" spans="1:13" s="489" customFormat="1" ht="15" customHeight="1">
      <c r="A140" s="954" t="s">
        <v>539</v>
      </c>
    </row>
    <row r="141" spans="1:13" s="489" customFormat="1" ht="15" customHeight="1">
      <c r="A141" s="927" t="s">
        <v>747</v>
      </c>
      <c r="B141" s="870"/>
      <c r="C141" s="870"/>
      <c r="D141" s="870"/>
      <c r="E141" s="870"/>
      <c r="F141" s="870"/>
      <c r="G141" s="870"/>
      <c r="H141" s="870"/>
      <c r="I141" s="870"/>
      <c r="J141" s="870"/>
      <c r="K141" s="870"/>
      <c r="L141" s="870"/>
    </row>
    <row r="142" spans="1:13" s="489" customFormat="1" ht="15" customHeight="1">
      <c r="A142" s="927" t="s">
        <v>748</v>
      </c>
      <c r="B142" s="870"/>
      <c r="C142" s="870"/>
      <c r="D142" s="870"/>
      <c r="E142" s="870"/>
      <c r="F142" s="870"/>
      <c r="G142" s="870"/>
      <c r="H142" s="870"/>
      <c r="I142" s="870"/>
      <c r="J142" s="870"/>
      <c r="K142" s="870"/>
      <c r="L142" s="870"/>
    </row>
    <row r="143" spans="1:13" s="489" customFormat="1" ht="15" customHeight="1">
      <c r="A143" s="927" t="s">
        <v>749</v>
      </c>
      <c r="B143" s="870"/>
      <c r="C143" s="870"/>
      <c r="D143" s="870"/>
      <c r="E143" s="870"/>
      <c r="F143" s="870"/>
      <c r="G143" s="870"/>
      <c r="H143" s="870"/>
      <c r="I143" s="870"/>
      <c r="J143" s="870"/>
      <c r="K143" s="870"/>
      <c r="L143" s="870"/>
    </row>
    <row r="144" spans="1:13" s="489" customFormat="1" ht="15" customHeight="1">
      <c r="A144" s="927" t="s">
        <v>777</v>
      </c>
      <c r="B144" s="870"/>
      <c r="C144" s="870"/>
      <c r="D144" s="870"/>
      <c r="E144" s="870"/>
      <c r="F144" s="870"/>
      <c r="G144" s="870"/>
      <c r="H144" s="870"/>
      <c r="I144" s="870"/>
      <c r="J144" s="870"/>
      <c r="K144" s="870"/>
    </row>
    <row r="145" spans="1:12" s="204" customFormat="1" ht="15" customHeight="1">
      <c r="A145" s="405"/>
    </row>
    <row r="146" spans="1:12" s="204" customFormat="1" ht="15" customHeight="1">
      <c r="A146" s="267" t="s">
        <v>531</v>
      </c>
    </row>
    <row r="147" spans="1:12" s="489" customFormat="1" ht="15" customHeight="1">
      <c r="A147" s="927" t="s">
        <v>750</v>
      </c>
      <c r="B147" s="870"/>
      <c r="C147" s="870"/>
      <c r="D147" s="870"/>
      <c r="E147" s="870"/>
      <c r="F147" s="870"/>
      <c r="G147" s="870"/>
    </row>
    <row r="148" spans="1:12" s="489" customFormat="1" ht="15" customHeight="1">
      <c r="A148" s="927" t="s">
        <v>751</v>
      </c>
      <c r="B148" s="870"/>
      <c r="C148" s="870"/>
      <c r="D148" s="870"/>
      <c r="E148" s="870"/>
      <c r="F148" s="870"/>
      <c r="G148" s="870"/>
      <c r="H148" s="870"/>
      <c r="I148" s="870"/>
      <c r="J148" s="870"/>
    </row>
    <row r="149" spans="1:12" s="489" customFormat="1" ht="15" customHeight="1">
      <c r="A149" s="927" t="s">
        <v>752</v>
      </c>
      <c r="B149" s="870"/>
      <c r="C149" s="870"/>
      <c r="D149" s="870"/>
      <c r="E149" s="870"/>
      <c r="F149" s="870"/>
      <c r="G149" s="870"/>
      <c r="H149" s="870"/>
    </row>
    <row r="150" spans="1:12" s="489" customFormat="1" ht="15" customHeight="1">
      <c r="A150" s="927" t="s">
        <v>787</v>
      </c>
      <c r="B150" s="870"/>
      <c r="C150" s="870"/>
      <c r="D150" s="870"/>
      <c r="E150" s="870"/>
      <c r="F150" s="870"/>
      <c r="G150" s="870"/>
      <c r="H150" s="870"/>
    </row>
    <row r="151" spans="1:12" s="489" customFormat="1" ht="15" customHeight="1">
      <c r="A151" s="927" t="s">
        <v>753</v>
      </c>
      <c r="B151" s="870"/>
      <c r="C151" s="870"/>
      <c r="D151" s="870"/>
      <c r="E151" s="870"/>
      <c r="F151" s="870"/>
      <c r="G151" s="870"/>
      <c r="H151" s="870"/>
    </row>
    <row r="152" spans="1:12" s="489" customFormat="1" ht="15" customHeight="1">
      <c r="A152" s="954" t="s">
        <v>540</v>
      </c>
      <c r="B152" s="488"/>
      <c r="C152" s="488"/>
      <c r="D152" s="488"/>
      <c r="E152" s="488"/>
      <c r="F152" s="488"/>
      <c r="G152" s="488"/>
    </row>
    <row r="153" spans="1:12" s="489" customFormat="1" ht="15" customHeight="1">
      <c r="A153" s="927" t="s">
        <v>778</v>
      </c>
      <c r="B153" s="870"/>
      <c r="C153" s="870"/>
      <c r="D153" s="870"/>
      <c r="E153" s="870"/>
      <c r="F153" s="870"/>
      <c r="G153" s="870"/>
    </row>
    <row r="154" spans="1:12" s="489" customFormat="1" ht="15" customHeight="1">
      <c r="A154" s="927" t="s">
        <v>788</v>
      </c>
      <c r="B154" s="870"/>
      <c r="C154" s="870"/>
      <c r="D154" s="870"/>
      <c r="E154" s="870"/>
      <c r="F154" s="870"/>
      <c r="G154" s="870"/>
      <c r="H154" s="870"/>
      <c r="I154" s="870"/>
      <c r="J154" s="870"/>
      <c r="K154" s="870"/>
      <c r="L154" s="870"/>
    </row>
    <row r="155" spans="1:12" s="489" customFormat="1" ht="15" customHeight="1">
      <c r="A155" s="927" t="s">
        <v>754</v>
      </c>
      <c r="B155" s="870"/>
      <c r="C155" s="870"/>
      <c r="D155" s="870"/>
      <c r="E155" s="870"/>
      <c r="F155" s="870"/>
      <c r="G155" s="870"/>
      <c r="H155" s="870"/>
      <c r="I155" s="488"/>
    </row>
    <row r="156" spans="1:12" s="489" customFormat="1" ht="15" customHeight="1">
      <c r="A156" s="1050" t="s">
        <v>820</v>
      </c>
      <c r="B156" s="870"/>
      <c r="C156" s="163"/>
      <c r="D156" s="870"/>
      <c r="E156" s="870"/>
      <c r="F156" s="870"/>
      <c r="G156" s="870"/>
      <c r="H156" s="870"/>
      <c r="I156" s="488"/>
    </row>
    <row r="157" spans="1:12" s="489" customFormat="1" ht="15" customHeight="1">
      <c r="A157" s="1050" t="s">
        <v>821</v>
      </c>
      <c r="B157" s="870"/>
      <c r="C157" s="163"/>
      <c r="D157" s="870"/>
      <c r="E157" s="870"/>
      <c r="F157" s="870"/>
      <c r="G157" s="870"/>
      <c r="H157" s="870"/>
      <c r="I157" s="488"/>
    </row>
    <row r="158" spans="1:12" s="489" customFormat="1" ht="15" customHeight="1">
      <c r="A158" s="1050" t="s">
        <v>822</v>
      </c>
      <c r="B158" s="870"/>
      <c r="C158" s="870"/>
      <c r="D158" s="870"/>
      <c r="E158" s="870"/>
      <c r="F158" s="870"/>
      <c r="G158" s="870"/>
      <c r="H158" s="870"/>
      <c r="I158" s="488"/>
    </row>
    <row r="159" spans="1:12" s="489" customFormat="1" ht="15" customHeight="1">
      <c r="A159" s="1050" t="s">
        <v>823</v>
      </c>
      <c r="B159" s="870"/>
      <c r="C159" s="870"/>
      <c r="D159" s="870"/>
      <c r="E159" s="870"/>
      <c r="F159" s="870"/>
      <c r="G159" s="870"/>
      <c r="H159" s="870"/>
      <c r="I159" s="488"/>
    </row>
    <row r="160" spans="1:12" s="489" customFormat="1" ht="15" customHeight="1">
      <c r="A160" s="1050" t="s">
        <v>827</v>
      </c>
      <c r="B160" s="163"/>
      <c r="C160" s="870"/>
      <c r="D160" s="870"/>
      <c r="E160" s="870"/>
      <c r="F160" s="870"/>
      <c r="G160" s="870"/>
      <c r="H160" s="870"/>
      <c r="I160" s="488"/>
      <c r="J160" s="488"/>
      <c r="K160" s="488"/>
    </row>
    <row r="161" spans="1:13" s="1049" customFormat="1" ht="15" customHeight="1">
      <c r="A161" s="1050" t="s">
        <v>828</v>
      </c>
      <c r="B161" s="163"/>
      <c r="C161" s="78"/>
      <c r="D161" s="78"/>
      <c r="E161" s="78"/>
      <c r="F161" s="78"/>
      <c r="G161" s="78"/>
      <c r="H161" s="78"/>
      <c r="I161" s="995"/>
      <c r="J161" s="995"/>
      <c r="K161" s="995"/>
    </row>
    <row r="162" spans="1:13" s="1049" customFormat="1" ht="15" customHeight="1">
      <c r="A162" s="1050" t="s">
        <v>829</v>
      </c>
      <c r="B162" s="163"/>
      <c r="C162" s="78"/>
      <c r="D162" s="78"/>
      <c r="E162" s="78"/>
      <c r="F162" s="78"/>
      <c r="G162" s="78"/>
      <c r="H162" s="78"/>
      <c r="I162" s="995"/>
      <c r="J162" s="995"/>
      <c r="K162" s="995"/>
    </row>
    <row r="163" spans="1:13" s="1049" customFormat="1" ht="15" customHeight="1">
      <c r="A163" s="1050" t="s">
        <v>830</v>
      </c>
      <c r="B163" s="163"/>
      <c r="C163" s="78"/>
      <c r="D163" s="78"/>
      <c r="E163" s="78"/>
      <c r="F163" s="78"/>
      <c r="G163" s="78"/>
      <c r="H163" s="78"/>
      <c r="I163" s="995"/>
      <c r="J163" s="995"/>
      <c r="K163" s="995"/>
    </row>
    <row r="164" spans="1:13" s="489" customFormat="1" ht="15" customHeight="1">
      <c r="A164" s="1050" t="s">
        <v>835</v>
      </c>
      <c r="B164" s="163"/>
      <c r="C164" s="870"/>
      <c r="D164" s="870"/>
      <c r="E164" s="870"/>
      <c r="F164" s="870"/>
      <c r="G164" s="870"/>
      <c r="H164" s="870"/>
      <c r="I164" s="870"/>
      <c r="J164" s="870"/>
      <c r="K164" s="870"/>
    </row>
    <row r="165" spans="1:13" s="489" customFormat="1" ht="15" customHeight="1">
      <c r="A165" s="1050" t="s">
        <v>836</v>
      </c>
      <c r="B165" s="870"/>
      <c r="C165" s="870"/>
      <c r="D165" s="870"/>
      <c r="E165" s="870"/>
      <c r="F165" s="870"/>
      <c r="G165" s="870"/>
      <c r="H165" s="870"/>
      <c r="I165" s="870"/>
      <c r="J165" s="870"/>
      <c r="K165" s="870"/>
      <c r="L165" s="870"/>
      <c r="M165" s="870"/>
    </row>
    <row r="166" spans="1:13" s="489" customFormat="1" ht="15" customHeight="1">
      <c r="A166" s="1050" t="s">
        <v>837</v>
      </c>
      <c r="B166" s="870"/>
      <c r="C166" s="870"/>
      <c r="D166" s="870"/>
      <c r="E166" s="870"/>
      <c r="F166" s="870"/>
      <c r="G166" s="870"/>
      <c r="H166" s="870"/>
      <c r="I166" s="870"/>
      <c r="J166" s="870"/>
      <c r="K166" s="870"/>
      <c r="L166" s="870"/>
      <c r="M166" s="870"/>
    </row>
    <row r="167" spans="1:13" s="489" customFormat="1" ht="15" customHeight="1">
      <c r="A167" s="1050" t="s">
        <v>838</v>
      </c>
      <c r="B167" s="870"/>
      <c r="C167" s="870"/>
      <c r="D167" s="870"/>
      <c r="E167" s="870"/>
      <c r="F167" s="870"/>
      <c r="G167" s="870"/>
      <c r="H167" s="870"/>
      <c r="I167" s="870"/>
      <c r="J167" s="870"/>
      <c r="K167" s="870"/>
      <c r="L167" s="870"/>
      <c r="M167" s="870"/>
    </row>
    <row r="168" spans="1:13" s="489" customFormat="1" ht="15" customHeight="1">
      <c r="A168" s="1050" t="s">
        <v>839</v>
      </c>
      <c r="B168" s="870"/>
      <c r="C168" s="870"/>
      <c r="D168" s="870"/>
      <c r="E168" s="870"/>
      <c r="F168" s="870"/>
      <c r="G168" s="870"/>
      <c r="H168" s="870"/>
      <c r="I168" s="488"/>
      <c r="J168" s="488"/>
      <c r="K168" s="488"/>
    </row>
    <row r="169" spans="1:13" s="1049" customFormat="1" ht="15" customHeight="1">
      <c r="A169" s="1050" t="s">
        <v>840</v>
      </c>
      <c r="B169" s="78"/>
      <c r="C169" s="78"/>
      <c r="D169" s="78"/>
      <c r="E169" s="78"/>
      <c r="F169" s="78"/>
      <c r="G169" s="78"/>
      <c r="H169" s="78"/>
      <c r="I169" s="995"/>
      <c r="J169" s="995"/>
      <c r="K169" s="995"/>
    </row>
    <row r="170" spans="1:13" s="1049" customFormat="1" ht="15" customHeight="1">
      <c r="A170" s="1050" t="s">
        <v>845</v>
      </c>
      <c r="B170" s="78"/>
      <c r="C170" s="78"/>
      <c r="D170" s="78"/>
      <c r="E170" s="78"/>
      <c r="F170" s="78"/>
      <c r="G170" s="78"/>
      <c r="H170" s="78"/>
      <c r="I170" s="995"/>
      <c r="J170" s="995"/>
      <c r="K170" s="995"/>
    </row>
    <row r="171" spans="1:13" s="1049" customFormat="1" ht="15" customHeight="1">
      <c r="A171" s="1050" t="s">
        <v>846</v>
      </c>
      <c r="B171" s="78"/>
      <c r="C171" s="78"/>
      <c r="D171" s="78"/>
      <c r="E171" s="78"/>
      <c r="F171" s="78"/>
      <c r="G171" s="78"/>
      <c r="H171" s="78"/>
      <c r="I171" s="995"/>
      <c r="J171" s="995"/>
      <c r="K171" s="995"/>
    </row>
    <row r="172" spans="1:13" s="204" customFormat="1" ht="15" customHeight="1"/>
    <row r="173" spans="1:13" s="204" customFormat="1" ht="15" customHeight="1">
      <c r="A173" s="267" t="s">
        <v>532</v>
      </c>
    </row>
    <row r="174" spans="1:13" s="489" customFormat="1" ht="15" customHeight="1">
      <c r="A174" s="927" t="s">
        <v>755</v>
      </c>
      <c r="B174" s="870"/>
      <c r="C174" s="870"/>
      <c r="D174" s="870"/>
      <c r="E174" s="870"/>
      <c r="F174" s="870"/>
      <c r="G174" s="870"/>
      <c r="H174" s="870"/>
      <c r="I174" s="870"/>
      <c r="J174" s="870"/>
      <c r="K174" s="870"/>
    </row>
    <row r="175" spans="1:13" s="489" customFormat="1" ht="15" customHeight="1">
      <c r="A175" s="927" t="s">
        <v>779</v>
      </c>
      <c r="B175" s="870"/>
      <c r="C175" s="870"/>
      <c r="D175" s="870"/>
      <c r="E175" s="870"/>
      <c r="F175" s="870"/>
      <c r="G175" s="870"/>
      <c r="H175" s="870"/>
      <c r="I175" s="870"/>
      <c r="J175" s="870"/>
      <c r="K175" s="870"/>
    </row>
    <row r="176" spans="1:13" s="489" customFormat="1" ht="15" customHeight="1">
      <c r="A176" s="927" t="s">
        <v>756</v>
      </c>
      <c r="B176" s="870"/>
      <c r="C176" s="870"/>
      <c r="D176" s="870"/>
      <c r="E176" s="870"/>
      <c r="F176" s="870"/>
      <c r="G176" s="870"/>
      <c r="H176" s="870"/>
      <c r="I176" s="870"/>
      <c r="J176" s="870"/>
      <c r="K176" s="870"/>
    </row>
    <row r="177" spans="1:11" s="204" customFormat="1" ht="15" customHeight="1"/>
    <row r="178" spans="1:11" s="204" customFormat="1" ht="15" customHeight="1">
      <c r="A178" s="955" t="s">
        <v>535</v>
      </c>
    </row>
    <row r="179" spans="1:11" s="489" customFormat="1" ht="15" customHeight="1">
      <c r="A179" s="927" t="s">
        <v>757</v>
      </c>
      <c r="B179" s="870"/>
      <c r="C179" s="870"/>
      <c r="D179" s="870"/>
      <c r="E179" s="870"/>
      <c r="F179" s="870"/>
      <c r="G179" s="870"/>
      <c r="H179" s="870"/>
      <c r="I179" s="870"/>
    </row>
    <row r="180" spans="1:11" s="489" customFormat="1" ht="15" customHeight="1">
      <c r="A180" s="927" t="s">
        <v>780</v>
      </c>
      <c r="B180" s="870"/>
      <c r="C180" s="870"/>
      <c r="D180" s="870"/>
      <c r="E180" s="870"/>
      <c r="F180" s="870"/>
      <c r="G180" s="870"/>
      <c r="H180" s="870"/>
      <c r="I180" s="870"/>
      <c r="J180" s="870"/>
    </row>
    <row r="181" spans="1:11" s="489" customFormat="1" ht="15" customHeight="1">
      <c r="A181" s="927" t="s">
        <v>758</v>
      </c>
      <c r="B181" s="870"/>
      <c r="C181" s="870"/>
      <c r="D181" s="870"/>
      <c r="E181" s="870"/>
      <c r="F181" s="870"/>
      <c r="G181" s="870"/>
      <c r="H181" s="870"/>
      <c r="I181" s="870"/>
      <c r="J181" s="870"/>
      <c r="K181" s="870"/>
    </row>
    <row r="182" spans="1:11" s="204" customFormat="1" ht="15" customHeight="1">
      <c r="A182" s="1050" t="s">
        <v>781</v>
      </c>
    </row>
    <row r="183" spans="1:11" s="167" customFormat="1" ht="15" customHeight="1">
      <c r="A183" s="1050" t="s">
        <v>708</v>
      </c>
    </row>
    <row r="184" spans="1:11" s="167" customFormat="1" ht="15" customHeight="1">
      <c r="A184" s="994"/>
    </row>
    <row r="185" spans="1:11" s="204" customFormat="1" ht="15" customHeight="1">
      <c r="A185" s="955" t="s">
        <v>536</v>
      </c>
    </row>
    <row r="186" spans="1:11" s="489" customFormat="1" ht="15" customHeight="1">
      <c r="A186" s="927" t="s">
        <v>759</v>
      </c>
      <c r="B186" s="870"/>
      <c r="C186" s="870"/>
      <c r="D186" s="870"/>
      <c r="E186" s="870"/>
      <c r="F186" s="870"/>
      <c r="G186" s="870"/>
      <c r="H186" s="870"/>
      <c r="I186" s="870"/>
      <c r="J186" s="870"/>
    </row>
    <row r="187" spans="1:11" s="489" customFormat="1" ht="15" customHeight="1">
      <c r="A187" s="927" t="s">
        <v>782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</row>
    <row r="188" spans="1:11" s="489" customFormat="1" ht="15" customHeight="1">
      <c r="A188" s="927" t="s">
        <v>760</v>
      </c>
      <c r="B188" s="870"/>
      <c r="C188" s="870"/>
      <c r="D188" s="870"/>
      <c r="E188" s="870"/>
      <c r="F188" s="870"/>
      <c r="G188" s="870"/>
      <c r="H188" s="870"/>
      <c r="I188" s="870"/>
    </row>
    <row r="189" spans="1:11" s="204" customFormat="1" ht="15" customHeight="1">
      <c r="A189" s="1050" t="s">
        <v>783</v>
      </c>
    </row>
    <row r="190" spans="1:11" s="204" customFormat="1" ht="15" customHeight="1">
      <c r="A190" s="1050" t="s">
        <v>712</v>
      </c>
    </row>
    <row r="191" spans="1:11" s="204" customFormat="1" ht="15" customHeight="1">
      <c r="A191" s="240"/>
    </row>
    <row r="192" spans="1:11" s="204" customFormat="1" ht="15" customHeight="1">
      <c r="A192" s="955" t="s">
        <v>642</v>
      </c>
      <c r="B192" s="167"/>
    </row>
    <row r="193" spans="1:9" s="204" customFormat="1" ht="15" customHeight="1">
      <c r="A193" s="927" t="s">
        <v>910</v>
      </c>
    </row>
    <row r="194" spans="1:9" s="204" customFormat="1" ht="15" customHeight="1">
      <c r="A194" s="927" t="s">
        <v>911</v>
      </c>
    </row>
    <row r="195" spans="1:9" s="204" customFormat="1" ht="15" customHeight="1">
      <c r="A195" s="927" t="s">
        <v>912</v>
      </c>
    </row>
    <row r="196" spans="1:9" s="204" customFormat="1" ht="15" customHeight="1">
      <c r="A196" s="927" t="s">
        <v>913</v>
      </c>
    </row>
    <row r="197" spans="1:9" s="204" customFormat="1" ht="15" customHeight="1">
      <c r="A197" s="927" t="s">
        <v>914</v>
      </c>
    </row>
    <row r="198" spans="1:9" s="204" customFormat="1" ht="15" customHeight="1">
      <c r="A198" s="927" t="s">
        <v>915</v>
      </c>
    </row>
    <row r="199" spans="1:9" s="204" customFormat="1" ht="15" customHeight="1">
      <c r="A199" s="927" t="s">
        <v>916</v>
      </c>
    </row>
    <row r="200" spans="1:9" s="204" customFormat="1" ht="15" customHeight="1">
      <c r="A200" s="927" t="s">
        <v>919</v>
      </c>
    </row>
    <row r="201" spans="1:9" s="204" customFormat="1" ht="15" customHeight="1">
      <c r="A201" s="927" t="s">
        <v>917</v>
      </c>
    </row>
    <row r="202" spans="1:9" s="204" customFormat="1" ht="15" customHeight="1">
      <c r="A202" s="927" t="s">
        <v>918</v>
      </c>
    </row>
    <row r="203" spans="1:9" s="204" customFormat="1" ht="15" customHeight="1">
      <c r="A203" s="240"/>
    </row>
    <row r="204" spans="1:9" s="204" customFormat="1" ht="15" customHeight="1">
      <c r="A204" s="955" t="s">
        <v>624</v>
      </c>
    </row>
    <row r="205" spans="1:9" s="489" customFormat="1" ht="15" customHeight="1">
      <c r="A205" s="927" t="s">
        <v>761</v>
      </c>
      <c r="B205" s="870"/>
      <c r="C205" s="870"/>
      <c r="D205" s="870"/>
      <c r="E205" s="870"/>
      <c r="F205" s="870"/>
      <c r="G205" s="870"/>
      <c r="H205" s="870"/>
    </row>
    <row r="206" spans="1:9" s="489" customFormat="1" ht="15" customHeight="1">
      <c r="A206" s="927" t="s">
        <v>784</v>
      </c>
      <c r="B206" s="870"/>
      <c r="C206" s="870"/>
      <c r="D206" s="870"/>
      <c r="E206" s="870"/>
      <c r="F206" s="870"/>
      <c r="G206" s="870"/>
      <c r="H206" s="870"/>
      <c r="I206" s="870"/>
    </row>
    <row r="207" spans="1:9" s="489" customFormat="1" ht="15" customHeight="1">
      <c r="A207" s="927" t="s">
        <v>762</v>
      </c>
      <c r="B207" s="870"/>
      <c r="C207" s="870"/>
      <c r="D207" s="870"/>
      <c r="E207" s="870"/>
      <c r="F207" s="870"/>
      <c r="G207" s="870"/>
      <c r="H207" s="870"/>
    </row>
    <row r="208" spans="1:9" s="489" customFormat="1" ht="15" customHeight="1">
      <c r="A208" s="927" t="s">
        <v>785</v>
      </c>
      <c r="B208" s="870"/>
      <c r="C208" s="870"/>
      <c r="D208" s="870"/>
      <c r="E208" s="870"/>
      <c r="F208" s="870"/>
      <c r="G208" s="870"/>
      <c r="H208" s="870"/>
      <c r="I208" s="870"/>
    </row>
    <row r="209" spans="1:8" s="489" customFormat="1" ht="15" customHeight="1">
      <c r="A209" s="1050" t="s">
        <v>763</v>
      </c>
      <c r="B209" s="870"/>
      <c r="C209" s="870"/>
      <c r="D209" s="870"/>
      <c r="E209" s="870"/>
      <c r="F209" s="870"/>
      <c r="G209" s="870"/>
      <c r="H209" s="870"/>
    </row>
    <row r="210" spans="1:8" s="489" customFormat="1" ht="15" customHeight="1">
      <c r="A210" s="1050" t="s">
        <v>764</v>
      </c>
      <c r="B210" s="500"/>
      <c r="C210" s="500"/>
      <c r="D210" s="500"/>
      <c r="E210" s="500"/>
    </row>
    <row r="211" spans="1:8">
      <c r="A211" s="204"/>
    </row>
    <row r="213" spans="1:8">
      <c r="A213" s="972" t="s">
        <v>55</v>
      </c>
    </row>
  </sheetData>
  <hyperlinks>
    <hyperlink ref="A5" location="'1.1.1'!Oblast_tisku" tooltip="T1" display="Tab. 1.1.1: Mateřské školy celkem – školy, třídy, děti a učitelé, v časové řadě 2010/11–2020/21"/>
    <hyperlink ref="A6" location="'1.1.2'!A1" tooltip="T2" display="Tab. 1.1.2: Mateřské školy podle zřizovatele – školy, třídy, děti a učitelé, v časové řadě 2009/10–2019/20"/>
    <hyperlink ref="A7" location="'1.1.3'!A1" tooltip="T3" display="Tab. 1.1.3: Mateřské školy v krajském srovnání – školy, třídy, děti a učitelé, ve školním roce 2019/20"/>
    <hyperlink ref="A8" location="'1.1.4'!A1" tooltip="T4" display="Tab. 1.1.4: Mateřské školy podle zřizovatele v krajském srovnání – školy, třídy a děti, ve školním roce 2019/20"/>
    <hyperlink ref="A10" location="'1.1.5'!A1" tooltip="T5" display="Tab. 1.1.5: Mateřské školy v krajském srovnání – počet tříd, v časové řadě 2009/10–2019/20"/>
    <hyperlink ref="A11" location="'1.1.6'!A1" tooltip="T6" display="Tab. 1.1.6: Mateřské školy v krajském srovnání – počet dětí, v časové řadě 2009/10–2019/20"/>
    <hyperlink ref="A12" location="'1.1.7'!A1" tooltip="T7" display="Tab. 1.1.7: Mateřské školy v krajském srovnání – počet učitelů, v časové řadě 2009/10–2019/20"/>
    <hyperlink ref="A14" location="'1.1.8'!A1" tooltip="T8" display="Tab. 1.1.8: Mateřské školy celkem – děti podle věku, v časové řadě 2009/10–2019/20"/>
    <hyperlink ref="A15" location="'1.1.9'!A1" tooltip="T9" display="Tab. 1.1.9: Mateřské školy v krajském srovnání – děti podle věku, ve školním roce 2019/20"/>
    <hyperlink ref="A16" location="'1.1.10'!A1" tooltip="T10" display="Tab. 1.1.10: Mateřské školy v krajském srovnání – dívky podle věku, ve školním roce 2019/20"/>
    <hyperlink ref="A17" location="'1.1.11'!A1" tooltip="T11" display="Tab. 1.1.11: Mateřské školy v krajském srovnání – chlapci podle věku, ve školním roce 2019/20"/>
    <hyperlink ref="A18" location="'1.1.12'!A1" tooltip="T12" display="Tab. 1.1.12: Mateřské školy v krajském srovnání – počet dětí mladších 3 let, v časové řadě 2009/10–2019/20"/>
    <hyperlink ref="A20" location="'1.1.13'!A1" tooltip="T13" display="Tab. 1.1.13: Mateřské školy celkem – děti s jiným než českým státním občanstvím, v časové řadě 2009/10–2019/20"/>
    <hyperlink ref="A22" location="'1.1.15'!A1" tooltip="T14" display="Tab. 1.1.15: Mateřské školy v krajském srovnání – počet dětí s jiným než českým státním občanstvím, v časové řadě 2010/11–2020/21"/>
    <hyperlink ref="A24" location="'1.1.16'!A1" tooltip="T15" display="Tab. 1.1.16: Mateřské školy celkem – děti se zdravotním postižením podle druhu postižení, v časové řadě 2010/11–2020/21"/>
    <hyperlink ref="A25" location="'1.1.17'!A1" tooltip="T16" display="Tab. 1.1.17: Mateřské školy celkem – dívky se zdravotním postižením podle druhu postižení, v časové řadě 2010/11–2020/21"/>
    <hyperlink ref="A26" location="'1.1.18'!A1" tooltip="T17" display="Tab. 1.1.18: Mateřské školy celkem – chlapci se zdravotním postižením podle druhu postižení, v časové řadě 2010/11–2020/21"/>
    <hyperlink ref="A27" location="'1.1.19'!A1" tooltip="T18" display="Tab. 1.1.19: Mateřské školy v krajském srovnání – děti se zdravotním postižením podle druhu postižení, ve školním roce 2020/21"/>
    <hyperlink ref="A28" location="'1.1.20'!A1" tooltip="T19" display="Tab. 1.1.20: Mateřské školy v krajském srovnání – počet dětí se zdravotním postižením, v časové řadě 2010/11–2020/21"/>
    <hyperlink ref="A31" location="'1.2.1'!A1" tooltip="T20" display="Tab. 1.2.1: Přípravné třídy základních škol a přípravný stupeň základních škol speciálních – školy, třídy, děti a učitelé, v časové řadě 2009/10–2019/20"/>
    <hyperlink ref="A32" location="'1.2.2'!A1" tooltip="T21" display="Tab. 1.2.2: Přípravné třídy základních škol a přípravný stupeň základních škol speciálních v krajském srovnání – školy, třídy, děti a učitelé, ve školním roce 2019/20"/>
    <hyperlink ref="A36" location="'2.1.1'!A1" tooltip="T22" display="Tab. 2.1.1: Základní vzdělávání celkem – žáci v základním vzdělávání podle navštěvovaného stupně a typu školy, v časové řadě 2009/10–2019/20"/>
    <hyperlink ref="A37" location="'2.1.2'!A1" tooltip="T23" display="Tab. 2.1.2: Základní vzdělávání v krajském srovnání – žáci v základním vzdělávání podle navštěvovaného stupně a typu školy, ve školním roce 2019/20"/>
    <hyperlink ref="A38" location="'2.1.3'!A1" tooltip="T24" display="Tab. 2.1.3: Základní vzdělávání celkem – děti zapsané do 1. ročníku základního vzdělávání a s žádostí o odklad školní docházky, v časové řadě 2009/10–2019/20"/>
    <hyperlink ref="A39" location="'2.1.4'!A1" tooltip="T25" display="Tab. 2.1.4: Základní vzdělávání v krajském srovnání – děti zapsané do 1. ročníku základního vzdělávání a s žádostí o odklad školní docházky, ve školním roce 2019/20"/>
    <hyperlink ref="A42" location="'2.2.1'!A1" tooltip="T26" display="Tab. 2.2.1: Základní školy celkem – školy, třídy, žáci a učitelé, v časové řadě 2009/10–2019/20"/>
    <hyperlink ref="A43" location="'2.2.2'!A1" tooltip="T27" display="Tab. 2.2.2: Základní školy podle zřizovatele – školy, třídy, žáci a učitelé, v časové řadě 2009/10–2019/20"/>
    <hyperlink ref="A44" location="'2.2.3'!A1" tooltip="T28" display="Tab. 2.2.3: Základní školy v krajském srovnání – školy, třídy, žáci a učitelé, ve školním roce 2019/20"/>
    <hyperlink ref="A45" location="'2.2.4'!A1" tooltip="T29" display="Tab. 2.2.4: Základní školy podle zřizovatele v krajském srovnání – školy, třídy a žáci, ve školním roce 2019/20"/>
    <hyperlink ref="A48" location="'2.2.6'!A1" tooltip="T30" display="Tab. 2.2.6: Základní školy v krajském srovnání – počet tříd, v časové řadě 2011/12–2021/22"/>
    <hyperlink ref="A49" location="'2.2.7'!A1" tooltip="T31" display="Tab. 2.2.7: Základní školy v krajském srovnání – počet žáků, v časové řadě 2011/12–2021/22"/>
    <hyperlink ref="A50" location="'2.2.8'!A1" tooltip="T32" display="Tab. 2.2.8: Základní školy v krajském srovnání – počet učitelů, v časové řadě 2011/12–2021/22"/>
    <hyperlink ref="A52" location="'2.2.9'!A1" tooltip="T33" display="Tab. 2.2.9: Základní školy celkem – žáci podle typu a zřizovatele škol, v časové řadě 2011/12–2021/22"/>
    <hyperlink ref="A53" location="'2.2.10'!A1" tooltip="T34" display="Tab. 2.2.10: Základní školy v krajském srovnání – žáci podle typu a zřizovatele škol, ve školním roce 2021/22"/>
    <hyperlink ref="A54" location="'2.2.11'!A1" tooltip="T35" display="Tab. 2.2.11: Základní školy celkem – žáci podle pohlaví, občanství a údaje, zda jsou zdravotně postižení, v časové řadě 2011/12–2021/22"/>
    <hyperlink ref="A55" location="'2.2.12'!A1" tooltip="T36" display="Tab. 2.2.12: Základní školy v krajském srovnání – žáci podle pohlaví, občanství a údaje, zda jsou zdravotně postižení, ve školním roce 2021/22"/>
    <hyperlink ref="A56" location="'2.2.13'!A1" tooltip="T37" display="Tab. 2.2.13: Základní školy celkem – žáci podle navštěvovaného ročníku, v časové řadě 2011/12–2021/22"/>
    <hyperlink ref="A57" location="'2.2.14'!A1" tooltip="T38" display="Tab. 2.2.14: Základní školy v krajském srovnání – žáci podle navštěvovaného ročníku, ve školním roce 2021/22"/>
    <hyperlink ref="A59" location="'2.2.15'!A1" tooltip="T39" display="Tab. 2.2.15: Základní školy celkem – žáci nově přijatí do 1. ročníku podle pohlaví a věku, v časové řadě 2011/12–2021/22"/>
    <hyperlink ref="A60" location="'2.2.16'!A1" tooltip="T40" display="Tab. 2.2.16: Základní školy v krajském srovnání – žáci nově přijatí do 1. ročníku podle pohlaví a věku, ve školním roce 2021/22"/>
    <hyperlink ref="A61" location="'2.2.17'!A1" tooltip="T41" display="Tab. 2.2.17: Základní školy v krajském srovnání – počet žáků nově přijatých do 1. ročníku celkem, v časové řadě 2011/12–2021/22"/>
    <hyperlink ref="A62" location="'2.2.18'!A1" tooltip="T42" display="Tab. 2.2.18: Základní školy v krajském srovnání – počet žáků 7letých a starších nově přijatých do 1. ročníku, v časové řadě 2011/12–2021/22"/>
    <hyperlink ref="A64" location="'2.2.19'!A1" tooltip="T43" display="Tab. 2.2.19: Základní školy celkem – žáci opakující ročník, v časové řadě 2011/12–2021/22"/>
    <hyperlink ref="A65" location="'2.2.20'!A1" tooltip="T44" display="Tab. 2.2.20: Základní školy v krajském srovnání – žáci opakující ročník, ve školním roce 2021/22"/>
    <hyperlink ref="A67" location="'2.2.21'!A1" tooltip="T45" display="Tab. 2.2.21: Základní školy celkem – žáci, kteří ukončili povinnou školní docházku, v časové řadě 2010/11–2020/21"/>
    <hyperlink ref="A68" location="'2.2.22'!A1" tooltip="T46" display="Tab. 2.2.22: Základní školy v krajském srovnání – žáci, kteří ukončili povinnou školní docházku, ve školním roce 2020/21"/>
    <hyperlink ref="A70" location="'2.2.23'!A1" tooltip="T47" display="Tab. 2.2.23: Základní školy celkem – žáci, kteří přestoupili na víceletá gymnázia nebo osmileté konzervatoře, v časové řadě 2010/11–2020/21"/>
    <hyperlink ref="A71" location="'2.2.24'!A1" tooltip="T48" display="Tab. 2.2.24: Základní školy v krajském srovnání – žáci, kteří přestoupili na víceletá gymnázia nebo osmileté konzervatoře, ve školním roce 2020/21"/>
    <hyperlink ref="A73" location="'2.2.25'!A1" tooltip="T49" display="Tab. 2.2.25: Základní školy celkem – žáci s jiným než českým státním občanstvím, v časové řadě 2011/12–2021/22"/>
    <hyperlink ref="A74" location="'2.2.26'!A1" tooltip="T50" display="Tab. 2.2.26: Základní školy v krajském srovnání – žáci s jiným než českým státním občanstvím, ve školním roce 2021/22"/>
    <hyperlink ref="A75" location="'2.2.27'!A1" tooltip="T51" display="Tab. 2.2.27: Základní školy v krajském srovnání – počet žáků s jiným než českým státním občanstvím, v časové řadě 2011/12–2021/21"/>
    <hyperlink ref="A77" location="'2.2.28'!A1" tooltip="T52" display="Tab. 2.2.28: Základní školy celkem – žáci učící se cizí jazyky, v časové řadě 2011/12–2021/22"/>
    <hyperlink ref="A78" location="'2.2.29'!A1" tooltip="T53" display="Tab. 2.2.29: Základní školy v krajském srovnání – žáci učící se cizí jazyky, ve školním roce 2021/22"/>
    <hyperlink ref="A80" location="'2.2.30'!A1" tooltip="T54" display="Tab. 2.2.30: Základní školy celkem – speciální vzdělávání – školy, třídy a žáci, v časové řadě 2011/12–2021/22"/>
    <hyperlink ref="A81" location="'2.2.31'!A1" tooltip="T55" display="Tab. 2.2.31: Základní školy v krajském srovnání – speciální vzdělávání – školy, třídy a žáci, ve školním roce 2021/22"/>
    <hyperlink ref="A83" location="'2.2.32'!A1" tooltip="T56" display="Tab. 2.2.32: Základní školy celkem – žáci se zdravotním postižením podle druhu postižení, v časové řadě 2011/12–2021/22"/>
    <hyperlink ref="A84" location="'2.2.33'!A1" tooltip="T57" display="Tab. 2.2.33: Základní školy celkem – dívky se zdravotním postižením podle druhu postižení, v časové řadě 2011/12–2021/22"/>
    <hyperlink ref="A85" location="'2.2.34'!A1" tooltip="T58" display="Tab. 2.2.34: Základní školy celkem – chlapci se zdravotním postižením podle druhu postižení, v časové řadě 2011/12–2021/22"/>
    <hyperlink ref="A86" location="'2.2.35'!A1" tooltip="T59" display="Tab. 2.2.35: Základní školy v krajském srovnání – žáci se zdravotním postižením podle druhu postižení, ve školním roce 2021/22"/>
    <hyperlink ref="A87" location="'2.2.36'!A1" tooltip="T60" display="Tab. 2.2.36: Základní školy v krajském srovnání – počet žáků se zdravotním postižením, v časové řadě 2011/12–2021/22"/>
    <hyperlink ref="A91" location="'3.1.1'!A1" tooltip="T61" display="Tab. 3.1.1: Střední školy celkem – školy, třídy, žáci, nově přijatí, absolventi a učitelé, v časové řadě 2009/10–2019/20"/>
    <hyperlink ref="A92" location="'3.1.2'!A1" tooltip="T62" display="Tab. 3.1.2: Střední školy podle zřizovatele – školy, třídy, žáci, nově přijatí, absolventi a učitelé, v časové řadě 2009/10–2019/20"/>
    <hyperlink ref="A93" location="'3.1.3'!A1" tooltip="T63" display="Tab. 3.1.3: Střední školy v krajském srovnání – školy, třídy, žáci, nově přijatí, absolventi a učitelé, ve školním roce 2019/20"/>
    <hyperlink ref="A96" location="'3.1.5'!A1" tooltip="T64" display="Tab. 3.1.5: Střední školy v krajském srovnání – počet tříd, v časové řadě 2011/12–2021/22"/>
    <hyperlink ref="A97" location="'3.1.6'!A1" tooltip="T65" display="Tab. 3.1.6: Střední školy v krajském srovnání – počet žáků, v časové řadě 2011/12–2021/22"/>
    <hyperlink ref="A98" location="'3.1.7'!A1" tooltip="T66" display="Tab. 3.1.7: Střední školy v krajském srovnání – počet žáků přijatých do 1. ročníku, v časové řadě 2011/12–2021/22"/>
    <hyperlink ref="A99" location="'3.1.8'!A1" tooltip="T67" display="Tab. 3.1.8: Střední školy v krajském srovnání – počet absolventů, v časové řadě 2010/11–2020/21"/>
    <hyperlink ref="A100" location="'3.1.9'!A1" tooltip="T68" display="Tab. 3.1.9: Střední školy v krajském srovnání – počet učitelů, v časové řadě 2011/12–2021/22"/>
    <hyperlink ref="A102" location="'3.1.10'!A1" tooltip="T69" display="Tab. 3.1.10: Střední školy celkem – žáci podle typu navštěvovaných škol a formy vzdělávání, v časové řadě 2011/12–2021/22"/>
    <hyperlink ref="A104" location="'3.1.12'!A1" tooltip="T70" display="Tab. 3.1.12: Střední školy celkem – žáci podle pohlaví, občanství a údaje, zda jsou zdravotně postižení, v časové řadě 2011/12–2021/22"/>
    <hyperlink ref="A105" location="'3.1.13'!A1" tooltip="T72" display="Tab. 3.1.13: Střední školy v krajském srovnání – žáci podle pohlaví, občanství a údaje, zda jsou zdravotně postižení, ve školním roce 2021/22"/>
    <hyperlink ref="A106" location="'3.1.14'!A1" tooltip="T73" display="Tab. 3.1.14: Střední školy v krajském srovnání – denní forma vzdělávání – věková struktura žáků, ve školním roce 2021/22"/>
    <hyperlink ref="A107" location="'3.1.15'!A1" tooltip="T74" display="Tab. 3.1.15: Střední školy v krajském srovnání – ostatní formy vzdělávání – věková struktura žáků, ve školním roce 2021/22"/>
    <hyperlink ref="A109" location="'3.1.16'!A1" tooltip="T75" display="Tab. 3.1.16: Střední školy celkem – žáci s jiným než českým státním občanstvím, v časové řadě 2011/12–2021/22"/>
    <hyperlink ref="A110" location="'3.1.17'!A1" tooltip="T76" display="Tab. 3.1.17: Střední školy v krajském srovnání – žáci s jiným než českým státním občanstvím, ve školním roce 2021/22"/>
    <hyperlink ref="A111" location="'3.1.18'!A1" tooltip="T77" display="Tab. 3.1.18: Střední školy v krajském srovnání – počet žáků s jiným než českým státním občanstvím, v časové řadě 2011/12–2021/22"/>
    <hyperlink ref="A113" location="'3.1.19'!A1" tooltip="T78" display="Tab. 3.1.19: Střední školy celkem – speciální vzdělávání – školy, třídy a žáci, v časové řadě 2011/12–2021/22"/>
    <hyperlink ref="A114" location="'3.1.20'!A1" tooltip="T79" display="Tab. 3.1.20: Střední školy v krajském srovnání – speciální vzdělávání – školy, třídy a žáci, ve školním roce 2021/22"/>
    <hyperlink ref="A116" location="'3.1.21'!A1" tooltip="T80" display="Tab. 3.1.21: Střední školy celkem – žáci se zdravotním postižením podle druhu postižení, v časové řadě 2011/12–2021/22"/>
    <hyperlink ref="A117" location="'3.1.22'!A1" tooltip="T81" display="Tab. 3.1.22: Střední školy celkem – dívky se zdravotním postižením podle druhu postižení, v časové řadě 2011/12–2021/22"/>
    <hyperlink ref="A118" location="'3.3.23'!A1" tooltip="T82" display="Tab. 3.1.23: Střední školy celkem – chlapci se zdravotním postižením podle druhu postižení, v časové řadě 2011/12–2021/22"/>
    <hyperlink ref="A119" location="'3.1.24'!A1" tooltip="T83" display="Tab. 3.1.24: Střední školy v krajském srovnání – žáci se zdravotním postižením podle druhu postižení, ve školním roce 2021/22"/>
    <hyperlink ref="A120" location="'3.1.25'!A1" tooltip="T84" display="Tab. 3.1.25: Střední školy v krajském srovnání – počet žáků se zdravotním postižením, v časové řadě 2011/12–2021/22"/>
    <hyperlink ref="A122" location="'3.1.26'!A1" tooltip="T85" display="Tab. 3.1.26: Střední školy podle druhu středního vzdělávání – školy, třídy, žáci, nově přijatí a absolventi, v časové řadě 2011/12–2021/22"/>
    <hyperlink ref="A123" location="'3.1.27'!A1" tooltip="T86" display="Tab. 3.1.27: Střední školy podle druhu středního vzdělávání – žáci podle pohlaví a formy vzdělávání, v časové řadě 2011/12–2021/22"/>
    <hyperlink ref="A124" location="'3.1.28'!A1" tooltip="T87" display="Tab. 3.1.28: Střední školy podle druhu středního vzdělávání – nově přijatí žáci do 1. ročníku podle pohlaví a formy vzdělávání, v časové řadě 2011/12–2021/22"/>
    <hyperlink ref="A125" location="'3.1.29'!A1" tooltip="T88" display="Tab. 3.1.29: Střední školy podle druhu středního vzdělávání – absolventi podle pohlaví a formy vzdělávání, v časové řadě 2010/11–2020/21"/>
    <hyperlink ref="A126" location="'3.1.30'!A1" tooltip="T89" display="Tab. 3.1.30: Střední školy podle druhu středního vzdělávání v krajském srovnání – školy a žáci, ve školním roce 2021/22"/>
    <hyperlink ref="A130" location="'3.2.2'!A1" tooltip="T91" display="Tab. 3.2.2: Střední školy poskytující odborné vzdělání v krajském srovnání – počet škol, v časové řadě 2009/10–2019/20"/>
    <hyperlink ref="A131" location="'3.2.3'!A1" tooltip="T92" display="Tab. 3.2.3: Střední školy poskytující odborné vzdělání v krajském srovnání – počet žáků, v časové řadě 2009/10–2019/20"/>
    <hyperlink ref="A132" location="'3.2.4'!A1" tooltip="T93" display="Tab. 3.2.4: Střední školy poskytující odborné vzdělání v krajském srovnání – počet nově přijatých žáků do 1. ročníku, v časové řadě 2009/10–2019/20"/>
    <hyperlink ref="A133" location="'3.2.5'!A1" tooltip="T94" display="Tab. 3.2.5: Střední školy poskytující odborné vzdělání v krajském srovnání – počet absolventů, v časové řadě 2008/09–2018/19"/>
    <hyperlink ref="A136" location="'3.2.7'!A1" tooltip="T95" display="Tab. 3.2.7: Střední odborné vzdělávání s výučním listem – školy, třídy, žáci, nově přijatí a absolventi, v časové řadě 2010/11–2020/21"/>
    <hyperlink ref="A137" location="'3.2.8'!A1" tooltip="T96" display="Tab. 3.2.8: Střední odborné vzdělávání s výučním listem podle zřizovatele školy – školy a žáci, v časové řadě 2010/11–2020/21"/>
    <hyperlink ref="A138" location="'3.2.9'!A1" tooltip="T97" display="Tab. 3.2.9: Střední odborné vzdělávání s výučním listem – žáci podle skupin oborů vzdělávání, v časové řadě 2010/11–2020/21"/>
    <hyperlink ref="A139" location="'3.2.10'!A1" tooltip="T98" display="Tab. 3.2.10: Střední odborné vzdělávání s výučním listem v krajském srovnání – školy, třídy a žáci, v časové řadě 2010/11–2020/21"/>
    <hyperlink ref="A141" location="'3.2.11'!A1" tooltip="T99" display="Tab. 3.2.11: Střední odborné vzdělávání s maturitní zkouškou – školy, třídy, žáci, nově přijatí a absolventi, v časové řadě 2010/11–2020/21"/>
    <hyperlink ref="A142" location="'3.2.12'!A1" tooltip="T100" display="Tab. 3.2.12: Střední odborné vzdělávání s maturitní zkouškou podle zřizovatele školy – školy a žáci, v časové řadě 2011/12–2021/22"/>
    <hyperlink ref="A143" location="'3.2.13'!A1" tooltip="T101" display="Tab. 3.2.13: Střední odborné vzdělávání s maturitní zkouškou – žáci podle skupin oborů vzdělávání, v časové řadě 2011/12–2021/22"/>
    <hyperlink ref="A144" location="'3.2.14'!A1" tooltip="T102" display="Tab. 3.2.14: Střední odborné vzdělávání s maturitní zkouškou v krajském srovnání – školy, třídy a žáci, ve školním roce 2020/21"/>
    <hyperlink ref="A147" location="'3.3.1'!A1" tooltip="T103" display="Tab. 3.3.1: Gymnázia celkem – školy, třídy a žáci, v časové řadě 2010/11–2020/21"/>
    <hyperlink ref="A148" location="'3.3.2'!A1" tooltip="T104" display="Tab. 3.3.2: Gymnázia celkem – žáci v denním vzdělávání podle typu a ročníku gymnázia, v časové řadě 2009/10–2019/20"/>
    <hyperlink ref="A150" location="'3.3.4'!A1" tooltip="T106" display="Tab. 3.3.4: Gymnázia celkem – absolventi, v časové řadě 2008/09–2018/19"/>
    <hyperlink ref="A151" location="'3.3.5'!A1" tooltip="T107" display="Tab. 3.3.5: Gymnázia podle zřizovatele školy – školy, třídy a žáci, v časové řadě 2009/10–2019/20"/>
    <hyperlink ref="A153" location="'3.3.6'!A1" tooltip="T108" display="Tab. 3.3.6: Gymnázia v krajském srovnání – školy, třídy a žáci, ve školním roce 2019/20"/>
    <hyperlink ref="A154" location="'3.3.7'!A1" tooltip="T109" display="Tab. 3.3.7: Gymnázia v krajském srovnání – nově přijatí žáci do 1. ročníku, ve školním roce 2019/20 a absolventi, za školní rok 2018/19"/>
    <hyperlink ref="A155" location="'3.3.8'!A1" tooltip="T110" display="Tab. 3.3.8: Gymnázia v krajském srovnání – počet škol, v časové řadě 2009/10–2019/20"/>
    <hyperlink ref="A160" location="'3.3.13'!A1" tooltip="T111" display="Tab. 3.3.13: Gymnázia v krajském srovnání – počet žáků, v časové řadě 2011/12–2021/22"/>
    <hyperlink ref="A164" location="'3.3.17'!A1" tooltip="T112" display="Tab. 3.3.17: Gymnázia v krajském srovnání – počet nově přijatých žáků do 1. ročníku celkem, v časové řadě 2011/12–2021/22"/>
    <hyperlink ref="A165" location="'3.3.18'!A1" tooltip="T113" display="Tab. 3.3.18: Gymnázia v krajském srovnání – počet nově přijatých žáků do 1. ročníku gymnázií s čtyřletým vzděláváním, v časové řadě 2011/12–2021/22"/>
    <hyperlink ref="A168" location="'3.3.21'!A1" tooltip="T115" display="Tab. 3.3.21: Gymnázia v krajském srovnání – počet absolventů, v časové řadě 2010/11–2020/21"/>
    <hyperlink ref="A174" location="'3.4.1'!A1" tooltip="T116" display="Tab. 3.4.1: Střední vzdělávání – nástavbové studium – školy, třídy, žáci, nově přijatí, absolventi, v časové řadě 2009/10–2019/20"/>
    <hyperlink ref="A175" location="'3.4.2'!A1" tooltip="T117" display="Tab. 3.4.2: Střední vzdělávání – nástavbové studium v krajském srovnání – školy, třídy, žáci, nově přijatí, absolventi, ve školním roce 2019/20"/>
    <hyperlink ref="A176" location="'3.4.3'!A1" tooltip="T118" display="Tab. 3.4.3: Střední vzdělávání – nástavbové studium – žáci podle skupin oborů vzdělávání, v časové řadě 2009/10–2019/20"/>
    <hyperlink ref="A179" location="'4.1'!A1" tooltip="T119" display="Tab. 4.1: Konzervatoře – školy, žáci, nově přijatí, absolventi, učitelé, v časové řadě 2009/10–2019/20"/>
    <hyperlink ref="A180" location="'4.2'!A1" tooltip="T120" display="Tab. 4.2: Konzervatoře v krajském srovnání – školy, žáci, nově přijatí, absolventi, učitelé, ve školním roce 2019/20"/>
    <hyperlink ref="A181" location="'4.3'!A1" tooltip="T121" display="Tab. 4.3: Konzervatoře – žáci, nově přijatí, absolventi podle skupin oborů vzdělávání, v časové řadě 2009/10–2019/20"/>
    <hyperlink ref="A186" location="'5.1'!A1" tooltip="T122" display="Tab. 5.1: Vyšší odborné  školy – školy, studenti, nově přijatí, absolventi, učitelé, v časové řadě 2009/10–2019/20"/>
    <hyperlink ref="A187" location="'5.2'!A1" tooltip="T123" display="Tab. 5.2: Vyšší odborné školy v krajském srovnání – školy, studenti, nově přijatí, absolventi, učitelé, ve školním roce 2019/20"/>
    <hyperlink ref="A188" location="'5.3'!A1" tooltip="T124" display="Tab. 5.3: Vyšší odborné školy – studenti podle skupin oborů vzdělávání, v časové řadě 2009/10–2019/20"/>
    <hyperlink ref="A205" location="'7.1'!A1" tooltip="T133" display="Tab. 7.1: Základní umělecké školy – školy, pobočky, žáci, v časové řadě 2010/11–2020/21"/>
    <hyperlink ref="A206" location="'7.2'!A1" tooltip="T134" display="Tab. 7.2: Základní umělecké školy v krajském srovnání – školy, pobočky, žáci, ve školním roce 2020/21"/>
    <hyperlink ref="A207" location="'7.3'!A1" tooltip="T135" display="Tab. 7.3: Školní družiny – družiny, oddělení, žáci, pracovníci, v časové řadě 2010/11–2020/21"/>
    <hyperlink ref="A208" location="'7.4'!A1" tooltip="T136" display="Tab. 7.4: Školní družiny v krajském srovnání – družiny, oddělení, žáci, pracovníci, ve školním roce 2020/21"/>
    <hyperlink ref="A209" location="'7.5'!A1" tooltip="T137" display="Tab. 7.5: Zařízení pro výkon ústavní a ochranné výchovy, v časové řadě 2010/11–2020/21"/>
    <hyperlink ref="A210" location="'7.6'!A1" tooltip="T138" display="Tab. 7.6: Dětské domovy včetně dětských domovů se školou, v časové řadě 2010/11–2020/21"/>
    <hyperlink ref="A103" location="'3.1.11'!A1" tooltip="T71" display="Tab. 3.1.11: Střední školy v krajském srovnání – žáci podle typu navštěvovaných škol a formy vzdělávání, ve školním roce 2021/22"/>
    <hyperlink ref="A21" location="' 1.1.14'!A1" display="Tab. 1.1.14: Mateřské školy v krajském srovnání – děti s jiným než českým státním občanstvím, ve školním roce 2020/21"/>
    <hyperlink ref="A129" location="'3.2.1'!A1" display="Tab. 3.2.1: Střední školy poskytující odborné vzdělávání – školy, třídy, žáci, nově přijatí a absolventi podle genderu a formy vzdělání, v časové řadě 2010/11–2020/21"/>
    <hyperlink ref="A134" location="'3.2.6'!A1" display="Tab. 3.2.6: Střední vzdělávání (bez výučního listu a bez maturitní zkoušky) – školy, třídy, žáci, nově přijatí a absolventi, v časové řadě 2010/11–2020/21"/>
    <hyperlink ref="A149" location="'3.3.3'!A1" tooltip="T105" display="Tab. 3.3.3: Gymnázia celkem – nově přijatí žáci do 1. ročníku, v časové řadě 2009/10–2019/20"/>
    <hyperlink ref="A161" location="'3.3.14'!A1" display="Tab. 3.3.14: Gymnázia v krajském srovnání – počet žáků s čtyřletým vzděláváním, v časové řadě 2011/12–2021/22"/>
    <hyperlink ref="A169" location="'3.3.22'!A1" display="Tab. 3.3.22: Gymnázia v krajském srovnání – počet absolventů gymnázií s čtyřletým vzděláváním, v časové řadě 2010/11–2020/21"/>
    <hyperlink ref="A182" location="'4.4'!A1" display="Tab. 4.4: Konzervatoře v krajském srovnání – žáci s jiným než českým státním občanstvím, ve školním roce 2020/21"/>
    <hyperlink ref="A183" location="'4.5'!A1" display="Tab. 4.5: Konzervatoře v krajském srovnání – žáci se zdravotním postižením podle druhu postižení, ve školním roce 2020/21"/>
    <hyperlink ref="A189" location="'5.4'!A1" display="Tab. 5.4: Vyšší odborné školy v krajském srovnání – studenti s jiným než českým státním občanstvím, ve školním roce 2020/21"/>
    <hyperlink ref="A190" location="'5.5'!A1" display="Tab. 5.5: Vyšší odborné školy v krajském srovnání – studenti se zdravotním postižením podle druhu postižení, ve školním roce 2020/21"/>
    <hyperlink ref="A2" r:id="rId1"/>
    <hyperlink ref="A156" location="'3.3.9'!A1" display="Tab. 3.3.9: Gymnázia v krajském srovnání – počet škol zajišťujících 4leté denní vzdělávání, v časové řadě 2011/12–2021/22"/>
    <hyperlink ref="A157" location="'3.3.10'!A1" display="Tab. 3.3.10: Gymnázia v krajském srovnání – počet škol zajišťujících 6leté denní vzdělávání, v časové řadě 2011/12–2021/22"/>
    <hyperlink ref="A158" location="'3.3.11'!A1" display="Tab. 3.3.11: Gymnázia v krajském srovnání – počet škol zajišťujících 8leté denní vzdělávání, v časové řadě 2011/12–2021/22"/>
    <hyperlink ref="A162" location="'3.3.15'!A1" display="Tab. 3.3.15: Gymnázia v krajském srovnání – počet žáků s šestiletým vzděláváním, v časové řadě 2011/12–2021/22"/>
    <hyperlink ref="A163" location="'3.3.16'!A1" display="Tab. 3.3.16: Gymnázia v krajském srovnání – počet žáků s osmiletým vzděláváním, v časové řadě 2011/12–2021/22"/>
    <hyperlink ref="A166" location="'3.3.19'!A1" display="Tab. 3.3.19: Gymnázia v krajském srovnání – počet nově přijatých žáků do 1. ročníku gymnázií s šestiletým vzděláváním, v časové řadě 2011/12–2021/22"/>
    <hyperlink ref="A167" location="'3.3.20'!A1" display="Tab. 3.3.20: Gymnázia v krajském srovnání – počet nově přijatých žáků do 1. ročníku gymnázií s osmiletým vzděláváním, v časové řadě 2011/12–2021/22"/>
    <hyperlink ref="A170" location="'3.3.23'!A1" display="Tab. 3.3.23: Gymnázia v krajském srovnání – počet absolventů gymnázií s šestiletým vzděláváním, v časové řadě 2010/11-2020/21"/>
    <hyperlink ref="A171" location="'3.3.24'!A1" display="Tab. 3.3.24: Gymnázia v krajském srovnání – počet absolventů gymnázií s osmiletým vzděláváním, v časové řadě 2010/11-2020/21"/>
    <hyperlink ref="A159" location="'3.3.12'!A1" display="Tab. 3.3.12: Gymnázia v krajském srovnání – počet tříd v denní formě vzdělávání, v časové řadě 2011/12–2021/22"/>
    <hyperlink ref="A46" location="'2.2.5'!A1" display="Tab. 2.2.5: Základní školy podle zřizovatele v krajském srovnání – žáci podle pohlaví a stupně vzdělávání, ve školním roce 2021/22"/>
    <hyperlink ref="A94" location="'3.1.4'!A1" tooltip="T29" display="Tab. 3.1.4: Střední školy podle zřizovatele v krajském srovnání – školy, třídy a žáci, ve školním roce 2021/22"/>
    <hyperlink ref="A193" location="'6.1'!A1" display="Tab. 6.1: Mateřské až vyšší odborné školy – učitelé celkem dle úrovně vzdělávání v časové řadě 2011/12–2021/22"/>
    <hyperlink ref="A194" location="'6.2'!A1" display="Tab. 6.2: Mateřské až vyšší odborné školy – učitelé dle pohlaví a úrovně vzdělávání v časové řadě 2011/12–2021/22"/>
    <hyperlink ref="A195" location="'6.3'!A1" display="Tab. 6.3: Mateřské až vyšší odborné školy – učitelé dle kvalifikace a úrovně vzdělávání v časové řadě 2011/12–2021/22"/>
    <hyperlink ref="A196" location="'6.4'!A1" display="Tab. 6.4: Mateřské až vyšší odborné školy – učitelé celkem dle zřizovatele a úrovně vzdělávání v časové řadě 2011/12–2021/22"/>
    <hyperlink ref="A197" location="'6.5'!A1" display="Tab. 6.5: Mateřské až vyšší odborné školy – učitelky ženy dle zřizovatele a úrovně vzdělávání v časové řadě 2011/12–2021/22"/>
    <hyperlink ref="A198" location="'6.6'!A1" display="Tab. 6.6: Mateřské až vyšší odborné školy – učitelé muži dle zřizovatele a úrovně vzdělávání v časové řadě 2011/12–2021/22"/>
    <hyperlink ref="A199" location="'6.7'!A1" display="Tab. 6.7: Mateřské až vyšší odborné školy – učitelé bez kvalifikace dle zřizovatele a úrovně vzdělávání v časové řadě 2011/12–2021/22"/>
    <hyperlink ref="A200" location="'6.8'!A1" display="Tab. 6.8: Mateřské až vyšší odborné školy v krajském srovnání – učitelé dle úrovně vzdělávání ve školním roce 2021/22"/>
    <hyperlink ref="A201" location="'6.9'!A1" display="Tab. 6.9: Mateřské až vyšší odborné školy v krajském srovnání – učitelé dle pohlaví a úrovně vzdělávání ve školním roce 2021/22"/>
    <hyperlink ref="A202" location="'6.10'!A1" display="Tab. 6.10: Mateřské až vyšší odborné školy v krajském srovnání – učitelé dle kvalifikace a úrovně vzdělávání ve školním roce 2021/22"/>
  </hyperlinks>
  <pageMargins left="0.70866141732283472" right="0.70866141732283472" top="0.78740157480314965" bottom="0.78740157480314965" header="0.31496062992125984" footer="0.31496062992125984"/>
  <pageSetup paperSize="9" scale="8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13" width="7.7109375" style="209" customWidth="1"/>
    <col min="14" max="16384" width="9.140625" style="209"/>
  </cols>
  <sheetData>
    <row r="1" spans="1:16" ht="17.25" customHeight="1">
      <c r="A1" s="240" t="s">
        <v>654</v>
      </c>
      <c r="B1" s="240"/>
      <c r="C1" s="204"/>
      <c r="D1" s="204"/>
      <c r="E1" s="204"/>
      <c r="F1" s="204"/>
      <c r="G1" s="204"/>
      <c r="H1" s="204"/>
      <c r="I1" s="204"/>
      <c r="J1" s="204"/>
      <c r="K1" s="204"/>
      <c r="M1" s="500"/>
    </row>
    <row r="2" spans="1:16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16" ht="17.25" customHeight="1">
      <c r="A3" s="1736" t="s">
        <v>198</v>
      </c>
      <c r="B3" s="1737"/>
      <c r="C3" s="1794" t="s">
        <v>71</v>
      </c>
      <c r="D3" s="1805" t="s">
        <v>186</v>
      </c>
      <c r="E3" s="1856"/>
      <c r="F3" s="1856"/>
      <c r="G3" s="1856"/>
      <c r="H3" s="1856"/>
      <c r="I3" s="1856"/>
      <c r="J3" s="1856"/>
      <c r="K3" s="1856"/>
      <c r="L3" s="1856"/>
      <c r="M3" s="1857"/>
    </row>
    <row r="4" spans="1:16" ht="17.25" customHeight="1">
      <c r="A4" s="1738"/>
      <c r="B4" s="1739"/>
      <c r="C4" s="1822"/>
      <c r="D4" s="1854" t="s">
        <v>40</v>
      </c>
      <c r="E4" s="1855"/>
      <c r="F4" s="1810" t="s">
        <v>357</v>
      </c>
      <c r="G4" s="1855"/>
      <c r="H4" s="1810" t="s">
        <v>347</v>
      </c>
      <c r="I4" s="1855"/>
      <c r="J4" s="1810" t="s">
        <v>358</v>
      </c>
      <c r="K4" s="1855"/>
      <c r="L4" s="1810" t="s">
        <v>359</v>
      </c>
      <c r="M4" s="1849"/>
    </row>
    <row r="5" spans="1:16" ht="10.5" customHeight="1">
      <c r="A5" s="1738"/>
      <c r="B5" s="1739"/>
      <c r="C5" s="1822"/>
      <c r="D5" s="1850" t="s">
        <v>146</v>
      </c>
      <c r="E5" s="1852" t="s">
        <v>181</v>
      </c>
      <c r="F5" s="1783" t="s">
        <v>146</v>
      </c>
      <c r="G5" s="1789" t="s">
        <v>181</v>
      </c>
      <c r="H5" s="1850" t="s">
        <v>146</v>
      </c>
      <c r="I5" s="1852" t="s">
        <v>181</v>
      </c>
      <c r="J5" s="1783" t="s">
        <v>146</v>
      </c>
      <c r="K5" s="1789" t="s">
        <v>181</v>
      </c>
      <c r="L5" s="1783" t="s">
        <v>146</v>
      </c>
      <c r="M5" s="1777" t="s">
        <v>181</v>
      </c>
    </row>
    <row r="6" spans="1:16" ht="8.25" customHeight="1" thickBot="1">
      <c r="A6" s="1740"/>
      <c r="B6" s="1741"/>
      <c r="C6" s="1823"/>
      <c r="D6" s="1851"/>
      <c r="E6" s="1853"/>
      <c r="F6" s="1784"/>
      <c r="G6" s="1790"/>
      <c r="H6" s="1851"/>
      <c r="I6" s="1853"/>
      <c r="J6" s="1784"/>
      <c r="K6" s="1790"/>
      <c r="L6" s="1784"/>
      <c r="M6" s="1778"/>
    </row>
    <row r="7" spans="1:16" ht="17.25" customHeight="1">
      <c r="A7" s="1742" t="s">
        <v>11</v>
      </c>
      <c r="B7" s="1743"/>
      <c r="C7" s="281">
        <v>342521</v>
      </c>
      <c r="D7" s="847">
        <v>31355</v>
      </c>
      <c r="E7" s="351">
        <v>9.1541832471585691E-2</v>
      </c>
      <c r="F7" s="344">
        <v>92492</v>
      </c>
      <c r="G7" s="351">
        <v>0.27003307826381451</v>
      </c>
      <c r="H7" s="344">
        <v>99884</v>
      </c>
      <c r="I7" s="351">
        <v>0.29161423679132081</v>
      </c>
      <c r="J7" s="344">
        <v>96959</v>
      </c>
      <c r="K7" s="351">
        <v>0.28307461440320447</v>
      </c>
      <c r="L7" s="344">
        <v>21831</v>
      </c>
      <c r="M7" s="263">
        <v>6.373623807007453E-2</v>
      </c>
      <c r="O7" s="188"/>
      <c r="P7" s="292"/>
    </row>
    <row r="8" spans="1:16" ht="17.25" customHeight="1">
      <c r="A8" s="1742" t="s">
        <v>12</v>
      </c>
      <c r="B8" s="1743"/>
      <c r="C8" s="281">
        <v>354340</v>
      </c>
      <c r="D8" s="847">
        <v>31951</v>
      </c>
      <c r="E8" s="351">
        <v>9.017045775244116E-2</v>
      </c>
      <c r="F8" s="344">
        <v>91350</v>
      </c>
      <c r="G8" s="351">
        <v>0.25780323982615566</v>
      </c>
      <c r="H8" s="344">
        <v>106784</v>
      </c>
      <c r="I8" s="351">
        <v>0.30136027544166621</v>
      </c>
      <c r="J8" s="344">
        <v>104369</v>
      </c>
      <c r="K8" s="351">
        <v>0.29454478749223911</v>
      </c>
      <c r="L8" s="344">
        <v>19886</v>
      </c>
      <c r="M8" s="263">
        <v>5.6121239487497886E-2</v>
      </c>
      <c r="O8" s="188"/>
      <c r="P8" s="292"/>
    </row>
    <row r="9" spans="1:16" ht="17.25" customHeight="1">
      <c r="A9" s="1742" t="s">
        <v>13</v>
      </c>
      <c r="B9" s="1743"/>
      <c r="C9" s="281">
        <v>363568</v>
      </c>
      <c r="D9" s="847">
        <v>33141</v>
      </c>
      <c r="E9" s="351">
        <v>9.1154887118778324E-2</v>
      </c>
      <c r="F9" s="344">
        <v>92365</v>
      </c>
      <c r="G9" s="351">
        <v>0.25405151168419665</v>
      </c>
      <c r="H9" s="344">
        <v>106163</v>
      </c>
      <c r="I9" s="351">
        <v>0.29200314659155924</v>
      </c>
      <c r="J9" s="344">
        <v>111217</v>
      </c>
      <c r="K9" s="351">
        <v>0.30590426000088017</v>
      </c>
      <c r="L9" s="344">
        <v>20682</v>
      </c>
      <c r="M9" s="263">
        <v>5.688619460458566E-2</v>
      </c>
      <c r="O9" s="188"/>
      <c r="P9" s="292"/>
    </row>
    <row r="10" spans="1:16" ht="17.25" customHeight="1">
      <c r="A10" s="1742" t="s">
        <v>14</v>
      </c>
      <c r="B10" s="1743"/>
      <c r="C10" s="281">
        <v>367603</v>
      </c>
      <c r="D10" s="847">
        <v>37898</v>
      </c>
      <c r="E10" s="351">
        <v>0.10309491489460097</v>
      </c>
      <c r="F10" s="344">
        <v>92120</v>
      </c>
      <c r="G10" s="351">
        <v>0.25059643147634814</v>
      </c>
      <c r="H10" s="344">
        <v>107065</v>
      </c>
      <c r="I10" s="351">
        <v>0.29125170360415992</v>
      </c>
      <c r="J10" s="344">
        <v>110000</v>
      </c>
      <c r="K10" s="351">
        <v>0.29923586042551337</v>
      </c>
      <c r="L10" s="344">
        <v>20520</v>
      </c>
      <c r="M10" s="263">
        <v>5.5821089599377587E-2</v>
      </c>
      <c r="O10" s="188"/>
      <c r="P10" s="292"/>
    </row>
    <row r="11" spans="1:16" ht="17.25" customHeight="1">
      <c r="A11" s="1742" t="s">
        <v>15</v>
      </c>
      <c r="B11" s="1743"/>
      <c r="C11" s="281">
        <v>367361</v>
      </c>
      <c r="D11" s="847">
        <v>42321</v>
      </c>
      <c r="E11" s="351">
        <v>0.11520275696113633</v>
      </c>
      <c r="F11" s="344">
        <v>90640</v>
      </c>
      <c r="G11" s="351">
        <v>0.24673277783978156</v>
      </c>
      <c r="H11" s="344">
        <v>103501</v>
      </c>
      <c r="I11" s="351">
        <v>0.28174193776693768</v>
      </c>
      <c r="J11" s="344">
        <v>109981</v>
      </c>
      <c r="K11" s="351">
        <v>0.29938126257278264</v>
      </c>
      <c r="L11" s="344">
        <v>20918</v>
      </c>
      <c r="M11" s="263">
        <v>5.6941264859361775E-2</v>
      </c>
      <c r="O11" s="188"/>
      <c r="P11" s="292"/>
    </row>
    <row r="12" spans="1:16" ht="17.25" customHeight="1">
      <c r="A12" s="1742" t="s">
        <v>16</v>
      </c>
      <c r="B12" s="1743"/>
      <c r="C12" s="281">
        <v>362653</v>
      </c>
      <c r="D12" s="847">
        <v>44729</v>
      </c>
      <c r="E12" s="351">
        <v>0.12333828756414535</v>
      </c>
      <c r="F12" s="344">
        <v>91390</v>
      </c>
      <c r="G12" s="351">
        <v>0.25200398176769528</v>
      </c>
      <c r="H12" s="344">
        <v>100118</v>
      </c>
      <c r="I12" s="351">
        <v>0.27607106517800761</v>
      </c>
      <c r="J12" s="344">
        <v>105869</v>
      </c>
      <c r="K12" s="351">
        <v>0.29192919953785024</v>
      </c>
      <c r="L12" s="344">
        <v>20547</v>
      </c>
      <c r="M12" s="263">
        <v>5.6657465952301513E-2</v>
      </c>
      <c r="O12" s="188"/>
      <c r="P12" s="292"/>
    </row>
    <row r="13" spans="1:16" ht="17.25" customHeight="1">
      <c r="A13" s="1742" t="s">
        <v>139</v>
      </c>
      <c r="B13" s="1743"/>
      <c r="C13" s="280">
        <v>362756</v>
      </c>
      <c r="D13" s="847">
        <v>45471</v>
      </c>
      <c r="E13" s="351">
        <v>0.12534871924930255</v>
      </c>
      <c r="F13" s="344">
        <v>91758</v>
      </c>
      <c r="G13" s="351">
        <v>0.25294688440714969</v>
      </c>
      <c r="H13" s="344">
        <v>99914</v>
      </c>
      <c r="I13" s="351">
        <v>0.27543031679696545</v>
      </c>
      <c r="J13" s="344">
        <v>104901</v>
      </c>
      <c r="K13" s="351">
        <v>0.2891778495738182</v>
      </c>
      <c r="L13" s="344">
        <v>20712</v>
      </c>
      <c r="M13" s="263">
        <v>5.7096229972764062E-2</v>
      </c>
      <c r="O13" s="188"/>
      <c r="P13" s="292"/>
    </row>
    <row r="14" spans="1:16" ht="17.25" customHeight="1">
      <c r="A14" s="1742" t="s">
        <v>189</v>
      </c>
      <c r="B14" s="1743"/>
      <c r="C14" s="280">
        <v>363776</v>
      </c>
      <c r="D14" s="847">
        <v>45374</v>
      </c>
      <c r="E14" s="351">
        <v>0.12473060344827586</v>
      </c>
      <c r="F14" s="346">
        <v>93046</v>
      </c>
      <c r="G14" s="351">
        <v>0.2557782811400422</v>
      </c>
      <c r="H14" s="346">
        <v>99858</v>
      </c>
      <c r="I14" s="351">
        <v>0.27450409042927515</v>
      </c>
      <c r="J14" s="346">
        <v>104749</v>
      </c>
      <c r="K14" s="351">
        <v>0.28794917751583393</v>
      </c>
      <c r="L14" s="346">
        <v>20749</v>
      </c>
      <c r="M14" s="263">
        <v>5.7037847466572839E-2</v>
      </c>
      <c r="O14" s="188"/>
      <c r="P14" s="292"/>
    </row>
    <row r="15" spans="1:16" ht="17.25" customHeight="1">
      <c r="A15" s="1742" t="s">
        <v>455</v>
      </c>
      <c r="B15" s="1743"/>
      <c r="C15" s="280">
        <v>364909</v>
      </c>
      <c r="D15" s="847">
        <v>43020</v>
      </c>
      <c r="E15" s="351">
        <v>0.11789240605191979</v>
      </c>
      <c r="F15" s="344">
        <v>94585</v>
      </c>
      <c r="G15" s="351">
        <v>0.2592016091683132</v>
      </c>
      <c r="H15" s="344">
        <v>101407</v>
      </c>
      <c r="I15" s="351">
        <v>0.27789668109035404</v>
      </c>
      <c r="J15" s="344">
        <v>104522</v>
      </c>
      <c r="K15" s="351">
        <v>0.28643305591256996</v>
      </c>
      <c r="L15" s="344">
        <v>21375</v>
      </c>
      <c r="M15" s="263">
        <v>5.8576247776842991E-2</v>
      </c>
      <c r="O15" s="188"/>
      <c r="P15" s="292"/>
    </row>
    <row r="16" spans="1:16" ht="17.25" customHeight="1">
      <c r="A16" s="1742" t="s">
        <v>562</v>
      </c>
      <c r="B16" s="1743"/>
      <c r="C16" s="280">
        <v>357598</v>
      </c>
      <c r="D16" s="847">
        <v>34586</v>
      </c>
      <c r="E16" s="351">
        <f>D16/$C16</f>
        <v>9.671754316299308E-2</v>
      </c>
      <c r="F16" s="344">
        <v>93075</v>
      </c>
      <c r="G16" s="351">
        <f>F16/$C16</f>
        <v>0.26027830133278151</v>
      </c>
      <c r="H16" s="344">
        <v>102494</v>
      </c>
      <c r="I16" s="351">
        <f>H16/$C16</f>
        <v>0.28661793410477687</v>
      </c>
      <c r="J16" s="344">
        <v>106305</v>
      </c>
      <c r="K16" s="351">
        <f>J16/$C16</f>
        <v>0.29727515254559589</v>
      </c>
      <c r="L16" s="344">
        <v>21138</v>
      </c>
      <c r="M16" s="263">
        <f>L16/$C16</f>
        <v>5.9111068853852651E-2</v>
      </c>
      <c r="O16" s="188"/>
      <c r="P16" s="292"/>
    </row>
    <row r="17" spans="1:16" ht="17.25" customHeight="1" thickBot="1">
      <c r="A17" s="1742" t="s">
        <v>643</v>
      </c>
      <c r="B17" s="1743"/>
      <c r="C17" s="280">
        <v>360490</v>
      </c>
      <c r="D17" s="847">
        <v>32714</v>
      </c>
      <c r="E17" s="351">
        <v>9.0748703154040336E-2</v>
      </c>
      <c r="F17" s="344">
        <v>94403</v>
      </c>
      <c r="G17" s="351">
        <v>0.26187411578684566</v>
      </c>
      <c r="H17" s="344">
        <v>102985</v>
      </c>
      <c r="I17" s="351">
        <v>0.28568060140364504</v>
      </c>
      <c r="J17" s="344">
        <v>107541</v>
      </c>
      <c r="K17" s="351">
        <v>0.29831895475602654</v>
      </c>
      <c r="L17" s="344">
        <v>22847</v>
      </c>
      <c r="M17" s="263">
        <v>6.3377624899442431E-2</v>
      </c>
      <c r="O17" s="188"/>
      <c r="P17" s="292"/>
    </row>
    <row r="18" spans="1:16" ht="17.25" customHeight="1">
      <c r="A18" s="1732" t="s">
        <v>644</v>
      </c>
      <c r="B18" s="554" t="s">
        <v>191</v>
      </c>
      <c r="C18" s="555">
        <f>C17-C16</f>
        <v>2892</v>
      </c>
      <c r="D18" s="611">
        <f t="shared" ref="D18:L18" si="0">D17-D16</f>
        <v>-1872</v>
      </c>
      <c r="E18" s="612" t="s">
        <v>56</v>
      </c>
      <c r="F18" s="558">
        <f t="shared" si="0"/>
        <v>1328</v>
      </c>
      <c r="G18" s="612" t="s">
        <v>56</v>
      </c>
      <c r="H18" s="558">
        <f t="shared" si="0"/>
        <v>491</v>
      </c>
      <c r="I18" s="612" t="s">
        <v>56</v>
      </c>
      <c r="J18" s="558">
        <f t="shared" si="0"/>
        <v>1236</v>
      </c>
      <c r="K18" s="612" t="s">
        <v>56</v>
      </c>
      <c r="L18" s="558">
        <f t="shared" si="0"/>
        <v>1709</v>
      </c>
      <c r="M18" s="613" t="s">
        <v>56</v>
      </c>
    </row>
    <row r="19" spans="1:16" ht="17.25" customHeight="1">
      <c r="A19" s="1733"/>
      <c r="B19" s="561" t="s">
        <v>192</v>
      </c>
      <c r="C19" s="574">
        <f t="shared" ref="C19:L19" si="1">C17/C16-1</f>
        <v>8.0872935530960088E-3</v>
      </c>
      <c r="D19" s="614">
        <f t="shared" si="1"/>
        <v>-5.4125946914936662E-2</v>
      </c>
      <c r="E19" s="615" t="s">
        <v>56</v>
      </c>
      <c r="F19" s="576">
        <f t="shared" si="1"/>
        <v>1.4268063389739405E-2</v>
      </c>
      <c r="G19" s="615" t="s">
        <v>56</v>
      </c>
      <c r="H19" s="576">
        <f t="shared" si="1"/>
        <v>4.7905243233750117E-3</v>
      </c>
      <c r="I19" s="615" t="s">
        <v>56</v>
      </c>
      <c r="J19" s="576">
        <f t="shared" si="1"/>
        <v>1.1626922534217599E-2</v>
      </c>
      <c r="K19" s="615" t="s">
        <v>56</v>
      </c>
      <c r="L19" s="576">
        <f t="shared" si="1"/>
        <v>8.0849654650392733E-2</v>
      </c>
      <c r="M19" s="616" t="s">
        <v>56</v>
      </c>
    </row>
    <row r="20" spans="1:16" ht="17.25" customHeight="1">
      <c r="A20" s="1734" t="s">
        <v>645</v>
      </c>
      <c r="B20" s="567" t="s">
        <v>191</v>
      </c>
      <c r="C20" s="579">
        <f t="shared" ref="C20:L20" si="2">C17-C12</f>
        <v>-2163</v>
      </c>
      <c r="D20" s="617">
        <f t="shared" si="2"/>
        <v>-12015</v>
      </c>
      <c r="E20" s="618" t="s">
        <v>56</v>
      </c>
      <c r="F20" s="582">
        <f t="shared" si="2"/>
        <v>3013</v>
      </c>
      <c r="G20" s="618" t="s">
        <v>56</v>
      </c>
      <c r="H20" s="582">
        <f t="shared" si="2"/>
        <v>2867</v>
      </c>
      <c r="I20" s="618" t="s">
        <v>56</v>
      </c>
      <c r="J20" s="582">
        <f t="shared" si="2"/>
        <v>1672</v>
      </c>
      <c r="K20" s="618" t="s">
        <v>56</v>
      </c>
      <c r="L20" s="582">
        <f t="shared" si="2"/>
        <v>2300</v>
      </c>
      <c r="M20" s="619" t="s">
        <v>56</v>
      </c>
    </row>
    <row r="21" spans="1:16" ht="17.25" customHeight="1">
      <c r="A21" s="1733"/>
      <c r="B21" s="573" t="s">
        <v>192</v>
      </c>
      <c r="C21" s="562">
        <f t="shared" ref="C21:L21" si="3">C17/C12-1</f>
        <v>-5.9643791723769102E-3</v>
      </c>
      <c r="D21" s="620">
        <f t="shared" si="3"/>
        <v>-0.26861767533367609</v>
      </c>
      <c r="E21" s="621" t="s">
        <v>56</v>
      </c>
      <c r="F21" s="565">
        <f t="shared" si="3"/>
        <v>3.2968596126490946E-2</v>
      </c>
      <c r="G21" s="621" t="s">
        <v>56</v>
      </c>
      <c r="H21" s="565">
        <f t="shared" si="3"/>
        <v>2.8636209273057878E-2</v>
      </c>
      <c r="I21" s="621" t="s">
        <v>56</v>
      </c>
      <c r="J21" s="565">
        <f t="shared" si="3"/>
        <v>1.5793102796852754E-2</v>
      </c>
      <c r="K21" s="621" t="s">
        <v>56</v>
      </c>
      <c r="L21" s="565">
        <f t="shared" si="3"/>
        <v>0.11193848250352856</v>
      </c>
      <c r="M21" s="622" t="s">
        <v>56</v>
      </c>
    </row>
    <row r="22" spans="1:16" ht="17.25" customHeight="1">
      <c r="A22" s="1734" t="s">
        <v>646</v>
      </c>
      <c r="B22" s="578" t="s">
        <v>191</v>
      </c>
      <c r="C22" s="568">
        <f t="shared" ref="C22:L22" si="4">C17-C7</f>
        <v>17969</v>
      </c>
      <c r="D22" s="623">
        <f t="shared" si="4"/>
        <v>1359</v>
      </c>
      <c r="E22" s="624" t="s">
        <v>56</v>
      </c>
      <c r="F22" s="570">
        <f t="shared" si="4"/>
        <v>1911</v>
      </c>
      <c r="G22" s="624" t="s">
        <v>56</v>
      </c>
      <c r="H22" s="570">
        <f t="shared" si="4"/>
        <v>3101</v>
      </c>
      <c r="I22" s="624" t="s">
        <v>56</v>
      </c>
      <c r="J22" s="570">
        <f t="shared" si="4"/>
        <v>10582</v>
      </c>
      <c r="K22" s="624" t="s">
        <v>56</v>
      </c>
      <c r="L22" s="570">
        <f t="shared" si="4"/>
        <v>1016</v>
      </c>
      <c r="M22" s="625" t="s">
        <v>56</v>
      </c>
    </row>
    <row r="23" spans="1:16" ht="17.25" customHeight="1" thickBot="1">
      <c r="A23" s="1735"/>
      <c r="B23" s="585" t="s">
        <v>192</v>
      </c>
      <c r="C23" s="586">
        <f t="shared" ref="C23:L23" si="5">C17/C7-1</f>
        <v>5.2461016988739395E-2</v>
      </c>
      <c r="D23" s="626">
        <f t="shared" si="5"/>
        <v>4.3342369638016187E-2</v>
      </c>
      <c r="E23" s="627" t="s">
        <v>56</v>
      </c>
      <c r="F23" s="588">
        <f t="shared" si="5"/>
        <v>2.0661246378065101E-2</v>
      </c>
      <c r="G23" s="627" t="s">
        <v>56</v>
      </c>
      <c r="H23" s="588">
        <f t="shared" si="5"/>
        <v>3.1046013375515491E-2</v>
      </c>
      <c r="I23" s="627" t="s">
        <v>56</v>
      </c>
      <c r="J23" s="588">
        <f t="shared" si="5"/>
        <v>0.10913891438649337</v>
      </c>
      <c r="K23" s="627" t="s">
        <v>56</v>
      </c>
      <c r="L23" s="588">
        <f t="shared" si="5"/>
        <v>4.6539324813338778E-2</v>
      </c>
      <c r="M23" s="628" t="s">
        <v>56</v>
      </c>
    </row>
    <row r="24" spans="1:16" ht="17.25" customHeight="1">
      <c r="A24" s="106" t="s">
        <v>392</v>
      </c>
      <c r="J24" s="230"/>
      <c r="K24" s="230"/>
    </row>
    <row r="25" spans="1:16" ht="15" customHeight="1">
      <c r="A25" s="106"/>
      <c r="J25" s="230"/>
      <c r="K25" s="230"/>
    </row>
    <row r="26" spans="1:16">
      <c r="A26" s="845"/>
      <c r="B26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</row>
    <row r="27" spans="1:16"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</row>
    <row r="28" spans="1:16"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</row>
    <row r="29" spans="1:16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</row>
    <row r="30" spans="1:16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</row>
    <row r="31" spans="1:16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</row>
  </sheetData>
  <mergeCells count="32"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  <mergeCell ref="J4:K4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L4:M4"/>
    <mergeCell ref="H5:H6"/>
    <mergeCell ref="I5:I6"/>
    <mergeCell ref="L5:L6"/>
    <mergeCell ref="M5:M6"/>
    <mergeCell ref="K5:K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/>
  </sheetViews>
  <sheetFormatPr defaultRowHeight="15"/>
  <cols>
    <col min="1" max="1" width="12.85546875" style="870" customWidth="1"/>
    <col min="2" max="2" width="6.5703125" style="870" customWidth="1"/>
    <col min="3" max="6" width="6.42578125" style="870" customWidth="1"/>
    <col min="7" max="15" width="7.140625" style="870" customWidth="1"/>
    <col min="16" max="16" width="7.5703125" style="870" customWidth="1"/>
  </cols>
  <sheetData>
    <row r="1" spans="1:21">
      <c r="A1" s="240" t="s">
        <v>686</v>
      </c>
      <c r="B1" s="240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500"/>
      <c r="P1" s="998"/>
    </row>
    <row r="2" spans="1:21" ht="15.75" thickBot="1">
      <c r="A2" s="325" t="s">
        <v>193</v>
      </c>
      <c r="B2" s="205"/>
      <c r="C2" s="205"/>
      <c r="D2" s="205"/>
      <c r="E2" s="205"/>
      <c r="F2" s="205"/>
      <c r="G2" s="998"/>
      <c r="I2" s="205"/>
      <c r="J2" s="205"/>
      <c r="K2" s="205" t="s">
        <v>0</v>
      </c>
      <c r="L2" s="205"/>
      <c r="M2" s="205"/>
      <c r="N2" s="205"/>
      <c r="O2" s="205"/>
      <c r="P2" s="998"/>
    </row>
    <row r="3" spans="1:21" ht="30" customHeight="1">
      <c r="A3" s="1736" t="s">
        <v>198</v>
      </c>
      <c r="B3" s="1737"/>
      <c r="C3" s="2139" t="s">
        <v>194</v>
      </c>
      <c r="D3" s="2140"/>
      <c r="E3" s="2141"/>
      <c r="F3" s="2149" t="s">
        <v>492</v>
      </c>
      <c r="G3" s="2152" t="s">
        <v>209</v>
      </c>
      <c r="H3" s="2140"/>
      <c r="I3" s="2140"/>
      <c r="J3" s="2139" t="s">
        <v>288</v>
      </c>
      <c r="K3" s="2140"/>
      <c r="L3" s="2141"/>
      <c r="M3" s="2152" t="s">
        <v>413</v>
      </c>
      <c r="N3" s="2140"/>
      <c r="O3" s="2141"/>
      <c r="Q3" s="1052"/>
      <c r="R3" s="1052"/>
      <c r="S3" s="1052"/>
      <c r="T3" s="1052"/>
      <c r="U3" s="1052"/>
    </row>
    <row r="4" spans="1:21" ht="15" customHeight="1">
      <c r="A4" s="1738"/>
      <c r="B4" s="1739"/>
      <c r="C4" s="2142" t="s">
        <v>124</v>
      </c>
      <c r="D4" s="2154" t="s">
        <v>6</v>
      </c>
      <c r="E4" s="2155"/>
      <c r="F4" s="2150"/>
      <c r="G4" s="2156" t="s">
        <v>4</v>
      </c>
      <c r="H4" s="2158" t="s">
        <v>6</v>
      </c>
      <c r="I4" s="2159"/>
      <c r="J4" s="2136" t="s">
        <v>4</v>
      </c>
      <c r="K4" s="2158" t="s">
        <v>6</v>
      </c>
      <c r="L4" s="2160"/>
      <c r="M4" s="2156" t="s">
        <v>4</v>
      </c>
      <c r="N4" s="2158" t="s">
        <v>6</v>
      </c>
      <c r="O4" s="2160"/>
      <c r="Q4" s="1052"/>
      <c r="R4" s="1052"/>
      <c r="S4" s="1052"/>
      <c r="T4" s="1052"/>
      <c r="U4" s="1052"/>
    </row>
    <row r="5" spans="1:21" ht="15" customHeight="1">
      <c r="A5" s="1738"/>
      <c r="B5" s="1739"/>
      <c r="C5" s="2143"/>
      <c r="D5" s="2060" t="s">
        <v>328</v>
      </c>
      <c r="E5" s="2146" t="s">
        <v>493</v>
      </c>
      <c r="F5" s="2150"/>
      <c r="G5" s="2061"/>
      <c r="H5" s="2068" t="s">
        <v>7</v>
      </c>
      <c r="I5" s="2068" t="s">
        <v>328</v>
      </c>
      <c r="J5" s="2137"/>
      <c r="K5" s="2068" t="s">
        <v>7</v>
      </c>
      <c r="L5" s="2146" t="s">
        <v>328</v>
      </c>
      <c r="M5" s="2061"/>
      <c r="N5" s="2068" t="s">
        <v>7</v>
      </c>
      <c r="O5" s="2146" t="s">
        <v>328</v>
      </c>
      <c r="Q5" s="1047"/>
      <c r="R5" s="1052"/>
      <c r="S5" s="1052"/>
      <c r="T5" s="1052"/>
      <c r="U5" s="1052"/>
    </row>
    <row r="6" spans="1:21" ht="15.75" thickBot="1">
      <c r="A6" s="1738"/>
      <c r="B6" s="1739"/>
      <c r="C6" s="2144"/>
      <c r="D6" s="2145"/>
      <c r="E6" s="2147"/>
      <c r="F6" s="2151"/>
      <c r="G6" s="2157"/>
      <c r="H6" s="2148"/>
      <c r="I6" s="2148"/>
      <c r="J6" s="2138"/>
      <c r="K6" s="2148"/>
      <c r="L6" s="2147"/>
      <c r="M6" s="2157"/>
      <c r="N6" s="2148"/>
      <c r="O6" s="2147"/>
    </row>
    <row r="7" spans="1:21">
      <c r="A7" s="1787" t="s">
        <v>11</v>
      </c>
      <c r="B7" s="1788"/>
      <c r="C7" s="841">
        <v>126</v>
      </c>
      <c r="D7" s="778">
        <v>124</v>
      </c>
      <c r="E7" s="251">
        <v>3</v>
      </c>
      <c r="F7" s="47">
        <v>257.3</v>
      </c>
      <c r="G7" s="49">
        <v>2053</v>
      </c>
      <c r="H7" s="778">
        <v>1008</v>
      </c>
      <c r="I7" s="796">
        <v>1966</v>
      </c>
      <c r="J7" s="48">
        <v>1027</v>
      </c>
      <c r="K7" s="778">
        <v>509</v>
      </c>
      <c r="L7" s="251">
        <v>1007</v>
      </c>
      <c r="M7" s="49">
        <v>650</v>
      </c>
      <c r="N7" s="778">
        <v>288</v>
      </c>
      <c r="O7" s="251">
        <v>586</v>
      </c>
      <c r="P7" s="50"/>
      <c r="Q7" s="998"/>
      <c r="R7" s="998"/>
      <c r="S7" s="998"/>
      <c r="T7" s="998"/>
      <c r="U7" s="998"/>
    </row>
    <row r="8" spans="1:21">
      <c r="A8" s="1742" t="s">
        <v>12</v>
      </c>
      <c r="B8" s="1743"/>
      <c r="C8" s="841">
        <v>123</v>
      </c>
      <c r="D8" s="778">
        <v>122</v>
      </c>
      <c r="E8" s="251">
        <v>1</v>
      </c>
      <c r="F8" s="47">
        <v>247.71</v>
      </c>
      <c r="G8" s="49">
        <v>1965</v>
      </c>
      <c r="H8" s="778">
        <v>938</v>
      </c>
      <c r="I8" s="796">
        <v>1940</v>
      </c>
      <c r="J8" s="48">
        <v>987</v>
      </c>
      <c r="K8" s="778">
        <v>479</v>
      </c>
      <c r="L8" s="251">
        <v>978</v>
      </c>
      <c r="M8" s="841">
        <v>578</v>
      </c>
      <c r="N8" s="778">
        <v>306</v>
      </c>
      <c r="O8" s="251">
        <v>567</v>
      </c>
      <c r="P8" s="50"/>
      <c r="Q8" s="998"/>
      <c r="R8" s="998"/>
      <c r="S8" s="998"/>
      <c r="T8" s="998"/>
      <c r="U8" s="998"/>
    </row>
    <row r="9" spans="1:21">
      <c r="A9" s="1742" t="s">
        <v>13</v>
      </c>
      <c r="B9" s="1743"/>
      <c r="C9" s="841">
        <v>124</v>
      </c>
      <c r="D9" s="778">
        <v>123</v>
      </c>
      <c r="E9" s="251">
        <v>1</v>
      </c>
      <c r="F9" s="47">
        <v>265.67</v>
      </c>
      <c r="G9" s="49">
        <v>1965</v>
      </c>
      <c r="H9" s="778">
        <v>938</v>
      </c>
      <c r="I9" s="796">
        <v>1933</v>
      </c>
      <c r="J9" s="48">
        <v>993</v>
      </c>
      <c r="K9" s="778">
        <v>381</v>
      </c>
      <c r="L9" s="251">
        <v>971</v>
      </c>
      <c r="M9" s="841">
        <v>585</v>
      </c>
      <c r="N9" s="778">
        <v>282</v>
      </c>
      <c r="O9" s="251">
        <v>578</v>
      </c>
      <c r="P9" s="50"/>
      <c r="Q9" s="998"/>
      <c r="R9" s="998"/>
      <c r="S9" s="998"/>
      <c r="T9" s="998"/>
      <c r="U9" s="998"/>
    </row>
    <row r="10" spans="1:21">
      <c r="A10" s="1742" t="s">
        <v>14</v>
      </c>
      <c r="B10" s="1743"/>
      <c r="C10" s="841">
        <v>127</v>
      </c>
      <c r="D10" s="778">
        <v>126</v>
      </c>
      <c r="E10" s="251">
        <v>1</v>
      </c>
      <c r="F10" s="47">
        <v>277.43</v>
      </c>
      <c r="G10" s="49">
        <v>2040</v>
      </c>
      <c r="H10" s="778">
        <v>929</v>
      </c>
      <c r="I10" s="796">
        <v>2000</v>
      </c>
      <c r="J10" s="795">
        <v>842</v>
      </c>
      <c r="K10" s="778">
        <v>432</v>
      </c>
      <c r="L10" s="251">
        <v>826</v>
      </c>
      <c r="M10" s="841">
        <v>583</v>
      </c>
      <c r="N10" s="778">
        <v>292</v>
      </c>
      <c r="O10" s="251">
        <v>569</v>
      </c>
      <c r="P10" s="50"/>
      <c r="Q10" s="998"/>
      <c r="R10" s="998"/>
      <c r="S10" s="998"/>
      <c r="T10" s="998"/>
      <c r="U10" s="998"/>
    </row>
    <row r="11" spans="1:21">
      <c r="A11" s="1742" t="s">
        <v>15</v>
      </c>
      <c r="B11" s="1743"/>
      <c r="C11" s="841">
        <v>131</v>
      </c>
      <c r="D11" s="778">
        <v>130</v>
      </c>
      <c r="E11" s="251">
        <v>1</v>
      </c>
      <c r="F11" s="47">
        <v>309.14</v>
      </c>
      <c r="G11" s="841">
        <v>2201</v>
      </c>
      <c r="H11" s="778">
        <v>994</v>
      </c>
      <c r="I11" s="796">
        <v>2162</v>
      </c>
      <c r="J11" s="795">
        <v>943</v>
      </c>
      <c r="K11" s="778">
        <v>533</v>
      </c>
      <c r="L11" s="251">
        <v>922</v>
      </c>
      <c r="M11" s="841">
        <v>645</v>
      </c>
      <c r="N11" s="778">
        <v>270</v>
      </c>
      <c r="O11" s="251">
        <v>632</v>
      </c>
      <c r="P11" s="50"/>
      <c r="Q11" s="998"/>
      <c r="R11" s="998"/>
      <c r="S11" s="998"/>
      <c r="T11" s="998"/>
      <c r="U11" s="998"/>
    </row>
    <row r="12" spans="1:21">
      <c r="A12" s="1742" t="s">
        <v>16</v>
      </c>
      <c r="B12" s="1743"/>
      <c r="C12" s="841">
        <v>140</v>
      </c>
      <c r="D12" s="778">
        <v>139</v>
      </c>
      <c r="E12" s="251">
        <v>1</v>
      </c>
      <c r="F12" s="47">
        <v>239.6</v>
      </c>
      <c r="G12" s="841">
        <v>2404</v>
      </c>
      <c r="H12" s="778">
        <v>1117</v>
      </c>
      <c r="I12" s="796">
        <v>2369</v>
      </c>
      <c r="J12" s="795">
        <v>1098</v>
      </c>
      <c r="K12" s="778">
        <v>532</v>
      </c>
      <c r="L12" s="251">
        <v>1078</v>
      </c>
      <c r="M12" s="841">
        <v>614</v>
      </c>
      <c r="N12" s="778">
        <v>277</v>
      </c>
      <c r="O12" s="251">
        <v>604</v>
      </c>
      <c r="P12" s="50"/>
      <c r="Q12" s="998"/>
      <c r="R12" s="998"/>
      <c r="S12" s="998"/>
      <c r="T12" s="998"/>
      <c r="U12" s="998"/>
    </row>
    <row r="13" spans="1:21">
      <c r="A13" s="1742" t="s">
        <v>139</v>
      </c>
      <c r="B13" s="1743"/>
      <c r="C13" s="841">
        <v>146</v>
      </c>
      <c r="D13" s="778">
        <v>145</v>
      </c>
      <c r="E13" s="251">
        <v>1</v>
      </c>
      <c r="F13" s="47">
        <v>361.23</v>
      </c>
      <c r="G13" s="841">
        <v>2612</v>
      </c>
      <c r="H13" s="778">
        <v>1237</v>
      </c>
      <c r="I13" s="796">
        <v>2579</v>
      </c>
      <c r="J13" s="795">
        <v>1095</v>
      </c>
      <c r="K13" s="778">
        <v>464</v>
      </c>
      <c r="L13" s="251">
        <v>1082</v>
      </c>
      <c r="M13" s="841">
        <v>618</v>
      </c>
      <c r="N13" s="778">
        <v>277</v>
      </c>
      <c r="O13" s="251">
        <v>605</v>
      </c>
      <c r="P13" s="50"/>
    </row>
    <row r="14" spans="1:21">
      <c r="A14" s="1742" t="s">
        <v>189</v>
      </c>
      <c r="B14" s="1743"/>
      <c r="C14" s="841">
        <v>147</v>
      </c>
      <c r="D14" s="778">
        <v>146</v>
      </c>
      <c r="E14" s="251">
        <v>1</v>
      </c>
      <c r="F14" s="47">
        <v>380.06</v>
      </c>
      <c r="G14" s="841">
        <v>2723</v>
      </c>
      <c r="H14" s="778">
        <v>1280</v>
      </c>
      <c r="I14" s="796">
        <v>2690</v>
      </c>
      <c r="J14" s="795">
        <v>1010</v>
      </c>
      <c r="K14" s="778">
        <v>464</v>
      </c>
      <c r="L14" s="251">
        <v>993</v>
      </c>
      <c r="M14" s="841">
        <v>646</v>
      </c>
      <c r="N14" s="778">
        <v>302</v>
      </c>
      <c r="O14" s="251">
        <v>635</v>
      </c>
      <c r="P14" s="50"/>
    </row>
    <row r="15" spans="1:21">
      <c r="A15" s="1742" t="s">
        <v>455</v>
      </c>
      <c r="B15" s="1743"/>
      <c r="C15" s="841">
        <v>146</v>
      </c>
      <c r="D15" s="778">
        <v>145</v>
      </c>
      <c r="E15" s="251">
        <v>1</v>
      </c>
      <c r="F15" s="47">
        <v>360.05</v>
      </c>
      <c r="G15" s="841">
        <v>2719</v>
      </c>
      <c r="H15" s="778">
        <v>1292</v>
      </c>
      <c r="I15" s="796">
        <v>2697</v>
      </c>
      <c r="J15" s="795">
        <v>942</v>
      </c>
      <c r="K15" s="778">
        <v>464</v>
      </c>
      <c r="L15" s="251">
        <v>934</v>
      </c>
      <c r="M15" s="841">
        <v>693</v>
      </c>
      <c r="N15" s="778">
        <v>321</v>
      </c>
      <c r="O15" s="251">
        <v>684</v>
      </c>
      <c r="P15" s="50"/>
    </row>
    <row r="16" spans="1:21">
      <c r="A16" s="1742" t="s">
        <v>562</v>
      </c>
      <c r="B16" s="1743"/>
      <c r="C16" s="841">
        <v>140</v>
      </c>
      <c r="D16" s="778">
        <v>139</v>
      </c>
      <c r="E16" s="251">
        <v>1</v>
      </c>
      <c r="F16" s="47">
        <v>362</v>
      </c>
      <c r="G16" s="841">
        <v>2720</v>
      </c>
      <c r="H16" s="778">
        <v>1267</v>
      </c>
      <c r="I16" s="796">
        <v>2689</v>
      </c>
      <c r="J16" s="795">
        <v>966</v>
      </c>
      <c r="K16" s="778">
        <v>433</v>
      </c>
      <c r="L16" s="251">
        <v>944</v>
      </c>
      <c r="M16" s="841">
        <v>595</v>
      </c>
      <c r="N16" s="778">
        <v>286</v>
      </c>
      <c r="O16" s="251">
        <v>588</v>
      </c>
      <c r="P16" s="50"/>
    </row>
    <row r="17" spans="1:18" ht="15.75" thickBot="1">
      <c r="A17" s="1785" t="s">
        <v>643</v>
      </c>
      <c r="B17" s="1786"/>
      <c r="C17" s="841">
        <v>144</v>
      </c>
      <c r="D17" s="778">
        <v>143</v>
      </c>
      <c r="E17" s="251">
        <v>1</v>
      </c>
      <c r="F17" s="47">
        <v>370.15</v>
      </c>
      <c r="G17" s="841">
        <v>2763</v>
      </c>
      <c r="H17" s="778">
        <v>1248</v>
      </c>
      <c r="I17" s="796">
        <v>2725</v>
      </c>
      <c r="J17" s="189">
        <v>926</v>
      </c>
      <c r="K17" s="177">
        <v>424</v>
      </c>
      <c r="L17" s="1051">
        <v>909</v>
      </c>
      <c r="M17" s="1345" t="s">
        <v>55</v>
      </c>
      <c r="N17" s="1346" t="s">
        <v>55</v>
      </c>
      <c r="O17" s="250" t="s">
        <v>55</v>
      </c>
      <c r="P17" s="50"/>
      <c r="Q17" s="870"/>
      <c r="R17" s="870"/>
    </row>
    <row r="18" spans="1:18" ht="15" customHeight="1">
      <c r="A18" s="1791" t="s">
        <v>644</v>
      </c>
      <c r="B18" s="567" t="s">
        <v>191</v>
      </c>
      <c r="C18" s="557">
        <f>C17-C16</f>
        <v>4</v>
      </c>
      <c r="D18" s="558">
        <f t="shared" ref="D18:L18" si="0">D17-D16</f>
        <v>4</v>
      </c>
      <c r="E18" s="559">
        <f t="shared" si="0"/>
        <v>0</v>
      </c>
      <c r="F18" s="555">
        <f t="shared" si="0"/>
        <v>8.1499999999999773</v>
      </c>
      <c r="G18" s="611">
        <f t="shared" si="0"/>
        <v>43</v>
      </c>
      <c r="H18" s="558">
        <f t="shared" si="0"/>
        <v>-19</v>
      </c>
      <c r="I18" s="558">
        <f t="shared" si="0"/>
        <v>36</v>
      </c>
      <c r="J18" s="557">
        <f t="shared" si="0"/>
        <v>-40</v>
      </c>
      <c r="K18" s="558">
        <f t="shared" si="0"/>
        <v>-9</v>
      </c>
      <c r="L18" s="558">
        <f t="shared" si="0"/>
        <v>-35</v>
      </c>
      <c r="M18" s="678" t="s">
        <v>55</v>
      </c>
      <c r="N18" s="612" t="s">
        <v>55</v>
      </c>
      <c r="O18" s="613" t="s">
        <v>55</v>
      </c>
      <c r="P18" s="50"/>
      <c r="Q18" s="870"/>
    </row>
    <row r="19" spans="1:18">
      <c r="A19" s="1733"/>
      <c r="B19" s="561" t="s">
        <v>192</v>
      </c>
      <c r="C19" s="564">
        <f>C17/C16-1</f>
        <v>2.857142857142847E-2</v>
      </c>
      <c r="D19" s="565">
        <f t="shared" ref="D19:L19" si="1">D17/D16-1</f>
        <v>2.877697841726623E-2</v>
      </c>
      <c r="E19" s="566">
        <f t="shared" si="1"/>
        <v>0</v>
      </c>
      <c r="F19" s="562">
        <f t="shared" si="1"/>
        <v>2.2513812154696167E-2</v>
      </c>
      <c r="G19" s="620">
        <f t="shared" si="1"/>
        <v>1.580882352941182E-2</v>
      </c>
      <c r="H19" s="565">
        <f t="shared" si="1"/>
        <v>-1.4996053670086829E-2</v>
      </c>
      <c r="I19" s="565">
        <f t="shared" si="1"/>
        <v>1.3387876534027621E-2</v>
      </c>
      <c r="J19" s="564">
        <f t="shared" si="1"/>
        <v>-4.1407867494824058E-2</v>
      </c>
      <c r="K19" s="565">
        <f t="shared" si="1"/>
        <v>-2.0785219399538146E-2</v>
      </c>
      <c r="L19" s="565">
        <f t="shared" si="1"/>
        <v>-3.7076271186440635E-2</v>
      </c>
      <c r="M19" s="681" t="s">
        <v>55</v>
      </c>
      <c r="N19" s="621" t="s">
        <v>55</v>
      </c>
      <c r="O19" s="622" t="s">
        <v>55</v>
      </c>
      <c r="P19" s="242"/>
    </row>
    <row r="20" spans="1:18" ht="15" customHeight="1">
      <c r="A20" s="1734" t="s">
        <v>645</v>
      </c>
      <c r="B20" s="578" t="s">
        <v>191</v>
      </c>
      <c r="C20" s="581">
        <f>C17-C12</f>
        <v>4</v>
      </c>
      <c r="D20" s="582">
        <f t="shared" ref="D20:L20" si="2">D17-D12</f>
        <v>4</v>
      </c>
      <c r="E20" s="583">
        <f t="shared" si="2"/>
        <v>0</v>
      </c>
      <c r="F20" s="579">
        <f t="shared" si="2"/>
        <v>130.54999999999998</v>
      </c>
      <c r="G20" s="617">
        <f t="shared" si="2"/>
        <v>359</v>
      </c>
      <c r="H20" s="582">
        <f t="shared" si="2"/>
        <v>131</v>
      </c>
      <c r="I20" s="582">
        <f t="shared" si="2"/>
        <v>356</v>
      </c>
      <c r="J20" s="581">
        <f t="shared" si="2"/>
        <v>-172</v>
      </c>
      <c r="K20" s="582">
        <f t="shared" si="2"/>
        <v>-108</v>
      </c>
      <c r="L20" s="582">
        <f t="shared" si="2"/>
        <v>-169</v>
      </c>
      <c r="M20" s="684" t="s">
        <v>55</v>
      </c>
      <c r="N20" s="618" t="s">
        <v>55</v>
      </c>
      <c r="O20" s="619" t="s">
        <v>55</v>
      </c>
    </row>
    <row r="21" spans="1:18">
      <c r="A21" s="1733"/>
      <c r="B21" s="561" t="s">
        <v>192</v>
      </c>
      <c r="C21" s="564">
        <f>C17/C12-1</f>
        <v>2.857142857142847E-2</v>
      </c>
      <c r="D21" s="565">
        <f t="shared" ref="D21:L21" si="3">D17/D12-1</f>
        <v>2.877697841726623E-2</v>
      </c>
      <c r="E21" s="566">
        <f t="shared" si="3"/>
        <v>0</v>
      </c>
      <c r="F21" s="562">
        <f t="shared" si="3"/>
        <v>0.54486644407345564</v>
      </c>
      <c r="G21" s="620">
        <f t="shared" si="3"/>
        <v>0.14933444259567397</v>
      </c>
      <c r="H21" s="565">
        <f t="shared" si="3"/>
        <v>0.11727842435093994</v>
      </c>
      <c r="I21" s="565">
        <f t="shared" si="3"/>
        <v>0.15027437737441951</v>
      </c>
      <c r="J21" s="564">
        <f t="shared" si="3"/>
        <v>-0.15664845173041897</v>
      </c>
      <c r="K21" s="565">
        <f t="shared" si="3"/>
        <v>-0.20300751879699253</v>
      </c>
      <c r="L21" s="565">
        <f t="shared" si="3"/>
        <v>-0.1567717996289425</v>
      </c>
      <c r="M21" s="681" t="s">
        <v>55</v>
      </c>
      <c r="N21" s="621" t="s">
        <v>55</v>
      </c>
      <c r="O21" s="622" t="s">
        <v>55</v>
      </c>
    </row>
    <row r="22" spans="1:18" ht="15" customHeight="1">
      <c r="A22" s="1734" t="s">
        <v>646</v>
      </c>
      <c r="B22" s="578" t="s">
        <v>191</v>
      </c>
      <c r="C22" s="581">
        <f>C17-C7</f>
        <v>18</v>
      </c>
      <c r="D22" s="582">
        <f t="shared" ref="D22:L22" si="4">D17-D7</f>
        <v>19</v>
      </c>
      <c r="E22" s="583">
        <f t="shared" si="4"/>
        <v>-2</v>
      </c>
      <c r="F22" s="579">
        <f t="shared" si="4"/>
        <v>112.84999999999997</v>
      </c>
      <c r="G22" s="617">
        <f t="shared" si="4"/>
        <v>710</v>
      </c>
      <c r="H22" s="582">
        <f t="shared" si="4"/>
        <v>240</v>
      </c>
      <c r="I22" s="582">
        <f t="shared" si="4"/>
        <v>759</v>
      </c>
      <c r="J22" s="581">
        <f t="shared" si="4"/>
        <v>-101</v>
      </c>
      <c r="K22" s="582">
        <f t="shared" si="4"/>
        <v>-85</v>
      </c>
      <c r="L22" s="582">
        <f t="shared" si="4"/>
        <v>-98</v>
      </c>
      <c r="M22" s="684" t="s">
        <v>55</v>
      </c>
      <c r="N22" s="618" t="s">
        <v>55</v>
      </c>
      <c r="O22" s="619" t="s">
        <v>55</v>
      </c>
    </row>
    <row r="23" spans="1:18" ht="15.75" thickBot="1">
      <c r="A23" s="1735"/>
      <c r="B23" s="596" t="s">
        <v>192</v>
      </c>
      <c r="C23" s="597">
        <f>C17/C7-1</f>
        <v>0.14285714285714279</v>
      </c>
      <c r="D23" s="598">
        <f t="shared" ref="D23:L23" si="5">D17/D7-1</f>
        <v>0.15322580645161299</v>
      </c>
      <c r="E23" s="661">
        <f t="shared" si="5"/>
        <v>-0.66666666666666674</v>
      </c>
      <c r="F23" s="657">
        <f t="shared" si="5"/>
        <v>0.43859308200544089</v>
      </c>
      <c r="G23" s="660">
        <f t="shared" si="5"/>
        <v>0.34583536288358507</v>
      </c>
      <c r="H23" s="598">
        <f t="shared" si="5"/>
        <v>0.23809523809523814</v>
      </c>
      <c r="I23" s="598">
        <f t="shared" si="5"/>
        <v>0.38606307222787395</v>
      </c>
      <c r="J23" s="597">
        <f t="shared" si="5"/>
        <v>-9.8344693281402162E-2</v>
      </c>
      <c r="K23" s="598">
        <f t="shared" si="5"/>
        <v>-0.16699410609037324</v>
      </c>
      <c r="L23" s="598">
        <f t="shared" si="5"/>
        <v>-9.7318768619662377E-2</v>
      </c>
      <c r="M23" s="687" t="s">
        <v>55</v>
      </c>
      <c r="N23" s="658" t="s">
        <v>55</v>
      </c>
      <c r="O23" s="659" t="s">
        <v>55</v>
      </c>
    </row>
    <row r="24" spans="1:18" ht="25.5" customHeight="1">
      <c r="A24" s="2153" t="s">
        <v>69</v>
      </c>
      <c r="B24" s="2153"/>
      <c r="C24" s="2153"/>
      <c r="D24" s="2153"/>
      <c r="E24" s="2153"/>
      <c r="F24" s="2153"/>
      <c r="G24" s="2153"/>
      <c r="H24" s="2153"/>
      <c r="I24" s="2153"/>
      <c r="J24" s="2153"/>
      <c r="K24" s="2153"/>
      <c r="L24" s="2153"/>
      <c r="M24" s="2153"/>
      <c r="N24" s="2153"/>
      <c r="O24" s="2153"/>
    </row>
    <row r="25" spans="1:18">
      <c r="A25" s="967" t="s">
        <v>389</v>
      </c>
      <c r="J25" s="998"/>
      <c r="K25" s="998"/>
    </row>
    <row r="26" spans="1:18">
      <c r="A26" s="967" t="s">
        <v>388</v>
      </c>
      <c r="E26" s="166"/>
      <c r="F26" s="998"/>
      <c r="G26"/>
      <c r="H26" s="166"/>
      <c r="I26" s="166"/>
      <c r="J26" s="998"/>
      <c r="K26" s="998"/>
      <c r="L26" s="166"/>
      <c r="M26" s="166"/>
      <c r="N26" s="166"/>
      <c r="O26" s="166"/>
    </row>
    <row r="27" spans="1:18"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998"/>
      <c r="N27" s="998"/>
      <c r="O27" s="188"/>
    </row>
    <row r="28" spans="1:18"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998"/>
      <c r="N28" s="998"/>
      <c r="O28" s="292"/>
    </row>
    <row r="29" spans="1:18">
      <c r="E29" s="166"/>
      <c r="F29" s="166"/>
      <c r="G29" s="166"/>
      <c r="H29" s="887"/>
      <c r="I29" s="166"/>
      <c r="J29" s="166"/>
      <c r="K29" s="166"/>
      <c r="L29" s="166"/>
      <c r="M29" s="166"/>
      <c r="N29" s="166"/>
      <c r="O29" s="166"/>
    </row>
    <row r="30" spans="1:18">
      <c r="E30" s="166"/>
      <c r="F30" s="166"/>
      <c r="G30" s="166"/>
      <c r="H30" s="887"/>
      <c r="I30" s="166"/>
      <c r="J30" s="166"/>
      <c r="K30" s="166"/>
      <c r="L30" s="166"/>
      <c r="M30" s="166"/>
      <c r="N30" s="166"/>
      <c r="O30" s="166"/>
    </row>
    <row r="31" spans="1:18">
      <c r="E31" s="166"/>
      <c r="F31" s="166"/>
      <c r="G31" s="166"/>
      <c r="H31" s="888"/>
      <c r="I31" s="166"/>
      <c r="J31" s="166"/>
      <c r="K31" s="166"/>
      <c r="L31" s="166"/>
      <c r="M31" s="166"/>
      <c r="N31" s="166"/>
      <c r="O31" s="166"/>
    </row>
    <row r="32" spans="1:18"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</row>
    <row r="33" spans="5:15"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</row>
    <row r="34" spans="5:15"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</row>
    <row r="35" spans="5:15"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</row>
    <row r="36" spans="5:15"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</row>
    <row r="37" spans="5:15"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</row>
    <row r="38" spans="5:15"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</row>
    <row r="39" spans="5:15"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</row>
    <row r="40" spans="5:15"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</row>
  </sheetData>
  <mergeCells count="37">
    <mergeCell ref="A24:O24"/>
    <mergeCell ref="M3:O3"/>
    <mergeCell ref="D4:E4"/>
    <mergeCell ref="G4:G6"/>
    <mergeCell ref="H4:I4"/>
    <mergeCell ref="K5:K6"/>
    <mergeCell ref="J3:L3"/>
    <mergeCell ref="L5:L6"/>
    <mergeCell ref="N5:N6"/>
    <mergeCell ref="O5:O6"/>
    <mergeCell ref="A8:B8"/>
    <mergeCell ref="A9:B9"/>
    <mergeCell ref="K4:L4"/>
    <mergeCell ref="M4:M6"/>
    <mergeCell ref="N4:O4"/>
    <mergeCell ref="A7:B7"/>
    <mergeCell ref="J4:J6"/>
    <mergeCell ref="A3:B6"/>
    <mergeCell ref="C3:E3"/>
    <mergeCell ref="C4:C6"/>
    <mergeCell ref="D5:D6"/>
    <mergeCell ref="E5:E6"/>
    <mergeCell ref="H5:H6"/>
    <mergeCell ref="I5:I6"/>
    <mergeCell ref="F3:F6"/>
    <mergeCell ref="G3:I3"/>
    <mergeCell ref="A10:B10"/>
    <mergeCell ref="A22:A23"/>
    <mergeCell ref="A14:B14"/>
    <mergeCell ref="A15:B15"/>
    <mergeCell ref="A16:B16"/>
    <mergeCell ref="A17:B17"/>
    <mergeCell ref="A18:A19"/>
    <mergeCell ref="A20:A21"/>
    <mergeCell ref="A12:B12"/>
    <mergeCell ref="A13:B13"/>
    <mergeCell ref="A11:B11"/>
  </mergeCells>
  <hyperlinks>
    <hyperlink ref="A2" location="OBSAH!A1" tooltip="o" display="zpět na obsah"/>
  </hyperlinks>
  <pageMargins left="0.7" right="0.7" top="0.78740157499999996" bottom="0.78740157499999996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9"/>
  <dimension ref="A1:V44"/>
  <sheetViews>
    <sheetView zoomScaleNormal="100" workbookViewId="0"/>
  </sheetViews>
  <sheetFormatPr defaultRowHeight="15"/>
  <cols>
    <col min="1" max="1" width="12.85546875" customWidth="1"/>
    <col min="2" max="2" width="6.5703125" style="209" customWidth="1"/>
    <col min="3" max="6" width="6.42578125" customWidth="1"/>
    <col min="7" max="8" width="7.140625" customWidth="1"/>
    <col min="9" max="9" width="7.140625" style="209" customWidth="1"/>
    <col min="10" max="12" width="7.140625" customWidth="1"/>
    <col min="13" max="13" width="7.140625" style="209" customWidth="1"/>
    <col min="14" max="16" width="7.140625" customWidth="1"/>
    <col min="17" max="17" width="7.140625" style="209" customWidth="1"/>
    <col min="18" max="18" width="7.140625" customWidth="1"/>
    <col min="19" max="19" width="7.5703125" customWidth="1"/>
  </cols>
  <sheetData>
    <row r="1" spans="1:22" s="46" customFormat="1" ht="16.5" customHeight="1">
      <c r="A1" s="240" t="s">
        <v>687</v>
      </c>
      <c r="B1" s="240"/>
      <c r="Q1" s="500"/>
      <c r="R1" s="998"/>
      <c r="S1" s="998"/>
    </row>
    <row r="2" spans="1:22" s="3" customFormat="1" ht="17.25" customHeight="1" thickBot="1">
      <c r="A2" s="325" t="s">
        <v>193</v>
      </c>
      <c r="B2" s="205"/>
      <c r="G2" s="998"/>
      <c r="H2"/>
      <c r="I2" s="205"/>
      <c r="L2" s="3" t="s">
        <v>0</v>
      </c>
      <c r="M2" s="205"/>
      <c r="Q2" s="205"/>
      <c r="R2" s="998"/>
      <c r="S2" s="998"/>
    </row>
    <row r="3" spans="1:22" ht="22.5" customHeight="1">
      <c r="A3" s="1736" t="s">
        <v>198</v>
      </c>
      <c r="B3" s="1737"/>
      <c r="C3" s="2139" t="s">
        <v>194</v>
      </c>
      <c r="D3" s="2140"/>
      <c r="E3" s="2141"/>
      <c r="F3" s="2149" t="s">
        <v>492</v>
      </c>
      <c r="G3" s="2152" t="s">
        <v>209</v>
      </c>
      <c r="H3" s="2140"/>
      <c r="I3" s="2140"/>
      <c r="J3" s="2141"/>
      <c r="K3" s="2139" t="s">
        <v>288</v>
      </c>
      <c r="L3" s="2140"/>
      <c r="M3" s="2140"/>
      <c r="N3" s="2141"/>
      <c r="O3" s="2139" t="s">
        <v>413</v>
      </c>
      <c r="P3" s="2140"/>
      <c r="Q3" s="2140"/>
      <c r="R3" s="2141"/>
    </row>
    <row r="4" spans="1:22" ht="22.5" customHeight="1">
      <c r="A4" s="1738"/>
      <c r="B4" s="1739"/>
      <c r="C4" s="2161" t="s">
        <v>124</v>
      </c>
      <c r="D4" s="2154" t="s">
        <v>6</v>
      </c>
      <c r="E4" s="2155"/>
      <c r="F4" s="2150"/>
      <c r="G4" s="2156" t="s">
        <v>4</v>
      </c>
      <c r="H4" s="2158" t="s">
        <v>6</v>
      </c>
      <c r="I4" s="2159"/>
      <c r="J4" s="2160"/>
      <c r="K4" s="2136" t="s">
        <v>4</v>
      </c>
      <c r="L4" s="2158" t="s">
        <v>6</v>
      </c>
      <c r="M4" s="2159"/>
      <c r="N4" s="2160"/>
      <c r="O4" s="2136" t="s">
        <v>4</v>
      </c>
      <c r="P4" s="2158" t="s">
        <v>6</v>
      </c>
      <c r="Q4" s="2159"/>
      <c r="R4" s="2160"/>
    </row>
    <row r="5" spans="1:22" ht="17.25" customHeight="1">
      <c r="A5" s="1738"/>
      <c r="B5" s="1739"/>
      <c r="C5" s="2162"/>
      <c r="D5" s="2060" t="s">
        <v>328</v>
      </c>
      <c r="E5" s="2146" t="s">
        <v>493</v>
      </c>
      <c r="F5" s="2150"/>
      <c r="G5" s="2061"/>
      <c r="H5" s="2068" t="s">
        <v>7</v>
      </c>
      <c r="I5" s="2068" t="s">
        <v>328</v>
      </c>
      <c r="J5" s="2146" t="s">
        <v>327</v>
      </c>
      <c r="K5" s="2137"/>
      <c r="L5" s="2068" t="s">
        <v>7</v>
      </c>
      <c r="M5" s="2068" t="s">
        <v>328</v>
      </c>
      <c r="N5" s="2146" t="s">
        <v>327</v>
      </c>
      <c r="O5" s="2137"/>
      <c r="P5" s="2068" t="s">
        <v>7</v>
      </c>
      <c r="Q5" s="2068" t="s">
        <v>328</v>
      </c>
      <c r="R5" s="2146" t="s">
        <v>327</v>
      </c>
    </row>
    <row r="6" spans="1:22" ht="17.25" customHeight="1" thickBot="1">
      <c r="A6" s="1738"/>
      <c r="B6" s="1739"/>
      <c r="C6" s="2144"/>
      <c r="D6" s="2145"/>
      <c r="E6" s="2147"/>
      <c r="F6" s="2151"/>
      <c r="G6" s="2157"/>
      <c r="H6" s="2148"/>
      <c r="I6" s="2148"/>
      <c r="J6" s="2147"/>
      <c r="K6" s="2138"/>
      <c r="L6" s="2148"/>
      <c r="M6" s="2148"/>
      <c r="N6" s="2147"/>
      <c r="O6" s="2138"/>
      <c r="P6" s="2148"/>
      <c r="Q6" s="2148"/>
      <c r="R6" s="2147"/>
    </row>
    <row r="7" spans="1:22" s="50" customFormat="1" ht="17.25" customHeight="1">
      <c r="A7" s="1787" t="s">
        <v>11</v>
      </c>
      <c r="B7" s="1788"/>
      <c r="C7" s="841">
        <v>525</v>
      </c>
      <c r="D7" s="206">
        <v>520</v>
      </c>
      <c r="E7" s="251">
        <v>30</v>
      </c>
      <c r="F7" s="47">
        <v>5139</v>
      </c>
      <c r="G7" s="49">
        <v>103685</v>
      </c>
      <c r="H7" s="206">
        <v>34492</v>
      </c>
      <c r="I7" s="248">
        <v>102184</v>
      </c>
      <c r="J7" s="251">
        <v>620</v>
      </c>
      <c r="K7" s="48">
        <v>34926</v>
      </c>
      <c r="L7" s="206">
        <v>12271</v>
      </c>
      <c r="M7" s="248">
        <v>34304</v>
      </c>
      <c r="N7" s="251">
        <v>548</v>
      </c>
      <c r="O7" s="48">
        <v>27985</v>
      </c>
      <c r="P7" s="344">
        <v>9138</v>
      </c>
      <c r="Q7" s="248">
        <v>27531</v>
      </c>
      <c r="R7" s="251">
        <v>345</v>
      </c>
    </row>
    <row r="8" spans="1:22" s="50" customFormat="1" ht="17.25" customHeight="1">
      <c r="A8" s="1742" t="s">
        <v>12</v>
      </c>
      <c r="B8" s="1743"/>
      <c r="C8" s="841">
        <v>522</v>
      </c>
      <c r="D8" s="206">
        <v>516</v>
      </c>
      <c r="E8" s="251">
        <v>32</v>
      </c>
      <c r="F8" s="47">
        <v>4928</v>
      </c>
      <c r="G8" s="49">
        <v>100558</v>
      </c>
      <c r="H8" s="206">
        <v>33579</v>
      </c>
      <c r="I8" s="248">
        <v>98892</v>
      </c>
      <c r="J8" s="251">
        <v>850</v>
      </c>
      <c r="K8" s="48">
        <v>34441</v>
      </c>
      <c r="L8" s="206">
        <v>12024</v>
      </c>
      <c r="M8" s="248">
        <v>33818</v>
      </c>
      <c r="N8" s="251">
        <v>746</v>
      </c>
      <c r="O8" s="207">
        <v>25433</v>
      </c>
      <c r="P8" s="344">
        <v>8278</v>
      </c>
      <c r="Q8" s="248">
        <v>24994</v>
      </c>
      <c r="R8" s="251">
        <v>488</v>
      </c>
    </row>
    <row r="9" spans="1:22" s="50" customFormat="1" ht="17.25" customHeight="1">
      <c r="A9" s="1742" t="s">
        <v>13</v>
      </c>
      <c r="B9" s="1743"/>
      <c r="C9" s="841">
        <v>523</v>
      </c>
      <c r="D9" s="206">
        <v>519</v>
      </c>
      <c r="E9" s="251">
        <v>32</v>
      </c>
      <c r="F9" s="47">
        <v>4848</v>
      </c>
      <c r="G9" s="49">
        <v>97491</v>
      </c>
      <c r="H9" s="206">
        <v>32847</v>
      </c>
      <c r="I9" s="248">
        <v>95555</v>
      </c>
      <c r="J9" s="251">
        <v>1174</v>
      </c>
      <c r="K9" s="48">
        <v>33129</v>
      </c>
      <c r="L9" s="206">
        <v>11697</v>
      </c>
      <c r="M9" s="248">
        <v>32433</v>
      </c>
      <c r="N9" s="251">
        <v>1058</v>
      </c>
      <c r="O9" s="207">
        <v>24689</v>
      </c>
      <c r="P9" s="344">
        <v>8233</v>
      </c>
      <c r="Q9" s="248">
        <v>24080</v>
      </c>
      <c r="R9" s="251">
        <v>635</v>
      </c>
    </row>
    <row r="10" spans="1:22" s="50" customFormat="1" ht="17.25" customHeight="1">
      <c r="A10" s="1742" t="s">
        <v>14</v>
      </c>
      <c r="B10" s="1743"/>
      <c r="C10" s="841">
        <v>517</v>
      </c>
      <c r="D10" s="206">
        <v>512</v>
      </c>
      <c r="E10" s="251">
        <v>36</v>
      </c>
      <c r="F10" s="47">
        <v>4790</v>
      </c>
      <c r="G10" s="49">
        <v>94759</v>
      </c>
      <c r="H10" s="206">
        <v>32481</v>
      </c>
      <c r="I10" s="248">
        <v>92759</v>
      </c>
      <c r="J10" s="251">
        <v>1541</v>
      </c>
      <c r="K10" s="207">
        <v>33029</v>
      </c>
      <c r="L10" s="206">
        <v>12127</v>
      </c>
      <c r="M10" s="248">
        <v>32237</v>
      </c>
      <c r="N10" s="251">
        <v>1400</v>
      </c>
      <c r="O10" s="207">
        <v>23642</v>
      </c>
      <c r="P10" s="344">
        <v>7811</v>
      </c>
      <c r="Q10" s="248">
        <v>22929</v>
      </c>
      <c r="R10" s="251">
        <v>848</v>
      </c>
    </row>
    <row r="11" spans="1:22" s="50" customFormat="1" ht="17.25" customHeight="1">
      <c r="A11" s="1742" t="s">
        <v>15</v>
      </c>
      <c r="B11" s="1743"/>
      <c r="C11" s="841">
        <v>515</v>
      </c>
      <c r="D11" s="206">
        <v>510</v>
      </c>
      <c r="E11" s="251">
        <v>38</v>
      </c>
      <c r="F11" s="47">
        <v>4731</v>
      </c>
      <c r="G11" s="203">
        <v>91841</v>
      </c>
      <c r="H11" s="206">
        <v>31799</v>
      </c>
      <c r="I11" s="248">
        <v>89654</v>
      </c>
      <c r="J11" s="251">
        <v>1620</v>
      </c>
      <c r="K11" s="207">
        <v>32010</v>
      </c>
      <c r="L11" s="206">
        <v>11519</v>
      </c>
      <c r="M11" s="248">
        <v>31173</v>
      </c>
      <c r="N11" s="251">
        <v>1420</v>
      </c>
      <c r="O11" s="207">
        <v>22095</v>
      </c>
      <c r="P11" s="344">
        <v>7380</v>
      </c>
      <c r="Q11" s="248">
        <v>21335</v>
      </c>
      <c r="R11" s="251">
        <v>888</v>
      </c>
    </row>
    <row r="12" spans="1:22" s="50" customFormat="1" ht="17.25" customHeight="1">
      <c r="A12" s="1742" t="s">
        <v>16</v>
      </c>
      <c r="B12" s="1743"/>
      <c r="C12" s="841">
        <v>519</v>
      </c>
      <c r="D12" s="206">
        <v>513</v>
      </c>
      <c r="E12" s="251">
        <v>40</v>
      </c>
      <c r="F12" s="47">
        <v>4609</v>
      </c>
      <c r="G12" s="203">
        <v>89467</v>
      </c>
      <c r="H12" s="206">
        <v>30794</v>
      </c>
      <c r="I12" s="248">
        <v>86964</v>
      </c>
      <c r="J12" s="251">
        <v>1744</v>
      </c>
      <c r="K12" s="207">
        <v>31112</v>
      </c>
      <c r="L12" s="206">
        <v>10861</v>
      </c>
      <c r="M12" s="248">
        <v>30177</v>
      </c>
      <c r="N12" s="251">
        <v>1450</v>
      </c>
      <c r="O12" s="207">
        <v>22244</v>
      </c>
      <c r="P12" s="344">
        <v>7752</v>
      </c>
      <c r="Q12" s="248">
        <v>21304</v>
      </c>
      <c r="R12" s="251">
        <v>890</v>
      </c>
    </row>
    <row r="13" spans="1:22" s="50" customFormat="1" ht="17.25" customHeight="1">
      <c r="A13" s="1742" t="s">
        <v>139</v>
      </c>
      <c r="B13" s="1743"/>
      <c r="C13" s="841">
        <v>517</v>
      </c>
      <c r="D13" s="206">
        <v>511</v>
      </c>
      <c r="E13" s="251">
        <v>40</v>
      </c>
      <c r="F13" s="47">
        <v>4504</v>
      </c>
      <c r="G13" s="203">
        <v>87437</v>
      </c>
      <c r="H13" s="206">
        <v>29856</v>
      </c>
      <c r="I13" s="248">
        <v>84864</v>
      </c>
      <c r="J13" s="251">
        <v>1956</v>
      </c>
      <c r="K13" s="207">
        <v>31376</v>
      </c>
      <c r="L13" s="206">
        <v>11086</v>
      </c>
      <c r="M13" s="248">
        <v>30328</v>
      </c>
      <c r="N13" s="251">
        <v>1657</v>
      </c>
      <c r="O13" s="207">
        <v>21917</v>
      </c>
      <c r="P13" s="344">
        <v>7401</v>
      </c>
      <c r="Q13" s="248">
        <v>20902</v>
      </c>
      <c r="R13" s="251">
        <v>1070</v>
      </c>
    </row>
    <row r="14" spans="1:22" s="5" customFormat="1" ht="17.25" customHeight="1">
      <c r="A14" s="1742" t="s">
        <v>189</v>
      </c>
      <c r="B14" s="1743"/>
      <c r="C14" s="841">
        <v>509</v>
      </c>
      <c r="D14" s="206">
        <v>504</v>
      </c>
      <c r="E14" s="251">
        <v>39</v>
      </c>
      <c r="F14" s="47">
        <v>4491</v>
      </c>
      <c r="G14" s="203">
        <v>86590</v>
      </c>
      <c r="H14" s="206">
        <v>29599</v>
      </c>
      <c r="I14" s="248">
        <v>84002</v>
      </c>
      <c r="J14" s="251">
        <v>1953</v>
      </c>
      <c r="K14" s="207">
        <v>31524</v>
      </c>
      <c r="L14" s="206">
        <v>11078</v>
      </c>
      <c r="M14" s="248">
        <v>30435</v>
      </c>
      <c r="N14" s="251">
        <v>1640</v>
      </c>
      <c r="O14" s="207">
        <v>21331</v>
      </c>
      <c r="P14" s="206">
        <v>7044</v>
      </c>
      <c r="Q14" s="248">
        <v>20263</v>
      </c>
      <c r="R14" s="251">
        <v>1128</v>
      </c>
      <c r="S14" s="50"/>
      <c r="T14" s="998"/>
      <c r="U14" s="998"/>
      <c r="V14" s="998"/>
    </row>
    <row r="15" spans="1:22" s="5" customFormat="1" ht="17.25" customHeight="1">
      <c r="A15" s="1742" t="s">
        <v>455</v>
      </c>
      <c r="B15" s="1743"/>
      <c r="C15" s="841">
        <v>510</v>
      </c>
      <c r="D15" s="206">
        <v>505</v>
      </c>
      <c r="E15" s="251">
        <v>38</v>
      </c>
      <c r="F15" s="47">
        <v>4528.05</v>
      </c>
      <c r="G15" s="203">
        <v>88783</v>
      </c>
      <c r="H15" s="206">
        <v>30590</v>
      </c>
      <c r="I15" s="248">
        <v>86075</v>
      </c>
      <c r="J15" s="251">
        <v>1990</v>
      </c>
      <c r="K15" s="207">
        <v>32999</v>
      </c>
      <c r="L15" s="206">
        <v>11730</v>
      </c>
      <c r="M15" s="248">
        <v>31902</v>
      </c>
      <c r="N15" s="251">
        <v>1691</v>
      </c>
      <c r="O15" s="207">
        <v>23240</v>
      </c>
      <c r="P15" s="206">
        <v>7751</v>
      </c>
      <c r="Q15" s="248">
        <v>22094</v>
      </c>
      <c r="R15" s="251">
        <v>1155</v>
      </c>
      <c r="S15" s="50"/>
      <c r="T15" s="998"/>
      <c r="U15" s="998"/>
      <c r="V15" s="998"/>
    </row>
    <row r="16" spans="1:22" s="5" customFormat="1" ht="17.25" customHeight="1">
      <c r="A16" s="1742" t="s">
        <v>562</v>
      </c>
      <c r="B16" s="1743"/>
      <c r="C16" s="841">
        <v>510</v>
      </c>
      <c r="D16" s="206">
        <v>504</v>
      </c>
      <c r="E16" s="251">
        <v>40</v>
      </c>
      <c r="F16" s="47">
        <v>4491</v>
      </c>
      <c r="G16" s="203">
        <v>90641</v>
      </c>
      <c r="H16" s="206">
        <v>31472</v>
      </c>
      <c r="I16" s="248">
        <v>87893</v>
      </c>
      <c r="J16" s="251">
        <v>2188</v>
      </c>
      <c r="K16" s="207">
        <v>32739</v>
      </c>
      <c r="L16" s="206">
        <v>11623</v>
      </c>
      <c r="M16" s="248">
        <v>31590</v>
      </c>
      <c r="N16" s="251">
        <v>1813</v>
      </c>
      <c r="O16" s="207">
        <v>24008</v>
      </c>
      <c r="P16" s="206">
        <v>8088</v>
      </c>
      <c r="Q16" s="248">
        <v>22897</v>
      </c>
      <c r="R16" s="251">
        <v>1267</v>
      </c>
      <c r="S16" s="50"/>
      <c r="T16" s="998"/>
      <c r="U16" s="998"/>
      <c r="V16" s="998"/>
    </row>
    <row r="17" spans="1:22" s="5" customFormat="1" ht="17.25" customHeight="1" thickBot="1">
      <c r="A17" s="1785" t="s">
        <v>643</v>
      </c>
      <c r="B17" s="1786"/>
      <c r="C17" s="841">
        <v>506</v>
      </c>
      <c r="D17" s="206">
        <v>501</v>
      </c>
      <c r="E17" s="251">
        <v>37</v>
      </c>
      <c r="F17" s="47">
        <v>4723</v>
      </c>
      <c r="G17" s="203">
        <v>91256</v>
      </c>
      <c r="H17" s="206">
        <v>31847</v>
      </c>
      <c r="I17" s="248">
        <v>88563</v>
      </c>
      <c r="J17" s="251">
        <v>2248</v>
      </c>
      <c r="K17" s="207">
        <v>32387</v>
      </c>
      <c r="L17" s="206">
        <v>11510</v>
      </c>
      <c r="M17" s="248">
        <v>31313</v>
      </c>
      <c r="N17" s="251">
        <v>1860</v>
      </c>
      <c r="O17" s="20" t="s">
        <v>55</v>
      </c>
      <c r="P17" s="190" t="s">
        <v>55</v>
      </c>
      <c r="Q17" s="547" t="s">
        <v>55</v>
      </c>
      <c r="R17" s="250" t="s">
        <v>55</v>
      </c>
      <c r="S17" s="50"/>
      <c r="T17" s="998"/>
      <c r="U17" s="998"/>
      <c r="V17" s="998"/>
    </row>
    <row r="18" spans="1:22" s="7" customFormat="1" ht="17.25" customHeight="1">
      <c r="A18" s="1791" t="s">
        <v>644</v>
      </c>
      <c r="B18" s="567" t="s">
        <v>191</v>
      </c>
      <c r="C18" s="557">
        <f>C17-C16</f>
        <v>-4</v>
      </c>
      <c r="D18" s="558">
        <f t="shared" ref="D18:N18" si="0">D17-D16</f>
        <v>-3</v>
      </c>
      <c r="E18" s="559">
        <f t="shared" si="0"/>
        <v>-3</v>
      </c>
      <c r="F18" s="555">
        <f t="shared" si="0"/>
        <v>232</v>
      </c>
      <c r="G18" s="557">
        <f t="shared" si="0"/>
        <v>615</v>
      </c>
      <c r="H18" s="558">
        <f t="shared" si="0"/>
        <v>375</v>
      </c>
      <c r="I18" s="558">
        <f t="shared" si="0"/>
        <v>670</v>
      </c>
      <c r="J18" s="559">
        <f t="shared" si="0"/>
        <v>60</v>
      </c>
      <c r="K18" s="557">
        <f t="shared" si="0"/>
        <v>-352</v>
      </c>
      <c r="L18" s="558">
        <f t="shared" si="0"/>
        <v>-113</v>
      </c>
      <c r="M18" s="558">
        <f t="shared" si="0"/>
        <v>-277</v>
      </c>
      <c r="N18" s="559">
        <f t="shared" si="0"/>
        <v>47</v>
      </c>
      <c r="O18" s="678" t="s">
        <v>55</v>
      </c>
      <c r="P18" s="612" t="s">
        <v>55</v>
      </c>
      <c r="Q18" s="612" t="s">
        <v>55</v>
      </c>
      <c r="R18" s="613" t="s">
        <v>55</v>
      </c>
      <c r="T18" s="242"/>
      <c r="U18" s="242"/>
      <c r="V18" s="242"/>
    </row>
    <row r="19" spans="1:22" s="7" customFormat="1" ht="17.25" customHeight="1">
      <c r="A19" s="1733"/>
      <c r="B19" s="561" t="s">
        <v>192</v>
      </c>
      <c r="C19" s="564">
        <f>C17/C16-1</f>
        <v>-7.8431372549019329E-3</v>
      </c>
      <c r="D19" s="565">
        <f t="shared" ref="D19:N19" si="1">D17/D16-1</f>
        <v>-5.9523809523809312E-3</v>
      </c>
      <c r="E19" s="566">
        <f t="shared" si="1"/>
        <v>-7.4999999999999956E-2</v>
      </c>
      <c r="F19" s="562">
        <f t="shared" si="1"/>
        <v>5.1658873302159902E-2</v>
      </c>
      <c r="G19" s="564">
        <f t="shared" si="1"/>
        <v>6.7850089915160172E-3</v>
      </c>
      <c r="H19" s="565">
        <f t="shared" si="1"/>
        <v>1.1915353329944089E-2</v>
      </c>
      <c r="I19" s="565">
        <f t="shared" si="1"/>
        <v>7.6229051232747924E-3</v>
      </c>
      <c r="J19" s="566">
        <f t="shared" si="1"/>
        <v>2.7422303473491727E-2</v>
      </c>
      <c r="K19" s="564">
        <f t="shared" si="1"/>
        <v>-1.0751702862029977E-2</v>
      </c>
      <c r="L19" s="565">
        <f t="shared" si="1"/>
        <v>-9.7221027273509675E-3</v>
      </c>
      <c r="M19" s="565">
        <f t="shared" si="1"/>
        <v>-8.7685976574864988E-3</v>
      </c>
      <c r="N19" s="566">
        <f t="shared" si="1"/>
        <v>2.5923883066740316E-2</v>
      </c>
      <c r="O19" s="681" t="s">
        <v>55</v>
      </c>
      <c r="P19" s="621" t="s">
        <v>55</v>
      </c>
      <c r="Q19" s="621" t="s">
        <v>55</v>
      </c>
      <c r="R19" s="622" t="s">
        <v>55</v>
      </c>
    </row>
    <row r="20" spans="1:22" ht="17.25" customHeight="1">
      <c r="A20" s="1734" t="s">
        <v>645</v>
      </c>
      <c r="B20" s="578" t="s">
        <v>191</v>
      </c>
      <c r="C20" s="581">
        <f>C17-C12</f>
        <v>-13</v>
      </c>
      <c r="D20" s="582">
        <f t="shared" ref="D20:N20" si="2">D17-D12</f>
        <v>-12</v>
      </c>
      <c r="E20" s="583">
        <f t="shared" si="2"/>
        <v>-3</v>
      </c>
      <c r="F20" s="579">
        <f t="shared" si="2"/>
        <v>114</v>
      </c>
      <c r="G20" s="581">
        <f t="shared" si="2"/>
        <v>1789</v>
      </c>
      <c r="H20" s="582">
        <f t="shared" si="2"/>
        <v>1053</v>
      </c>
      <c r="I20" s="582">
        <f t="shared" si="2"/>
        <v>1599</v>
      </c>
      <c r="J20" s="583">
        <f t="shared" si="2"/>
        <v>504</v>
      </c>
      <c r="K20" s="581">
        <f t="shared" si="2"/>
        <v>1275</v>
      </c>
      <c r="L20" s="582">
        <f t="shared" si="2"/>
        <v>649</v>
      </c>
      <c r="M20" s="582">
        <f t="shared" si="2"/>
        <v>1136</v>
      </c>
      <c r="N20" s="583">
        <f t="shared" si="2"/>
        <v>410</v>
      </c>
      <c r="O20" s="684" t="s">
        <v>55</v>
      </c>
      <c r="P20" s="618" t="s">
        <v>55</v>
      </c>
      <c r="Q20" s="618" t="s">
        <v>55</v>
      </c>
      <c r="R20" s="619" t="s">
        <v>55</v>
      </c>
    </row>
    <row r="21" spans="1:22" ht="17.25" customHeight="1">
      <c r="A21" s="1733"/>
      <c r="B21" s="561" t="s">
        <v>192</v>
      </c>
      <c r="C21" s="564">
        <f>C17/C12-1</f>
        <v>-2.5048169556840083E-2</v>
      </c>
      <c r="D21" s="565">
        <f t="shared" ref="D21:N21" si="3">D17/D12-1</f>
        <v>-2.3391812865497075E-2</v>
      </c>
      <c r="E21" s="566">
        <f t="shared" si="3"/>
        <v>-7.4999999999999956E-2</v>
      </c>
      <c r="F21" s="562">
        <f t="shared" si="3"/>
        <v>2.4734215665003223E-2</v>
      </c>
      <c r="G21" s="564">
        <f t="shared" si="3"/>
        <v>1.9996199716096452E-2</v>
      </c>
      <c r="H21" s="565">
        <f t="shared" si="3"/>
        <v>3.4194973046697497E-2</v>
      </c>
      <c r="I21" s="565">
        <f t="shared" si="3"/>
        <v>1.8386918724989654E-2</v>
      </c>
      <c r="J21" s="566">
        <f t="shared" si="3"/>
        <v>0.28899082568807333</v>
      </c>
      <c r="K21" s="564">
        <f t="shared" si="3"/>
        <v>4.0980971972229385E-2</v>
      </c>
      <c r="L21" s="565">
        <f t="shared" si="3"/>
        <v>5.9755087008562802E-2</v>
      </c>
      <c r="M21" s="565">
        <f t="shared" si="3"/>
        <v>3.7644563740597103E-2</v>
      </c>
      <c r="N21" s="566">
        <f t="shared" si="3"/>
        <v>0.28275862068965507</v>
      </c>
      <c r="O21" s="681" t="s">
        <v>55</v>
      </c>
      <c r="P21" s="621" t="s">
        <v>55</v>
      </c>
      <c r="Q21" s="621" t="s">
        <v>55</v>
      </c>
      <c r="R21" s="622" t="s">
        <v>55</v>
      </c>
    </row>
    <row r="22" spans="1:22" ht="17.25" customHeight="1">
      <c r="A22" s="1734" t="s">
        <v>646</v>
      </c>
      <c r="B22" s="578" t="s">
        <v>191</v>
      </c>
      <c r="C22" s="581">
        <f>C17-C7</f>
        <v>-19</v>
      </c>
      <c r="D22" s="582">
        <f t="shared" ref="D22:N22" si="4">D17-D7</f>
        <v>-19</v>
      </c>
      <c r="E22" s="583">
        <f t="shared" si="4"/>
        <v>7</v>
      </c>
      <c r="F22" s="579">
        <f t="shared" si="4"/>
        <v>-416</v>
      </c>
      <c r="G22" s="581">
        <f t="shared" si="4"/>
        <v>-12429</v>
      </c>
      <c r="H22" s="582">
        <f t="shared" si="4"/>
        <v>-2645</v>
      </c>
      <c r="I22" s="582">
        <f t="shared" si="4"/>
        <v>-13621</v>
      </c>
      <c r="J22" s="583">
        <f t="shared" si="4"/>
        <v>1628</v>
      </c>
      <c r="K22" s="581">
        <f t="shared" si="4"/>
        <v>-2539</v>
      </c>
      <c r="L22" s="582">
        <f t="shared" si="4"/>
        <v>-761</v>
      </c>
      <c r="M22" s="582">
        <f t="shared" si="4"/>
        <v>-2991</v>
      </c>
      <c r="N22" s="583">
        <f t="shared" si="4"/>
        <v>1312</v>
      </c>
      <c r="O22" s="684" t="s">
        <v>55</v>
      </c>
      <c r="P22" s="618" t="s">
        <v>55</v>
      </c>
      <c r="Q22" s="618" t="s">
        <v>55</v>
      </c>
      <c r="R22" s="619" t="s">
        <v>55</v>
      </c>
    </row>
    <row r="23" spans="1:22" ht="17.25" customHeight="1" thickBot="1">
      <c r="A23" s="1735"/>
      <c r="B23" s="596" t="s">
        <v>192</v>
      </c>
      <c r="C23" s="597">
        <f>C17/C7-1</f>
        <v>-3.6190476190476217E-2</v>
      </c>
      <c r="D23" s="598">
        <f t="shared" ref="D23:N23" si="5">D17/D7-1</f>
        <v>-3.653846153846152E-2</v>
      </c>
      <c r="E23" s="661">
        <f t="shared" si="5"/>
        <v>0.23333333333333339</v>
      </c>
      <c r="F23" s="657">
        <f t="shared" si="5"/>
        <v>-8.0949601089706169E-2</v>
      </c>
      <c r="G23" s="597">
        <f t="shared" si="5"/>
        <v>-0.11987269132468537</v>
      </c>
      <c r="H23" s="598">
        <f t="shared" si="5"/>
        <v>-7.6684448567783781E-2</v>
      </c>
      <c r="I23" s="598">
        <f t="shared" si="5"/>
        <v>-0.13329875518672196</v>
      </c>
      <c r="J23" s="661">
        <f t="shared" si="5"/>
        <v>2.6258064516129034</v>
      </c>
      <c r="K23" s="597">
        <f t="shared" si="5"/>
        <v>-7.2696558437839953E-2</v>
      </c>
      <c r="L23" s="598">
        <f t="shared" si="5"/>
        <v>-6.2016135604270217E-2</v>
      </c>
      <c r="M23" s="598">
        <f t="shared" si="5"/>
        <v>-8.7190998134328401E-2</v>
      </c>
      <c r="N23" s="661">
        <f t="shared" si="5"/>
        <v>2.394160583941606</v>
      </c>
      <c r="O23" s="687" t="s">
        <v>55</v>
      </c>
      <c r="P23" s="658" t="s">
        <v>55</v>
      </c>
      <c r="Q23" s="658" t="s">
        <v>55</v>
      </c>
      <c r="R23" s="659" t="s">
        <v>55</v>
      </c>
    </row>
    <row r="24" spans="1:22" ht="17.25" customHeight="1">
      <c r="A24" s="967" t="s">
        <v>69</v>
      </c>
    </row>
    <row r="25" spans="1:22" ht="17.25" customHeight="1">
      <c r="A25" s="967" t="s">
        <v>389</v>
      </c>
      <c r="K25" s="998"/>
      <c r="L25" s="998"/>
    </row>
    <row r="26" spans="1:22" ht="17.25" customHeight="1">
      <c r="A26" s="967" t="s">
        <v>388</v>
      </c>
      <c r="E26" s="166"/>
      <c r="F26" s="166"/>
      <c r="G26" s="166"/>
      <c r="H26" s="166"/>
      <c r="I26" s="166"/>
      <c r="J26" s="166"/>
      <c r="K26" s="998"/>
      <c r="L26" s="998"/>
      <c r="M26" s="166"/>
      <c r="N26" s="166"/>
      <c r="O26" s="166"/>
      <c r="P26" s="166"/>
      <c r="Q26" s="166"/>
      <c r="R26" s="166"/>
    </row>
    <row r="27" spans="1:22" ht="17.25" customHeight="1">
      <c r="C27" s="188"/>
      <c r="D27" s="188"/>
      <c r="E27" s="188"/>
      <c r="F27" s="866"/>
      <c r="G27" s="866"/>
      <c r="H27" s="866"/>
      <c r="I27" s="188"/>
      <c r="J27" s="188"/>
      <c r="K27" s="998"/>
      <c r="L27" s="998"/>
      <c r="M27" s="998"/>
      <c r="N27" s="188"/>
      <c r="O27" s="188"/>
      <c r="P27" s="188"/>
      <c r="Q27" s="188"/>
      <c r="R27" s="188"/>
    </row>
    <row r="28" spans="1:22">
      <c r="C28" s="292"/>
      <c r="D28" s="292"/>
      <c r="E28" s="292"/>
      <c r="F28" s="942"/>
      <c r="G28" s="1076"/>
      <c r="H28" s="942"/>
      <c r="I28" s="292"/>
      <c r="J28" s="292"/>
      <c r="K28" s="998"/>
      <c r="L28" s="998"/>
      <c r="M28" s="292"/>
      <c r="N28" s="292"/>
      <c r="O28" s="292"/>
      <c r="P28" s="292"/>
      <c r="Q28" s="292"/>
      <c r="R28" s="292"/>
    </row>
    <row r="29" spans="1:22"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</row>
    <row r="30" spans="1:22" s="870" customFormat="1">
      <c r="C30" s="292"/>
      <c r="D30" s="292"/>
      <c r="E30" s="292"/>
      <c r="F30" s="292"/>
      <c r="G30" s="188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</row>
    <row r="31" spans="1:22"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</row>
    <row r="32" spans="1:22"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</row>
    <row r="33" spans="5:18">
      <c r="E33" s="166"/>
      <c r="F33" s="166"/>
      <c r="G33" s="166"/>
      <c r="H33" s="887"/>
      <c r="I33" s="166"/>
      <c r="J33" s="166"/>
      <c r="K33" s="166"/>
      <c r="L33" s="166"/>
      <c r="M33" s="166"/>
      <c r="N33" s="166"/>
      <c r="O33" s="166"/>
      <c r="P33" s="166"/>
      <c r="Q33" s="166"/>
      <c r="R33" s="166"/>
    </row>
    <row r="34" spans="5:18">
      <c r="E34" s="166"/>
      <c r="F34" s="166"/>
      <c r="G34" s="166"/>
      <c r="H34" s="887"/>
      <c r="I34" s="166"/>
      <c r="J34" s="166"/>
      <c r="K34" s="166"/>
      <c r="L34" s="166"/>
      <c r="M34" s="166"/>
      <c r="N34" s="166"/>
      <c r="O34" s="166"/>
      <c r="P34" s="166"/>
      <c r="Q34" s="166"/>
      <c r="R34" s="166"/>
    </row>
    <row r="35" spans="5:18">
      <c r="E35" s="166"/>
      <c r="F35" s="166"/>
      <c r="G35" s="166"/>
      <c r="H35" s="888"/>
      <c r="I35" s="166"/>
      <c r="J35" s="166"/>
      <c r="K35" s="166"/>
      <c r="L35" s="166"/>
      <c r="M35" s="166"/>
      <c r="N35" s="166"/>
      <c r="O35" s="166"/>
      <c r="P35" s="166"/>
      <c r="Q35" s="166"/>
      <c r="R35" s="166"/>
    </row>
    <row r="36" spans="5:18"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</row>
    <row r="37" spans="5:18"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</row>
    <row r="38" spans="5:18"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</row>
    <row r="39" spans="5:18"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</row>
    <row r="40" spans="5:18"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</row>
    <row r="41" spans="5:18"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</row>
    <row r="42" spans="5:18"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</row>
    <row r="43" spans="5:18"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</row>
    <row r="44" spans="5:18"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</row>
  </sheetData>
  <mergeCells count="39">
    <mergeCell ref="A9:B9"/>
    <mergeCell ref="O3:R3"/>
    <mergeCell ref="C4:C6"/>
    <mergeCell ref="D4:E4"/>
    <mergeCell ref="G4:G6"/>
    <mergeCell ref="H4:J4"/>
    <mergeCell ref="P5:P6"/>
    <mergeCell ref="R5:R6"/>
    <mergeCell ref="O4:O6"/>
    <mergeCell ref="P4:R4"/>
    <mergeCell ref="I5:I6"/>
    <mergeCell ref="C3:E3"/>
    <mergeCell ref="E5:E6"/>
    <mergeCell ref="H5:H6"/>
    <mergeCell ref="J5:J6"/>
    <mergeCell ref="L5:L6"/>
    <mergeCell ref="Q5:Q6"/>
    <mergeCell ref="A3:B6"/>
    <mergeCell ref="A7:B7"/>
    <mergeCell ref="A8:B8"/>
    <mergeCell ref="K4:K6"/>
    <mergeCell ref="L4:N4"/>
    <mergeCell ref="N5:N6"/>
    <mergeCell ref="A17:B17"/>
    <mergeCell ref="A18:A19"/>
    <mergeCell ref="A20:A21"/>
    <mergeCell ref="A22:A23"/>
    <mergeCell ref="M5:M6"/>
    <mergeCell ref="A10:B10"/>
    <mergeCell ref="A11:B11"/>
    <mergeCell ref="A12:B12"/>
    <mergeCell ref="A13:B13"/>
    <mergeCell ref="A14:B14"/>
    <mergeCell ref="A15:B15"/>
    <mergeCell ref="A16:B16"/>
    <mergeCell ref="F3:F6"/>
    <mergeCell ref="G3:J3"/>
    <mergeCell ref="K3:N3"/>
    <mergeCell ref="D5:D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23:N23 C18:N18 C19:N19 C20:N20 C21:N21 C22:N22" unlockedFormula="1"/>
  </ignoredError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0"/>
  <dimension ref="A1:S122"/>
  <sheetViews>
    <sheetView zoomScaleNormal="100" workbookViewId="0"/>
  </sheetViews>
  <sheetFormatPr defaultRowHeight="15"/>
  <cols>
    <col min="1" max="1" width="12.85546875" customWidth="1"/>
    <col min="2" max="2" width="5.7109375" style="209" customWidth="1"/>
    <col min="3" max="3" width="7.28515625" customWidth="1"/>
    <col min="4" max="4" width="7.28515625" style="209" customWidth="1"/>
    <col min="5" max="6" width="7.28515625" customWidth="1"/>
    <col min="7" max="7" width="7.28515625" style="209" customWidth="1"/>
    <col min="8" max="9" width="7.28515625" customWidth="1"/>
    <col min="10" max="10" width="7.28515625" style="209" customWidth="1"/>
    <col min="11" max="12" width="7.28515625" customWidth="1"/>
    <col min="13" max="13" width="7.28515625" style="209" customWidth="1"/>
    <col min="14" max="15" width="7.28515625" customWidth="1"/>
    <col min="16" max="16" width="7.28515625" style="209" customWidth="1"/>
    <col min="17" max="17" width="7.28515625" customWidth="1"/>
  </cols>
  <sheetData>
    <row r="1" spans="1:19" s="46" customFormat="1" ht="13.5" customHeight="1">
      <c r="A1" s="240" t="s">
        <v>688</v>
      </c>
      <c r="B1" s="240"/>
      <c r="O1" s="500"/>
    </row>
    <row r="2" spans="1:19" s="3" customFormat="1" ht="19.5" customHeight="1" thickBot="1">
      <c r="A2" s="325" t="s">
        <v>193</v>
      </c>
      <c r="B2" s="205"/>
      <c r="D2" s="205"/>
      <c r="G2" s="205"/>
      <c r="J2" s="205"/>
      <c r="L2" s="3" t="s">
        <v>0</v>
      </c>
      <c r="M2" s="205"/>
      <c r="P2" s="205"/>
    </row>
    <row r="3" spans="1:19" ht="19.5" customHeight="1">
      <c r="A3" s="1736" t="s">
        <v>198</v>
      </c>
      <c r="B3" s="1737"/>
      <c r="C3" s="2173" t="s">
        <v>414</v>
      </c>
      <c r="D3" s="2166"/>
      <c r="E3" s="2166"/>
      <c r="F3" s="2165" t="s">
        <v>330</v>
      </c>
      <c r="G3" s="2166"/>
      <c r="H3" s="2167"/>
      <c r="I3" s="2165" t="s">
        <v>332</v>
      </c>
      <c r="J3" s="2166"/>
      <c r="K3" s="2167"/>
      <c r="L3" s="2165" t="s">
        <v>333</v>
      </c>
      <c r="M3" s="2166"/>
      <c r="N3" s="2167"/>
      <c r="O3" s="2165" t="s">
        <v>334</v>
      </c>
      <c r="P3" s="2166"/>
      <c r="Q3" s="2167"/>
    </row>
    <row r="4" spans="1:19" ht="12" customHeight="1">
      <c r="A4" s="1738"/>
      <c r="B4" s="1739"/>
      <c r="C4" s="2174"/>
      <c r="D4" s="2169"/>
      <c r="E4" s="2169"/>
      <c r="F4" s="2168"/>
      <c r="G4" s="2169"/>
      <c r="H4" s="2170"/>
      <c r="I4" s="2168"/>
      <c r="J4" s="2169"/>
      <c r="K4" s="2170"/>
      <c r="L4" s="2168"/>
      <c r="M4" s="2169"/>
      <c r="N4" s="2170"/>
      <c r="O4" s="2168"/>
      <c r="P4" s="2169"/>
      <c r="Q4" s="2170"/>
    </row>
    <row r="5" spans="1:19" ht="15.75" customHeight="1">
      <c r="A5" s="1738"/>
      <c r="B5" s="1739"/>
      <c r="C5" s="2171" t="s">
        <v>586</v>
      </c>
      <c r="D5" s="2163" t="s">
        <v>57</v>
      </c>
      <c r="E5" s="2164"/>
      <c r="F5" s="2171" t="s">
        <v>586</v>
      </c>
      <c r="G5" s="2163" t="s">
        <v>57</v>
      </c>
      <c r="H5" s="2164"/>
      <c r="I5" s="2171" t="s">
        <v>66</v>
      </c>
      <c r="J5" s="2163" t="s">
        <v>57</v>
      </c>
      <c r="K5" s="2164"/>
      <c r="L5" s="2171" t="s">
        <v>586</v>
      </c>
      <c r="M5" s="2163" t="s">
        <v>57</v>
      </c>
      <c r="N5" s="2164"/>
      <c r="O5" s="2171" t="s">
        <v>586</v>
      </c>
      <c r="P5" s="2163" t="s">
        <v>57</v>
      </c>
      <c r="Q5" s="2164"/>
    </row>
    <row r="6" spans="1:19" ht="15.75" customHeight="1" thickBot="1">
      <c r="A6" s="1738"/>
      <c r="B6" s="1739"/>
      <c r="C6" s="2172"/>
      <c r="D6" s="694" t="s">
        <v>146</v>
      </c>
      <c r="E6" s="695" t="s">
        <v>478</v>
      </c>
      <c r="F6" s="2172"/>
      <c r="G6" s="694" t="s">
        <v>146</v>
      </c>
      <c r="H6" s="695" t="s">
        <v>478</v>
      </c>
      <c r="I6" s="2172"/>
      <c r="J6" s="694" t="s">
        <v>146</v>
      </c>
      <c r="K6" s="695" t="s">
        <v>478</v>
      </c>
      <c r="L6" s="2172"/>
      <c r="M6" s="694" t="s">
        <v>146</v>
      </c>
      <c r="N6" s="695" t="s">
        <v>478</v>
      </c>
      <c r="O6" s="2172"/>
      <c r="P6" s="694" t="s">
        <v>146</v>
      </c>
      <c r="Q6" s="695" t="s">
        <v>478</v>
      </c>
    </row>
    <row r="7" spans="1:19" s="24" customFormat="1">
      <c r="A7" s="1787" t="s">
        <v>11</v>
      </c>
      <c r="B7" s="1788"/>
      <c r="C7" s="982">
        <v>29</v>
      </c>
      <c r="D7" s="398">
        <v>1282</v>
      </c>
      <c r="E7" s="519">
        <v>1.2364372860105126E-2</v>
      </c>
      <c r="F7" s="983">
        <v>3</v>
      </c>
      <c r="G7" s="398">
        <v>360</v>
      </c>
      <c r="H7" s="519">
        <v>3.4720547813087716E-3</v>
      </c>
      <c r="I7" s="983">
        <v>400</v>
      </c>
      <c r="J7" s="398">
        <v>91502</v>
      </c>
      <c r="K7" s="519">
        <v>0.88249987944254227</v>
      </c>
      <c r="L7" s="983">
        <v>88</v>
      </c>
      <c r="M7" s="398">
        <v>10217</v>
      </c>
      <c r="N7" s="519">
        <v>9.8538843612865898E-2</v>
      </c>
      <c r="O7" s="983">
        <v>4</v>
      </c>
      <c r="P7" s="398">
        <v>324</v>
      </c>
      <c r="Q7" s="519">
        <v>3.1248493031778945E-3</v>
      </c>
      <c r="S7" s="318"/>
    </row>
    <row r="8" spans="1:19" s="24" customFormat="1">
      <c r="A8" s="1742" t="s">
        <v>12</v>
      </c>
      <c r="B8" s="1743"/>
      <c r="C8" s="982">
        <v>29</v>
      </c>
      <c r="D8" s="398">
        <v>1288</v>
      </c>
      <c r="E8" s="519">
        <v>1.2808528411464031E-2</v>
      </c>
      <c r="F8" s="983">
        <v>4</v>
      </c>
      <c r="G8" s="398">
        <v>397</v>
      </c>
      <c r="H8" s="519">
        <v>3.9479703255832456E-3</v>
      </c>
      <c r="I8" s="983">
        <v>392</v>
      </c>
      <c r="J8" s="398">
        <v>88247</v>
      </c>
      <c r="K8" s="519">
        <v>0.87757314186837443</v>
      </c>
      <c r="L8" s="983">
        <v>91</v>
      </c>
      <c r="M8" s="398">
        <v>10287</v>
      </c>
      <c r="N8" s="519">
        <v>0.10229917062789634</v>
      </c>
      <c r="O8" s="983">
        <v>5</v>
      </c>
      <c r="P8" s="398">
        <v>339</v>
      </c>
      <c r="Q8" s="519">
        <v>3.3711887666819148E-3</v>
      </c>
      <c r="S8" s="318"/>
    </row>
    <row r="9" spans="1:19" s="24" customFormat="1">
      <c r="A9" s="1742" t="s">
        <v>13</v>
      </c>
      <c r="B9" s="1743"/>
      <c r="C9" s="982">
        <v>29</v>
      </c>
      <c r="D9" s="398">
        <v>1360</v>
      </c>
      <c r="E9" s="519">
        <v>1.3950005641546399E-2</v>
      </c>
      <c r="F9" s="983">
        <v>5</v>
      </c>
      <c r="G9" s="398">
        <v>440</v>
      </c>
      <c r="H9" s="519">
        <v>4.5132371193238353E-3</v>
      </c>
      <c r="I9" s="983">
        <v>390</v>
      </c>
      <c r="J9" s="398">
        <v>85279</v>
      </c>
      <c r="K9" s="519">
        <v>0.87473715522458484</v>
      </c>
      <c r="L9" s="983">
        <v>92</v>
      </c>
      <c r="M9" s="398">
        <v>10083</v>
      </c>
      <c r="N9" s="519">
        <v>0.10342493153214143</v>
      </c>
      <c r="O9" s="983">
        <v>5</v>
      </c>
      <c r="P9" s="398">
        <v>329</v>
      </c>
      <c r="Q9" s="519">
        <v>3.374670482403504E-3</v>
      </c>
      <c r="S9" s="318"/>
    </row>
    <row r="10" spans="1:19" s="24" customFormat="1">
      <c r="A10" s="1742" t="s">
        <v>14</v>
      </c>
      <c r="B10" s="1743"/>
      <c r="C10" s="982">
        <v>28</v>
      </c>
      <c r="D10" s="398">
        <v>1314</v>
      </c>
      <c r="E10" s="519">
        <v>1.3866756719678342E-2</v>
      </c>
      <c r="F10" s="983">
        <v>5</v>
      </c>
      <c r="G10" s="398">
        <v>437</v>
      </c>
      <c r="H10" s="519">
        <v>4.6116991525870892E-3</v>
      </c>
      <c r="I10" s="983">
        <v>386</v>
      </c>
      <c r="J10" s="398">
        <v>82982</v>
      </c>
      <c r="K10" s="519">
        <v>0.87571629080087376</v>
      </c>
      <c r="L10" s="983">
        <v>90</v>
      </c>
      <c r="M10" s="398">
        <v>9696</v>
      </c>
      <c r="N10" s="519">
        <v>0.10232273451598264</v>
      </c>
      <c r="O10" s="983">
        <v>5</v>
      </c>
      <c r="P10" s="398">
        <v>330</v>
      </c>
      <c r="Q10" s="519">
        <v>3.4825188108781224E-3</v>
      </c>
      <c r="S10" s="318"/>
    </row>
    <row r="11" spans="1:19" s="24" customFormat="1">
      <c r="A11" s="1742" t="s">
        <v>15</v>
      </c>
      <c r="B11" s="1743"/>
      <c r="C11" s="982">
        <v>28</v>
      </c>
      <c r="D11" s="984">
        <v>1367</v>
      </c>
      <c r="E11" s="519">
        <v>1.4884419812502041E-2</v>
      </c>
      <c r="F11" s="983">
        <v>5</v>
      </c>
      <c r="G11" s="984">
        <v>441</v>
      </c>
      <c r="H11" s="519">
        <v>4.8017769841356261E-3</v>
      </c>
      <c r="I11" s="983">
        <v>387</v>
      </c>
      <c r="J11" s="984">
        <v>80252</v>
      </c>
      <c r="K11" s="519">
        <v>0.87381452728084408</v>
      </c>
      <c r="L11" s="983">
        <v>88</v>
      </c>
      <c r="M11" s="984">
        <v>9475</v>
      </c>
      <c r="N11" s="519">
        <v>0.10316743066822008</v>
      </c>
      <c r="O11" s="983">
        <v>4</v>
      </c>
      <c r="P11" s="984">
        <v>306</v>
      </c>
      <c r="Q11" s="519">
        <v>3.3318452542981892E-3</v>
      </c>
      <c r="S11" s="318"/>
    </row>
    <row r="12" spans="1:19" s="24" customFormat="1">
      <c r="A12" s="1742" t="s">
        <v>16</v>
      </c>
      <c r="B12" s="1743"/>
      <c r="C12" s="982">
        <v>27</v>
      </c>
      <c r="D12" s="984">
        <v>1394</v>
      </c>
      <c r="E12" s="519">
        <v>1.558116400460505E-2</v>
      </c>
      <c r="F12" s="983">
        <v>5</v>
      </c>
      <c r="G12" s="984">
        <v>409</v>
      </c>
      <c r="H12" s="519">
        <v>4.571517989873361E-3</v>
      </c>
      <c r="I12" s="983">
        <v>387</v>
      </c>
      <c r="J12" s="984">
        <v>77625</v>
      </c>
      <c r="K12" s="519">
        <v>0.86763834710004806</v>
      </c>
      <c r="L12" s="983">
        <v>91</v>
      </c>
      <c r="M12" s="984">
        <v>9725</v>
      </c>
      <c r="N12" s="519">
        <v>0.10869929694747785</v>
      </c>
      <c r="O12" s="983">
        <v>6</v>
      </c>
      <c r="P12" s="984">
        <v>314</v>
      </c>
      <c r="Q12" s="519">
        <v>3.5096739579956854E-3</v>
      </c>
      <c r="S12" s="318"/>
    </row>
    <row r="13" spans="1:19" s="24" customFormat="1">
      <c r="A13" s="1742" t="s">
        <v>139</v>
      </c>
      <c r="B13" s="1743"/>
      <c r="C13" s="982">
        <v>27</v>
      </c>
      <c r="D13" s="984">
        <v>1325</v>
      </c>
      <c r="E13" s="519">
        <v>1.5153767855713256E-2</v>
      </c>
      <c r="F13" s="983">
        <v>5</v>
      </c>
      <c r="G13" s="984">
        <v>422</v>
      </c>
      <c r="H13" s="519">
        <v>4.8263321019705614E-3</v>
      </c>
      <c r="I13" s="983">
        <v>386</v>
      </c>
      <c r="J13" s="984">
        <v>75468</v>
      </c>
      <c r="K13" s="519">
        <v>0.86311286983771174</v>
      </c>
      <c r="L13" s="983">
        <v>90</v>
      </c>
      <c r="M13" s="984">
        <v>9917</v>
      </c>
      <c r="N13" s="519">
        <v>0.11341880439630819</v>
      </c>
      <c r="O13" s="983">
        <v>6</v>
      </c>
      <c r="P13" s="984">
        <v>305</v>
      </c>
      <c r="Q13" s="519">
        <v>3.4882258082962591E-3</v>
      </c>
      <c r="S13" s="318"/>
    </row>
    <row r="14" spans="1:19" s="24" customFormat="1">
      <c r="A14" s="1742" t="s">
        <v>189</v>
      </c>
      <c r="B14" s="1743"/>
      <c r="C14" s="982">
        <v>26</v>
      </c>
      <c r="D14" s="984">
        <v>1310</v>
      </c>
      <c r="E14" s="519">
        <v>1.5128767756091928E-2</v>
      </c>
      <c r="F14" s="983">
        <v>5</v>
      </c>
      <c r="G14" s="984">
        <v>420</v>
      </c>
      <c r="H14" s="519">
        <v>4.850444624090542E-3</v>
      </c>
      <c r="I14" s="983">
        <v>380</v>
      </c>
      <c r="J14" s="984">
        <v>75045</v>
      </c>
      <c r="K14" s="519">
        <v>0.86667051622589208</v>
      </c>
      <c r="L14" s="983">
        <v>88</v>
      </c>
      <c r="M14" s="984">
        <v>9489</v>
      </c>
      <c r="N14" s="519">
        <v>0.10958540247141703</v>
      </c>
      <c r="O14" s="983">
        <v>7</v>
      </c>
      <c r="P14" s="984">
        <v>326</v>
      </c>
      <c r="Q14" s="519">
        <v>3.7648689225083729E-3</v>
      </c>
      <c r="S14" s="318"/>
    </row>
    <row r="15" spans="1:19" s="24" customFormat="1">
      <c r="A15" s="1742" t="s">
        <v>455</v>
      </c>
      <c r="B15" s="1743"/>
      <c r="C15" s="982">
        <v>27</v>
      </c>
      <c r="D15" s="984">
        <v>1377</v>
      </c>
      <c r="E15" s="519">
        <v>1.5509725961051102E-2</v>
      </c>
      <c r="F15" s="983">
        <v>6</v>
      </c>
      <c r="G15" s="984">
        <v>484</v>
      </c>
      <c r="H15" s="519">
        <v>5.4514940923374973E-3</v>
      </c>
      <c r="I15" s="983">
        <v>381</v>
      </c>
      <c r="J15" s="984">
        <v>76730</v>
      </c>
      <c r="K15" s="519">
        <v>0.86424202831623176</v>
      </c>
      <c r="L15" s="983">
        <v>85</v>
      </c>
      <c r="M15" s="984">
        <v>9832</v>
      </c>
      <c r="N15" s="519">
        <v>0.11074192131376502</v>
      </c>
      <c r="O15" s="983">
        <v>8</v>
      </c>
      <c r="P15" s="984">
        <v>360</v>
      </c>
      <c r="Q15" s="519">
        <v>4.0548303166146674E-3</v>
      </c>
      <c r="S15" s="318"/>
    </row>
    <row r="16" spans="1:19" s="24" customFormat="1">
      <c r="A16" s="1742" t="s">
        <v>562</v>
      </c>
      <c r="B16" s="1743"/>
      <c r="C16" s="982">
        <v>26</v>
      </c>
      <c r="D16" s="984">
        <v>1399</v>
      </c>
      <c r="E16" s="519">
        <v>1.5434516388830661E-2</v>
      </c>
      <c r="F16" s="983">
        <v>6</v>
      </c>
      <c r="G16" s="984">
        <v>500</v>
      </c>
      <c r="H16" s="519">
        <v>5.5162674727772202E-3</v>
      </c>
      <c r="I16" s="983">
        <v>380</v>
      </c>
      <c r="J16" s="984">
        <v>78505</v>
      </c>
      <c r="K16" s="519">
        <v>0.86610915590075133</v>
      </c>
      <c r="L16" s="983">
        <v>86</v>
      </c>
      <c r="M16" s="984">
        <v>9852</v>
      </c>
      <c r="N16" s="519">
        <v>0.10869253428360234</v>
      </c>
      <c r="O16" s="983">
        <v>8</v>
      </c>
      <c r="P16" s="984">
        <v>385</v>
      </c>
      <c r="Q16" s="519">
        <v>4.2475259540384596E-3</v>
      </c>
      <c r="S16" s="318"/>
    </row>
    <row r="17" spans="1:19" s="24" customFormat="1" ht="15.75" thickBot="1">
      <c r="A17" s="1785" t="s">
        <v>643</v>
      </c>
      <c r="B17" s="1786"/>
      <c r="C17" s="982">
        <v>27</v>
      </c>
      <c r="D17" s="481">
        <v>1374</v>
      </c>
      <c r="E17" s="519">
        <v>1.5056544227228895E-2</v>
      </c>
      <c r="F17" s="985">
        <v>6</v>
      </c>
      <c r="G17" s="481">
        <v>499</v>
      </c>
      <c r="H17" s="519">
        <v>5.468133602174104E-3</v>
      </c>
      <c r="I17" s="983">
        <v>378</v>
      </c>
      <c r="J17" s="481">
        <v>79165</v>
      </c>
      <c r="K17" s="519">
        <v>0.86750460243710004</v>
      </c>
      <c r="L17" s="985">
        <v>85</v>
      </c>
      <c r="M17" s="481">
        <v>9780</v>
      </c>
      <c r="N17" s="519">
        <v>0.10717103532918383</v>
      </c>
      <c r="O17" s="985">
        <v>7</v>
      </c>
      <c r="P17" s="481">
        <v>438</v>
      </c>
      <c r="Q17" s="519">
        <v>4.7996844043131414E-3</v>
      </c>
      <c r="S17" s="318"/>
    </row>
    <row r="18" spans="1:19" ht="15.75" customHeight="1">
      <c r="A18" s="1791" t="s">
        <v>644</v>
      </c>
      <c r="B18" s="567" t="s">
        <v>191</v>
      </c>
      <c r="C18" s="557">
        <f>C17-C16</f>
        <v>1</v>
      </c>
      <c r="D18" s="558">
        <f>D17-D16</f>
        <v>-25</v>
      </c>
      <c r="E18" s="613" t="s">
        <v>56</v>
      </c>
      <c r="F18" s="557">
        <f>F17-F16</f>
        <v>0</v>
      </c>
      <c r="G18" s="558">
        <f>G17-G16</f>
        <v>-1</v>
      </c>
      <c r="H18" s="613" t="s">
        <v>56</v>
      </c>
      <c r="I18" s="557">
        <f>I17-I16</f>
        <v>-2</v>
      </c>
      <c r="J18" s="558">
        <f>J17-J16</f>
        <v>660</v>
      </c>
      <c r="K18" s="613" t="s">
        <v>56</v>
      </c>
      <c r="L18" s="557">
        <f>L17-L16</f>
        <v>-1</v>
      </c>
      <c r="M18" s="558">
        <f>M17-M16</f>
        <v>-72</v>
      </c>
      <c r="N18" s="613" t="s">
        <v>56</v>
      </c>
      <c r="O18" s="557">
        <f>O17-O16</f>
        <v>-1</v>
      </c>
      <c r="P18" s="558">
        <f>P17-P16</f>
        <v>53</v>
      </c>
      <c r="Q18" s="613" t="s">
        <v>56</v>
      </c>
    </row>
    <row r="19" spans="1:19" s="209" customFormat="1" ht="16.5" customHeight="1">
      <c r="A19" s="1733"/>
      <c r="B19" s="561" t="s">
        <v>192</v>
      </c>
      <c r="C19" s="564">
        <f>C17/C16-1</f>
        <v>3.8461538461538547E-2</v>
      </c>
      <c r="D19" s="565">
        <f>D17/D16-1</f>
        <v>-1.7869907076483171E-2</v>
      </c>
      <c r="E19" s="622" t="s">
        <v>56</v>
      </c>
      <c r="F19" s="564">
        <f>F17/F16-1</f>
        <v>0</v>
      </c>
      <c r="G19" s="565">
        <f>G17/G16-1</f>
        <v>-2.0000000000000018E-3</v>
      </c>
      <c r="H19" s="622" t="s">
        <v>56</v>
      </c>
      <c r="I19" s="564">
        <f t="shared" ref="I19:O19" si="0">I17/I16-1</f>
        <v>-5.2631578947368585E-3</v>
      </c>
      <c r="J19" s="565">
        <f>J17/J16-1</f>
        <v>8.4071078275269606E-3</v>
      </c>
      <c r="K19" s="622" t="s">
        <v>56</v>
      </c>
      <c r="L19" s="564">
        <f t="shared" si="0"/>
        <v>-1.1627906976744207E-2</v>
      </c>
      <c r="M19" s="565">
        <f>M17/M16-1</f>
        <v>-7.3081607795371095E-3</v>
      </c>
      <c r="N19" s="622" t="s">
        <v>56</v>
      </c>
      <c r="O19" s="564">
        <f t="shared" si="0"/>
        <v>-0.125</v>
      </c>
      <c r="P19" s="565">
        <f>P17/P16-1</f>
        <v>0.1376623376623376</v>
      </c>
      <c r="Q19" s="622" t="s">
        <v>56</v>
      </c>
    </row>
    <row r="20" spans="1:19" ht="15.75" customHeight="1">
      <c r="A20" s="1734" t="s">
        <v>645</v>
      </c>
      <c r="B20" s="578" t="s">
        <v>191</v>
      </c>
      <c r="C20" s="581">
        <f>C17-C12</f>
        <v>0</v>
      </c>
      <c r="D20" s="582">
        <f>D17-D12</f>
        <v>-20</v>
      </c>
      <c r="E20" s="619" t="s">
        <v>56</v>
      </c>
      <c r="F20" s="581">
        <f>F17-F12</f>
        <v>1</v>
      </c>
      <c r="G20" s="582">
        <f>G17-G12</f>
        <v>90</v>
      </c>
      <c r="H20" s="619" t="s">
        <v>56</v>
      </c>
      <c r="I20" s="581">
        <f>I17-I12</f>
        <v>-9</v>
      </c>
      <c r="J20" s="582">
        <f>J17-J12</f>
        <v>1540</v>
      </c>
      <c r="K20" s="619" t="s">
        <v>56</v>
      </c>
      <c r="L20" s="581">
        <f>L17-L12</f>
        <v>-6</v>
      </c>
      <c r="M20" s="582">
        <f>M17-M12</f>
        <v>55</v>
      </c>
      <c r="N20" s="619" t="s">
        <v>56</v>
      </c>
      <c r="O20" s="581">
        <f>O17-O12</f>
        <v>1</v>
      </c>
      <c r="P20" s="582">
        <f>P17-P12</f>
        <v>124</v>
      </c>
      <c r="Q20" s="619" t="s">
        <v>56</v>
      </c>
    </row>
    <row r="21" spans="1:19">
      <c r="A21" s="1733"/>
      <c r="B21" s="561" t="s">
        <v>192</v>
      </c>
      <c r="C21" s="564">
        <f>C17/C12-1</f>
        <v>0</v>
      </c>
      <c r="D21" s="565">
        <f>D17/D12-1</f>
        <v>-1.4347202295552419E-2</v>
      </c>
      <c r="E21" s="622" t="s">
        <v>56</v>
      </c>
      <c r="F21" s="564">
        <f>F17/F12-1</f>
        <v>0.19999999999999996</v>
      </c>
      <c r="G21" s="565">
        <f>G17/G12-1</f>
        <v>0.22004889975550124</v>
      </c>
      <c r="H21" s="622" t="s">
        <v>56</v>
      </c>
      <c r="I21" s="564">
        <f>I17/I12-1</f>
        <v>-2.3255813953488413E-2</v>
      </c>
      <c r="J21" s="565">
        <f>J17/J12-1</f>
        <v>1.9838969404186724E-2</v>
      </c>
      <c r="K21" s="622" t="s">
        <v>56</v>
      </c>
      <c r="L21" s="564">
        <f>L17/L12-1</f>
        <v>-6.5934065934065922E-2</v>
      </c>
      <c r="M21" s="565">
        <f>M17/M12-1</f>
        <v>5.6555269922879958E-3</v>
      </c>
      <c r="N21" s="622" t="s">
        <v>56</v>
      </c>
      <c r="O21" s="564">
        <f>O17/O12-1</f>
        <v>0.16666666666666674</v>
      </c>
      <c r="P21" s="565">
        <f>P17/P12-1</f>
        <v>0.39490445859872603</v>
      </c>
      <c r="Q21" s="622" t="s">
        <v>56</v>
      </c>
    </row>
    <row r="22" spans="1:19" ht="15.75" customHeight="1">
      <c r="A22" s="1734" t="s">
        <v>646</v>
      </c>
      <c r="B22" s="578" t="s">
        <v>191</v>
      </c>
      <c r="C22" s="581">
        <f>C17-C7</f>
        <v>-2</v>
      </c>
      <c r="D22" s="582">
        <f>D17-D7</f>
        <v>92</v>
      </c>
      <c r="E22" s="619" t="s">
        <v>56</v>
      </c>
      <c r="F22" s="581">
        <f>F17-F7</f>
        <v>3</v>
      </c>
      <c r="G22" s="582">
        <f>G17-G7</f>
        <v>139</v>
      </c>
      <c r="H22" s="619" t="s">
        <v>56</v>
      </c>
      <c r="I22" s="581">
        <f>I17-I7</f>
        <v>-22</v>
      </c>
      <c r="J22" s="582">
        <f>J17-J7</f>
        <v>-12337</v>
      </c>
      <c r="K22" s="619" t="s">
        <v>56</v>
      </c>
      <c r="L22" s="581">
        <f>L17-L7</f>
        <v>-3</v>
      </c>
      <c r="M22" s="582">
        <f>M17-M7</f>
        <v>-437</v>
      </c>
      <c r="N22" s="619" t="s">
        <v>56</v>
      </c>
      <c r="O22" s="581">
        <f>O17-O7</f>
        <v>3</v>
      </c>
      <c r="P22" s="582">
        <f>P17-P7</f>
        <v>114</v>
      </c>
      <c r="Q22" s="619" t="s">
        <v>56</v>
      </c>
    </row>
    <row r="23" spans="1:19" ht="15.75" customHeight="1" thickBot="1">
      <c r="A23" s="1735"/>
      <c r="B23" s="596" t="s">
        <v>192</v>
      </c>
      <c r="C23" s="597">
        <f>C17/C7-1</f>
        <v>-6.8965517241379337E-2</v>
      </c>
      <c r="D23" s="598">
        <f>D17/D7-1</f>
        <v>7.1762870514820554E-2</v>
      </c>
      <c r="E23" s="659" t="s">
        <v>56</v>
      </c>
      <c r="F23" s="597">
        <f>F17/F7-1</f>
        <v>1</v>
      </c>
      <c r="G23" s="598">
        <f>G17/G7-1</f>
        <v>0.38611111111111107</v>
      </c>
      <c r="H23" s="659" t="s">
        <v>56</v>
      </c>
      <c r="I23" s="597">
        <f>I17/I7-1</f>
        <v>-5.5000000000000049E-2</v>
      </c>
      <c r="J23" s="598">
        <f>J17/J7-1</f>
        <v>-0.1348276540403488</v>
      </c>
      <c r="K23" s="659" t="s">
        <v>56</v>
      </c>
      <c r="L23" s="597">
        <f>L17/L7-1</f>
        <v>-3.4090909090909061E-2</v>
      </c>
      <c r="M23" s="598">
        <f>M17/M7-1</f>
        <v>-4.2771850836840541E-2</v>
      </c>
      <c r="N23" s="659" t="s">
        <v>56</v>
      </c>
      <c r="O23" s="597">
        <f>O17/O7-1</f>
        <v>0.75</v>
      </c>
      <c r="P23" s="598">
        <f>P17/P7-1</f>
        <v>0.35185185185185186</v>
      </c>
      <c r="Q23" s="659" t="s">
        <v>56</v>
      </c>
    </row>
    <row r="24" spans="1:19" ht="15.75" customHeight="1">
      <c r="A24" s="965" t="s">
        <v>588</v>
      </c>
      <c r="B24" s="242"/>
      <c r="F24" s="870"/>
    </row>
    <row r="25" spans="1:19" s="787" customFormat="1">
      <c r="A25" s="965" t="s">
        <v>587</v>
      </c>
      <c r="B25" s="242"/>
    </row>
    <row r="26" spans="1:19" ht="18.75" customHeight="1">
      <c r="A26" s="963" t="s">
        <v>544</v>
      </c>
    </row>
    <row r="27" spans="1:19">
      <c r="A27" s="424"/>
    </row>
    <row r="28" spans="1:19" ht="15.75" customHeight="1">
      <c r="A28" s="188"/>
      <c r="C28" s="870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</row>
    <row r="29" spans="1:19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</row>
    <row r="30" spans="1:19" ht="15.75" customHeight="1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</row>
    <row r="31" spans="1:19" ht="15.75" customHeight="1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</row>
    <row r="32" spans="1:19" ht="15.75" customHeight="1"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</row>
    <row r="33" spans="3:17" ht="15.75" customHeight="1"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</row>
    <row r="34" spans="3:17" ht="15.75" customHeight="1"/>
    <row r="35" spans="3:17" ht="15.75" customHeight="1"/>
    <row r="36" spans="3:17" ht="15.75" customHeight="1"/>
    <row r="37" spans="3:17" ht="15.75" customHeight="1"/>
    <row r="40" spans="3:17" ht="30" customHeight="1"/>
    <row r="41" spans="3:17" ht="15.75" customHeight="1"/>
    <row r="43" spans="3:17" ht="15.75" customHeight="1"/>
    <row r="44" spans="3:17" ht="15.75" customHeight="1"/>
    <row r="45" spans="3:17" ht="15.75" customHeight="1"/>
    <row r="47" spans="3:17" ht="60" customHeight="1"/>
    <row r="48" spans="3:17" ht="15.75" customHeight="1"/>
    <row r="49" ht="15.75" customHeight="1"/>
    <row r="50" ht="15.75" customHeight="1"/>
    <row r="54" ht="75" customHeight="1"/>
    <row r="56" ht="15.75" customHeight="1"/>
    <row r="57" ht="15.75" customHeight="1"/>
    <row r="58" ht="15.75" customHeight="1"/>
    <row r="66" ht="15.75" customHeight="1"/>
    <row r="68" ht="30" customHeight="1"/>
    <row r="75" ht="45" customHeight="1"/>
    <row r="82" ht="75" customHeight="1"/>
    <row r="89" ht="75" customHeight="1"/>
    <row r="96" ht="30" customHeight="1"/>
    <row r="103" ht="60" customHeight="1"/>
    <row r="110" ht="75" customHeight="1"/>
    <row r="117" ht="15.75" customHeight="1"/>
    <row r="122" ht="15.75" customHeight="1"/>
  </sheetData>
  <mergeCells count="30"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8:A19"/>
    <mergeCell ref="P5:Q5"/>
    <mergeCell ref="A17:B17"/>
    <mergeCell ref="L3:N4"/>
    <mergeCell ref="O3:Q4"/>
    <mergeCell ref="M5:N5"/>
    <mergeCell ref="L5:L6"/>
    <mergeCell ref="O5:O6"/>
    <mergeCell ref="C3:E4"/>
    <mergeCell ref="F3:H4"/>
    <mergeCell ref="I3:K4"/>
    <mergeCell ref="D5:E5"/>
    <mergeCell ref="G5:H5"/>
    <mergeCell ref="J5:K5"/>
    <mergeCell ref="C5:C6"/>
    <mergeCell ref="F5:F6"/>
    <mergeCell ref="I5:I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Q23" unlockedFormula="1"/>
  </ignoredError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1"/>
  <dimension ref="A1:R25"/>
  <sheetViews>
    <sheetView zoomScaleNormal="100" workbookViewId="0"/>
  </sheetViews>
  <sheetFormatPr defaultRowHeight="15"/>
  <cols>
    <col min="1" max="1" width="24.28515625" customWidth="1"/>
    <col min="2" max="5" width="7" customWidth="1"/>
    <col min="6" max="11" width="6.42578125" customWidth="1"/>
    <col min="12" max="12" width="6.42578125" style="209" customWidth="1"/>
    <col min="13" max="14" width="6.42578125" customWidth="1"/>
    <col min="15" max="16" width="6.42578125" style="209" customWidth="1"/>
    <col min="17" max="17" width="6.85546875" style="209" customWidth="1"/>
    <col min="18" max="18" width="6.42578125" style="209" customWidth="1"/>
  </cols>
  <sheetData>
    <row r="1" spans="1:18" s="2" customFormat="1" ht="17.25" customHeight="1">
      <c r="A1" s="204" t="s">
        <v>689</v>
      </c>
      <c r="L1" s="204"/>
      <c r="O1" s="500"/>
      <c r="P1" s="204"/>
      <c r="Q1" s="204"/>
      <c r="R1" s="204"/>
    </row>
    <row r="2" spans="1:18" s="3" customFormat="1" ht="17.25" customHeight="1" thickBot="1">
      <c r="A2" s="325" t="s">
        <v>193</v>
      </c>
      <c r="I2" s="3" t="s">
        <v>0</v>
      </c>
      <c r="L2" s="205"/>
      <c r="O2" s="205"/>
      <c r="P2" s="205"/>
      <c r="Q2" s="205"/>
      <c r="R2" s="205"/>
    </row>
    <row r="3" spans="1:18" ht="22.5" customHeight="1">
      <c r="A3" s="2175" t="s">
        <v>335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22.5" customHeight="1" thickBot="1">
      <c r="A4" s="2176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 ht="21.75" customHeight="1">
      <c r="A5" s="400" t="s">
        <v>71</v>
      </c>
      <c r="B5" s="986">
        <v>103685</v>
      </c>
      <c r="C5" s="986">
        <v>100558</v>
      </c>
      <c r="D5" s="401">
        <v>97491</v>
      </c>
      <c r="E5" s="986">
        <v>94759</v>
      </c>
      <c r="F5" s="987">
        <v>91841</v>
      </c>
      <c r="G5" s="987">
        <v>89467</v>
      </c>
      <c r="H5" s="987">
        <v>87437</v>
      </c>
      <c r="I5" s="987">
        <v>86590</v>
      </c>
      <c r="J5" s="987">
        <v>88783</v>
      </c>
      <c r="K5" s="987">
        <v>90641</v>
      </c>
      <c r="L5" s="268">
        <v>91256</v>
      </c>
      <c r="M5" s="406">
        <f>L5-K5</f>
        <v>615</v>
      </c>
      <c r="N5" s="407">
        <f>L5/K5-1</f>
        <v>6.7850089915160172E-3</v>
      </c>
      <c r="O5" s="408">
        <f>L5-G5</f>
        <v>1789</v>
      </c>
      <c r="P5" s="409">
        <f>L5/G5-1</f>
        <v>1.9996199716096452E-2</v>
      </c>
      <c r="Q5" s="410">
        <f t="shared" ref="Q5:Q16" si="0">L5-B5</f>
        <v>-12429</v>
      </c>
      <c r="R5" s="411">
        <f>L5/B5-1</f>
        <v>-0.11987269132468537</v>
      </c>
    </row>
    <row r="6" spans="1:18" ht="24.75" customHeight="1">
      <c r="A6" s="197" t="s">
        <v>72</v>
      </c>
      <c r="B6" s="399">
        <v>99</v>
      </c>
      <c r="C6" s="399">
        <v>89</v>
      </c>
      <c r="D6" s="399">
        <v>91</v>
      </c>
      <c r="E6" s="399">
        <v>62</v>
      </c>
      <c r="F6" s="984">
        <v>75</v>
      </c>
      <c r="G6" s="984">
        <v>82</v>
      </c>
      <c r="H6" s="984">
        <v>60</v>
      </c>
      <c r="I6" s="984">
        <v>46</v>
      </c>
      <c r="J6" s="984">
        <v>26</v>
      </c>
      <c r="K6" s="984">
        <v>16</v>
      </c>
      <c r="L6" s="313">
        <v>13</v>
      </c>
      <c r="M6" s="412">
        <f t="shared" ref="M6:M12" si="1">L6-K6</f>
        <v>-3</v>
      </c>
      <c r="N6" s="413">
        <f t="shared" ref="N6:N12" si="2">L6/K6-1</f>
        <v>-0.1875</v>
      </c>
      <c r="O6" s="414">
        <f t="shared" ref="O6:O12" si="3">L6-G6</f>
        <v>-69</v>
      </c>
      <c r="P6" s="415">
        <f t="shared" ref="P6:P12" si="4">L6/G6-1</f>
        <v>-0.84146341463414631</v>
      </c>
      <c r="Q6" s="416">
        <f t="shared" si="0"/>
        <v>-86</v>
      </c>
      <c r="R6" s="417">
        <f t="shared" ref="R6:R12" si="5">L6/B6-1</f>
        <v>-0.86868686868686873</v>
      </c>
    </row>
    <row r="7" spans="1:18" ht="24.75" customHeight="1">
      <c r="A7" s="197" t="s">
        <v>73</v>
      </c>
      <c r="B7" s="399">
        <v>21075</v>
      </c>
      <c r="C7" s="399">
        <v>20877</v>
      </c>
      <c r="D7" s="399">
        <v>20822</v>
      </c>
      <c r="E7" s="399">
        <v>20955</v>
      </c>
      <c r="F7" s="984">
        <v>20684</v>
      </c>
      <c r="G7" s="984">
        <v>20532</v>
      </c>
      <c r="H7" s="984">
        <v>20306</v>
      </c>
      <c r="I7" s="984">
        <v>19784</v>
      </c>
      <c r="J7" s="984">
        <v>19283</v>
      </c>
      <c r="K7" s="984">
        <v>18526</v>
      </c>
      <c r="L7" s="313">
        <v>17708</v>
      </c>
      <c r="M7" s="412">
        <f t="shared" si="1"/>
        <v>-818</v>
      </c>
      <c r="N7" s="413">
        <f t="shared" si="2"/>
        <v>-4.4154161718665708E-2</v>
      </c>
      <c r="O7" s="414">
        <f t="shared" si="3"/>
        <v>-2824</v>
      </c>
      <c r="P7" s="415">
        <f t="shared" si="4"/>
        <v>-0.13754139879212934</v>
      </c>
      <c r="Q7" s="416">
        <f t="shared" si="0"/>
        <v>-3367</v>
      </c>
      <c r="R7" s="417">
        <f t="shared" si="5"/>
        <v>-0.15976275207591939</v>
      </c>
    </row>
    <row r="8" spans="1:18" ht="24.75" customHeight="1">
      <c r="A8" s="197" t="s">
        <v>336</v>
      </c>
      <c r="B8" s="399">
        <v>7894</v>
      </c>
      <c r="C8" s="399">
        <v>7889</v>
      </c>
      <c r="D8" s="399">
        <v>7911</v>
      </c>
      <c r="E8" s="399">
        <v>7914</v>
      </c>
      <c r="F8" s="984">
        <v>7963</v>
      </c>
      <c r="G8" s="984">
        <v>8153</v>
      </c>
      <c r="H8" s="984">
        <v>8609</v>
      </c>
      <c r="I8" s="984">
        <v>9120</v>
      </c>
      <c r="J8" s="984">
        <v>9858</v>
      </c>
      <c r="K8" s="984">
        <v>10718</v>
      </c>
      <c r="L8" s="313">
        <v>11135</v>
      </c>
      <c r="M8" s="412">
        <f t="shared" si="1"/>
        <v>417</v>
      </c>
      <c r="N8" s="413">
        <f t="shared" si="2"/>
        <v>3.8906512409031535E-2</v>
      </c>
      <c r="O8" s="414">
        <f t="shared" si="3"/>
        <v>2982</v>
      </c>
      <c r="P8" s="415">
        <f t="shared" si="4"/>
        <v>0.36575493683306748</v>
      </c>
      <c r="Q8" s="416">
        <f t="shared" si="0"/>
        <v>3241</v>
      </c>
      <c r="R8" s="417">
        <f t="shared" si="5"/>
        <v>0.41056498606536618</v>
      </c>
    </row>
    <row r="9" spans="1:18" ht="24.75" customHeight="1">
      <c r="A9" s="197" t="s">
        <v>75</v>
      </c>
      <c r="B9" s="399">
        <v>289</v>
      </c>
      <c r="C9" s="399">
        <v>374</v>
      </c>
      <c r="D9" s="399">
        <v>377</v>
      </c>
      <c r="E9" s="399">
        <v>439</v>
      </c>
      <c r="F9" s="984">
        <v>455</v>
      </c>
      <c r="G9" s="984">
        <v>473</v>
      </c>
      <c r="H9" s="984">
        <v>436</v>
      </c>
      <c r="I9" s="984">
        <v>414</v>
      </c>
      <c r="J9" s="984">
        <v>444</v>
      </c>
      <c r="K9" s="984">
        <v>411</v>
      </c>
      <c r="L9" s="313">
        <v>385</v>
      </c>
      <c r="M9" s="412">
        <f t="shared" si="1"/>
        <v>-26</v>
      </c>
      <c r="N9" s="413">
        <f t="shared" si="2"/>
        <v>-6.326034063260344E-2</v>
      </c>
      <c r="O9" s="414">
        <f t="shared" si="3"/>
        <v>-88</v>
      </c>
      <c r="P9" s="415">
        <f t="shared" si="4"/>
        <v>-0.18604651162790697</v>
      </c>
      <c r="Q9" s="416">
        <f t="shared" si="0"/>
        <v>96</v>
      </c>
      <c r="R9" s="417">
        <f t="shared" si="5"/>
        <v>0.33217993079584773</v>
      </c>
    </row>
    <row r="10" spans="1:18" ht="24.75" customHeight="1">
      <c r="A10" s="197" t="s">
        <v>76</v>
      </c>
      <c r="B10" s="399">
        <v>5878</v>
      </c>
      <c r="C10" s="399">
        <v>6118</v>
      </c>
      <c r="D10" s="399">
        <v>6395</v>
      </c>
      <c r="E10" s="399">
        <v>6656</v>
      </c>
      <c r="F10" s="984">
        <v>6706</v>
      </c>
      <c r="G10" s="984">
        <v>6518</v>
      </c>
      <c r="H10" s="984">
        <v>6443</v>
      </c>
      <c r="I10" s="984">
        <v>6617</v>
      </c>
      <c r="J10" s="984">
        <v>6905</v>
      </c>
      <c r="K10" s="984">
        <v>7175</v>
      </c>
      <c r="L10" s="313">
        <v>7341</v>
      </c>
      <c r="M10" s="412">
        <f t="shared" si="1"/>
        <v>166</v>
      </c>
      <c r="N10" s="413">
        <f t="shared" si="2"/>
        <v>2.3135888501742086E-2</v>
      </c>
      <c r="O10" s="414">
        <f t="shared" si="3"/>
        <v>823</v>
      </c>
      <c r="P10" s="415">
        <f t="shared" si="4"/>
        <v>0.12626572568272487</v>
      </c>
      <c r="Q10" s="416">
        <f t="shared" si="0"/>
        <v>1463</v>
      </c>
      <c r="R10" s="417">
        <f t="shared" si="5"/>
        <v>0.24889418169445388</v>
      </c>
    </row>
    <row r="11" spans="1:18" ht="15" customHeight="1">
      <c r="A11" s="197" t="s">
        <v>77</v>
      </c>
      <c r="B11" s="399">
        <v>443</v>
      </c>
      <c r="C11" s="399">
        <v>416</v>
      </c>
      <c r="D11" s="399">
        <v>359</v>
      </c>
      <c r="E11" s="399">
        <v>382</v>
      </c>
      <c r="F11" s="984">
        <v>381</v>
      </c>
      <c r="G11" s="984">
        <v>348</v>
      </c>
      <c r="H11" s="984">
        <v>346</v>
      </c>
      <c r="I11" s="984">
        <v>351</v>
      </c>
      <c r="J11" s="984">
        <v>384</v>
      </c>
      <c r="K11" s="984">
        <v>435</v>
      </c>
      <c r="L11" s="313">
        <v>425</v>
      </c>
      <c r="M11" s="412">
        <f t="shared" si="1"/>
        <v>-10</v>
      </c>
      <c r="N11" s="413">
        <f t="shared" si="2"/>
        <v>-2.2988505747126409E-2</v>
      </c>
      <c r="O11" s="414">
        <f t="shared" si="3"/>
        <v>77</v>
      </c>
      <c r="P11" s="415">
        <f t="shared" si="4"/>
        <v>0.22126436781609193</v>
      </c>
      <c r="Q11" s="416">
        <f t="shared" si="0"/>
        <v>-18</v>
      </c>
      <c r="R11" s="417">
        <f t="shared" si="5"/>
        <v>-4.0632054176072185E-2</v>
      </c>
    </row>
    <row r="12" spans="1:18" ht="24.75" customHeight="1">
      <c r="A12" s="197" t="s">
        <v>78</v>
      </c>
      <c r="B12" s="399">
        <v>67</v>
      </c>
      <c r="C12" s="399">
        <v>61</v>
      </c>
      <c r="D12" s="399">
        <v>45</v>
      </c>
      <c r="E12" s="399">
        <v>41</v>
      </c>
      <c r="F12" s="984">
        <v>56</v>
      </c>
      <c r="G12" s="984">
        <v>78</v>
      </c>
      <c r="H12" s="984">
        <v>73</v>
      </c>
      <c r="I12" s="984">
        <v>64</v>
      </c>
      <c r="J12" s="984">
        <v>58</v>
      </c>
      <c r="K12" s="984">
        <v>58</v>
      </c>
      <c r="L12" s="313">
        <v>64</v>
      </c>
      <c r="M12" s="412">
        <f t="shared" si="1"/>
        <v>6</v>
      </c>
      <c r="N12" s="413">
        <f t="shared" si="2"/>
        <v>0.10344827586206895</v>
      </c>
      <c r="O12" s="414">
        <f t="shared" si="3"/>
        <v>-14</v>
      </c>
      <c r="P12" s="415">
        <f t="shared" si="4"/>
        <v>-0.17948717948717952</v>
      </c>
      <c r="Q12" s="416">
        <f t="shared" si="0"/>
        <v>-3</v>
      </c>
      <c r="R12" s="417">
        <f t="shared" si="5"/>
        <v>-4.4776119402985093E-2</v>
      </c>
    </row>
    <row r="13" spans="1:18" ht="24.75" customHeight="1">
      <c r="A13" s="197" t="s">
        <v>79</v>
      </c>
      <c r="B13" s="399">
        <v>6043</v>
      </c>
      <c r="C13" s="399">
        <v>5362</v>
      </c>
      <c r="D13" s="399">
        <v>4842</v>
      </c>
      <c r="E13" s="399">
        <v>4395</v>
      </c>
      <c r="F13" s="984">
        <v>4082</v>
      </c>
      <c r="G13" s="984">
        <v>3995</v>
      </c>
      <c r="H13" s="984">
        <v>4016</v>
      </c>
      <c r="I13" s="984">
        <v>4244</v>
      </c>
      <c r="J13" s="984">
        <v>4554</v>
      </c>
      <c r="K13" s="984">
        <v>4887</v>
      </c>
      <c r="L13" s="313">
        <v>5163</v>
      </c>
      <c r="M13" s="412">
        <f t="shared" ref="M13:M24" si="6">L13-K13</f>
        <v>276</v>
      </c>
      <c r="N13" s="413">
        <f t="shared" ref="N13:N24" si="7">L13/K13-1</f>
        <v>5.647636586863114E-2</v>
      </c>
      <c r="O13" s="414">
        <f t="shared" ref="O13:O24" si="8">L13-G13</f>
        <v>1168</v>
      </c>
      <c r="P13" s="415">
        <f t="shared" ref="P13:P24" si="9">L13/G13-1</f>
        <v>0.29236545682102633</v>
      </c>
      <c r="Q13" s="416">
        <f t="shared" si="0"/>
        <v>-880</v>
      </c>
      <c r="R13" s="417">
        <f t="shared" ref="R13:R24" si="10">L13/B13-1</f>
        <v>-0.14562303491643225</v>
      </c>
    </row>
    <row r="14" spans="1:18" ht="24.75" customHeight="1">
      <c r="A14" s="197" t="s">
        <v>80</v>
      </c>
      <c r="B14" s="399">
        <v>580</v>
      </c>
      <c r="C14" s="399">
        <v>469</v>
      </c>
      <c r="D14" s="399">
        <v>489</v>
      </c>
      <c r="E14" s="399">
        <v>564</v>
      </c>
      <c r="F14" s="984">
        <v>646</v>
      </c>
      <c r="G14" s="984">
        <v>650</v>
      </c>
      <c r="H14" s="984">
        <v>665</v>
      </c>
      <c r="I14" s="984">
        <v>708</v>
      </c>
      <c r="J14" s="984">
        <v>776</v>
      </c>
      <c r="K14" s="984">
        <v>804</v>
      </c>
      <c r="L14" s="313">
        <v>824</v>
      </c>
      <c r="M14" s="412">
        <f t="shared" si="6"/>
        <v>20</v>
      </c>
      <c r="N14" s="413">
        <f t="shared" si="7"/>
        <v>2.4875621890547261E-2</v>
      </c>
      <c r="O14" s="414">
        <f t="shared" si="8"/>
        <v>174</v>
      </c>
      <c r="P14" s="415">
        <f t="shared" si="9"/>
        <v>0.26769230769230767</v>
      </c>
      <c r="Q14" s="416">
        <f t="shared" si="0"/>
        <v>244</v>
      </c>
      <c r="R14" s="417">
        <f t="shared" si="10"/>
        <v>0.42068965517241375</v>
      </c>
    </row>
    <row r="15" spans="1:18" ht="24.75" customHeight="1">
      <c r="A15" s="197" t="s">
        <v>81</v>
      </c>
      <c r="B15" s="399">
        <v>11708</v>
      </c>
      <c r="C15" s="399">
        <v>11010</v>
      </c>
      <c r="D15" s="399">
        <v>10230</v>
      </c>
      <c r="E15" s="399">
        <v>9156</v>
      </c>
      <c r="F15" s="984">
        <v>8048</v>
      </c>
      <c r="G15" s="984">
        <v>7211</v>
      </c>
      <c r="H15" s="984">
        <v>6547</v>
      </c>
      <c r="I15" s="984">
        <v>6406</v>
      </c>
      <c r="J15" s="984">
        <v>6704</v>
      </c>
      <c r="K15" s="984">
        <v>7291</v>
      </c>
      <c r="L15" s="313">
        <v>7862</v>
      </c>
      <c r="M15" s="412">
        <f t="shared" si="6"/>
        <v>571</v>
      </c>
      <c r="N15" s="413">
        <f t="shared" si="7"/>
        <v>7.8315731724043269E-2</v>
      </c>
      <c r="O15" s="414">
        <f t="shared" si="8"/>
        <v>651</v>
      </c>
      <c r="P15" s="415">
        <f t="shared" si="9"/>
        <v>9.0278740812647307E-2</v>
      </c>
      <c r="Q15" s="416">
        <f t="shared" si="0"/>
        <v>-3846</v>
      </c>
      <c r="R15" s="417">
        <f t="shared" si="10"/>
        <v>-0.32849333788862312</v>
      </c>
    </row>
    <row r="16" spans="1:18" ht="15" customHeight="1">
      <c r="A16" s="197" t="s">
        <v>82</v>
      </c>
      <c r="B16" s="399">
        <v>179</v>
      </c>
      <c r="C16" s="399">
        <v>205</v>
      </c>
      <c r="D16" s="399">
        <v>242</v>
      </c>
      <c r="E16" s="399">
        <v>273</v>
      </c>
      <c r="F16" s="984">
        <v>291</v>
      </c>
      <c r="G16" s="984">
        <v>268</v>
      </c>
      <c r="H16" s="984">
        <v>253</v>
      </c>
      <c r="I16" s="984">
        <v>257</v>
      </c>
      <c r="J16" s="984">
        <v>277</v>
      </c>
      <c r="K16" s="984">
        <v>285</v>
      </c>
      <c r="L16" s="313">
        <v>334</v>
      </c>
      <c r="M16" s="412">
        <f t="shared" si="6"/>
        <v>49</v>
      </c>
      <c r="N16" s="413">
        <f t="shared" si="7"/>
        <v>0.1719298245614036</v>
      </c>
      <c r="O16" s="414">
        <f t="shared" si="8"/>
        <v>66</v>
      </c>
      <c r="P16" s="415">
        <f t="shared" si="9"/>
        <v>0.24626865671641784</v>
      </c>
      <c r="Q16" s="416">
        <f t="shared" si="0"/>
        <v>155</v>
      </c>
      <c r="R16" s="417">
        <f t="shared" si="10"/>
        <v>0.86592178770949713</v>
      </c>
    </row>
    <row r="17" spans="1:18" ht="24.75" customHeight="1">
      <c r="A17" s="197" t="s">
        <v>83</v>
      </c>
      <c r="B17" s="399">
        <v>381</v>
      </c>
      <c r="C17" s="399">
        <v>534</v>
      </c>
      <c r="D17" s="399">
        <v>482</v>
      </c>
      <c r="E17" s="399">
        <v>430</v>
      </c>
      <c r="F17" s="984">
        <v>363</v>
      </c>
      <c r="G17" s="984">
        <v>301</v>
      </c>
      <c r="H17" s="984">
        <v>312</v>
      </c>
      <c r="I17" s="984">
        <v>248</v>
      </c>
      <c r="J17" s="984">
        <v>289</v>
      </c>
      <c r="K17" s="984">
        <v>366</v>
      </c>
      <c r="L17" s="313">
        <v>384</v>
      </c>
      <c r="M17" s="412">
        <f t="shared" si="6"/>
        <v>18</v>
      </c>
      <c r="N17" s="413">
        <f t="shared" si="7"/>
        <v>4.9180327868852514E-2</v>
      </c>
      <c r="O17" s="414">
        <f t="shared" si="8"/>
        <v>83</v>
      </c>
      <c r="P17" s="415">
        <f t="shared" si="9"/>
        <v>0.27574750830564776</v>
      </c>
      <c r="Q17" s="528">
        <f t="shared" ref="Q17:Q22" si="11">L17-B17</f>
        <v>3</v>
      </c>
      <c r="R17" s="930">
        <f>L17/B17-1</f>
        <v>7.8740157480314821E-3</v>
      </c>
    </row>
    <row r="18" spans="1:18" ht="15" customHeight="1">
      <c r="A18" s="197" t="s">
        <v>84</v>
      </c>
      <c r="B18" s="399">
        <v>9225</v>
      </c>
      <c r="C18" s="399">
        <v>9247</v>
      </c>
      <c r="D18" s="399">
        <v>9348</v>
      </c>
      <c r="E18" s="399">
        <v>9274</v>
      </c>
      <c r="F18" s="984">
        <v>9421</v>
      </c>
      <c r="G18" s="984">
        <v>9413</v>
      </c>
      <c r="H18" s="984">
        <v>9260</v>
      </c>
      <c r="I18" s="984">
        <v>9109</v>
      </c>
      <c r="J18" s="984">
        <v>9289</v>
      </c>
      <c r="K18" s="984">
        <v>9373</v>
      </c>
      <c r="L18" s="313">
        <v>9694</v>
      </c>
      <c r="M18" s="412">
        <f t="shared" si="6"/>
        <v>321</v>
      </c>
      <c r="N18" s="413">
        <f t="shared" si="7"/>
        <v>3.4247306091966356E-2</v>
      </c>
      <c r="O18" s="414">
        <f t="shared" si="8"/>
        <v>281</v>
      </c>
      <c r="P18" s="415">
        <f t="shared" si="9"/>
        <v>2.9852331881440541E-2</v>
      </c>
      <c r="Q18" s="416">
        <f t="shared" si="11"/>
        <v>469</v>
      </c>
      <c r="R18" s="417">
        <f t="shared" si="10"/>
        <v>5.0840108401084105E-2</v>
      </c>
    </row>
    <row r="19" spans="1:18" ht="15" customHeight="1">
      <c r="A19" s="197" t="s">
        <v>85</v>
      </c>
      <c r="B19" s="399">
        <v>693</v>
      </c>
      <c r="C19" s="399">
        <v>867</v>
      </c>
      <c r="D19" s="399">
        <v>948</v>
      </c>
      <c r="E19" s="399">
        <v>1080</v>
      </c>
      <c r="F19" s="984">
        <v>1169</v>
      </c>
      <c r="G19" s="984">
        <v>1292</v>
      </c>
      <c r="H19" s="984">
        <v>1370</v>
      </c>
      <c r="I19" s="984">
        <v>1435</v>
      </c>
      <c r="J19" s="984">
        <v>1587</v>
      </c>
      <c r="K19" s="984">
        <v>1605</v>
      </c>
      <c r="L19" s="313">
        <v>1677</v>
      </c>
      <c r="M19" s="412">
        <f t="shared" si="6"/>
        <v>72</v>
      </c>
      <c r="N19" s="413">
        <f t="shared" si="7"/>
        <v>4.4859813084112243E-2</v>
      </c>
      <c r="O19" s="414">
        <f t="shared" si="8"/>
        <v>385</v>
      </c>
      <c r="P19" s="415">
        <f t="shared" si="9"/>
        <v>0.29798761609907132</v>
      </c>
      <c r="Q19" s="416">
        <f t="shared" si="11"/>
        <v>984</v>
      </c>
      <c r="R19" s="417">
        <f t="shared" si="10"/>
        <v>1.4199134199134198</v>
      </c>
    </row>
    <row r="20" spans="1:18" ht="24.75" customHeight="1">
      <c r="A20" s="197" t="s">
        <v>87</v>
      </c>
      <c r="B20" s="399">
        <v>22796</v>
      </c>
      <c r="C20" s="399">
        <v>21500</v>
      </c>
      <c r="D20" s="399">
        <v>20032</v>
      </c>
      <c r="E20" s="399">
        <v>18651</v>
      </c>
      <c r="F20" s="984">
        <v>17488</v>
      </c>
      <c r="G20" s="984">
        <v>16357</v>
      </c>
      <c r="H20" s="984">
        <v>14997</v>
      </c>
      <c r="I20" s="984">
        <v>14095</v>
      </c>
      <c r="J20" s="984">
        <v>14118</v>
      </c>
      <c r="K20" s="984">
        <v>14035</v>
      </c>
      <c r="L20" s="313">
        <v>13320</v>
      </c>
      <c r="M20" s="412">
        <f t="shared" si="6"/>
        <v>-715</v>
      </c>
      <c r="N20" s="413">
        <f t="shared" si="7"/>
        <v>-5.0944068400427533E-2</v>
      </c>
      <c r="O20" s="414">
        <f t="shared" si="8"/>
        <v>-3037</v>
      </c>
      <c r="P20" s="415">
        <f t="shared" si="9"/>
        <v>-0.18566974384055757</v>
      </c>
      <c r="Q20" s="416">
        <f t="shared" si="11"/>
        <v>-9476</v>
      </c>
      <c r="R20" s="417">
        <f t="shared" si="10"/>
        <v>-0.41568696262502192</v>
      </c>
    </row>
    <row r="21" spans="1:18" ht="15" customHeight="1">
      <c r="A21" s="197" t="s">
        <v>88</v>
      </c>
      <c r="B21" s="399">
        <v>6197</v>
      </c>
      <c r="C21" s="399">
        <v>5869</v>
      </c>
      <c r="D21" s="399">
        <v>5608</v>
      </c>
      <c r="E21" s="399">
        <v>5406</v>
      </c>
      <c r="F21" s="984">
        <v>5270</v>
      </c>
      <c r="G21" s="984">
        <v>5058</v>
      </c>
      <c r="H21" s="984">
        <v>5012</v>
      </c>
      <c r="I21" s="984">
        <v>4952</v>
      </c>
      <c r="J21" s="984">
        <v>5208</v>
      </c>
      <c r="K21" s="984">
        <v>5395</v>
      </c>
      <c r="L21" s="313">
        <v>5442</v>
      </c>
      <c r="M21" s="412">
        <f t="shared" si="6"/>
        <v>47</v>
      </c>
      <c r="N21" s="413">
        <f t="shared" si="7"/>
        <v>8.7117701575532003E-3</v>
      </c>
      <c r="O21" s="414">
        <f t="shared" si="8"/>
        <v>384</v>
      </c>
      <c r="P21" s="415">
        <f t="shared" si="9"/>
        <v>7.5919335705812552E-2</v>
      </c>
      <c r="Q21" s="416">
        <f t="shared" si="11"/>
        <v>-755</v>
      </c>
      <c r="R21" s="417">
        <f t="shared" si="10"/>
        <v>-0.12183314507019527</v>
      </c>
    </row>
    <row r="22" spans="1:18" ht="15" customHeight="1">
      <c r="A22" s="197" t="s">
        <v>89</v>
      </c>
      <c r="B22" s="399">
        <v>8751</v>
      </c>
      <c r="C22" s="399">
        <v>7918</v>
      </c>
      <c r="D22" s="399">
        <v>7320</v>
      </c>
      <c r="E22" s="399">
        <v>7151</v>
      </c>
      <c r="F22" s="984">
        <v>6900</v>
      </c>
      <c r="G22" s="984">
        <v>6959</v>
      </c>
      <c r="H22" s="984">
        <v>6998</v>
      </c>
      <c r="I22" s="984">
        <v>6933</v>
      </c>
      <c r="J22" s="984">
        <v>7174</v>
      </c>
      <c r="K22" s="984">
        <v>7476</v>
      </c>
      <c r="L22" s="313">
        <v>7681</v>
      </c>
      <c r="M22" s="412">
        <f t="shared" si="6"/>
        <v>205</v>
      </c>
      <c r="N22" s="413">
        <f t="shared" si="7"/>
        <v>2.7421080791867336E-2</v>
      </c>
      <c r="O22" s="414">
        <f t="shared" si="8"/>
        <v>722</v>
      </c>
      <c r="P22" s="415">
        <f t="shared" si="9"/>
        <v>0.10375053887052732</v>
      </c>
      <c r="Q22" s="416">
        <f t="shared" si="11"/>
        <v>-1070</v>
      </c>
      <c r="R22" s="417">
        <f t="shared" si="10"/>
        <v>-0.12227174037252886</v>
      </c>
    </row>
    <row r="23" spans="1:18" ht="24.75" customHeight="1">
      <c r="A23" s="197" t="s">
        <v>90</v>
      </c>
      <c r="B23" s="399">
        <v>572</v>
      </c>
      <c r="C23" s="399">
        <v>918</v>
      </c>
      <c r="D23" s="399">
        <v>1093</v>
      </c>
      <c r="E23" s="399">
        <v>1037</v>
      </c>
      <c r="F23" s="984">
        <v>982</v>
      </c>
      <c r="G23" s="984">
        <v>892</v>
      </c>
      <c r="H23" s="984">
        <v>775</v>
      </c>
      <c r="I23" s="984">
        <v>838</v>
      </c>
      <c r="J23" s="984">
        <v>848</v>
      </c>
      <c r="K23" s="984">
        <v>815</v>
      </c>
      <c r="L23" s="313">
        <v>871</v>
      </c>
      <c r="M23" s="412">
        <f t="shared" si="6"/>
        <v>56</v>
      </c>
      <c r="N23" s="413">
        <f t="shared" si="7"/>
        <v>6.8711656441717839E-2</v>
      </c>
      <c r="O23" s="414">
        <f t="shared" si="8"/>
        <v>-21</v>
      </c>
      <c r="P23" s="415">
        <f t="shared" si="9"/>
        <v>-2.3542600896860999E-2</v>
      </c>
      <c r="Q23" s="416">
        <f>L23-B23</f>
        <v>299</v>
      </c>
      <c r="R23" s="417">
        <f>L23/B23-1</f>
        <v>0.52272727272727271</v>
      </c>
    </row>
    <row r="24" spans="1:18" ht="15" customHeight="1" thickBot="1">
      <c r="A24" s="195" t="s">
        <v>91</v>
      </c>
      <c r="B24" s="51">
        <v>815</v>
      </c>
      <c r="C24" s="51">
        <v>835</v>
      </c>
      <c r="D24" s="51">
        <v>857</v>
      </c>
      <c r="E24" s="51">
        <v>893</v>
      </c>
      <c r="F24" s="481">
        <v>861</v>
      </c>
      <c r="G24" s="481">
        <v>887</v>
      </c>
      <c r="H24" s="481">
        <v>959</v>
      </c>
      <c r="I24" s="481">
        <v>969</v>
      </c>
      <c r="J24" s="481">
        <v>1001</v>
      </c>
      <c r="K24" s="481">
        <v>970</v>
      </c>
      <c r="L24" s="314">
        <v>933</v>
      </c>
      <c r="M24" s="418">
        <f t="shared" si="6"/>
        <v>-37</v>
      </c>
      <c r="N24" s="419">
        <f t="shared" si="7"/>
        <v>-3.8144329896907192E-2</v>
      </c>
      <c r="O24" s="420">
        <f t="shared" si="8"/>
        <v>46</v>
      </c>
      <c r="P24" s="421">
        <f t="shared" si="9"/>
        <v>5.1860202931228949E-2</v>
      </c>
      <c r="Q24" s="422">
        <f>L24-B24</f>
        <v>118</v>
      </c>
      <c r="R24" s="423">
        <f t="shared" si="10"/>
        <v>0.14478527607361968</v>
      </c>
    </row>
    <row r="25" spans="1:18"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</row>
  </sheetData>
  <sortState ref="F27:G45">
    <sortCondition descending="1" ref="G27:G45"/>
  </sortState>
  <mergeCells count="5">
    <mergeCell ref="A3:A4"/>
    <mergeCell ref="O3:P3"/>
    <mergeCell ref="Q3:R3"/>
    <mergeCell ref="B3:L3"/>
    <mergeCell ref="M3:N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sqref="A1:P1"/>
    </sheetView>
  </sheetViews>
  <sheetFormatPr defaultColWidth="9.140625" defaultRowHeight="15"/>
  <cols>
    <col min="1" max="1" width="20" style="209" customWidth="1"/>
    <col min="2" max="3" width="6.42578125" style="209" customWidth="1"/>
    <col min="4" max="4" width="7.140625" style="209" customWidth="1"/>
    <col min="5" max="6" width="6.42578125" style="209" customWidth="1"/>
    <col min="7" max="7" width="7.140625" style="209" customWidth="1"/>
    <col min="8" max="18" width="6.42578125" style="209" customWidth="1"/>
    <col min="19" max="19" width="7.5703125" style="209" customWidth="1"/>
    <col min="20" max="16384" width="9.140625" style="209"/>
  </cols>
  <sheetData>
    <row r="1" spans="1:26" s="46" customFormat="1" ht="17.25" customHeight="1">
      <c r="A1" s="2177" t="s">
        <v>690</v>
      </c>
      <c r="B1" s="2177"/>
      <c r="C1" s="2177"/>
      <c r="D1" s="2177"/>
      <c r="E1" s="2177"/>
      <c r="F1" s="2177"/>
      <c r="G1" s="2177"/>
      <c r="H1" s="2177"/>
      <c r="I1" s="2177"/>
      <c r="J1" s="2177"/>
      <c r="K1" s="2177"/>
      <c r="L1" s="2177"/>
      <c r="M1" s="2177"/>
      <c r="N1" s="2177"/>
      <c r="O1" s="2177"/>
      <c r="P1" s="2177"/>
    </row>
    <row r="2" spans="1:26" s="205" customFormat="1" ht="17.25" customHeight="1" thickBot="1">
      <c r="A2" s="325" t="s">
        <v>193</v>
      </c>
    </row>
    <row r="3" spans="1:26" ht="17.25" customHeight="1">
      <c r="A3" s="1736" t="s">
        <v>190</v>
      </c>
      <c r="B3" s="1954" t="s">
        <v>340</v>
      </c>
      <c r="C3" s="1955"/>
      <c r="D3" s="1956"/>
      <c r="E3" s="1954" t="s">
        <v>339</v>
      </c>
      <c r="F3" s="1955"/>
      <c r="G3" s="1956"/>
      <c r="H3" s="1819" t="s">
        <v>209</v>
      </c>
      <c r="I3" s="2003"/>
      <c r="J3" s="2003"/>
      <c r="K3" s="2003"/>
      <c r="L3" s="2003"/>
      <c r="M3" s="2003"/>
      <c r="N3" s="2003"/>
      <c r="O3" s="2003"/>
      <c r="P3" s="2003"/>
      <c r="Q3" s="2003"/>
      <c r="R3" s="2004"/>
    </row>
    <row r="4" spans="1:26" ht="17.25" customHeight="1">
      <c r="A4" s="1738"/>
      <c r="B4" s="1880" t="s">
        <v>805</v>
      </c>
      <c r="C4" s="1887"/>
      <c r="D4" s="1923" t="s">
        <v>327</v>
      </c>
      <c r="E4" s="1880" t="s">
        <v>4</v>
      </c>
      <c r="F4" s="1810" t="s">
        <v>42</v>
      </c>
      <c r="G4" s="1849"/>
      <c r="H4" s="1880" t="s">
        <v>4</v>
      </c>
      <c r="I4" s="1881" t="s">
        <v>351</v>
      </c>
      <c r="J4" s="1885"/>
      <c r="K4" s="1810" t="s">
        <v>184</v>
      </c>
      <c r="L4" s="1855"/>
      <c r="M4" s="1855"/>
      <c r="N4" s="1811"/>
      <c r="O4" s="1810" t="s">
        <v>317</v>
      </c>
      <c r="P4" s="1855"/>
      <c r="Q4" s="1855"/>
      <c r="R4" s="1849"/>
    </row>
    <row r="5" spans="1:26" ht="17.25" customHeight="1">
      <c r="A5" s="1738"/>
      <c r="B5" s="1880"/>
      <c r="C5" s="1887"/>
      <c r="D5" s="2064"/>
      <c r="E5" s="2047"/>
      <c r="F5" s="1783" t="s">
        <v>153</v>
      </c>
      <c r="G5" s="1923" t="s">
        <v>315</v>
      </c>
      <c r="H5" s="1919"/>
      <c r="I5" s="1883"/>
      <c r="J5" s="1886"/>
      <c r="K5" s="1810" t="s">
        <v>7</v>
      </c>
      <c r="L5" s="1811"/>
      <c r="M5" s="1810" t="s">
        <v>140</v>
      </c>
      <c r="N5" s="1811"/>
      <c r="O5" s="1810" t="s">
        <v>172</v>
      </c>
      <c r="P5" s="1811"/>
      <c r="Q5" s="1810" t="s">
        <v>43</v>
      </c>
      <c r="R5" s="1849"/>
    </row>
    <row r="6" spans="1:26" ht="17.25" customHeight="1" thickBot="1">
      <c r="A6" s="1740"/>
      <c r="B6" s="1303" t="s">
        <v>806</v>
      </c>
      <c r="C6" s="1304" t="s">
        <v>43</v>
      </c>
      <c r="D6" s="1924"/>
      <c r="E6" s="2048"/>
      <c r="F6" s="1784"/>
      <c r="G6" s="1924"/>
      <c r="H6" s="1920"/>
      <c r="I6" s="1304" t="s">
        <v>146</v>
      </c>
      <c r="J6" s="1304" t="s">
        <v>148</v>
      </c>
      <c r="K6" s="1304" t="s">
        <v>146</v>
      </c>
      <c r="L6" s="1304" t="s">
        <v>148</v>
      </c>
      <c r="M6" s="1304" t="s">
        <v>146</v>
      </c>
      <c r="N6" s="1304" t="s">
        <v>148</v>
      </c>
      <c r="O6" s="1304" t="s">
        <v>146</v>
      </c>
      <c r="P6" s="1304" t="s">
        <v>148</v>
      </c>
      <c r="Q6" s="1304" t="s">
        <v>146</v>
      </c>
      <c r="R6" s="696" t="s">
        <v>148</v>
      </c>
      <c r="T6"/>
    </row>
    <row r="7" spans="1:26" s="50" customFormat="1" ht="17.25" customHeight="1">
      <c r="A7" s="194" t="s">
        <v>19</v>
      </c>
      <c r="B7" s="1223">
        <v>499</v>
      </c>
      <c r="C7" s="1284">
        <v>23</v>
      </c>
      <c r="D7" s="1220">
        <v>52</v>
      </c>
      <c r="E7" s="1180">
        <v>4722.49</v>
      </c>
      <c r="F7" s="1241">
        <v>4077.4700000000003</v>
      </c>
      <c r="G7" s="1242">
        <v>645.02</v>
      </c>
      <c r="H7" s="1356">
        <v>91256</v>
      </c>
      <c r="I7" s="1348">
        <v>2248</v>
      </c>
      <c r="J7" s="1353">
        <f>I7/$H7</f>
        <v>2.4633996668712195E-2</v>
      </c>
      <c r="K7" s="1241">
        <v>31847</v>
      </c>
      <c r="L7" s="1353">
        <f>K7/$H7</f>
        <v>0.34898527220127989</v>
      </c>
      <c r="M7" s="1241">
        <v>59409</v>
      </c>
      <c r="N7" s="1353">
        <f t="shared" ref="N7:N21" si="0">M7/$H7</f>
        <v>0.65101472779872005</v>
      </c>
      <c r="O7" s="1241">
        <v>88563</v>
      </c>
      <c r="P7" s="1353">
        <f t="shared" ref="P7:P21" si="1">O7/$H7</f>
        <v>0.97048961164197423</v>
      </c>
      <c r="Q7" s="1350">
        <v>2693</v>
      </c>
      <c r="R7" s="1357">
        <f t="shared" ref="R7:R21" si="2">Q7/$H7</f>
        <v>2.9510388358025774E-2</v>
      </c>
      <c r="S7" s="404"/>
      <c r="T7" s="913"/>
      <c r="U7" s="913"/>
      <c r="V7" s="913"/>
      <c r="W7" s="404"/>
      <c r="X7" s="913"/>
      <c r="Y7" s="913"/>
      <c r="Z7" s="913"/>
    </row>
    <row r="8" spans="1:26" s="50" customFormat="1" ht="17.25" customHeight="1">
      <c r="A8" s="197" t="s">
        <v>20</v>
      </c>
      <c r="B8" s="824">
        <v>39</v>
      </c>
      <c r="C8" s="349">
        <v>5</v>
      </c>
      <c r="D8" s="1221">
        <v>7</v>
      </c>
      <c r="E8" s="813">
        <v>443.02</v>
      </c>
      <c r="F8" s="346">
        <v>330.02</v>
      </c>
      <c r="G8" s="222">
        <v>113</v>
      </c>
      <c r="H8" s="849">
        <v>8996</v>
      </c>
      <c r="I8" s="1349">
        <v>724</v>
      </c>
      <c r="J8" s="1354">
        <f t="shared" ref="J8:L21" si="3">I8/$H8</f>
        <v>8.0480213428190311E-2</v>
      </c>
      <c r="K8" s="346">
        <v>3138</v>
      </c>
      <c r="L8" s="1354">
        <f t="shared" si="3"/>
        <v>0.34882169853268119</v>
      </c>
      <c r="M8" s="346">
        <v>5858</v>
      </c>
      <c r="N8" s="1354">
        <f t="shared" si="0"/>
        <v>0.65117830146731881</v>
      </c>
      <c r="O8" s="346">
        <v>7814</v>
      </c>
      <c r="P8" s="1354">
        <f t="shared" si="1"/>
        <v>0.86860827034237442</v>
      </c>
      <c r="Q8" s="1351">
        <v>1182</v>
      </c>
      <c r="R8" s="850">
        <f t="shared" si="2"/>
        <v>0.13139172965762561</v>
      </c>
      <c r="S8" s="404"/>
      <c r="T8" s="913"/>
      <c r="U8" s="913"/>
      <c r="V8" s="913"/>
      <c r="W8" s="404"/>
      <c r="X8" s="913"/>
      <c r="Y8" s="913"/>
      <c r="Z8" s="913"/>
    </row>
    <row r="9" spans="1:26" s="50" customFormat="1" ht="17.25" customHeight="1">
      <c r="A9" s="197" t="s">
        <v>21</v>
      </c>
      <c r="B9" s="824">
        <v>57</v>
      </c>
      <c r="C9" s="349">
        <v>5</v>
      </c>
      <c r="D9" s="1221">
        <v>8</v>
      </c>
      <c r="E9" s="813">
        <v>481.98</v>
      </c>
      <c r="F9" s="346">
        <v>431</v>
      </c>
      <c r="G9" s="222">
        <v>50.98</v>
      </c>
      <c r="H9" s="849">
        <v>9204</v>
      </c>
      <c r="I9" s="1349">
        <v>124</v>
      </c>
      <c r="J9" s="1354">
        <f t="shared" si="3"/>
        <v>1.3472403302911778E-2</v>
      </c>
      <c r="K9" s="346">
        <v>3039</v>
      </c>
      <c r="L9" s="1354">
        <f t="shared" si="3"/>
        <v>0.33018252933507169</v>
      </c>
      <c r="M9" s="346">
        <v>6165</v>
      </c>
      <c r="N9" s="1354">
        <f t="shared" si="0"/>
        <v>0.66981747066492825</v>
      </c>
      <c r="O9" s="346">
        <v>9023</v>
      </c>
      <c r="P9" s="1354">
        <f t="shared" si="1"/>
        <v>0.98033463711429814</v>
      </c>
      <c r="Q9" s="1351">
        <v>181</v>
      </c>
      <c r="R9" s="850">
        <f t="shared" si="2"/>
        <v>1.9665362885701868E-2</v>
      </c>
      <c r="S9" s="404"/>
      <c r="T9" s="913"/>
      <c r="U9" s="913"/>
      <c r="V9" s="913"/>
      <c r="W9" s="404"/>
      <c r="X9" s="913"/>
      <c r="Y9" s="913"/>
      <c r="Z9" s="913"/>
    </row>
    <row r="10" spans="1:26" s="50" customFormat="1" ht="17.25" customHeight="1">
      <c r="A10" s="197" t="s">
        <v>22</v>
      </c>
      <c r="B10" s="824">
        <v>35</v>
      </c>
      <c r="C10" s="349">
        <v>1</v>
      </c>
      <c r="D10" s="1221">
        <v>6</v>
      </c>
      <c r="E10" s="813">
        <v>300.99</v>
      </c>
      <c r="F10" s="346">
        <v>289.97999999999996</v>
      </c>
      <c r="G10" s="222">
        <v>11.01</v>
      </c>
      <c r="H10" s="849">
        <v>6307</v>
      </c>
      <c r="I10" s="1349">
        <v>189</v>
      </c>
      <c r="J10" s="1354">
        <f t="shared" si="3"/>
        <v>2.9966703662597113E-2</v>
      </c>
      <c r="K10" s="346">
        <v>2154</v>
      </c>
      <c r="L10" s="1354">
        <f t="shared" si="3"/>
        <v>0.34152528936102744</v>
      </c>
      <c r="M10" s="346">
        <v>4153</v>
      </c>
      <c r="N10" s="1354">
        <f t="shared" si="0"/>
        <v>0.65847471063897256</v>
      </c>
      <c r="O10" s="346">
        <v>6164</v>
      </c>
      <c r="P10" s="1354">
        <f t="shared" si="1"/>
        <v>0.97732677976851123</v>
      </c>
      <c r="Q10" s="1351">
        <v>143</v>
      </c>
      <c r="R10" s="850">
        <f t="shared" si="2"/>
        <v>2.2673220231488822E-2</v>
      </c>
      <c r="S10" s="404"/>
      <c r="T10" s="913"/>
      <c r="U10" s="913"/>
      <c r="V10" s="913"/>
      <c r="W10" s="404"/>
      <c r="X10" s="913"/>
      <c r="Y10" s="913"/>
      <c r="Z10" s="913"/>
    </row>
    <row r="11" spans="1:26" s="50" customFormat="1" ht="17.25" customHeight="1">
      <c r="A11" s="197" t="s">
        <v>23</v>
      </c>
      <c r="B11" s="824">
        <v>26</v>
      </c>
      <c r="C11" s="1725">
        <v>0</v>
      </c>
      <c r="D11" s="1726">
        <v>2</v>
      </c>
      <c r="E11" s="813">
        <v>255.01</v>
      </c>
      <c r="F11" s="346">
        <v>243.01</v>
      </c>
      <c r="G11" s="222">
        <v>12</v>
      </c>
      <c r="H11" s="849">
        <v>5245</v>
      </c>
      <c r="I11" s="1349">
        <v>126</v>
      </c>
      <c r="J11" s="1354">
        <f t="shared" si="3"/>
        <v>2.4022878932316492E-2</v>
      </c>
      <c r="K11" s="346">
        <v>1807</v>
      </c>
      <c r="L11" s="1354">
        <f t="shared" si="3"/>
        <v>0.34451858913250716</v>
      </c>
      <c r="M11" s="346">
        <v>3438</v>
      </c>
      <c r="N11" s="1354">
        <f t="shared" si="0"/>
        <v>0.6554814108674929</v>
      </c>
      <c r="O11" s="346">
        <v>5127</v>
      </c>
      <c r="P11" s="1354">
        <f t="shared" si="1"/>
        <v>0.97750238322211636</v>
      </c>
      <c r="Q11" s="1351">
        <v>118</v>
      </c>
      <c r="R11" s="850">
        <f t="shared" si="2"/>
        <v>2.24976167778837E-2</v>
      </c>
      <c r="S11" s="404"/>
      <c r="T11" s="913"/>
      <c r="U11" s="913"/>
      <c r="V11" s="913"/>
      <c r="W11" s="404"/>
      <c r="X11" s="913"/>
      <c r="Y11" s="913"/>
      <c r="Z11" s="913"/>
    </row>
    <row r="12" spans="1:26" s="50" customFormat="1" ht="17.25" customHeight="1">
      <c r="A12" s="197" t="s">
        <v>24</v>
      </c>
      <c r="B12" s="824">
        <v>18</v>
      </c>
      <c r="C12" s="1725">
        <v>0</v>
      </c>
      <c r="D12" s="1725">
        <v>0</v>
      </c>
      <c r="E12" s="813">
        <v>143.01</v>
      </c>
      <c r="F12" s="346">
        <v>134.01</v>
      </c>
      <c r="G12" s="222">
        <v>9</v>
      </c>
      <c r="H12" s="849">
        <v>2699</v>
      </c>
      <c r="I12" s="1349">
        <v>0</v>
      </c>
      <c r="J12" s="1354">
        <f t="shared" si="3"/>
        <v>0</v>
      </c>
      <c r="K12" s="346">
        <v>1016</v>
      </c>
      <c r="L12" s="1354">
        <f t="shared" si="3"/>
        <v>0.37643571693219713</v>
      </c>
      <c r="M12" s="346">
        <v>1683</v>
      </c>
      <c r="N12" s="1354">
        <f t="shared" si="0"/>
        <v>0.62356428306780287</v>
      </c>
      <c r="O12" s="346">
        <v>2699</v>
      </c>
      <c r="P12" s="1354">
        <f t="shared" si="1"/>
        <v>1</v>
      </c>
      <c r="Q12" s="398">
        <v>0</v>
      </c>
      <c r="R12" s="850">
        <f t="shared" si="2"/>
        <v>0</v>
      </c>
      <c r="S12" s="404"/>
      <c r="T12" s="913"/>
      <c r="U12" s="913"/>
      <c r="V12" s="913"/>
      <c r="W12" s="404"/>
      <c r="X12" s="913"/>
      <c r="Y12" s="913"/>
      <c r="Z12" s="913"/>
    </row>
    <row r="13" spans="1:26" s="50" customFormat="1" ht="17.25" customHeight="1">
      <c r="A13" s="197" t="s">
        <v>25</v>
      </c>
      <c r="B13" s="824">
        <v>43</v>
      </c>
      <c r="C13" s="1724">
        <v>1</v>
      </c>
      <c r="D13" s="1726">
        <v>4</v>
      </c>
      <c r="E13" s="813">
        <v>486</v>
      </c>
      <c r="F13" s="346">
        <v>449.99</v>
      </c>
      <c r="G13" s="222">
        <v>36.01</v>
      </c>
      <c r="H13" s="849">
        <v>8784</v>
      </c>
      <c r="I13" s="1349">
        <v>150</v>
      </c>
      <c r="J13" s="1354">
        <f t="shared" si="3"/>
        <v>1.7076502732240439E-2</v>
      </c>
      <c r="K13" s="346">
        <v>3262</v>
      </c>
      <c r="L13" s="1354">
        <f t="shared" si="3"/>
        <v>0.37135701275045535</v>
      </c>
      <c r="M13" s="346">
        <v>5522</v>
      </c>
      <c r="N13" s="1354">
        <f t="shared" si="0"/>
        <v>0.62864298724954459</v>
      </c>
      <c r="O13" s="346">
        <v>8679</v>
      </c>
      <c r="P13" s="1354">
        <f t="shared" si="1"/>
        <v>0.98804644808743169</v>
      </c>
      <c r="Q13" s="1351">
        <v>105</v>
      </c>
      <c r="R13" s="850">
        <f t="shared" si="2"/>
        <v>1.1953551912568305E-2</v>
      </c>
      <c r="S13" s="404"/>
      <c r="T13" s="913"/>
      <c r="U13" s="913"/>
      <c r="V13" s="913"/>
      <c r="W13" s="404"/>
      <c r="X13" s="913"/>
      <c r="Y13" s="913"/>
      <c r="Z13" s="913"/>
    </row>
    <row r="14" spans="1:26" s="50" customFormat="1" ht="17.25" customHeight="1">
      <c r="A14" s="197" t="s">
        <v>26</v>
      </c>
      <c r="B14" s="824">
        <v>16</v>
      </c>
      <c r="C14" s="1724">
        <v>1</v>
      </c>
      <c r="D14" s="1725">
        <v>0</v>
      </c>
      <c r="E14" s="813">
        <v>189.95</v>
      </c>
      <c r="F14" s="346">
        <v>166.95</v>
      </c>
      <c r="G14" s="222">
        <v>23</v>
      </c>
      <c r="H14" s="849">
        <v>4001</v>
      </c>
      <c r="I14" s="1349">
        <v>0</v>
      </c>
      <c r="J14" s="1354">
        <f t="shared" si="3"/>
        <v>0</v>
      </c>
      <c r="K14" s="346">
        <v>1499</v>
      </c>
      <c r="L14" s="1354">
        <f t="shared" si="3"/>
        <v>0.37465633591602099</v>
      </c>
      <c r="M14" s="346">
        <v>2502</v>
      </c>
      <c r="N14" s="1354">
        <f t="shared" si="0"/>
        <v>0.62534366408397901</v>
      </c>
      <c r="O14" s="346">
        <v>3929</v>
      </c>
      <c r="P14" s="1354">
        <f t="shared" si="1"/>
        <v>0.98200449887528118</v>
      </c>
      <c r="Q14" s="1351">
        <v>72</v>
      </c>
      <c r="R14" s="850">
        <f t="shared" si="2"/>
        <v>1.7995501124718819E-2</v>
      </c>
      <c r="S14" s="404"/>
      <c r="T14" s="913"/>
      <c r="U14" s="913"/>
      <c r="V14" s="913"/>
      <c r="W14" s="404"/>
      <c r="X14" s="913"/>
      <c r="Y14" s="913"/>
      <c r="Z14" s="913"/>
    </row>
    <row r="15" spans="1:26" s="50" customFormat="1" ht="17.25" customHeight="1">
      <c r="A15" s="197" t="s">
        <v>27</v>
      </c>
      <c r="B15" s="824">
        <v>31</v>
      </c>
      <c r="C15" s="1724">
        <v>1</v>
      </c>
      <c r="D15" s="1726">
        <v>2</v>
      </c>
      <c r="E15" s="813">
        <v>278.02</v>
      </c>
      <c r="F15" s="346">
        <v>232</v>
      </c>
      <c r="G15" s="222">
        <v>46.02</v>
      </c>
      <c r="H15" s="849">
        <v>5157</v>
      </c>
      <c r="I15" s="1349">
        <v>36</v>
      </c>
      <c r="J15" s="1354">
        <f t="shared" si="3"/>
        <v>6.9808027923211171E-3</v>
      </c>
      <c r="K15" s="346">
        <v>1787</v>
      </c>
      <c r="L15" s="1354">
        <f t="shared" si="3"/>
        <v>0.34651929416327321</v>
      </c>
      <c r="M15" s="346">
        <v>3370</v>
      </c>
      <c r="N15" s="1354">
        <f t="shared" si="0"/>
        <v>0.65348070583672679</v>
      </c>
      <c r="O15" s="346">
        <v>5104</v>
      </c>
      <c r="P15" s="1354">
        <f t="shared" si="1"/>
        <v>0.98972270700019394</v>
      </c>
      <c r="Q15" s="1351">
        <v>53</v>
      </c>
      <c r="R15" s="850">
        <f t="shared" si="2"/>
        <v>1.0277292999806089E-2</v>
      </c>
      <c r="S15" s="404"/>
      <c r="T15" s="913"/>
      <c r="U15" s="913"/>
      <c r="V15" s="913"/>
      <c r="W15" s="404"/>
      <c r="X15" s="913"/>
      <c r="Y15" s="913"/>
      <c r="Z15" s="913"/>
    </row>
    <row r="16" spans="1:26" s="50" customFormat="1" ht="17.25" customHeight="1">
      <c r="A16" s="197" t="s">
        <v>28</v>
      </c>
      <c r="B16" s="824">
        <v>34</v>
      </c>
      <c r="C16" s="1724">
        <v>1</v>
      </c>
      <c r="D16" s="1726">
        <v>1</v>
      </c>
      <c r="E16" s="813">
        <v>264.52</v>
      </c>
      <c r="F16" s="346">
        <v>237.5</v>
      </c>
      <c r="G16" s="222">
        <v>27.02</v>
      </c>
      <c r="H16" s="849">
        <v>5156</v>
      </c>
      <c r="I16" s="1349">
        <v>21</v>
      </c>
      <c r="J16" s="1354">
        <f t="shared" si="3"/>
        <v>4.0729247478665633E-3</v>
      </c>
      <c r="K16" s="346">
        <v>1822</v>
      </c>
      <c r="L16" s="1354">
        <f t="shared" si="3"/>
        <v>0.35337470907680374</v>
      </c>
      <c r="M16" s="346">
        <v>3334</v>
      </c>
      <c r="N16" s="1354">
        <f t="shared" si="0"/>
        <v>0.64662529092319632</v>
      </c>
      <c r="O16" s="346">
        <v>4898</v>
      </c>
      <c r="P16" s="1354">
        <f t="shared" si="1"/>
        <v>0.94996121024049651</v>
      </c>
      <c r="Q16" s="1351">
        <v>258</v>
      </c>
      <c r="R16" s="850">
        <f t="shared" si="2"/>
        <v>5.0038789759503488E-2</v>
      </c>
      <c r="S16" s="404"/>
      <c r="T16" s="913"/>
      <c r="U16" s="913"/>
      <c r="V16" s="913"/>
      <c r="W16" s="404"/>
      <c r="X16" s="913"/>
      <c r="Y16" s="913"/>
      <c r="Z16" s="913"/>
    </row>
    <row r="17" spans="1:26" s="50" customFormat="1" ht="17.25" customHeight="1">
      <c r="A17" s="197" t="s">
        <v>29</v>
      </c>
      <c r="B17" s="824">
        <v>29</v>
      </c>
      <c r="C17" s="1724">
        <v>2</v>
      </c>
      <c r="D17" s="1726">
        <v>1</v>
      </c>
      <c r="E17" s="813">
        <v>247.93</v>
      </c>
      <c r="F17" s="346">
        <v>238.94</v>
      </c>
      <c r="G17" s="222">
        <v>8.99</v>
      </c>
      <c r="H17" s="849">
        <v>4980</v>
      </c>
      <c r="I17" s="1349">
        <v>10</v>
      </c>
      <c r="J17" s="1354">
        <f t="shared" si="3"/>
        <v>2.008032128514056E-3</v>
      </c>
      <c r="K17" s="346">
        <v>1705</v>
      </c>
      <c r="L17" s="1354">
        <f t="shared" si="3"/>
        <v>0.34236947791164657</v>
      </c>
      <c r="M17" s="346">
        <v>3275</v>
      </c>
      <c r="N17" s="1354">
        <f t="shared" si="0"/>
        <v>0.65763052208835338</v>
      </c>
      <c r="O17" s="346">
        <v>4860</v>
      </c>
      <c r="P17" s="1354">
        <f t="shared" si="1"/>
        <v>0.97590361445783136</v>
      </c>
      <c r="Q17" s="1351">
        <v>120</v>
      </c>
      <c r="R17" s="850">
        <f t="shared" si="2"/>
        <v>2.4096385542168676E-2</v>
      </c>
      <c r="S17" s="404"/>
      <c r="T17" s="913"/>
      <c r="U17" s="913"/>
      <c r="V17" s="913"/>
      <c r="W17" s="404"/>
      <c r="X17" s="913"/>
      <c r="Y17" s="913"/>
      <c r="Z17" s="913"/>
    </row>
    <row r="18" spans="1:26" s="50" customFormat="1" ht="17.25" customHeight="1">
      <c r="A18" s="197" t="s">
        <v>30</v>
      </c>
      <c r="B18" s="824">
        <v>46</v>
      </c>
      <c r="C18" s="1725">
        <v>0</v>
      </c>
      <c r="D18" s="1726">
        <v>14</v>
      </c>
      <c r="E18" s="813">
        <v>492.03</v>
      </c>
      <c r="F18" s="346">
        <v>413.03999999999996</v>
      </c>
      <c r="G18" s="222">
        <v>78.989999999999995</v>
      </c>
      <c r="H18" s="849">
        <v>9531</v>
      </c>
      <c r="I18" s="1349">
        <v>677</v>
      </c>
      <c r="J18" s="1354">
        <f t="shared" si="3"/>
        <v>7.1031371314657435E-2</v>
      </c>
      <c r="K18" s="346">
        <v>3062</v>
      </c>
      <c r="L18" s="1354">
        <f t="shared" si="3"/>
        <v>0.32126744308047422</v>
      </c>
      <c r="M18" s="346">
        <v>6469</v>
      </c>
      <c r="N18" s="1354">
        <f t="shared" si="0"/>
        <v>0.67873255691952572</v>
      </c>
      <c r="O18" s="346">
        <v>9359</v>
      </c>
      <c r="P18" s="1354">
        <f t="shared" si="1"/>
        <v>0.98195362501311512</v>
      </c>
      <c r="Q18" s="1351">
        <v>172</v>
      </c>
      <c r="R18" s="850">
        <f t="shared" si="2"/>
        <v>1.8046374986884901E-2</v>
      </c>
      <c r="S18" s="404"/>
      <c r="T18" s="913"/>
      <c r="U18" s="913"/>
      <c r="V18" s="913"/>
      <c r="W18" s="404"/>
      <c r="X18" s="913"/>
      <c r="Y18" s="913"/>
      <c r="Z18" s="913"/>
    </row>
    <row r="19" spans="1:26" s="5" customFormat="1" ht="17.25" customHeight="1">
      <c r="A19" s="197" t="s">
        <v>31</v>
      </c>
      <c r="B19" s="824">
        <v>40</v>
      </c>
      <c r="C19" s="1725">
        <v>0</v>
      </c>
      <c r="D19" s="1726">
        <v>4</v>
      </c>
      <c r="E19" s="813">
        <v>364.02</v>
      </c>
      <c r="F19" s="346">
        <v>280.02</v>
      </c>
      <c r="G19" s="222">
        <v>84</v>
      </c>
      <c r="H19" s="813">
        <v>6077</v>
      </c>
      <c r="I19" s="346">
        <v>54</v>
      </c>
      <c r="J19" s="1354">
        <f t="shared" si="3"/>
        <v>8.8859634688168501E-3</v>
      </c>
      <c r="K19" s="346">
        <v>2215</v>
      </c>
      <c r="L19" s="1354">
        <f t="shared" si="3"/>
        <v>0.36448905710054302</v>
      </c>
      <c r="M19" s="346">
        <v>3862</v>
      </c>
      <c r="N19" s="1354">
        <f t="shared" si="0"/>
        <v>0.63551094289945698</v>
      </c>
      <c r="O19" s="346">
        <v>6077</v>
      </c>
      <c r="P19" s="1354">
        <f t="shared" si="1"/>
        <v>1</v>
      </c>
      <c r="Q19" s="398">
        <v>0</v>
      </c>
      <c r="R19" s="850">
        <f t="shared" si="2"/>
        <v>0</v>
      </c>
      <c r="S19" s="404"/>
      <c r="T19" s="913"/>
      <c r="U19" s="913"/>
      <c r="V19" s="913"/>
      <c r="W19" s="404"/>
      <c r="X19" s="913"/>
      <c r="Y19" s="913"/>
      <c r="Z19" s="913"/>
    </row>
    <row r="20" spans="1:26" s="5" customFormat="1" ht="17.25" customHeight="1">
      <c r="A20" s="197" t="s">
        <v>32</v>
      </c>
      <c r="B20" s="824">
        <v>35</v>
      </c>
      <c r="C20" s="1724">
        <v>2</v>
      </c>
      <c r="D20" s="1726">
        <v>1</v>
      </c>
      <c r="E20" s="813">
        <v>257.99</v>
      </c>
      <c r="F20" s="346">
        <v>209.99</v>
      </c>
      <c r="G20" s="222">
        <v>48</v>
      </c>
      <c r="H20" s="813">
        <v>4779</v>
      </c>
      <c r="I20" s="346">
        <v>59</v>
      </c>
      <c r="J20" s="1354">
        <f t="shared" si="3"/>
        <v>1.2345679012345678E-2</v>
      </c>
      <c r="K20" s="346">
        <v>1539</v>
      </c>
      <c r="L20" s="1354">
        <f t="shared" si="3"/>
        <v>0.32203389830508472</v>
      </c>
      <c r="M20" s="346">
        <v>3240</v>
      </c>
      <c r="N20" s="1354">
        <f t="shared" si="0"/>
        <v>0.67796610169491522</v>
      </c>
      <c r="O20" s="346">
        <v>4632</v>
      </c>
      <c r="P20" s="1354">
        <f t="shared" si="1"/>
        <v>0.96924042686754552</v>
      </c>
      <c r="Q20" s="1351">
        <v>147</v>
      </c>
      <c r="R20" s="850">
        <f t="shared" si="2"/>
        <v>3.0759573132454487E-2</v>
      </c>
      <c r="S20" s="404"/>
      <c r="T20" s="913"/>
      <c r="U20" s="913"/>
      <c r="V20" s="913"/>
      <c r="W20" s="404"/>
      <c r="X20" s="913"/>
      <c r="Y20" s="913"/>
      <c r="Z20" s="913"/>
    </row>
    <row r="21" spans="1:26" s="5" customFormat="1" ht="17.25" customHeight="1" thickBot="1">
      <c r="A21" s="195" t="s">
        <v>33</v>
      </c>
      <c r="B21" s="191">
        <v>50</v>
      </c>
      <c r="C21" s="1727">
        <v>4</v>
      </c>
      <c r="D21" s="1728">
        <v>2</v>
      </c>
      <c r="E21" s="178">
        <v>518.02</v>
      </c>
      <c r="F21" s="282">
        <v>421.02</v>
      </c>
      <c r="G21" s="155">
        <v>97</v>
      </c>
      <c r="H21" s="178">
        <v>10340</v>
      </c>
      <c r="I21" s="282">
        <v>78</v>
      </c>
      <c r="J21" s="1355">
        <f t="shared" si="3"/>
        <v>7.5435203094777565E-3</v>
      </c>
      <c r="K21" s="282">
        <v>3802</v>
      </c>
      <c r="L21" s="1355">
        <f t="shared" si="3"/>
        <v>0.36769825918762089</v>
      </c>
      <c r="M21" s="282">
        <v>6538</v>
      </c>
      <c r="N21" s="1355">
        <f t="shared" si="0"/>
        <v>0.63230174081237911</v>
      </c>
      <c r="O21" s="282">
        <v>10198</v>
      </c>
      <c r="P21" s="1355">
        <f t="shared" si="1"/>
        <v>0.98626692456479692</v>
      </c>
      <c r="Q21" s="1352">
        <v>142</v>
      </c>
      <c r="R21" s="1358">
        <f t="shared" si="2"/>
        <v>1.3733075435203095E-2</v>
      </c>
      <c r="S21" s="404"/>
      <c r="T21" s="913"/>
      <c r="U21" s="913"/>
      <c r="V21" s="913"/>
      <c r="W21" s="404"/>
      <c r="X21" s="913"/>
      <c r="Y21" s="913"/>
      <c r="Z21" s="913"/>
    </row>
    <row r="22" spans="1:26" ht="17.25" customHeight="1">
      <c r="A22" s="967" t="s">
        <v>341</v>
      </c>
      <c r="T22" s="913"/>
      <c r="U22" s="913"/>
      <c r="V22" s="913"/>
    </row>
    <row r="23" spans="1:26" ht="17.25" customHeight="1">
      <c r="A23" s="967" t="s">
        <v>554</v>
      </c>
    </row>
    <row r="24" spans="1:26">
      <c r="P24" s="787"/>
    </row>
    <row r="25" spans="1:26">
      <c r="P25" s="787"/>
    </row>
    <row r="26" spans="1:26">
      <c r="P26" s="787"/>
    </row>
  </sheetData>
  <mergeCells count="19">
    <mergeCell ref="G5:G6"/>
    <mergeCell ref="K4:N4"/>
    <mergeCell ref="K5:L5"/>
    <mergeCell ref="A1:P1"/>
    <mergeCell ref="M5:N5"/>
    <mergeCell ref="O4:R4"/>
    <mergeCell ref="O5:P5"/>
    <mergeCell ref="H4:H6"/>
    <mergeCell ref="A3:A6"/>
    <mergeCell ref="H3:R3"/>
    <mergeCell ref="B3:D3"/>
    <mergeCell ref="D4:D6"/>
    <mergeCell ref="E3:G3"/>
    <mergeCell ref="E4:E6"/>
    <mergeCell ref="Q5:R5"/>
    <mergeCell ref="I4:J5"/>
    <mergeCell ref="F4:G4"/>
    <mergeCell ref="B4:C5"/>
    <mergeCell ref="F5:F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2"/>
  <dimension ref="A1:AF30"/>
  <sheetViews>
    <sheetView zoomScaleNormal="100" workbookViewId="0"/>
  </sheetViews>
  <sheetFormatPr defaultColWidth="9.140625" defaultRowHeight="15"/>
  <cols>
    <col min="1" max="1" width="12.85546875" style="209" customWidth="1"/>
    <col min="2" max="2" width="6.5703125" style="209" customWidth="1"/>
    <col min="3" max="6" width="6.42578125" style="209" customWidth="1"/>
    <col min="7" max="18" width="7.140625" style="209" customWidth="1"/>
    <col min="19" max="16384" width="9.140625" style="209"/>
  </cols>
  <sheetData>
    <row r="1" spans="1:32" s="46" customFormat="1" ht="17.25" customHeight="1">
      <c r="A1" s="240" t="s">
        <v>691</v>
      </c>
      <c r="B1" s="240"/>
      <c r="Q1" s="500"/>
    </row>
    <row r="2" spans="1:32" s="205" customFormat="1" ht="17.25" customHeight="1" thickBot="1">
      <c r="A2" s="325" t="s">
        <v>193</v>
      </c>
      <c r="L2" s="205" t="s">
        <v>0</v>
      </c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 spans="1:32" ht="17.25" customHeight="1">
      <c r="A3" s="1736" t="s">
        <v>198</v>
      </c>
      <c r="B3" s="1737"/>
      <c r="C3" s="1819" t="s">
        <v>194</v>
      </c>
      <c r="D3" s="2003"/>
      <c r="E3" s="2004"/>
      <c r="F3" s="2178" t="s">
        <v>337</v>
      </c>
      <c r="G3" s="1820" t="s">
        <v>209</v>
      </c>
      <c r="H3" s="2003"/>
      <c r="I3" s="2003"/>
      <c r="J3" s="2004"/>
      <c r="K3" s="1819" t="s">
        <v>288</v>
      </c>
      <c r="L3" s="2003"/>
      <c r="M3" s="2003"/>
      <c r="N3" s="2004"/>
      <c r="O3" s="1819" t="s">
        <v>413</v>
      </c>
      <c r="P3" s="2003"/>
      <c r="Q3" s="2003"/>
      <c r="R3" s="2004"/>
      <c r="S3" s="932"/>
      <c r="T3" s="932"/>
      <c r="U3" s="932"/>
      <c r="V3" s="932"/>
      <c r="W3" s="932"/>
      <c r="X3" s="932"/>
      <c r="Y3" s="932"/>
      <c r="Z3" s="932"/>
      <c r="AA3" s="932"/>
      <c r="AB3" s="932"/>
      <c r="AC3" s="932"/>
      <c r="AD3" s="932"/>
      <c r="AE3" s="932"/>
      <c r="AF3" s="932"/>
    </row>
    <row r="4" spans="1:32" ht="17.25" customHeight="1">
      <c r="A4" s="1738"/>
      <c r="B4" s="1739"/>
      <c r="C4" s="2181" t="s">
        <v>62</v>
      </c>
      <c r="D4" s="1810" t="s">
        <v>6</v>
      </c>
      <c r="E4" s="1849"/>
      <c r="F4" s="2179"/>
      <c r="G4" s="1927" t="s">
        <v>4</v>
      </c>
      <c r="H4" s="1887" t="s">
        <v>6</v>
      </c>
      <c r="I4" s="1770"/>
      <c r="J4" s="1809"/>
      <c r="K4" s="1880" t="s">
        <v>4</v>
      </c>
      <c r="L4" s="1887" t="s">
        <v>6</v>
      </c>
      <c r="M4" s="1770"/>
      <c r="N4" s="1809"/>
      <c r="O4" s="1880" t="s">
        <v>4</v>
      </c>
      <c r="P4" s="1887" t="s">
        <v>6</v>
      </c>
      <c r="Q4" s="1770"/>
      <c r="R4" s="1809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</row>
    <row r="5" spans="1:32" ht="17.25" customHeight="1">
      <c r="A5" s="1738"/>
      <c r="B5" s="1739"/>
      <c r="C5" s="2182"/>
      <c r="D5" s="1881" t="s">
        <v>328</v>
      </c>
      <c r="E5" s="1923" t="s">
        <v>329</v>
      </c>
      <c r="F5" s="2179"/>
      <c r="G5" s="1885"/>
      <c r="H5" s="1783" t="s">
        <v>7</v>
      </c>
      <c r="I5" s="1783" t="s">
        <v>328</v>
      </c>
      <c r="J5" s="1923" t="s">
        <v>327</v>
      </c>
      <c r="K5" s="1919"/>
      <c r="L5" s="1783" t="s">
        <v>7</v>
      </c>
      <c r="M5" s="1783" t="s">
        <v>328</v>
      </c>
      <c r="N5" s="1923" t="s">
        <v>327</v>
      </c>
      <c r="O5" s="1919"/>
      <c r="P5" s="1783" t="s">
        <v>7</v>
      </c>
      <c r="Q5" s="1783" t="s">
        <v>328</v>
      </c>
      <c r="R5" s="1923" t="s">
        <v>327</v>
      </c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</row>
    <row r="6" spans="1:32" ht="17.25" customHeight="1" thickBot="1">
      <c r="A6" s="1738"/>
      <c r="B6" s="1739"/>
      <c r="C6" s="1780"/>
      <c r="D6" s="2112"/>
      <c r="E6" s="1924"/>
      <c r="F6" s="2180"/>
      <c r="G6" s="1928"/>
      <c r="H6" s="1784"/>
      <c r="I6" s="1784"/>
      <c r="J6" s="1924"/>
      <c r="K6" s="1920"/>
      <c r="L6" s="1784"/>
      <c r="M6" s="1784"/>
      <c r="N6" s="1924"/>
      <c r="O6" s="1920"/>
      <c r="P6" s="1784"/>
      <c r="Q6" s="1784"/>
      <c r="R6" s="1924"/>
      <c r="S6" s="933"/>
      <c r="T6" s="933"/>
      <c r="U6" s="933"/>
      <c r="V6" s="933"/>
      <c r="W6" s="116"/>
      <c r="X6" s="116"/>
      <c r="Y6" s="116"/>
      <c r="Z6" s="116"/>
      <c r="AA6" s="116"/>
      <c r="AB6" s="116"/>
      <c r="AC6" s="116"/>
      <c r="AD6" s="116"/>
      <c r="AE6" s="116"/>
      <c r="AF6" s="116"/>
    </row>
    <row r="7" spans="1:32" s="50" customFormat="1" ht="17.25" customHeight="1">
      <c r="A7" s="1787" t="s">
        <v>11</v>
      </c>
      <c r="B7" s="1788"/>
      <c r="C7" s="842">
        <v>882</v>
      </c>
      <c r="D7" s="85">
        <v>876</v>
      </c>
      <c r="E7" s="184">
        <v>149</v>
      </c>
      <c r="F7" s="47">
        <v>9157.77</v>
      </c>
      <c r="G7" s="49">
        <v>224035</v>
      </c>
      <c r="H7" s="206">
        <v>117214</v>
      </c>
      <c r="I7" s="248">
        <v>215012</v>
      </c>
      <c r="J7" s="251">
        <v>1089</v>
      </c>
      <c r="K7" s="173">
        <v>52643</v>
      </c>
      <c r="L7" s="344">
        <v>27496</v>
      </c>
      <c r="M7" s="344">
        <v>49902</v>
      </c>
      <c r="N7" s="251">
        <v>545</v>
      </c>
      <c r="O7" s="173">
        <v>46478</v>
      </c>
      <c r="P7" s="344">
        <v>24857</v>
      </c>
      <c r="Q7" s="344">
        <v>45112</v>
      </c>
      <c r="R7" s="251">
        <v>344</v>
      </c>
      <c r="S7" s="116"/>
      <c r="T7" s="116"/>
      <c r="U7" s="934"/>
      <c r="V7" s="934"/>
      <c r="W7" s="116"/>
      <c r="X7" s="116"/>
      <c r="Y7" s="116"/>
      <c r="Z7" s="934"/>
      <c r="AA7" s="934"/>
      <c r="AB7" s="116"/>
      <c r="AC7" s="116"/>
      <c r="AD7" s="116"/>
      <c r="AE7" s="934"/>
      <c r="AF7" s="934"/>
    </row>
    <row r="8" spans="1:32" s="50" customFormat="1" ht="17.25" customHeight="1">
      <c r="A8" s="1742" t="s">
        <v>12</v>
      </c>
      <c r="B8" s="1743"/>
      <c r="C8" s="842">
        <v>848</v>
      </c>
      <c r="D8" s="85">
        <v>841</v>
      </c>
      <c r="E8" s="184">
        <v>139</v>
      </c>
      <c r="F8" s="47">
        <v>8603.18</v>
      </c>
      <c r="G8" s="49">
        <v>207052</v>
      </c>
      <c r="H8" s="206">
        <v>108659</v>
      </c>
      <c r="I8" s="248">
        <v>198145</v>
      </c>
      <c r="J8" s="251">
        <v>1410</v>
      </c>
      <c r="K8" s="173">
        <v>49276</v>
      </c>
      <c r="L8" s="344">
        <v>25953</v>
      </c>
      <c r="M8" s="344">
        <v>46529</v>
      </c>
      <c r="N8" s="251">
        <v>866</v>
      </c>
      <c r="O8" s="173">
        <v>45605</v>
      </c>
      <c r="P8" s="344">
        <v>24522</v>
      </c>
      <c r="Q8" s="344">
        <v>44103</v>
      </c>
      <c r="R8" s="251">
        <v>448</v>
      </c>
      <c r="S8" s="116"/>
      <c r="T8" s="116"/>
      <c r="U8" s="934"/>
      <c r="V8" s="934"/>
      <c r="W8" s="116"/>
      <c r="X8" s="116"/>
      <c r="Y8" s="116"/>
      <c r="Z8" s="934"/>
      <c r="AA8" s="934"/>
      <c r="AB8" s="116"/>
      <c r="AC8" s="116"/>
      <c r="AD8" s="116"/>
      <c r="AE8" s="934"/>
      <c r="AF8" s="934"/>
    </row>
    <row r="9" spans="1:32" s="50" customFormat="1" ht="17.25" customHeight="1">
      <c r="A9" s="1742" t="s">
        <v>13</v>
      </c>
      <c r="B9" s="1743"/>
      <c r="C9" s="842">
        <v>835</v>
      </c>
      <c r="D9" s="85">
        <v>827</v>
      </c>
      <c r="E9" s="184">
        <v>137</v>
      </c>
      <c r="F9" s="47">
        <v>8177.13</v>
      </c>
      <c r="G9" s="49">
        <v>194326</v>
      </c>
      <c r="H9" s="206">
        <v>101746</v>
      </c>
      <c r="I9" s="248">
        <v>185413</v>
      </c>
      <c r="J9" s="251">
        <v>1962</v>
      </c>
      <c r="K9" s="173">
        <v>49638</v>
      </c>
      <c r="L9" s="344">
        <v>26047</v>
      </c>
      <c r="M9" s="344">
        <v>46821</v>
      </c>
      <c r="N9" s="251">
        <v>1147</v>
      </c>
      <c r="O9" s="207">
        <v>38496</v>
      </c>
      <c r="P9" s="344">
        <v>20502</v>
      </c>
      <c r="Q9" s="344">
        <v>36955</v>
      </c>
      <c r="R9" s="251">
        <v>795</v>
      </c>
      <c r="S9" s="870"/>
      <c r="T9" s="870"/>
      <c r="U9" s="870"/>
      <c r="V9" s="870"/>
      <c r="W9" s="234"/>
      <c r="X9" s="234"/>
      <c r="Y9" s="234"/>
      <c r="Z9" s="234"/>
      <c r="AA9" s="234"/>
      <c r="AB9" s="234"/>
      <c r="AC9" s="234"/>
      <c r="AD9" s="234"/>
      <c r="AE9" s="234"/>
      <c r="AF9" s="234"/>
    </row>
    <row r="10" spans="1:32" s="50" customFormat="1" ht="17.25" customHeight="1">
      <c r="A10" s="1742" t="s">
        <v>14</v>
      </c>
      <c r="B10" s="1743"/>
      <c r="C10" s="842">
        <v>811</v>
      </c>
      <c r="D10" s="85">
        <v>804</v>
      </c>
      <c r="E10" s="184">
        <v>129</v>
      </c>
      <c r="F10" s="47">
        <v>7951.88</v>
      </c>
      <c r="G10" s="49">
        <v>188319</v>
      </c>
      <c r="H10" s="206">
        <v>98508</v>
      </c>
      <c r="I10" s="248">
        <v>179201</v>
      </c>
      <c r="J10" s="251">
        <v>2642</v>
      </c>
      <c r="K10" s="207">
        <v>49673</v>
      </c>
      <c r="L10" s="344">
        <v>25970</v>
      </c>
      <c r="M10" s="344">
        <v>46811</v>
      </c>
      <c r="N10" s="251">
        <v>1578</v>
      </c>
      <c r="O10" s="207">
        <v>35468</v>
      </c>
      <c r="P10" s="344">
        <v>19291</v>
      </c>
      <c r="Q10" s="344">
        <v>33613</v>
      </c>
      <c r="R10" s="251">
        <v>1160</v>
      </c>
      <c r="S10" s="870"/>
      <c r="T10" s="870"/>
      <c r="U10" s="870"/>
      <c r="V10" s="870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</row>
    <row r="11" spans="1:32" s="50" customFormat="1" ht="17.25" customHeight="1">
      <c r="A11" s="1742" t="s">
        <v>15</v>
      </c>
      <c r="B11" s="1743"/>
      <c r="C11" s="842">
        <v>797</v>
      </c>
      <c r="D11" s="85">
        <v>791</v>
      </c>
      <c r="E11" s="184">
        <v>123</v>
      </c>
      <c r="F11" s="47">
        <v>7843.4800000000041</v>
      </c>
      <c r="G11" s="203">
        <v>184583</v>
      </c>
      <c r="H11" s="206">
        <v>95935</v>
      </c>
      <c r="I11" s="248">
        <v>175916</v>
      </c>
      <c r="J11" s="251">
        <v>2732</v>
      </c>
      <c r="K11" s="207">
        <v>49341</v>
      </c>
      <c r="L11" s="344">
        <v>25353</v>
      </c>
      <c r="M11" s="344">
        <v>46634</v>
      </c>
      <c r="N11" s="251">
        <v>1451</v>
      </c>
      <c r="O11" s="207">
        <v>32427</v>
      </c>
      <c r="P11" s="344">
        <v>17557</v>
      </c>
      <c r="Q11" s="344">
        <v>30561</v>
      </c>
      <c r="R11" s="251">
        <v>1288</v>
      </c>
      <c r="S11" s="870"/>
      <c r="T11" s="870"/>
      <c r="U11" s="870"/>
      <c r="V11" s="870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</row>
    <row r="12" spans="1:32" s="50" customFormat="1" ht="17.25" customHeight="1">
      <c r="A12" s="1742" t="s">
        <v>16</v>
      </c>
      <c r="B12" s="1743"/>
      <c r="C12" s="842">
        <v>795</v>
      </c>
      <c r="D12" s="85">
        <v>789</v>
      </c>
      <c r="E12" s="184">
        <v>120</v>
      </c>
      <c r="F12" s="47">
        <v>7823.57</v>
      </c>
      <c r="G12" s="203">
        <v>185006</v>
      </c>
      <c r="H12" s="206">
        <v>95676</v>
      </c>
      <c r="I12" s="248">
        <v>176388</v>
      </c>
      <c r="J12" s="251">
        <v>2911</v>
      </c>
      <c r="K12" s="207">
        <v>49733</v>
      </c>
      <c r="L12" s="344">
        <v>25721</v>
      </c>
      <c r="M12" s="344">
        <v>46946</v>
      </c>
      <c r="N12" s="251">
        <v>1471</v>
      </c>
      <c r="O12" s="207">
        <v>32554</v>
      </c>
      <c r="P12" s="344">
        <v>17637</v>
      </c>
      <c r="Q12" s="344">
        <v>30407</v>
      </c>
      <c r="R12" s="251">
        <v>1423</v>
      </c>
      <c r="S12"/>
      <c r="T12"/>
      <c r="U12"/>
      <c r="V12"/>
      <c r="W12" s="234"/>
      <c r="X12" s="234"/>
      <c r="Y12" s="234"/>
      <c r="Z12" s="234"/>
      <c r="AA12" s="184"/>
      <c r="AB12" s="234"/>
      <c r="AC12" s="234"/>
      <c r="AD12" s="234"/>
      <c r="AE12" s="234"/>
      <c r="AF12" s="184"/>
    </row>
    <row r="13" spans="1:32" s="50" customFormat="1" ht="17.25" customHeight="1">
      <c r="A13" s="1742" t="s">
        <v>139</v>
      </c>
      <c r="B13" s="1743"/>
      <c r="C13" s="842">
        <v>792</v>
      </c>
      <c r="D13" s="85">
        <v>785</v>
      </c>
      <c r="E13" s="184">
        <v>111</v>
      </c>
      <c r="F13" s="47">
        <v>7862.1900000000069</v>
      </c>
      <c r="G13" s="203">
        <v>185446</v>
      </c>
      <c r="H13" s="206">
        <v>95576</v>
      </c>
      <c r="I13" s="248">
        <v>177284</v>
      </c>
      <c r="J13" s="251">
        <v>2917</v>
      </c>
      <c r="K13" s="207">
        <v>49824</v>
      </c>
      <c r="L13" s="344">
        <v>25991</v>
      </c>
      <c r="M13" s="344">
        <v>47155</v>
      </c>
      <c r="N13" s="251">
        <v>1626</v>
      </c>
      <c r="O13" s="186">
        <v>32651</v>
      </c>
      <c r="P13" s="85">
        <v>17308</v>
      </c>
      <c r="Q13" s="85">
        <v>30813</v>
      </c>
      <c r="R13" s="40">
        <v>1285</v>
      </c>
      <c r="S13" s="234"/>
      <c r="T13" s="234"/>
      <c r="U13" s="184"/>
      <c r="V13" s="184"/>
      <c r="W13" s="184"/>
      <c r="X13" s="184"/>
      <c r="Y13" s="234"/>
      <c r="Z13" s="184"/>
      <c r="AA13" s="184"/>
      <c r="AB13" s="184"/>
      <c r="AC13" s="184"/>
      <c r="AD13" s="234"/>
      <c r="AE13" s="184"/>
      <c r="AF13" s="184"/>
    </row>
    <row r="14" spans="1:32" s="5" customFormat="1" ht="17.25" customHeight="1">
      <c r="A14" s="1742" t="s">
        <v>189</v>
      </c>
      <c r="B14" s="1743"/>
      <c r="C14" s="842">
        <v>782</v>
      </c>
      <c r="D14" s="85">
        <v>775</v>
      </c>
      <c r="E14" s="184">
        <v>106</v>
      </c>
      <c r="F14" s="47">
        <v>7918.05</v>
      </c>
      <c r="G14" s="203">
        <v>186565</v>
      </c>
      <c r="H14" s="206">
        <v>96189</v>
      </c>
      <c r="I14" s="248">
        <v>178747</v>
      </c>
      <c r="J14" s="251">
        <v>3032</v>
      </c>
      <c r="K14" s="207">
        <v>50043</v>
      </c>
      <c r="L14" s="344">
        <v>26071</v>
      </c>
      <c r="M14" s="344">
        <v>47592</v>
      </c>
      <c r="N14" s="251">
        <v>1621</v>
      </c>
      <c r="O14" s="186">
        <v>33885</v>
      </c>
      <c r="P14" s="85">
        <v>17885</v>
      </c>
      <c r="Q14" s="85">
        <v>31954</v>
      </c>
      <c r="R14" s="40">
        <v>1409</v>
      </c>
      <c r="S14" s="234"/>
      <c r="T14" s="234"/>
      <c r="U14" s="184"/>
      <c r="V14" s="184"/>
      <c r="W14" s="184"/>
      <c r="X14" s="184"/>
      <c r="Y14" s="234"/>
      <c r="Z14" s="184"/>
      <c r="AA14" s="184"/>
      <c r="AB14" s="184"/>
      <c r="AC14" s="184"/>
      <c r="AD14" s="234"/>
      <c r="AE14" s="184"/>
      <c r="AF14" s="184"/>
    </row>
    <row r="15" spans="1:32" s="5" customFormat="1" ht="17.25" customHeight="1">
      <c r="A15" s="1742" t="s">
        <v>455</v>
      </c>
      <c r="B15" s="1743"/>
      <c r="C15" s="842">
        <v>774</v>
      </c>
      <c r="D15" s="85">
        <v>766</v>
      </c>
      <c r="E15" s="184">
        <v>99</v>
      </c>
      <c r="F15" s="47">
        <v>8045.99</v>
      </c>
      <c r="G15" s="203">
        <v>188091</v>
      </c>
      <c r="H15" s="206">
        <v>97262</v>
      </c>
      <c r="I15" s="248">
        <v>180476</v>
      </c>
      <c r="J15" s="251">
        <v>2946</v>
      </c>
      <c r="K15" s="207">
        <v>51112</v>
      </c>
      <c r="L15" s="344">
        <v>26789</v>
      </c>
      <c r="M15" s="344">
        <v>48508</v>
      </c>
      <c r="N15" s="251">
        <v>1590</v>
      </c>
      <c r="O15" s="186">
        <v>36456</v>
      </c>
      <c r="P15" s="85">
        <v>19074</v>
      </c>
      <c r="Q15" s="85">
        <v>34408</v>
      </c>
      <c r="R15" s="40">
        <v>1446</v>
      </c>
      <c r="S15" s="234"/>
      <c r="T15" s="234"/>
      <c r="U15" s="184"/>
      <c r="V15" s="184"/>
      <c r="W15" s="184"/>
      <c r="X15" s="184"/>
      <c r="Y15" s="234"/>
      <c r="Z15" s="184"/>
      <c r="AA15" s="184"/>
      <c r="AB15" s="184"/>
      <c r="AC15" s="184"/>
      <c r="AD15" s="234"/>
      <c r="AE15" s="184"/>
      <c r="AF15" s="184"/>
    </row>
    <row r="16" spans="1:32" s="5" customFormat="1" ht="17.25" customHeight="1">
      <c r="A16" s="1742" t="s">
        <v>562</v>
      </c>
      <c r="B16" s="1743"/>
      <c r="C16" s="842">
        <v>774</v>
      </c>
      <c r="D16" s="85">
        <v>766</v>
      </c>
      <c r="E16" s="184">
        <v>92</v>
      </c>
      <c r="F16" s="47">
        <v>8216.94</v>
      </c>
      <c r="G16" s="203">
        <v>194208</v>
      </c>
      <c r="H16" s="206">
        <v>100644</v>
      </c>
      <c r="I16" s="248">
        <v>186492</v>
      </c>
      <c r="J16" s="251">
        <v>2944</v>
      </c>
      <c r="K16" s="207">
        <v>53370</v>
      </c>
      <c r="L16" s="344">
        <v>27945</v>
      </c>
      <c r="M16" s="344">
        <v>50841</v>
      </c>
      <c r="N16" s="251">
        <v>1591</v>
      </c>
      <c r="O16" s="186">
        <v>40699</v>
      </c>
      <c r="P16" s="85">
        <v>21721</v>
      </c>
      <c r="Q16" s="85">
        <v>38411</v>
      </c>
      <c r="R16" s="40">
        <v>1378</v>
      </c>
      <c r="S16" s="234"/>
      <c r="T16" s="234"/>
      <c r="U16" s="184"/>
      <c r="V16" s="184"/>
      <c r="W16" s="184"/>
      <c r="X16" s="184"/>
      <c r="Y16" s="234"/>
      <c r="Z16" s="184"/>
      <c r="AA16" s="184"/>
      <c r="AB16" s="184"/>
      <c r="AC16" s="184"/>
      <c r="AD16" s="234"/>
      <c r="AE16" s="184"/>
      <c r="AF16" s="184"/>
    </row>
    <row r="17" spans="1:32" s="5" customFormat="1" ht="17.25" customHeight="1" thickBot="1">
      <c r="A17" s="1785" t="s">
        <v>643</v>
      </c>
      <c r="B17" s="1786"/>
      <c r="C17" s="842">
        <v>780</v>
      </c>
      <c r="D17" s="85">
        <v>771</v>
      </c>
      <c r="E17" s="184">
        <v>84</v>
      </c>
      <c r="F17" s="47">
        <v>8495.3799999999992</v>
      </c>
      <c r="G17" s="203">
        <v>203962</v>
      </c>
      <c r="H17" s="206">
        <v>105448</v>
      </c>
      <c r="I17" s="248">
        <v>196036</v>
      </c>
      <c r="J17" s="251">
        <v>3047</v>
      </c>
      <c r="K17" s="207">
        <v>58760</v>
      </c>
      <c r="L17" s="344">
        <v>30542</v>
      </c>
      <c r="M17" s="344">
        <v>55859</v>
      </c>
      <c r="N17" s="251">
        <v>1623</v>
      </c>
      <c r="O17" s="542" t="s">
        <v>55</v>
      </c>
      <c r="P17" s="306" t="s">
        <v>55</v>
      </c>
      <c r="Q17" s="306" t="s">
        <v>55</v>
      </c>
      <c r="R17" s="482" t="s">
        <v>55</v>
      </c>
      <c r="S17" s="234"/>
      <c r="T17" s="234"/>
      <c r="U17" s="184"/>
      <c r="V17" s="184"/>
      <c r="W17" s="184"/>
      <c r="X17" s="184"/>
      <c r="Y17" s="234"/>
      <c r="Z17" s="184"/>
      <c r="AA17" s="184"/>
      <c r="AB17" s="184"/>
      <c r="AC17" s="184"/>
      <c r="AD17" s="234"/>
      <c r="AE17" s="184"/>
      <c r="AF17" s="184"/>
    </row>
    <row r="18" spans="1:32" s="242" customFormat="1" ht="17.25" customHeight="1">
      <c r="A18" s="1791" t="s">
        <v>644</v>
      </c>
      <c r="B18" s="567" t="s">
        <v>191</v>
      </c>
      <c r="C18" s="557">
        <f>C17-C16</f>
        <v>6</v>
      </c>
      <c r="D18" s="558">
        <f>D17-D16</f>
        <v>5</v>
      </c>
      <c r="E18" s="559">
        <f>E17-E16</f>
        <v>-8</v>
      </c>
      <c r="F18" s="555">
        <f t="shared" ref="F18:N18" si="0">F17-F16</f>
        <v>278.43999999999869</v>
      </c>
      <c r="G18" s="557">
        <f t="shared" si="0"/>
        <v>9754</v>
      </c>
      <c r="H18" s="558">
        <f t="shared" si="0"/>
        <v>4804</v>
      </c>
      <c r="I18" s="558">
        <f t="shared" si="0"/>
        <v>9544</v>
      </c>
      <c r="J18" s="559">
        <f t="shared" si="0"/>
        <v>103</v>
      </c>
      <c r="K18" s="557">
        <f t="shared" si="0"/>
        <v>5390</v>
      </c>
      <c r="L18" s="558">
        <f t="shared" si="0"/>
        <v>2597</v>
      </c>
      <c r="M18" s="558">
        <f t="shared" si="0"/>
        <v>5018</v>
      </c>
      <c r="N18" s="559">
        <f t="shared" si="0"/>
        <v>32</v>
      </c>
      <c r="O18" s="678" t="s">
        <v>55</v>
      </c>
      <c r="P18" s="612" t="s">
        <v>55</v>
      </c>
      <c r="Q18" s="612" t="s">
        <v>55</v>
      </c>
      <c r="R18" s="613" t="s">
        <v>55</v>
      </c>
      <c r="S18" s="234"/>
      <c r="T18" s="234"/>
      <c r="U18" s="184"/>
      <c r="V18" s="184"/>
      <c r="W18" s="184"/>
      <c r="X18" s="184"/>
      <c r="Y18" s="234"/>
      <c r="Z18" s="184"/>
      <c r="AA18" s="184"/>
      <c r="AB18" s="184"/>
      <c r="AC18" s="184"/>
      <c r="AD18" s="234"/>
      <c r="AE18" s="184"/>
      <c r="AF18" s="184"/>
    </row>
    <row r="19" spans="1:32" s="242" customFormat="1" ht="17.25" customHeight="1">
      <c r="A19" s="1733"/>
      <c r="B19" s="561" t="s">
        <v>192</v>
      </c>
      <c r="C19" s="564">
        <f>C17/C16-1</f>
        <v>7.7519379844961378E-3</v>
      </c>
      <c r="D19" s="565">
        <f>D17/D16-1</f>
        <v>6.5274151436032213E-3</v>
      </c>
      <c r="E19" s="566">
        <f>E17/E16-1</f>
        <v>-8.6956521739130488E-2</v>
      </c>
      <c r="F19" s="562">
        <f t="shared" ref="F19:N19" si="1">F17/F16-1</f>
        <v>3.3886093850021837E-2</v>
      </c>
      <c r="G19" s="564">
        <f t="shared" si="1"/>
        <v>5.022450156533198E-2</v>
      </c>
      <c r="H19" s="565">
        <f t="shared" si="1"/>
        <v>4.773260204284413E-2</v>
      </c>
      <c r="I19" s="565">
        <f t="shared" si="1"/>
        <v>5.117645797138759E-2</v>
      </c>
      <c r="J19" s="566">
        <f t="shared" si="1"/>
        <v>3.4986413043478271E-2</v>
      </c>
      <c r="K19" s="564">
        <f t="shared" si="1"/>
        <v>0.10099306726625445</v>
      </c>
      <c r="L19" s="565">
        <f t="shared" si="1"/>
        <v>9.2932546072642674E-2</v>
      </c>
      <c r="M19" s="565">
        <f t="shared" si="1"/>
        <v>9.8699868216596931E-2</v>
      </c>
      <c r="N19" s="566">
        <f t="shared" si="1"/>
        <v>2.0113136392206243E-2</v>
      </c>
      <c r="O19" s="681" t="s">
        <v>55</v>
      </c>
      <c r="P19" s="621" t="s">
        <v>55</v>
      </c>
      <c r="Q19" s="621" t="s">
        <v>55</v>
      </c>
      <c r="R19" s="622" t="s">
        <v>55</v>
      </c>
      <c r="S19" s="234"/>
      <c r="T19" s="234"/>
      <c r="U19" s="184"/>
      <c r="V19" s="931"/>
      <c r="W19" s="184"/>
      <c r="X19" s="184"/>
      <c r="Y19" s="234"/>
      <c r="Z19" s="184"/>
      <c r="AA19" s="931"/>
      <c r="AB19" s="184"/>
      <c r="AC19" s="184"/>
      <c r="AD19" s="234"/>
      <c r="AE19" s="184"/>
      <c r="AF19" s="931"/>
    </row>
    <row r="20" spans="1:32" ht="17.25" customHeight="1">
      <c r="A20" s="1734" t="s">
        <v>645</v>
      </c>
      <c r="B20" s="578" t="s">
        <v>191</v>
      </c>
      <c r="C20" s="581">
        <f>C17-C12</f>
        <v>-15</v>
      </c>
      <c r="D20" s="582">
        <f>D17-D12</f>
        <v>-18</v>
      </c>
      <c r="E20" s="583">
        <f>E17-E12</f>
        <v>-36</v>
      </c>
      <c r="F20" s="579">
        <f t="shared" ref="F20:N20" si="2">F17-F12</f>
        <v>671.80999999999949</v>
      </c>
      <c r="G20" s="581">
        <f t="shared" si="2"/>
        <v>18956</v>
      </c>
      <c r="H20" s="582">
        <f t="shared" si="2"/>
        <v>9772</v>
      </c>
      <c r="I20" s="582">
        <f t="shared" si="2"/>
        <v>19648</v>
      </c>
      <c r="J20" s="583">
        <f t="shared" si="2"/>
        <v>136</v>
      </c>
      <c r="K20" s="581">
        <f t="shared" si="2"/>
        <v>9027</v>
      </c>
      <c r="L20" s="582">
        <f t="shared" si="2"/>
        <v>4821</v>
      </c>
      <c r="M20" s="582">
        <f t="shared" si="2"/>
        <v>8913</v>
      </c>
      <c r="N20" s="583">
        <f t="shared" si="2"/>
        <v>152</v>
      </c>
      <c r="O20" s="684" t="s">
        <v>55</v>
      </c>
      <c r="P20" s="618" t="s">
        <v>55</v>
      </c>
      <c r="Q20" s="618" t="s">
        <v>55</v>
      </c>
      <c r="R20" s="619" t="s">
        <v>55</v>
      </c>
      <c r="S20" s="168"/>
      <c r="T20" s="168"/>
      <c r="U20" s="168"/>
      <c r="V20" s="461"/>
      <c r="W20" s="168"/>
      <c r="X20" s="168"/>
      <c r="Y20" s="168"/>
      <c r="Z20" s="168"/>
      <c r="AA20" s="461"/>
      <c r="AB20" s="168"/>
      <c r="AC20" s="168"/>
      <c r="AD20" s="168"/>
      <c r="AE20" s="168"/>
      <c r="AF20" s="461"/>
    </row>
    <row r="21" spans="1:32" ht="17.25" customHeight="1">
      <c r="A21" s="1733"/>
      <c r="B21" s="561" t="s">
        <v>192</v>
      </c>
      <c r="C21" s="564">
        <f>C17/C12-1</f>
        <v>-1.8867924528301883E-2</v>
      </c>
      <c r="D21" s="565">
        <f>D17/D12-1</f>
        <v>-2.281368821292773E-2</v>
      </c>
      <c r="E21" s="566">
        <f>E17/E12-1</f>
        <v>-0.30000000000000004</v>
      </c>
      <c r="F21" s="562">
        <f t="shared" ref="F21:N21" si="3">F17/F12-1</f>
        <v>8.5870005636812907E-2</v>
      </c>
      <c r="G21" s="564">
        <f t="shared" si="3"/>
        <v>0.10246154178783384</v>
      </c>
      <c r="H21" s="565">
        <f t="shared" si="3"/>
        <v>0.10213637693883526</v>
      </c>
      <c r="I21" s="565">
        <f t="shared" si="3"/>
        <v>0.11139079755992465</v>
      </c>
      <c r="J21" s="566">
        <f t="shared" si="3"/>
        <v>4.6719340432840983E-2</v>
      </c>
      <c r="K21" s="564">
        <f t="shared" si="3"/>
        <v>0.18150925944543861</v>
      </c>
      <c r="L21" s="565">
        <f t="shared" si="3"/>
        <v>0.18743439213094359</v>
      </c>
      <c r="M21" s="565">
        <f t="shared" si="3"/>
        <v>0.18985643079282588</v>
      </c>
      <c r="N21" s="566">
        <f t="shared" si="3"/>
        <v>0.1033310673011556</v>
      </c>
      <c r="O21" s="681" t="s">
        <v>55</v>
      </c>
      <c r="P21" s="621" t="s">
        <v>55</v>
      </c>
      <c r="Q21" s="621" t="s">
        <v>55</v>
      </c>
      <c r="R21" s="622" t="s">
        <v>55</v>
      </c>
      <c r="S21" s="462"/>
      <c r="T21" s="462"/>
      <c r="U21" s="462"/>
      <c r="V21" s="463"/>
      <c r="W21" s="462"/>
      <c r="X21" s="462"/>
      <c r="Y21" s="462"/>
      <c r="Z21" s="462"/>
      <c r="AA21" s="463"/>
      <c r="AB21" s="462"/>
      <c r="AC21" s="462"/>
      <c r="AD21" s="462"/>
      <c r="AE21" s="462"/>
      <c r="AF21" s="463"/>
    </row>
    <row r="22" spans="1:32" ht="17.25" customHeight="1">
      <c r="A22" s="1734" t="s">
        <v>646</v>
      </c>
      <c r="B22" s="578" t="s">
        <v>191</v>
      </c>
      <c r="C22" s="581">
        <f>C17-C7</f>
        <v>-102</v>
      </c>
      <c r="D22" s="582">
        <f>D17-D7</f>
        <v>-105</v>
      </c>
      <c r="E22" s="583">
        <f>E17-E7</f>
        <v>-65</v>
      </c>
      <c r="F22" s="579">
        <f t="shared" ref="F22:N22" si="4">F17-F7</f>
        <v>-662.39000000000124</v>
      </c>
      <c r="G22" s="581">
        <f t="shared" si="4"/>
        <v>-20073</v>
      </c>
      <c r="H22" s="582">
        <f t="shared" si="4"/>
        <v>-11766</v>
      </c>
      <c r="I22" s="582">
        <f t="shared" si="4"/>
        <v>-18976</v>
      </c>
      <c r="J22" s="583">
        <f t="shared" si="4"/>
        <v>1958</v>
      </c>
      <c r="K22" s="581">
        <f t="shared" si="4"/>
        <v>6117</v>
      </c>
      <c r="L22" s="582">
        <f t="shared" si="4"/>
        <v>3046</v>
      </c>
      <c r="M22" s="582">
        <f t="shared" si="4"/>
        <v>5957</v>
      </c>
      <c r="N22" s="583">
        <f t="shared" si="4"/>
        <v>1078</v>
      </c>
      <c r="O22" s="684" t="s">
        <v>55</v>
      </c>
      <c r="P22" s="618" t="s">
        <v>55</v>
      </c>
      <c r="Q22" s="618" t="s">
        <v>55</v>
      </c>
      <c r="R22" s="619" t="s">
        <v>55</v>
      </c>
      <c r="S22" s="168"/>
      <c r="T22" s="168"/>
      <c r="U22" s="168"/>
      <c r="V22" s="461"/>
      <c r="W22" s="168"/>
      <c r="X22" s="168"/>
      <c r="Y22" s="168"/>
      <c r="Z22" s="168"/>
      <c r="AA22" s="461"/>
      <c r="AB22" s="168"/>
      <c r="AC22" s="168"/>
      <c r="AD22" s="168"/>
      <c r="AE22" s="168"/>
      <c r="AF22" s="461"/>
    </row>
    <row r="23" spans="1:32" ht="17.25" customHeight="1" thickBot="1">
      <c r="A23" s="1735"/>
      <c r="B23" s="596" t="s">
        <v>192</v>
      </c>
      <c r="C23" s="597">
        <f>C17/C7-1</f>
        <v>-0.11564625850340138</v>
      </c>
      <c r="D23" s="598">
        <f>D17/D7-1</f>
        <v>-0.11986301369863017</v>
      </c>
      <c r="E23" s="661">
        <f>E17/E7-1</f>
        <v>-0.43624161073825507</v>
      </c>
      <c r="F23" s="657">
        <f t="shared" ref="F23:N23" si="5">F17/F7-1</f>
        <v>-7.233092772585481E-2</v>
      </c>
      <c r="G23" s="597">
        <f t="shared" si="5"/>
        <v>-8.9597607516682665E-2</v>
      </c>
      <c r="H23" s="598">
        <f t="shared" si="5"/>
        <v>-0.10038050062279247</v>
      </c>
      <c r="I23" s="598">
        <f t="shared" si="5"/>
        <v>-8.8255539225717605E-2</v>
      </c>
      <c r="J23" s="661">
        <f t="shared" si="5"/>
        <v>1.797979797979798</v>
      </c>
      <c r="K23" s="597">
        <f t="shared" si="5"/>
        <v>0.11619778508063749</v>
      </c>
      <c r="L23" s="598">
        <f t="shared" si="5"/>
        <v>0.1107797497817864</v>
      </c>
      <c r="M23" s="598">
        <f t="shared" si="5"/>
        <v>0.11937397298705466</v>
      </c>
      <c r="N23" s="661">
        <f t="shared" si="5"/>
        <v>1.977981651376147</v>
      </c>
      <c r="O23" s="687" t="s">
        <v>55</v>
      </c>
      <c r="P23" s="658" t="s">
        <v>55</v>
      </c>
      <c r="Q23" s="658" t="s">
        <v>55</v>
      </c>
      <c r="R23" s="659" t="s">
        <v>55</v>
      </c>
      <c r="S23" s="462"/>
      <c r="T23" s="462"/>
      <c r="U23" s="462"/>
      <c r="V23" s="463"/>
      <c r="W23" s="462"/>
      <c r="X23" s="462"/>
      <c r="Y23" s="462"/>
      <c r="Z23" s="462"/>
      <c r="AA23" s="463"/>
      <c r="AB23" s="462"/>
      <c r="AC23" s="462"/>
      <c r="AD23" s="462"/>
      <c r="AE23" s="462"/>
      <c r="AF23" s="463"/>
    </row>
    <row r="24" spans="1:32" ht="17.25" customHeight="1">
      <c r="A24" s="967" t="s">
        <v>69</v>
      </c>
      <c r="S24" s="168"/>
      <c r="T24" s="168"/>
      <c r="U24" s="168"/>
      <c r="V24" s="461"/>
      <c r="W24" s="168"/>
      <c r="X24" s="168"/>
      <c r="Y24" s="168"/>
      <c r="Z24" s="168"/>
      <c r="AA24" s="461"/>
      <c r="AB24" s="168"/>
      <c r="AC24" s="168"/>
      <c r="AD24" s="168"/>
      <c r="AE24" s="168"/>
      <c r="AF24" s="461"/>
    </row>
    <row r="25" spans="1:32" ht="17.25" customHeight="1">
      <c r="A25" s="967" t="s">
        <v>70</v>
      </c>
      <c r="F25" s="112"/>
      <c r="G25" s="112"/>
      <c r="H25" s="112"/>
      <c r="I25" s="112"/>
      <c r="S25" s="462"/>
      <c r="T25" s="462"/>
      <c r="U25" s="462"/>
      <c r="V25" s="463"/>
      <c r="W25" s="462"/>
      <c r="X25" s="462"/>
      <c r="Y25" s="462"/>
      <c r="Z25" s="462"/>
      <c r="AA25" s="463"/>
      <c r="AB25" s="462"/>
      <c r="AC25" s="462"/>
      <c r="AD25" s="462"/>
      <c r="AE25" s="462"/>
      <c r="AF25" s="463"/>
    </row>
    <row r="26" spans="1:32">
      <c r="F26" s="112"/>
      <c r="G26" s="866"/>
      <c r="H26" s="112"/>
      <c r="I26" s="112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</row>
    <row r="27" spans="1:32">
      <c r="F27" s="112"/>
      <c r="G27" s="112"/>
      <c r="H27" s="112"/>
      <c r="I27" s="112"/>
    </row>
    <row r="28" spans="1:32">
      <c r="F28" s="112"/>
      <c r="G28" s="112"/>
      <c r="H28" s="112"/>
      <c r="I28" s="112"/>
    </row>
    <row r="29" spans="1:32">
      <c r="F29" s="112"/>
      <c r="G29" s="112"/>
      <c r="H29" s="112"/>
      <c r="I29" s="112"/>
    </row>
    <row r="30" spans="1:32">
      <c r="F30" s="112"/>
      <c r="G30" s="112"/>
      <c r="H30" s="112"/>
      <c r="I30" s="112"/>
    </row>
  </sheetData>
  <mergeCells count="39">
    <mergeCell ref="K4:K6"/>
    <mergeCell ref="D5:D6"/>
    <mergeCell ref="H5:H6"/>
    <mergeCell ref="J5:J6"/>
    <mergeCell ref="O3:R3"/>
    <mergeCell ref="L4:N4"/>
    <mergeCell ref="P5:P6"/>
    <mergeCell ref="Q5:Q6"/>
    <mergeCell ref="M5:M6"/>
    <mergeCell ref="N5:N6"/>
    <mergeCell ref="O4:O6"/>
    <mergeCell ref="P4:R4"/>
    <mergeCell ref="R5:R6"/>
    <mergeCell ref="K3:N3"/>
    <mergeCell ref="L5:L6"/>
    <mergeCell ref="A3:B6"/>
    <mergeCell ref="C3:E3"/>
    <mergeCell ref="F3:F6"/>
    <mergeCell ref="G3:J3"/>
    <mergeCell ref="A17:B17"/>
    <mergeCell ref="A7:B7"/>
    <mergeCell ref="A8:B8"/>
    <mergeCell ref="A9:B9"/>
    <mergeCell ref="A10:B10"/>
    <mergeCell ref="A11:B11"/>
    <mergeCell ref="E5:E6"/>
    <mergeCell ref="I5:I6"/>
    <mergeCell ref="C4:C6"/>
    <mergeCell ref="D4:E4"/>
    <mergeCell ref="G4:G6"/>
    <mergeCell ref="H4:J4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N23" unlockedFormula="1"/>
  </ignoredErrors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3"/>
  <dimension ref="A1:T33"/>
  <sheetViews>
    <sheetView zoomScaleNormal="100"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4" width="6.42578125" style="209" customWidth="1"/>
    <col min="5" max="5" width="5.7109375" style="209" customWidth="1"/>
    <col min="6" max="8" width="5.7109375" style="870" customWidth="1"/>
    <col min="9" max="10" width="6.42578125" style="209" customWidth="1"/>
    <col min="11" max="11" width="5.7109375" style="209" customWidth="1"/>
    <col min="12" max="12" width="6.42578125" style="209" customWidth="1"/>
    <col min="13" max="13" width="7" style="209" customWidth="1"/>
    <col min="14" max="14" width="5.7109375" style="209" customWidth="1"/>
    <col min="15" max="15" width="6.42578125" style="209" customWidth="1"/>
    <col min="16" max="16" width="7.140625" style="209" customWidth="1"/>
    <col min="17" max="17" width="5.7109375" style="209" customWidth="1"/>
    <col min="18" max="19" width="6.42578125" style="209" customWidth="1"/>
    <col min="20" max="20" width="5.7109375" style="209" customWidth="1"/>
    <col min="21" max="16384" width="9.140625" style="209"/>
  </cols>
  <sheetData>
    <row r="1" spans="1:20" s="46" customFormat="1" ht="17.25" customHeight="1">
      <c r="A1" s="240" t="s">
        <v>692</v>
      </c>
      <c r="B1" s="240"/>
    </row>
    <row r="2" spans="1:20" s="205" customFormat="1" ht="17.25" customHeight="1" thickBot="1">
      <c r="A2" s="325" t="s">
        <v>193</v>
      </c>
      <c r="R2" s="205" t="s">
        <v>0</v>
      </c>
    </row>
    <row r="3" spans="1:20" ht="17.25" customHeight="1">
      <c r="A3" s="1736" t="s">
        <v>198</v>
      </c>
      <c r="B3" s="1737"/>
      <c r="C3" s="2173" t="s">
        <v>34</v>
      </c>
      <c r="D3" s="2166"/>
      <c r="E3" s="2166"/>
      <c r="F3" s="2165" t="s">
        <v>331</v>
      </c>
      <c r="G3" s="2166"/>
      <c r="H3" s="2167"/>
      <c r="I3" s="2165" t="s">
        <v>330</v>
      </c>
      <c r="J3" s="2166"/>
      <c r="K3" s="2167"/>
      <c r="L3" s="2165" t="s">
        <v>332</v>
      </c>
      <c r="M3" s="2166"/>
      <c r="N3" s="2167"/>
      <c r="O3" s="2165" t="s">
        <v>333</v>
      </c>
      <c r="P3" s="2166"/>
      <c r="Q3" s="2167"/>
      <c r="R3" s="2165" t="s">
        <v>334</v>
      </c>
      <c r="S3" s="2166"/>
      <c r="T3" s="2167"/>
    </row>
    <row r="4" spans="1:20" ht="17.25" customHeight="1">
      <c r="A4" s="1738"/>
      <c r="B4" s="1739"/>
      <c r="C4" s="2174"/>
      <c r="D4" s="2169"/>
      <c r="E4" s="2169"/>
      <c r="F4" s="2168"/>
      <c r="G4" s="2169"/>
      <c r="H4" s="2170"/>
      <c r="I4" s="2168"/>
      <c r="J4" s="2169"/>
      <c r="K4" s="2170"/>
      <c r="L4" s="2168"/>
      <c r="M4" s="2169"/>
      <c r="N4" s="2170"/>
      <c r="O4" s="2168"/>
      <c r="P4" s="2169"/>
      <c r="Q4" s="2170"/>
      <c r="R4" s="2168"/>
      <c r="S4" s="2169"/>
      <c r="T4" s="2170"/>
    </row>
    <row r="5" spans="1:20" ht="17.25" customHeight="1">
      <c r="A5" s="1738"/>
      <c r="B5" s="1739"/>
      <c r="C5" s="2171" t="s">
        <v>586</v>
      </c>
      <c r="D5" s="2163" t="s">
        <v>57</v>
      </c>
      <c r="E5" s="2164"/>
      <c r="F5" s="2171" t="s">
        <v>586</v>
      </c>
      <c r="G5" s="2163" t="s">
        <v>57</v>
      </c>
      <c r="H5" s="2164"/>
      <c r="I5" s="2171" t="s">
        <v>586</v>
      </c>
      <c r="J5" s="2163" t="s">
        <v>57</v>
      </c>
      <c r="K5" s="2164"/>
      <c r="L5" s="2171" t="s">
        <v>586</v>
      </c>
      <c r="M5" s="2163" t="s">
        <v>57</v>
      </c>
      <c r="N5" s="2164"/>
      <c r="O5" s="2171" t="s">
        <v>586</v>
      </c>
      <c r="P5" s="2163" t="s">
        <v>57</v>
      </c>
      <c r="Q5" s="2164"/>
      <c r="R5" s="2171" t="s">
        <v>586</v>
      </c>
      <c r="S5" s="2163" t="s">
        <v>57</v>
      </c>
      <c r="T5" s="2164"/>
    </row>
    <row r="6" spans="1:20" ht="17.25" customHeight="1" thickBot="1">
      <c r="A6" s="1738"/>
      <c r="B6" s="1739"/>
      <c r="C6" s="2172"/>
      <c r="D6" s="694" t="s">
        <v>146</v>
      </c>
      <c r="E6" s="695" t="s">
        <v>478</v>
      </c>
      <c r="F6" s="2172"/>
      <c r="G6" s="694" t="s">
        <v>146</v>
      </c>
      <c r="H6" s="695" t="s">
        <v>478</v>
      </c>
      <c r="I6" s="2172"/>
      <c r="J6" s="694" t="s">
        <v>146</v>
      </c>
      <c r="K6" s="695" t="s">
        <v>478</v>
      </c>
      <c r="L6" s="2172"/>
      <c r="M6" s="694" t="s">
        <v>146</v>
      </c>
      <c r="N6" s="695" t="s">
        <v>478</v>
      </c>
      <c r="O6" s="2172"/>
      <c r="P6" s="694" t="s">
        <v>146</v>
      </c>
      <c r="Q6" s="695" t="s">
        <v>478</v>
      </c>
      <c r="R6" s="2172"/>
      <c r="S6" s="694" t="s">
        <v>146</v>
      </c>
      <c r="T6" s="695" t="s">
        <v>478</v>
      </c>
    </row>
    <row r="7" spans="1:20" s="24" customFormat="1" ht="17.25" customHeight="1">
      <c r="A7" s="1787" t="s">
        <v>11</v>
      </c>
      <c r="B7" s="1788"/>
      <c r="C7" s="982">
        <v>5</v>
      </c>
      <c r="D7" s="398">
        <v>249</v>
      </c>
      <c r="E7" s="519">
        <v>1.1114334813756778E-3</v>
      </c>
      <c r="F7" s="983">
        <v>3</v>
      </c>
      <c r="G7" s="398">
        <v>718</v>
      </c>
      <c r="H7" s="519">
        <v>3.2048563840471355E-3</v>
      </c>
      <c r="I7" s="983">
        <v>8</v>
      </c>
      <c r="J7" s="398">
        <v>1140</v>
      </c>
      <c r="K7" s="519">
        <v>5.0884906376235852E-3</v>
      </c>
      <c r="L7" s="983">
        <v>619</v>
      </c>
      <c r="M7" s="398">
        <v>185793</v>
      </c>
      <c r="N7" s="519">
        <v>0.82930345704912178</v>
      </c>
      <c r="O7" s="983">
        <v>236</v>
      </c>
      <c r="P7" s="398">
        <v>34202</v>
      </c>
      <c r="Q7" s="519">
        <v>0.1526636463052648</v>
      </c>
      <c r="R7" s="983">
        <v>11</v>
      </c>
      <c r="S7" s="398">
        <v>1933</v>
      </c>
      <c r="T7" s="519">
        <v>8.6281161425670102E-3</v>
      </c>
    </row>
    <row r="8" spans="1:20" s="24" customFormat="1" ht="17.25" customHeight="1">
      <c r="A8" s="1742" t="s">
        <v>12</v>
      </c>
      <c r="B8" s="1743"/>
      <c r="C8" s="982">
        <v>5</v>
      </c>
      <c r="D8" s="398">
        <v>220</v>
      </c>
      <c r="E8" s="519">
        <v>1.0625350153584607E-3</v>
      </c>
      <c r="F8" s="983">
        <v>3</v>
      </c>
      <c r="G8" s="398">
        <v>707</v>
      </c>
      <c r="H8" s="519">
        <v>3.4146011629928716E-3</v>
      </c>
      <c r="I8" s="983">
        <v>8</v>
      </c>
      <c r="J8" s="398">
        <v>1045</v>
      </c>
      <c r="K8" s="519">
        <v>5.0470413229526884E-3</v>
      </c>
      <c r="L8" s="983">
        <v>593</v>
      </c>
      <c r="M8" s="398">
        <v>171987</v>
      </c>
      <c r="N8" s="519">
        <v>0.83064640766570719</v>
      </c>
      <c r="O8" s="983">
        <v>227</v>
      </c>
      <c r="P8" s="398">
        <v>31061</v>
      </c>
      <c r="Q8" s="519">
        <v>0.15001545505476885</v>
      </c>
      <c r="R8" s="983">
        <v>12</v>
      </c>
      <c r="S8" s="398">
        <v>2032</v>
      </c>
      <c r="T8" s="519">
        <v>9.8139597782199647E-3</v>
      </c>
    </row>
    <row r="9" spans="1:20" s="24" customFormat="1" ht="17.25" customHeight="1">
      <c r="A9" s="1742" t="s">
        <v>13</v>
      </c>
      <c r="B9" s="1743"/>
      <c r="C9" s="982">
        <v>5</v>
      </c>
      <c r="D9" s="398">
        <v>205</v>
      </c>
      <c r="E9" s="519">
        <v>1.0549283163344071E-3</v>
      </c>
      <c r="F9" s="983">
        <v>3</v>
      </c>
      <c r="G9" s="398">
        <v>696</v>
      </c>
      <c r="H9" s="519">
        <v>3.5816102837499873E-3</v>
      </c>
      <c r="I9" s="983">
        <v>10</v>
      </c>
      <c r="J9" s="398">
        <v>1038</v>
      </c>
      <c r="K9" s="519">
        <v>5.3415394749029982E-3</v>
      </c>
      <c r="L9" s="983">
        <v>584</v>
      </c>
      <c r="M9" s="398">
        <v>160855</v>
      </c>
      <c r="N9" s="519">
        <v>0.82775850889741975</v>
      </c>
      <c r="O9" s="983">
        <v>221</v>
      </c>
      <c r="P9" s="398">
        <v>29493</v>
      </c>
      <c r="Q9" s="519">
        <v>0.15177073577390571</v>
      </c>
      <c r="R9" s="983">
        <v>12</v>
      </c>
      <c r="S9" s="398">
        <v>2039</v>
      </c>
      <c r="T9" s="519">
        <v>1.0492677253687103E-2</v>
      </c>
    </row>
    <row r="10" spans="1:20" s="24" customFormat="1" ht="17.25" customHeight="1">
      <c r="A10" s="1742" t="s">
        <v>14</v>
      </c>
      <c r="B10" s="1743"/>
      <c r="C10" s="982">
        <v>5</v>
      </c>
      <c r="D10" s="398">
        <v>173</v>
      </c>
      <c r="E10" s="519">
        <v>9.1865398605557591E-4</v>
      </c>
      <c r="F10" s="983">
        <v>2</v>
      </c>
      <c r="G10" s="398">
        <v>711</v>
      </c>
      <c r="H10" s="519">
        <v>3.7755085785289855E-3</v>
      </c>
      <c r="I10" s="983">
        <v>10</v>
      </c>
      <c r="J10" s="398">
        <v>1049</v>
      </c>
      <c r="K10" s="519">
        <v>5.5703354414583768E-3</v>
      </c>
      <c r="L10" s="983">
        <v>568</v>
      </c>
      <c r="M10" s="398">
        <v>154316</v>
      </c>
      <c r="N10" s="519">
        <v>0.81943935556157377</v>
      </c>
      <c r="O10" s="983">
        <v>213</v>
      </c>
      <c r="P10" s="398">
        <v>29969</v>
      </c>
      <c r="Q10" s="519">
        <v>0.15913954513352344</v>
      </c>
      <c r="R10" s="983">
        <v>13</v>
      </c>
      <c r="S10" s="398">
        <v>2101</v>
      </c>
      <c r="T10" s="519">
        <v>1.1156601298859913E-2</v>
      </c>
    </row>
    <row r="11" spans="1:20" s="24" customFormat="1" ht="17.25" customHeight="1">
      <c r="A11" s="1742" t="s">
        <v>15</v>
      </c>
      <c r="B11" s="1743"/>
      <c r="C11" s="982">
        <v>5</v>
      </c>
      <c r="D11" s="984">
        <v>174</v>
      </c>
      <c r="E11" s="519">
        <v>9.4266535921509569E-4</v>
      </c>
      <c r="F11" s="983">
        <v>2</v>
      </c>
      <c r="G11" s="984">
        <v>710</v>
      </c>
      <c r="H11" s="519">
        <v>3.8465080749581488E-3</v>
      </c>
      <c r="I11" s="983">
        <v>10</v>
      </c>
      <c r="J11" s="984">
        <v>1057</v>
      </c>
      <c r="K11" s="519">
        <v>5.7264211763813572E-3</v>
      </c>
      <c r="L11" s="983">
        <v>561</v>
      </c>
      <c r="M11" s="984">
        <v>150377</v>
      </c>
      <c r="N11" s="519">
        <v>0.81468499265912897</v>
      </c>
      <c r="O11" s="983">
        <v>206</v>
      </c>
      <c r="P11" s="984">
        <v>30103</v>
      </c>
      <c r="Q11" s="519">
        <v>0.16308652476121854</v>
      </c>
      <c r="R11" s="983">
        <v>13</v>
      </c>
      <c r="S11" s="984">
        <v>2162</v>
      </c>
      <c r="T11" s="519">
        <v>1.1712887969097913E-2</v>
      </c>
    </row>
    <row r="12" spans="1:20" s="24" customFormat="1" ht="17.25" customHeight="1">
      <c r="A12" s="1742" t="s">
        <v>16</v>
      </c>
      <c r="B12" s="1743"/>
      <c r="C12" s="982">
        <v>5</v>
      </c>
      <c r="D12" s="984">
        <v>166</v>
      </c>
      <c r="E12" s="519">
        <v>8.9726819670713387E-4</v>
      </c>
      <c r="F12" s="983">
        <v>3</v>
      </c>
      <c r="G12" s="984">
        <v>789</v>
      </c>
      <c r="H12" s="519">
        <v>4.2647265494092082E-3</v>
      </c>
      <c r="I12" s="983">
        <v>10</v>
      </c>
      <c r="J12" s="984">
        <v>1030</v>
      </c>
      <c r="K12" s="519">
        <v>5.5673870036647456E-3</v>
      </c>
      <c r="L12" s="983">
        <v>560</v>
      </c>
      <c r="M12" s="984">
        <v>149706</v>
      </c>
      <c r="N12" s="519">
        <v>0.80919537744721792</v>
      </c>
      <c r="O12" s="983">
        <v>204</v>
      </c>
      <c r="P12" s="984">
        <v>31089</v>
      </c>
      <c r="Q12" s="519">
        <v>0.16804319859896436</v>
      </c>
      <c r="R12" s="983">
        <v>13</v>
      </c>
      <c r="S12" s="984">
        <v>2226</v>
      </c>
      <c r="T12" s="519">
        <v>1.2032042204036626E-2</v>
      </c>
    </row>
    <row r="13" spans="1:20" s="24" customFormat="1" ht="17.25" customHeight="1">
      <c r="A13" s="1742" t="s">
        <v>139</v>
      </c>
      <c r="B13" s="1743"/>
      <c r="C13" s="982">
        <v>5</v>
      </c>
      <c r="D13" s="984">
        <v>164</v>
      </c>
      <c r="E13" s="519">
        <v>8.8435447515718862E-4</v>
      </c>
      <c r="F13" s="983">
        <v>3</v>
      </c>
      <c r="G13" s="984">
        <v>911</v>
      </c>
      <c r="H13" s="519">
        <v>4.912481261391456E-3</v>
      </c>
      <c r="I13" s="983">
        <v>11</v>
      </c>
      <c r="J13" s="984">
        <v>1060</v>
      </c>
      <c r="K13" s="519">
        <v>5.7159496565037798E-3</v>
      </c>
      <c r="L13" s="983">
        <v>558</v>
      </c>
      <c r="M13" s="984">
        <v>149388</v>
      </c>
      <c r="N13" s="519">
        <v>0.8055606483828176</v>
      </c>
      <c r="O13" s="983">
        <v>202</v>
      </c>
      <c r="P13" s="984">
        <v>31647</v>
      </c>
      <c r="Q13" s="519">
        <v>0.17065345167865578</v>
      </c>
      <c r="R13" s="983">
        <v>13</v>
      </c>
      <c r="S13" s="984">
        <v>2276</v>
      </c>
      <c r="T13" s="519">
        <v>1.2273114545474154E-2</v>
      </c>
    </row>
    <row r="14" spans="1:20" s="24" customFormat="1" ht="17.25" customHeight="1">
      <c r="A14" s="1742" t="s">
        <v>189</v>
      </c>
      <c r="B14" s="1743"/>
      <c r="C14" s="982">
        <v>5</v>
      </c>
      <c r="D14" s="984">
        <v>164</v>
      </c>
      <c r="E14" s="519">
        <v>8.7905019698228501E-4</v>
      </c>
      <c r="F14" s="983">
        <v>3</v>
      </c>
      <c r="G14" s="984">
        <v>1042</v>
      </c>
      <c r="H14" s="519">
        <v>5.5851847881435426E-3</v>
      </c>
      <c r="I14" s="983">
        <v>10</v>
      </c>
      <c r="J14" s="984">
        <v>1068</v>
      </c>
      <c r="K14" s="519">
        <v>5.7245464047382946E-3</v>
      </c>
      <c r="L14" s="983">
        <v>551</v>
      </c>
      <c r="M14" s="984">
        <v>149984</v>
      </c>
      <c r="N14" s="519">
        <v>0.80392356551335997</v>
      </c>
      <c r="O14" s="983">
        <v>199</v>
      </c>
      <c r="P14" s="984">
        <v>31992</v>
      </c>
      <c r="Q14" s="519">
        <v>0.17147910915766623</v>
      </c>
      <c r="R14" s="983">
        <v>14</v>
      </c>
      <c r="S14" s="984">
        <v>2315</v>
      </c>
      <c r="T14" s="519">
        <v>1.2408543939109694E-2</v>
      </c>
    </row>
    <row r="15" spans="1:20" s="24" customFormat="1" ht="17.25" customHeight="1">
      <c r="A15" s="1742" t="s">
        <v>455</v>
      </c>
      <c r="B15" s="1743"/>
      <c r="C15" s="982">
        <v>5</v>
      </c>
      <c r="D15" s="984">
        <v>168</v>
      </c>
      <c r="E15" s="519">
        <v>8.9318468188270567E-4</v>
      </c>
      <c r="F15" s="983">
        <v>3</v>
      </c>
      <c r="G15" s="984">
        <v>1174</v>
      </c>
      <c r="H15" s="519">
        <v>6.2416596222041459E-3</v>
      </c>
      <c r="I15" s="983">
        <v>10</v>
      </c>
      <c r="J15" s="984">
        <v>1091</v>
      </c>
      <c r="K15" s="519">
        <v>5.80038385675019E-3</v>
      </c>
      <c r="L15" s="983">
        <v>546</v>
      </c>
      <c r="M15" s="984">
        <v>150414</v>
      </c>
      <c r="N15" s="519">
        <v>0.7996873853613411</v>
      </c>
      <c r="O15" s="983">
        <v>197</v>
      </c>
      <c r="P15" s="984">
        <v>32987</v>
      </c>
      <c r="Q15" s="519">
        <v>0.17537787560276674</v>
      </c>
      <c r="R15" s="983">
        <v>13</v>
      </c>
      <c r="S15" s="984">
        <v>2257</v>
      </c>
      <c r="T15" s="519">
        <v>1.199951087505516E-2</v>
      </c>
    </row>
    <row r="16" spans="1:20" s="24" customFormat="1" ht="17.25" customHeight="1">
      <c r="A16" s="1742" t="s">
        <v>562</v>
      </c>
      <c r="B16" s="1743"/>
      <c r="C16" s="982">
        <v>5</v>
      </c>
      <c r="D16" s="984">
        <v>164</v>
      </c>
      <c r="E16" s="519">
        <v>8.4445542923051575E-4</v>
      </c>
      <c r="F16" s="983">
        <v>3</v>
      </c>
      <c r="G16" s="984">
        <v>1296</v>
      </c>
      <c r="H16" s="519">
        <v>6.6732575383094414E-3</v>
      </c>
      <c r="I16" s="983">
        <v>10</v>
      </c>
      <c r="J16" s="984">
        <v>1155</v>
      </c>
      <c r="K16" s="519">
        <v>5.9472318339100346E-3</v>
      </c>
      <c r="L16" s="983">
        <v>545</v>
      </c>
      <c r="M16" s="984">
        <v>154484</v>
      </c>
      <c r="N16" s="519">
        <v>0.7954564178612622</v>
      </c>
      <c r="O16" s="983">
        <v>198</v>
      </c>
      <c r="P16" s="984">
        <v>34704</v>
      </c>
      <c r="Q16" s="519">
        <v>0.1786950074147306</v>
      </c>
      <c r="R16" s="983">
        <v>13</v>
      </c>
      <c r="S16" s="984">
        <v>2405</v>
      </c>
      <c r="T16" s="519">
        <v>1.2383629922557258E-2</v>
      </c>
    </row>
    <row r="17" spans="1:20" s="24" customFormat="1" ht="17.25" customHeight="1" thickBot="1">
      <c r="A17" s="1785" t="s">
        <v>643</v>
      </c>
      <c r="B17" s="1786"/>
      <c r="C17" s="982">
        <v>5</v>
      </c>
      <c r="D17" s="984">
        <v>176</v>
      </c>
      <c r="E17" s="519">
        <v>8.629058354007119E-4</v>
      </c>
      <c r="F17" s="983">
        <v>3</v>
      </c>
      <c r="G17" s="984">
        <v>1383</v>
      </c>
      <c r="H17" s="519">
        <v>6.780674831586276E-3</v>
      </c>
      <c r="I17" s="983">
        <v>10</v>
      </c>
      <c r="J17" s="984">
        <v>1374</v>
      </c>
      <c r="K17" s="519">
        <v>6.7365489650032849E-3</v>
      </c>
      <c r="L17" s="983">
        <v>546</v>
      </c>
      <c r="M17" s="984">
        <v>160828</v>
      </c>
      <c r="N17" s="519">
        <v>0.78851943008991876</v>
      </c>
      <c r="O17" s="983">
        <v>202</v>
      </c>
      <c r="P17" s="984">
        <v>37535</v>
      </c>
      <c r="Q17" s="519">
        <v>0.18402937802139616</v>
      </c>
      <c r="R17" s="983">
        <v>14</v>
      </c>
      <c r="S17" s="984">
        <v>2666</v>
      </c>
      <c r="T17" s="519">
        <v>1.3071062256694875E-2</v>
      </c>
    </row>
    <row r="18" spans="1:20" ht="17.25" customHeight="1">
      <c r="A18" s="1791" t="s">
        <v>644</v>
      </c>
      <c r="B18" s="567" t="s">
        <v>191</v>
      </c>
      <c r="C18" s="557">
        <f>C17-C16</f>
        <v>0</v>
      </c>
      <c r="D18" s="558">
        <f>D17-D16</f>
        <v>12</v>
      </c>
      <c r="E18" s="613" t="s">
        <v>56</v>
      </c>
      <c r="F18" s="557">
        <f>F17-F16</f>
        <v>0</v>
      </c>
      <c r="G18" s="558">
        <f>G17-G16</f>
        <v>87</v>
      </c>
      <c r="H18" s="613" t="s">
        <v>56</v>
      </c>
      <c r="I18" s="557">
        <f>I17-I16</f>
        <v>0</v>
      </c>
      <c r="J18" s="558">
        <f>J17-J16</f>
        <v>219</v>
      </c>
      <c r="K18" s="613" t="s">
        <v>56</v>
      </c>
      <c r="L18" s="557">
        <f>L17-L16</f>
        <v>1</v>
      </c>
      <c r="M18" s="558">
        <f>M17-M16</f>
        <v>6344</v>
      </c>
      <c r="N18" s="613" t="s">
        <v>56</v>
      </c>
      <c r="O18" s="557">
        <f>O17-O16</f>
        <v>4</v>
      </c>
      <c r="P18" s="558">
        <f>P17-P16</f>
        <v>2831</v>
      </c>
      <c r="Q18" s="613" t="s">
        <v>56</v>
      </c>
      <c r="R18" s="557">
        <f>R17-R16</f>
        <v>1</v>
      </c>
      <c r="S18" s="558">
        <f>S17-S16</f>
        <v>261</v>
      </c>
      <c r="T18" s="613" t="s">
        <v>56</v>
      </c>
    </row>
    <row r="19" spans="1:20" ht="17.25" customHeight="1">
      <c r="A19" s="1733"/>
      <c r="B19" s="561" t="s">
        <v>192</v>
      </c>
      <c r="C19" s="564">
        <f>C17/C16-1</f>
        <v>0</v>
      </c>
      <c r="D19" s="565">
        <f>D17/D16-1</f>
        <v>7.3170731707317138E-2</v>
      </c>
      <c r="E19" s="622" t="s">
        <v>56</v>
      </c>
      <c r="F19" s="564">
        <f>F17/F16-1</f>
        <v>0</v>
      </c>
      <c r="G19" s="565">
        <f>G17/G16-1</f>
        <v>6.7129629629629539E-2</v>
      </c>
      <c r="H19" s="622" t="s">
        <v>56</v>
      </c>
      <c r="I19" s="564">
        <f>I17/I16-1</f>
        <v>0</v>
      </c>
      <c r="J19" s="565">
        <f>J17/J16-1</f>
        <v>0.18961038961038956</v>
      </c>
      <c r="K19" s="622" t="s">
        <v>56</v>
      </c>
      <c r="L19" s="564">
        <f>L17/L16-1</f>
        <v>1.8348623853210455E-3</v>
      </c>
      <c r="M19" s="565">
        <f>M17/M16-1</f>
        <v>4.1065741436006276E-2</v>
      </c>
      <c r="N19" s="622" t="s">
        <v>56</v>
      </c>
      <c r="O19" s="564">
        <f>O17/O16-1</f>
        <v>2.020202020202011E-2</v>
      </c>
      <c r="P19" s="565">
        <f>P17/P16-1</f>
        <v>8.1575610880590066E-2</v>
      </c>
      <c r="Q19" s="622" t="s">
        <v>56</v>
      </c>
      <c r="R19" s="564">
        <f>R17/R16-1</f>
        <v>7.6923076923076872E-2</v>
      </c>
      <c r="S19" s="565">
        <f>S17/S16-1</f>
        <v>0.10852390852390847</v>
      </c>
      <c r="T19" s="622" t="s">
        <v>56</v>
      </c>
    </row>
    <row r="20" spans="1:20" ht="17.25" customHeight="1">
      <c r="A20" s="1734" t="s">
        <v>645</v>
      </c>
      <c r="B20" s="578" t="s">
        <v>191</v>
      </c>
      <c r="C20" s="581">
        <f>C17-C12</f>
        <v>0</v>
      </c>
      <c r="D20" s="582">
        <f>D17-D12</f>
        <v>10</v>
      </c>
      <c r="E20" s="619" t="s">
        <v>56</v>
      </c>
      <c r="F20" s="581">
        <f>F17-F12</f>
        <v>0</v>
      </c>
      <c r="G20" s="582">
        <f>G17-G12</f>
        <v>594</v>
      </c>
      <c r="H20" s="619" t="s">
        <v>56</v>
      </c>
      <c r="I20" s="581">
        <f>I17-I12</f>
        <v>0</v>
      </c>
      <c r="J20" s="582">
        <f>J17-J12</f>
        <v>344</v>
      </c>
      <c r="K20" s="619" t="s">
        <v>56</v>
      </c>
      <c r="L20" s="581">
        <f>L17-L12</f>
        <v>-14</v>
      </c>
      <c r="M20" s="582">
        <f>M17-M12</f>
        <v>11122</v>
      </c>
      <c r="N20" s="619" t="s">
        <v>56</v>
      </c>
      <c r="O20" s="581">
        <f>O17-O12</f>
        <v>-2</v>
      </c>
      <c r="P20" s="582">
        <f>P17-P12</f>
        <v>6446</v>
      </c>
      <c r="Q20" s="619" t="s">
        <v>56</v>
      </c>
      <c r="R20" s="581">
        <f>R17-R12</f>
        <v>1</v>
      </c>
      <c r="S20" s="582">
        <f>S17-S12</f>
        <v>440</v>
      </c>
      <c r="T20" s="619" t="s">
        <v>56</v>
      </c>
    </row>
    <row r="21" spans="1:20" ht="17.25" customHeight="1">
      <c r="A21" s="1733"/>
      <c r="B21" s="561" t="s">
        <v>192</v>
      </c>
      <c r="C21" s="564">
        <f>C17/C12-1</f>
        <v>0</v>
      </c>
      <c r="D21" s="565">
        <f>D17/D12-1</f>
        <v>6.024096385542177E-2</v>
      </c>
      <c r="E21" s="622" t="s">
        <v>56</v>
      </c>
      <c r="F21" s="564">
        <f>F17/F12-1</f>
        <v>0</v>
      </c>
      <c r="G21" s="565">
        <f>G17/G12-1</f>
        <v>0.75285171102661597</v>
      </c>
      <c r="H21" s="622" t="s">
        <v>56</v>
      </c>
      <c r="I21" s="564">
        <f>I17/I12-1</f>
        <v>0</v>
      </c>
      <c r="J21" s="565">
        <f>J17/J12-1</f>
        <v>0.33398058252427187</v>
      </c>
      <c r="K21" s="622" t="s">
        <v>56</v>
      </c>
      <c r="L21" s="564">
        <f>L17/L12-1</f>
        <v>-2.5000000000000022E-2</v>
      </c>
      <c r="M21" s="565">
        <f>M17/M12-1</f>
        <v>7.4292279534554417E-2</v>
      </c>
      <c r="N21" s="622" t="s">
        <v>56</v>
      </c>
      <c r="O21" s="564">
        <f>O17/O12-1</f>
        <v>-9.8039215686274161E-3</v>
      </c>
      <c r="P21" s="565">
        <f>P17/P12-1</f>
        <v>0.20734021679693782</v>
      </c>
      <c r="Q21" s="622" t="s">
        <v>56</v>
      </c>
      <c r="R21" s="564">
        <f>R17/R12-1</f>
        <v>7.6923076923076872E-2</v>
      </c>
      <c r="S21" s="565">
        <f>S17/S12-1</f>
        <v>0.1976639712488768</v>
      </c>
      <c r="T21" s="622" t="s">
        <v>56</v>
      </c>
    </row>
    <row r="22" spans="1:20" ht="17.25" customHeight="1">
      <c r="A22" s="1734" t="s">
        <v>646</v>
      </c>
      <c r="B22" s="578" t="s">
        <v>191</v>
      </c>
      <c r="C22" s="581">
        <f>C17-C7</f>
        <v>0</v>
      </c>
      <c r="D22" s="582">
        <f>D17-D7</f>
        <v>-73</v>
      </c>
      <c r="E22" s="619" t="s">
        <v>56</v>
      </c>
      <c r="F22" s="581">
        <f>F17-F7</f>
        <v>0</v>
      </c>
      <c r="G22" s="582">
        <f>G17-G7</f>
        <v>665</v>
      </c>
      <c r="H22" s="619" t="s">
        <v>56</v>
      </c>
      <c r="I22" s="581">
        <f>I17-I7</f>
        <v>2</v>
      </c>
      <c r="J22" s="582">
        <f>J17-J7</f>
        <v>234</v>
      </c>
      <c r="K22" s="619" t="s">
        <v>56</v>
      </c>
      <c r="L22" s="581">
        <f>L17-L7</f>
        <v>-73</v>
      </c>
      <c r="M22" s="582">
        <f>M17-M7</f>
        <v>-24965</v>
      </c>
      <c r="N22" s="619" t="s">
        <v>56</v>
      </c>
      <c r="O22" s="581">
        <f>O17-O7</f>
        <v>-34</v>
      </c>
      <c r="P22" s="582">
        <f>P17-P7</f>
        <v>3333</v>
      </c>
      <c r="Q22" s="619" t="s">
        <v>56</v>
      </c>
      <c r="R22" s="581">
        <f>R17-R7</f>
        <v>3</v>
      </c>
      <c r="S22" s="582">
        <f>S17-S7</f>
        <v>733</v>
      </c>
      <c r="T22" s="619" t="s">
        <v>56</v>
      </c>
    </row>
    <row r="23" spans="1:20" ht="17.25" customHeight="1" thickBot="1">
      <c r="A23" s="1735"/>
      <c r="B23" s="596" t="s">
        <v>192</v>
      </c>
      <c r="C23" s="597">
        <f>C17/C7-1</f>
        <v>0</v>
      </c>
      <c r="D23" s="598">
        <f>D17/D7-1</f>
        <v>-0.29317269076305219</v>
      </c>
      <c r="E23" s="659" t="s">
        <v>56</v>
      </c>
      <c r="F23" s="597">
        <f>F17/F7-1</f>
        <v>0</v>
      </c>
      <c r="G23" s="598">
        <f>G17/G7-1</f>
        <v>0.92618384401114207</v>
      </c>
      <c r="H23" s="659" t="s">
        <v>56</v>
      </c>
      <c r="I23" s="597">
        <f>I17/I7-1</f>
        <v>0.25</v>
      </c>
      <c r="J23" s="598">
        <f>J17/J7-1</f>
        <v>0.20526315789473681</v>
      </c>
      <c r="K23" s="659" t="s">
        <v>56</v>
      </c>
      <c r="L23" s="597">
        <f>L17/L7-1</f>
        <v>-0.11793214862681745</v>
      </c>
      <c r="M23" s="598">
        <f>M17/M7-1</f>
        <v>-0.13436997088157254</v>
      </c>
      <c r="N23" s="659" t="s">
        <v>56</v>
      </c>
      <c r="O23" s="597">
        <f>O17/O7-1</f>
        <v>-0.14406779661016944</v>
      </c>
      <c r="P23" s="598">
        <f>P17/P7-1</f>
        <v>9.7450441494649542E-2</v>
      </c>
      <c r="Q23" s="659" t="s">
        <v>56</v>
      </c>
      <c r="R23" s="597">
        <f>R17/R7-1</f>
        <v>0.27272727272727271</v>
      </c>
      <c r="S23" s="598">
        <f>S17/S7-1</f>
        <v>0.37920331091567516</v>
      </c>
      <c r="T23" s="659" t="s">
        <v>56</v>
      </c>
    </row>
    <row r="24" spans="1:20" ht="17.25" customHeight="1">
      <c r="A24" s="965" t="s">
        <v>588</v>
      </c>
      <c r="B24" s="242"/>
      <c r="L24" s="870"/>
    </row>
    <row r="25" spans="1:20" ht="17.25" customHeight="1">
      <c r="A25" s="965" t="s">
        <v>589</v>
      </c>
      <c r="L25" s="787"/>
    </row>
    <row r="26" spans="1:20" ht="17.25" customHeight="1">
      <c r="A26" s="963" t="s">
        <v>544</v>
      </c>
      <c r="L26" s="879"/>
    </row>
    <row r="27" spans="1:20">
      <c r="A27" s="188"/>
      <c r="L27" s="424"/>
    </row>
    <row r="28" spans="1:20"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</row>
    <row r="30" spans="1:20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</row>
    <row r="32" spans="1:20"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3:20"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</row>
  </sheetData>
  <mergeCells count="33">
    <mergeCell ref="R3:T4"/>
    <mergeCell ref="R5:R6"/>
    <mergeCell ref="J5:K5"/>
    <mergeCell ref="M5:N5"/>
    <mergeCell ref="P5:Q5"/>
    <mergeCell ref="S5:T5"/>
    <mergeCell ref="I5:I6"/>
    <mergeCell ref="L5:L6"/>
    <mergeCell ref="O5:O6"/>
    <mergeCell ref="A8:B8"/>
    <mergeCell ref="A9:B9"/>
    <mergeCell ref="A7:B7"/>
    <mergeCell ref="G5:H5"/>
    <mergeCell ref="D5:E5"/>
    <mergeCell ref="A3:B6"/>
    <mergeCell ref="C3:E4"/>
    <mergeCell ref="C5:C6"/>
    <mergeCell ref="F5:F6"/>
    <mergeCell ref="I3:K4"/>
    <mergeCell ref="F3:H4"/>
    <mergeCell ref="L3:N4"/>
    <mergeCell ref="O3:Q4"/>
    <mergeCell ref="A10:B10"/>
    <mergeCell ref="A11:B11"/>
    <mergeCell ref="A12:B12"/>
    <mergeCell ref="A18:A19"/>
    <mergeCell ref="A20:A21"/>
    <mergeCell ref="A22:A23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I18:K23 C18:E23 F18:G23 L18:M23 O18:P23 R18:S23" unlockedFormula="1"/>
  </ignoredErrors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5">
    <pageSetUpPr fitToPage="1"/>
  </sheetPr>
  <dimension ref="A1:R33"/>
  <sheetViews>
    <sheetView zoomScaleNormal="100" workbookViewId="0"/>
  </sheetViews>
  <sheetFormatPr defaultColWidth="9.140625" defaultRowHeight="15"/>
  <cols>
    <col min="1" max="1" width="31.85546875" style="209" customWidth="1"/>
    <col min="2" max="13" width="7.140625" style="209" customWidth="1"/>
    <col min="14" max="17" width="6.42578125" style="209" customWidth="1"/>
    <col min="18" max="18" width="7.42578125" style="209" customWidth="1"/>
    <col min="19" max="16384" width="9.140625" style="209"/>
  </cols>
  <sheetData>
    <row r="1" spans="1:18" s="204" customFormat="1" ht="17.25" customHeight="1">
      <c r="A1" s="204" t="s">
        <v>693</v>
      </c>
      <c r="M1" s="500"/>
    </row>
    <row r="2" spans="1:18" s="205" customFormat="1" ht="17.25" customHeight="1" thickBot="1">
      <c r="A2" s="325" t="s">
        <v>193</v>
      </c>
      <c r="I2" s="205" t="s">
        <v>0</v>
      </c>
    </row>
    <row r="3" spans="1:18" ht="22.5" customHeight="1">
      <c r="A3" s="2183" t="s">
        <v>335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22.5" customHeight="1" thickBot="1">
      <c r="A4" s="2184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3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 ht="15.75" customHeight="1">
      <c r="A5" s="400" t="s">
        <v>71</v>
      </c>
      <c r="B5" s="988">
        <v>224035</v>
      </c>
      <c r="C5" s="988">
        <v>207052</v>
      </c>
      <c r="D5" s="988">
        <v>194326</v>
      </c>
      <c r="E5" s="988">
        <v>188319</v>
      </c>
      <c r="F5" s="989">
        <v>184583</v>
      </c>
      <c r="G5" s="988">
        <v>185006</v>
      </c>
      <c r="H5" s="111">
        <v>185446</v>
      </c>
      <c r="I5" s="111">
        <v>186565</v>
      </c>
      <c r="J5" s="111">
        <v>188091</v>
      </c>
      <c r="K5" s="111">
        <v>194208</v>
      </c>
      <c r="L5" s="990">
        <v>203962</v>
      </c>
      <c r="M5" s="406">
        <f>L5-K5</f>
        <v>9754</v>
      </c>
      <c r="N5" s="407">
        <f>L5/K5-1</f>
        <v>5.022450156533198E-2</v>
      </c>
      <c r="O5" s="408">
        <f>L5-G5</f>
        <v>18956</v>
      </c>
      <c r="P5" s="409">
        <f>L5/G5-1</f>
        <v>0.10246154178783384</v>
      </c>
      <c r="Q5" s="410">
        <f>L5-B5</f>
        <v>-20073</v>
      </c>
      <c r="R5" s="411">
        <f>L5/B5-1</f>
        <v>-8.9597607516682665E-2</v>
      </c>
    </row>
    <row r="6" spans="1:18" ht="15.75" customHeight="1">
      <c r="A6" s="197" t="s">
        <v>92</v>
      </c>
      <c r="B6" s="399">
        <v>2258</v>
      </c>
      <c r="C6" s="399">
        <v>2000</v>
      </c>
      <c r="D6" s="399">
        <v>1779</v>
      </c>
      <c r="E6" s="399">
        <v>1572</v>
      </c>
      <c r="F6" s="399">
        <v>1454</v>
      </c>
      <c r="G6" s="399">
        <v>1407</v>
      </c>
      <c r="H6" s="402">
        <v>1326</v>
      </c>
      <c r="I6" s="402">
        <v>1268</v>
      </c>
      <c r="J6" s="402">
        <v>1237</v>
      </c>
      <c r="K6" s="402">
        <v>1296</v>
      </c>
      <c r="L6" s="313">
        <v>1489</v>
      </c>
      <c r="M6" s="412">
        <f>L6-K6</f>
        <v>193</v>
      </c>
      <c r="N6" s="413">
        <f>L6/K6-1</f>
        <v>0.14891975308641969</v>
      </c>
      <c r="O6" s="414">
        <f>L6-G6</f>
        <v>82</v>
      </c>
      <c r="P6" s="415">
        <f>L6/G6-1</f>
        <v>5.8280028429282149E-2</v>
      </c>
      <c r="Q6" s="416">
        <f>L6-B6</f>
        <v>-769</v>
      </c>
      <c r="R6" s="417">
        <f>L6/B6-1</f>
        <v>-0.3405668733392383</v>
      </c>
    </row>
    <row r="7" spans="1:18" ht="15.75" customHeight="1">
      <c r="A7" s="197" t="s">
        <v>93</v>
      </c>
      <c r="B7" s="399">
        <v>9985</v>
      </c>
      <c r="C7" s="399">
        <v>12905</v>
      </c>
      <c r="D7" s="399">
        <v>14366</v>
      </c>
      <c r="E7" s="399">
        <v>14141</v>
      </c>
      <c r="F7" s="399">
        <v>13955</v>
      </c>
      <c r="G7" s="399">
        <v>13920</v>
      </c>
      <c r="H7" s="402">
        <v>14063</v>
      </c>
      <c r="I7" s="402">
        <v>14379</v>
      </c>
      <c r="J7" s="402">
        <v>14835</v>
      </c>
      <c r="K7" s="402">
        <v>15664</v>
      </c>
      <c r="L7" s="313">
        <v>16731</v>
      </c>
      <c r="M7" s="412">
        <f>L7-K7</f>
        <v>1067</v>
      </c>
      <c r="N7" s="413">
        <f>L7/K7-1</f>
        <v>6.811797752808979E-2</v>
      </c>
      <c r="O7" s="414">
        <f>L7-G7</f>
        <v>2811</v>
      </c>
      <c r="P7" s="415">
        <f>L7/G7-1</f>
        <v>0.20193965517241375</v>
      </c>
      <c r="Q7" s="416">
        <f>L7-B7</f>
        <v>6746</v>
      </c>
      <c r="R7" s="417">
        <f>L7/B7-1</f>
        <v>0.67561342013019532</v>
      </c>
    </row>
    <row r="8" spans="1:18" ht="15.75" customHeight="1">
      <c r="A8" s="197" t="s">
        <v>415</v>
      </c>
      <c r="B8" s="399">
        <v>421</v>
      </c>
      <c r="C8" s="399">
        <v>408</v>
      </c>
      <c r="D8" s="399">
        <v>330</v>
      </c>
      <c r="E8" s="399">
        <v>274</v>
      </c>
      <c r="F8" s="399">
        <v>279</v>
      </c>
      <c r="G8" s="399">
        <v>222</v>
      </c>
      <c r="H8" s="402">
        <v>171</v>
      </c>
      <c r="I8" s="402">
        <v>146</v>
      </c>
      <c r="J8" s="402">
        <v>114</v>
      </c>
      <c r="K8" s="402">
        <v>122</v>
      </c>
      <c r="L8" s="313">
        <v>121</v>
      </c>
      <c r="M8" s="412">
        <f>L8-K8</f>
        <v>-1</v>
      </c>
      <c r="N8" s="413">
        <f>L8/K8-1</f>
        <v>-8.1967213114754189E-3</v>
      </c>
      <c r="O8" s="414">
        <f>L8-G8</f>
        <v>-101</v>
      </c>
      <c r="P8" s="415">
        <f>L8/G8-1</f>
        <v>-0.45495495495495497</v>
      </c>
      <c r="Q8" s="416">
        <f>L8-B8</f>
        <v>-300</v>
      </c>
      <c r="R8" s="417">
        <f>L8/B8-1</f>
        <v>-0.71258907363420421</v>
      </c>
    </row>
    <row r="9" spans="1:18" ht="15.75" customHeight="1">
      <c r="A9" s="197" t="s">
        <v>73</v>
      </c>
      <c r="B9" s="399">
        <v>16317</v>
      </c>
      <c r="C9" s="399">
        <v>14456</v>
      </c>
      <c r="D9" s="399">
        <v>14026</v>
      </c>
      <c r="E9" s="399">
        <v>14860</v>
      </c>
      <c r="F9" s="399">
        <v>15828</v>
      </c>
      <c r="G9" s="399">
        <v>16860</v>
      </c>
      <c r="H9" s="402">
        <v>17248</v>
      </c>
      <c r="I9" s="402">
        <v>16828</v>
      </c>
      <c r="J9" s="402">
        <v>16089</v>
      </c>
      <c r="K9" s="402">
        <v>15017</v>
      </c>
      <c r="L9" s="313">
        <v>14364</v>
      </c>
      <c r="M9" s="412">
        <f>L9-K9</f>
        <v>-653</v>
      </c>
      <c r="N9" s="413">
        <f>L9/K9-1</f>
        <v>-4.3484051408403834E-2</v>
      </c>
      <c r="O9" s="414">
        <f>L9-G9</f>
        <v>-2496</v>
      </c>
      <c r="P9" s="415">
        <f>L9/G9-1</f>
        <v>-0.14804270462633451</v>
      </c>
      <c r="Q9" s="416">
        <f>L9-B9</f>
        <v>-1953</v>
      </c>
      <c r="R9" s="417">
        <f>L9/B9-1</f>
        <v>-0.11969111969111967</v>
      </c>
    </row>
    <row r="10" spans="1:18" ht="15.75" customHeight="1">
      <c r="A10" s="197" t="s">
        <v>338</v>
      </c>
      <c r="B10" s="399">
        <v>19258</v>
      </c>
      <c r="C10" s="399">
        <v>15150</v>
      </c>
      <c r="D10" s="399">
        <v>13043</v>
      </c>
      <c r="E10" s="399">
        <v>12813</v>
      </c>
      <c r="F10" s="399">
        <v>12717</v>
      </c>
      <c r="G10" s="399">
        <v>12836</v>
      </c>
      <c r="H10" s="402">
        <v>12928</v>
      </c>
      <c r="I10" s="402">
        <v>13247</v>
      </c>
      <c r="J10" s="402">
        <v>13438</v>
      </c>
      <c r="K10" s="402">
        <v>14154</v>
      </c>
      <c r="L10" s="313">
        <v>15067</v>
      </c>
      <c r="M10" s="412">
        <f t="shared" ref="M10:M32" si="0">L10-K10</f>
        <v>913</v>
      </c>
      <c r="N10" s="413">
        <f t="shared" ref="N10:N32" si="1">L10/K10-1</f>
        <v>6.4504733644199508E-2</v>
      </c>
      <c r="O10" s="414">
        <f t="shared" ref="O10:O32" si="2">L10-G10</f>
        <v>2231</v>
      </c>
      <c r="P10" s="415">
        <f t="shared" ref="P10:P32" si="3">L10/G10-1</f>
        <v>0.17380803988781546</v>
      </c>
      <c r="Q10" s="416">
        <f t="shared" ref="Q10:Q32" si="4">L10-B10</f>
        <v>-4191</v>
      </c>
      <c r="R10" s="417">
        <f t="shared" ref="R10:R32" si="5">L10/B10-1</f>
        <v>-0.21762384463599538</v>
      </c>
    </row>
    <row r="11" spans="1:18" ht="15.75" customHeight="1">
      <c r="A11" s="197" t="s">
        <v>75</v>
      </c>
      <c r="B11" s="399">
        <v>1913</v>
      </c>
      <c r="C11" s="399">
        <v>1884</v>
      </c>
      <c r="D11" s="399">
        <v>2004</v>
      </c>
      <c r="E11" s="399">
        <v>2197</v>
      </c>
      <c r="F11" s="399">
        <v>2317</v>
      </c>
      <c r="G11" s="399">
        <v>2477</v>
      </c>
      <c r="H11" s="402">
        <v>2504</v>
      </c>
      <c r="I11" s="402">
        <v>2496</v>
      </c>
      <c r="J11" s="402">
        <v>2431</v>
      </c>
      <c r="K11" s="402">
        <v>2486</v>
      </c>
      <c r="L11" s="313">
        <v>2494</v>
      </c>
      <c r="M11" s="412">
        <f t="shared" si="0"/>
        <v>8</v>
      </c>
      <c r="N11" s="413">
        <f t="shared" si="1"/>
        <v>3.2180209171359664E-3</v>
      </c>
      <c r="O11" s="414">
        <f t="shared" si="2"/>
        <v>17</v>
      </c>
      <c r="P11" s="415">
        <f t="shared" si="3"/>
        <v>6.863140896245401E-3</v>
      </c>
      <c r="Q11" s="416">
        <f t="shared" si="4"/>
        <v>581</v>
      </c>
      <c r="R11" s="417">
        <f t="shared" si="5"/>
        <v>0.30371144798745431</v>
      </c>
    </row>
    <row r="12" spans="1:18" ht="15.75" customHeight="1">
      <c r="A12" s="197" t="s">
        <v>76</v>
      </c>
      <c r="B12" s="399">
        <v>1019</v>
      </c>
      <c r="C12" s="399">
        <v>942</v>
      </c>
      <c r="D12" s="399">
        <v>877</v>
      </c>
      <c r="E12" s="399">
        <v>911</v>
      </c>
      <c r="F12" s="399">
        <v>923</v>
      </c>
      <c r="G12" s="399">
        <v>960</v>
      </c>
      <c r="H12" s="402">
        <v>916</v>
      </c>
      <c r="I12" s="402">
        <v>868</v>
      </c>
      <c r="J12" s="402">
        <v>887</v>
      </c>
      <c r="K12" s="402">
        <v>905</v>
      </c>
      <c r="L12" s="313">
        <v>952</v>
      </c>
      <c r="M12" s="412">
        <f t="shared" si="0"/>
        <v>47</v>
      </c>
      <c r="N12" s="413">
        <f t="shared" si="1"/>
        <v>5.1933701657458586E-2</v>
      </c>
      <c r="O12" s="414">
        <f t="shared" si="2"/>
        <v>-8</v>
      </c>
      <c r="P12" s="415">
        <f t="shared" si="3"/>
        <v>-8.3333333333333037E-3</v>
      </c>
      <c r="Q12" s="416">
        <f t="shared" si="4"/>
        <v>-67</v>
      </c>
      <c r="R12" s="417">
        <f t="shared" si="5"/>
        <v>-6.5750736015701694E-2</v>
      </c>
    </row>
    <row r="13" spans="1:18" ht="15.75" customHeight="1">
      <c r="A13" s="197" t="s">
        <v>77</v>
      </c>
      <c r="B13" s="399">
        <v>973</v>
      </c>
      <c r="C13" s="399">
        <v>751</v>
      </c>
      <c r="D13" s="399">
        <v>534</v>
      </c>
      <c r="E13" s="399">
        <v>518</v>
      </c>
      <c r="F13" s="399">
        <v>458</v>
      </c>
      <c r="G13" s="399">
        <v>431</v>
      </c>
      <c r="H13" s="402">
        <v>425</v>
      </c>
      <c r="I13" s="402">
        <v>406</v>
      </c>
      <c r="J13" s="402">
        <v>422</v>
      </c>
      <c r="K13" s="402">
        <v>437</v>
      </c>
      <c r="L13" s="313">
        <v>462</v>
      </c>
      <c r="M13" s="412">
        <f t="shared" si="0"/>
        <v>25</v>
      </c>
      <c r="N13" s="413">
        <f t="shared" si="1"/>
        <v>5.720823798626995E-2</v>
      </c>
      <c r="O13" s="414">
        <f t="shared" si="2"/>
        <v>31</v>
      </c>
      <c r="P13" s="415">
        <f t="shared" si="3"/>
        <v>7.1925754060324865E-2</v>
      </c>
      <c r="Q13" s="416">
        <f t="shared" si="4"/>
        <v>-511</v>
      </c>
      <c r="R13" s="417">
        <f t="shared" si="5"/>
        <v>-0.52517985611510798</v>
      </c>
    </row>
    <row r="14" spans="1:18" ht="24.75" customHeight="1">
      <c r="A14" s="197" t="s">
        <v>78</v>
      </c>
      <c r="B14" s="399">
        <v>136</v>
      </c>
      <c r="C14" s="399">
        <v>90</v>
      </c>
      <c r="D14" s="399">
        <v>58</v>
      </c>
      <c r="E14" s="399">
        <v>57</v>
      </c>
      <c r="F14" s="399">
        <v>66</v>
      </c>
      <c r="G14" s="399">
        <v>76</v>
      </c>
      <c r="H14" s="402">
        <v>83</v>
      </c>
      <c r="I14" s="402">
        <v>81</v>
      </c>
      <c r="J14" s="402">
        <v>60</v>
      </c>
      <c r="K14" s="402">
        <v>44</v>
      </c>
      <c r="L14" s="313">
        <v>34</v>
      </c>
      <c r="M14" s="412">
        <f t="shared" si="0"/>
        <v>-10</v>
      </c>
      <c r="N14" s="413">
        <f t="shared" si="1"/>
        <v>-0.22727272727272729</v>
      </c>
      <c r="O14" s="414">
        <f t="shared" si="2"/>
        <v>-42</v>
      </c>
      <c r="P14" s="415">
        <f t="shared" si="3"/>
        <v>-0.55263157894736836</v>
      </c>
      <c r="Q14" s="416">
        <f t="shared" si="4"/>
        <v>-102</v>
      </c>
      <c r="R14" s="417">
        <f t="shared" si="5"/>
        <v>-0.75</v>
      </c>
    </row>
    <row r="15" spans="1:18" ht="24.75" customHeight="1">
      <c r="A15" s="197" t="s">
        <v>79</v>
      </c>
      <c r="B15" s="399">
        <v>1300</v>
      </c>
      <c r="C15" s="399">
        <v>1095</v>
      </c>
      <c r="D15" s="399">
        <v>857</v>
      </c>
      <c r="E15" s="399">
        <v>711</v>
      </c>
      <c r="F15" s="399">
        <v>642</v>
      </c>
      <c r="G15" s="399">
        <v>570</v>
      </c>
      <c r="H15" s="402">
        <v>542</v>
      </c>
      <c r="I15" s="402">
        <v>592</v>
      </c>
      <c r="J15" s="402">
        <v>601</v>
      </c>
      <c r="K15" s="402">
        <v>737</v>
      </c>
      <c r="L15" s="313">
        <v>869</v>
      </c>
      <c r="M15" s="412">
        <f t="shared" si="0"/>
        <v>132</v>
      </c>
      <c r="N15" s="413">
        <f t="shared" si="1"/>
        <v>0.17910447761194037</v>
      </c>
      <c r="O15" s="414">
        <f t="shared" si="2"/>
        <v>299</v>
      </c>
      <c r="P15" s="415">
        <f t="shared" si="3"/>
        <v>0.52456140350877201</v>
      </c>
      <c r="Q15" s="416">
        <f t="shared" si="4"/>
        <v>-431</v>
      </c>
      <c r="R15" s="417">
        <f t="shared" si="5"/>
        <v>-0.33153846153846156</v>
      </c>
    </row>
    <row r="16" spans="1:18" ht="24.75" customHeight="1">
      <c r="A16" s="197" t="s">
        <v>80</v>
      </c>
      <c r="B16" s="399">
        <v>2482</v>
      </c>
      <c r="C16" s="399">
        <v>2548</v>
      </c>
      <c r="D16" s="399">
        <v>2492</v>
      </c>
      <c r="E16" s="399">
        <v>2469</v>
      </c>
      <c r="F16" s="399">
        <v>2379</v>
      </c>
      <c r="G16" s="399">
        <v>2382</v>
      </c>
      <c r="H16" s="402">
        <v>2325</v>
      </c>
      <c r="I16" s="402">
        <v>2364</v>
      </c>
      <c r="J16" s="402">
        <v>2285</v>
      </c>
      <c r="K16" s="402">
        <v>2362</v>
      </c>
      <c r="L16" s="313">
        <v>2521</v>
      </c>
      <c r="M16" s="412">
        <f t="shared" si="0"/>
        <v>159</v>
      </c>
      <c r="N16" s="413">
        <f t="shared" si="1"/>
        <v>6.731583403895014E-2</v>
      </c>
      <c r="O16" s="414">
        <f t="shared" si="2"/>
        <v>139</v>
      </c>
      <c r="P16" s="415">
        <f t="shared" si="3"/>
        <v>5.8354324097397159E-2</v>
      </c>
      <c r="Q16" s="416">
        <f t="shared" si="4"/>
        <v>39</v>
      </c>
      <c r="R16" s="417">
        <f t="shared" si="5"/>
        <v>1.5713134568896114E-2</v>
      </c>
    </row>
    <row r="17" spans="1:18" ht="15.75" customHeight="1">
      <c r="A17" s="197" t="s">
        <v>81</v>
      </c>
      <c r="B17" s="399">
        <v>11401</v>
      </c>
      <c r="C17" s="399">
        <v>10429</v>
      </c>
      <c r="D17" s="399">
        <v>9470</v>
      </c>
      <c r="E17" s="399">
        <v>8596</v>
      </c>
      <c r="F17" s="399">
        <v>7827</v>
      </c>
      <c r="G17" s="399">
        <v>7589</v>
      </c>
      <c r="H17" s="402">
        <v>7477</v>
      </c>
      <c r="I17" s="402">
        <v>7590</v>
      </c>
      <c r="J17" s="402">
        <v>7823</v>
      </c>
      <c r="K17" s="402">
        <v>8331</v>
      </c>
      <c r="L17" s="313">
        <v>9040</v>
      </c>
      <c r="M17" s="412">
        <f t="shared" si="0"/>
        <v>709</v>
      </c>
      <c r="N17" s="413">
        <f t="shared" si="1"/>
        <v>8.5103829072140202E-2</v>
      </c>
      <c r="O17" s="414">
        <f t="shared" si="2"/>
        <v>1451</v>
      </c>
      <c r="P17" s="415">
        <f t="shared" si="3"/>
        <v>0.19119778626960082</v>
      </c>
      <c r="Q17" s="416">
        <f t="shared" si="4"/>
        <v>-2361</v>
      </c>
      <c r="R17" s="417">
        <f t="shared" si="5"/>
        <v>-0.20708709762301547</v>
      </c>
    </row>
    <row r="18" spans="1:18" ht="15.75" customHeight="1">
      <c r="A18" s="197" t="s">
        <v>82</v>
      </c>
      <c r="B18" s="399">
        <v>4531</v>
      </c>
      <c r="C18" s="399">
        <v>4301</v>
      </c>
      <c r="D18" s="399">
        <v>3932</v>
      </c>
      <c r="E18" s="399">
        <v>3755</v>
      </c>
      <c r="F18" s="399">
        <v>3533</v>
      </c>
      <c r="G18" s="399">
        <v>3550</v>
      </c>
      <c r="H18" s="402">
        <v>3530</v>
      </c>
      <c r="I18" s="402">
        <v>3514</v>
      </c>
      <c r="J18" s="402">
        <v>3561</v>
      </c>
      <c r="K18" s="402">
        <v>3663</v>
      </c>
      <c r="L18" s="313">
        <v>3899</v>
      </c>
      <c r="M18" s="412">
        <f t="shared" si="0"/>
        <v>236</v>
      </c>
      <c r="N18" s="413">
        <f t="shared" si="1"/>
        <v>6.4428064428064369E-2</v>
      </c>
      <c r="O18" s="414">
        <f t="shared" si="2"/>
        <v>349</v>
      </c>
      <c r="P18" s="415">
        <f t="shared" si="3"/>
        <v>9.8309859154929624E-2</v>
      </c>
      <c r="Q18" s="416">
        <f t="shared" si="4"/>
        <v>-632</v>
      </c>
      <c r="R18" s="417">
        <f t="shared" si="5"/>
        <v>-0.13948355771352905</v>
      </c>
    </row>
    <row r="19" spans="1:18" ht="15.75" customHeight="1">
      <c r="A19" s="197" t="s">
        <v>83</v>
      </c>
      <c r="B19" s="399">
        <v>5344</v>
      </c>
      <c r="C19" s="399">
        <v>4817</v>
      </c>
      <c r="D19" s="399">
        <v>4694</v>
      </c>
      <c r="E19" s="399">
        <v>4449</v>
      </c>
      <c r="F19" s="399">
        <v>4200</v>
      </c>
      <c r="G19" s="399">
        <v>4149</v>
      </c>
      <c r="H19" s="402">
        <v>4140</v>
      </c>
      <c r="I19" s="402">
        <v>4168</v>
      </c>
      <c r="J19" s="402">
        <v>4343</v>
      </c>
      <c r="K19" s="402">
        <v>4759</v>
      </c>
      <c r="L19" s="313">
        <v>5273</v>
      </c>
      <c r="M19" s="412">
        <f t="shared" si="0"/>
        <v>514</v>
      </c>
      <c r="N19" s="413">
        <f t="shared" si="1"/>
        <v>0.10800588358898922</v>
      </c>
      <c r="O19" s="414">
        <f t="shared" si="2"/>
        <v>1124</v>
      </c>
      <c r="P19" s="415">
        <f t="shared" si="3"/>
        <v>0.2709086526873945</v>
      </c>
      <c r="Q19" s="416">
        <f t="shared" si="4"/>
        <v>-71</v>
      </c>
      <c r="R19" s="417">
        <f t="shared" si="5"/>
        <v>-1.3285928143712544E-2</v>
      </c>
    </row>
    <row r="20" spans="1:18" ht="15.75" customHeight="1">
      <c r="A20" s="197" t="s">
        <v>84</v>
      </c>
      <c r="B20" s="399">
        <v>7940</v>
      </c>
      <c r="C20" s="399">
        <v>7289</v>
      </c>
      <c r="D20" s="399">
        <v>6991</v>
      </c>
      <c r="E20" s="399">
        <v>6696</v>
      </c>
      <c r="F20" s="399">
        <v>6546</v>
      </c>
      <c r="G20" s="399">
        <v>6372</v>
      </c>
      <c r="H20" s="402">
        <v>6189</v>
      </c>
      <c r="I20" s="402">
        <v>5971</v>
      </c>
      <c r="J20" s="402">
        <v>5833</v>
      </c>
      <c r="K20" s="402">
        <v>6054</v>
      </c>
      <c r="L20" s="313">
        <v>6673</v>
      </c>
      <c r="M20" s="412">
        <f t="shared" si="0"/>
        <v>619</v>
      </c>
      <c r="N20" s="413">
        <f t="shared" si="1"/>
        <v>0.10224644862900556</v>
      </c>
      <c r="O20" s="414">
        <f t="shared" si="2"/>
        <v>301</v>
      </c>
      <c r="P20" s="415">
        <f t="shared" si="3"/>
        <v>4.7237915881983783E-2</v>
      </c>
      <c r="Q20" s="416">
        <f t="shared" si="4"/>
        <v>-1267</v>
      </c>
      <c r="R20" s="417">
        <f t="shared" si="5"/>
        <v>-0.15957178841309827</v>
      </c>
    </row>
    <row r="21" spans="1:18" ht="15.75" customHeight="1">
      <c r="A21" s="197" t="s">
        <v>94</v>
      </c>
      <c r="B21" s="399">
        <v>1597</v>
      </c>
      <c r="C21" s="399">
        <v>1769</v>
      </c>
      <c r="D21" s="399">
        <v>1891</v>
      </c>
      <c r="E21" s="399">
        <v>2019</v>
      </c>
      <c r="F21" s="399">
        <v>2125</v>
      </c>
      <c r="G21" s="399">
        <v>2239</v>
      </c>
      <c r="H21" s="402">
        <v>2317</v>
      </c>
      <c r="I21" s="402">
        <v>2342</v>
      </c>
      <c r="J21" s="402">
        <v>2364</v>
      </c>
      <c r="K21" s="402">
        <v>2398</v>
      </c>
      <c r="L21" s="313">
        <v>2536</v>
      </c>
      <c r="M21" s="412">
        <f t="shared" si="0"/>
        <v>138</v>
      </c>
      <c r="N21" s="413">
        <f t="shared" si="1"/>
        <v>5.7547956630525476E-2</v>
      </c>
      <c r="O21" s="414">
        <f t="shared" si="2"/>
        <v>297</v>
      </c>
      <c r="P21" s="415">
        <f t="shared" si="3"/>
        <v>0.13264850379633764</v>
      </c>
      <c r="Q21" s="416">
        <f t="shared" si="4"/>
        <v>939</v>
      </c>
      <c r="R21" s="417">
        <f t="shared" si="5"/>
        <v>0.58797745773324994</v>
      </c>
    </row>
    <row r="22" spans="1:18" ht="15.75" customHeight="1">
      <c r="A22" s="197" t="s">
        <v>85</v>
      </c>
      <c r="B22" s="399">
        <v>13408</v>
      </c>
      <c r="C22" s="399">
        <v>13049</v>
      </c>
      <c r="D22" s="399">
        <v>12701</v>
      </c>
      <c r="E22" s="399">
        <v>12043</v>
      </c>
      <c r="F22" s="399">
        <v>11747</v>
      </c>
      <c r="G22" s="399">
        <v>11873</v>
      </c>
      <c r="H22" s="402">
        <v>12441</v>
      </c>
      <c r="I22" s="402">
        <v>13127</v>
      </c>
      <c r="J22" s="402">
        <v>14165</v>
      </c>
      <c r="K22" s="402">
        <v>15379</v>
      </c>
      <c r="L22" s="313">
        <v>16314</v>
      </c>
      <c r="M22" s="412">
        <f t="shared" si="0"/>
        <v>935</v>
      </c>
      <c r="N22" s="413">
        <f t="shared" si="1"/>
        <v>6.0797190974705817E-2</v>
      </c>
      <c r="O22" s="414">
        <f t="shared" si="2"/>
        <v>4441</v>
      </c>
      <c r="P22" s="415">
        <f t="shared" si="3"/>
        <v>0.37404194390634204</v>
      </c>
      <c r="Q22" s="416">
        <f t="shared" si="4"/>
        <v>2906</v>
      </c>
      <c r="R22" s="417">
        <f t="shared" si="5"/>
        <v>0.21673627684964192</v>
      </c>
    </row>
    <row r="23" spans="1:18" ht="15.75" customHeight="1">
      <c r="A23" s="197" t="s">
        <v>86</v>
      </c>
      <c r="B23" s="399">
        <v>40563</v>
      </c>
      <c r="C23" s="399">
        <v>37127</v>
      </c>
      <c r="D23" s="399">
        <v>32242</v>
      </c>
      <c r="E23" s="399">
        <v>29829</v>
      </c>
      <c r="F23" s="399">
        <v>28366</v>
      </c>
      <c r="G23" s="399">
        <v>27765</v>
      </c>
      <c r="H23" s="402">
        <v>27567</v>
      </c>
      <c r="I23" s="402">
        <v>27768</v>
      </c>
      <c r="J23" s="402">
        <v>28125</v>
      </c>
      <c r="K23" s="402">
        <v>28909</v>
      </c>
      <c r="L23" s="313">
        <v>30311</v>
      </c>
      <c r="M23" s="412">
        <f t="shared" si="0"/>
        <v>1402</v>
      </c>
      <c r="N23" s="413">
        <f t="shared" si="1"/>
        <v>4.8497007852225993E-2</v>
      </c>
      <c r="O23" s="541">
        <f t="shared" si="2"/>
        <v>2546</v>
      </c>
      <c r="P23" s="413">
        <f t="shared" si="3"/>
        <v>9.1698181163335057E-2</v>
      </c>
      <c r="Q23" s="414">
        <f t="shared" si="4"/>
        <v>-10252</v>
      </c>
      <c r="R23" s="417">
        <f t="shared" si="5"/>
        <v>-0.25274264724009565</v>
      </c>
    </row>
    <row r="24" spans="1:18" ht="15.75" customHeight="1">
      <c r="A24" s="197" t="s">
        <v>95</v>
      </c>
      <c r="B24" s="399">
        <v>2688</v>
      </c>
      <c r="C24" s="399">
        <v>55</v>
      </c>
      <c r="D24" s="399">
        <v>3</v>
      </c>
      <c r="E24" s="492" t="s">
        <v>175</v>
      </c>
      <c r="F24" s="492" t="s">
        <v>175</v>
      </c>
      <c r="G24" s="492" t="s">
        <v>175</v>
      </c>
      <c r="H24" s="493" t="s">
        <v>175</v>
      </c>
      <c r="I24" s="493" t="s">
        <v>175</v>
      </c>
      <c r="J24" s="493" t="s">
        <v>175</v>
      </c>
      <c r="K24" s="493" t="s">
        <v>175</v>
      </c>
      <c r="L24" s="991" t="s">
        <v>175</v>
      </c>
      <c r="M24" s="935" t="s">
        <v>627</v>
      </c>
      <c r="N24" s="936" t="s">
        <v>627</v>
      </c>
      <c r="O24" s="937" t="s">
        <v>627</v>
      </c>
      <c r="P24" s="936" t="s">
        <v>627</v>
      </c>
      <c r="Q24" s="938" t="s">
        <v>627</v>
      </c>
      <c r="R24" s="472" t="s">
        <v>627</v>
      </c>
    </row>
    <row r="25" spans="1:18" s="242" customFormat="1" ht="15.75" customHeight="1">
      <c r="A25" s="197" t="s">
        <v>87</v>
      </c>
      <c r="B25" s="399">
        <v>18564</v>
      </c>
      <c r="C25" s="399">
        <v>17566</v>
      </c>
      <c r="D25" s="399">
        <v>16273</v>
      </c>
      <c r="E25" s="399">
        <v>15499</v>
      </c>
      <c r="F25" s="399">
        <v>14828</v>
      </c>
      <c r="G25" s="399">
        <v>14200</v>
      </c>
      <c r="H25" s="402">
        <v>13683</v>
      </c>
      <c r="I25" s="402">
        <v>13276</v>
      </c>
      <c r="J25" s="402">
        <v>12960</v>
      </c>
      <c r="K25" s="402">
        <v>13068</v>
      </c>
      <c r="L25" s="313">
        <v>13284</v>
      </c>
      <c r="M25" s="412">
        <f t="shared" si="0"/>
        <v>216</v>
      </c>
      <c r="N25" s="413">
        <f t="shared" si="1"/>
        <v>1.6528925619834656E-2</v>
      </c>
      <c r="O25" s="414">
        <f t="shared" si="2"/>
        <v>-916</v>
      </c>
      <c r="P25" s="415">
        <f t="shared" si="3"/>
        <v>-6.4507042253521107E-2</v>
      </c>
      <c r="Q25" s="416">
        <f t="shared" si="4"/>
        <v>-5280</v>
      </c>
      <c r="R25" s="417">
        <f t="shared" si="5"/>
        <v>-0.28442146089204912</v>
      </c>
    </row>
    <row r="26" spans="1:18" ht="15.75" customHeight="1">
      <c r="A26" s="197" t="s">
        <v>88</v>
      </c>
      <c r="B26" s="399">
        <v>3907</v>
      </c>
      <c r="C26" s="399">
        <v>3003</v>
      </c>
      <c r="D26" s="399">
        <v>2222</v>
      </c>
      <c r="E26" s="399">
        <v>1704</v>
      </c>
      <c r="F26" s="399">
        <v>1465</v>
      </c>
      <c r="G26" s="399">
        <v>1337</v>
      </c>
      <c r="H26" s="402">
        <v>1264</v>
      </c>
      <c r="I26" s="402">
        <v>1109</v>
      </c>
      <c r="J26" s="402">
        <v>1033</v>
      </c>
      <c r="K26" s="402">
        <v>1040</v>
      </c>
      <c r="L26" s="313">
        <v>1084</v>
      </c>
      <c r="M26" s="412">
        <f t="shared" si="0"/>
        <v>44</v>
      </c>
      <c r="N26" s="413">
        <f t="shared" si="1"/>
        <v>4.2307692307692379E-2</v>
      </c>
      <c r="O26" s="414">
        <f t="shared" si="2"/>
        <v>-253</v>
      </c>
      <c r="P26" s="415">
        <f t="shared" si="3"/>
        <v>-0.18922961854899023</v>
      </c>
      <c r="Q26" s="416">
        <f t="shared" si="4"/>
        <v>-2823</v>
      </c>
      <c r="R26" s="417">
        <f t="shared" si="5"/>
        <v>-0.72254927054005624</v>
      </c>
    </row>
    <row r="27" spans="1:18" ht="15.75" customHeight="1">
      <c r="A27" s="197" t="s">
        <v>96</v>
      </c>
      <c r="B27" s="399">
        <v>10488</v>
      </c>
      <c r="C27" s="399">
        <v>10342</v>
      </c>
      <c r="D27" s="399">
        <v>10128</v>
      </c>
      <c r="E27" s="399">
        <v>10178</v>
      </c>
      <c r="F27" s="399">
        <v>10701</v>
      </c>
      <c r="G27" s="399">
        <v>11363</v>
      </c>
      <c r="H27" s="402">
        <v>11680</v>
      </c>
      <c r="I27" s="402">
        <v>11936</v>
      </c>
      <c r="J27" s="402">
        <v>12047</v>
      </c>
      <c r="K27" s="402">
        <v>12406</v>
      </c>
      <c r="L27" s="313">
        <v>13058</v>
      </c>
      <c r="M27" s="412">
        <f t="shared" si="0"/>
        <v>652</v>
      </c>
      <c r="N27" s="413">
        <f t="shared" si="1"/>
        <v>5.2555215218442752E-2</v>
      </c>
      <c r="O27" s="414">
        <f t="shared" si="2"/>
        <v>1695</v>
      </c>
      <c r="P27" s="415">
        <f t="shared" si="3"/>
        <v>0.14916835342779189</v>
      </c>
      <c r="Q27" s="416">
        <f t="shared" si="4"/>
        <v>2570</v>
      </c>
      <c r="R27" s="417">
        <f t="shared" si="5"/>
        <v>0.24504195270785667</v>
      </c>
    </row>
    <row r="28" spans="1:18" ht="15.75" customHeight="1">
      <c r="A28" s="197" t="s">
        <v>89</v>
      </c>
      <c r="B28" s="399">
        <v>4383</v>
      </c>
      <c r="C28" s="399">
        <v>4230</v>
      </c>
      <c r="D28" s="399">
        <v>4078</v>
      </c>
      <c r="E28" s="399">
        <v>3751</v>
      </c>
      <c r="F28" s="399">
        <v>3531</v>
      </c>
      <c r="G28" s="399">
        <v>3440</v>
      </c>
      <c r="H28" s="402">
        <v>3473</v>
      </c>
      <c r="I28" s="402">
        <v>3410</v>
      </c>
      <c r="J28" s="402">
        <v>3152</v>
      </c>
      <c r="K28" s="402">
        <v>3154</v>
      </c>
      <c r="L28" s="313">
        <v>3371</v>
      </c>
      <c r="M28" s="412">
        <f t="shared" si="0"/>
        <v>217</v>
      </c>
      <c r="N28" s="413">
        <f t="shared" si="1"/>
        <v>6.880152187698152E-2</v>
      </c>
      <c r="O28" s="414">
        <f t="shared" si="2"/>
        <v>-69</v>
      </c>
      <c r="P28" s="415">
        <f t="shared" si="3"/>
        <v>-2.0058139534883668E-2</v>
      </c>
      <c r="Q28" s="416">
        <f t="shared" si="4"/>
        <v>-1012</v>
      </c>
      <c r="R28" s="417">
        <f t="shared" si="5"/>
        <v>-0.23089208304814057</v>
      </c>
    </row>
    <row r="29" spans="1:18" ht="15.75" customHeight="1">
      <c r="A29" s="197" t="s">
        <v>97</v>
      </c>
      <c r="B29" s="399">
        <v>812</v>
      </c>
      <c r="C29" s="399">
        <v>656</v>
      </c>
      <c r="D29" s="399">
        <v>582</v>
      </c>
      <c r="E29" s="399">
        <v>600</v>
      </c>
      <c r="F29" s="399">
        <v>637</v>
      </c>
      <c r="G29" s="399">
        <v>690</v>
      </c>
      <c r="H29" s="402">
        <v>691</v>
      </c>
      <c r="I29" s="402">
        <v>655</v>
      </c>
      <c r="J29" s="402">
        <v>620</v>
      </c>
      <c r="K29" s="402">
        <v>660</v>
      </c>
      <c r="L29" s="313">
        <v>673</v>
      </c>
      <c r="M29" s="412">
        <f t="shared" si="0"/>
        <v>13</v>
      </c>
      <c r="N29" s="413">
        <f t="shared" si="1"/>
        <v>1.9696969696969768E-2</v>
      </c>
      <c r="O29" s="414">
        <f t="shared" si="2"/>
        <v>-17</v>
      </c>
      <c r="P29" s="415">
        <f t="shared" si="3"/>
        <v>-2.4637681159420333E-2</v>
      </c>
      <c r="Q29" s="416">
        <f t="shared" si="4"/>
        <v>-139</v>
      </c>
      <c r="R29" s="417">
        <f t="shared" si="5"/>
        <v>-0.1711822660098522</v>
      </c>
    </row>
    <row r="30" spans="1:18" ht="15.75" customHeight="1">
      <c r="A30" s="197" t="s">
        <v>90</v>
      </c>
      <c r="B30" s="399">
        <v>11855</v>
      </c>
      <c r="C30" s="399">
        <v>12015</v>
      </c>
      <c r="D30" s="399">
        <v>12411</v>
      </c>
      <c r="E30" s="399">
        <v>13193</v>
      </c>
      <c r="F30" s="399">
        <v>13060</v>
      </c>
      <c r="G30" s="399">
        <v>13252</v>
      </c>
      <c r="H30" s="402">
        <v>12987</v>
      </c>
      <c r="I30" s="402">
        <v>12986</v>
      </c>
      <c r="J30" s="402">
        <v>13166</v>
      </c>
      <c r="K30" s="402">
        <v>13712</v>
      </c>
      <c r="L30" s="313">
        <v>14471</v>
      </c>
      <c r="M30" s="412">
        <f t="shared" si="0"/>
        <v>759</v>
      </c>
      <c r="N30" s="413">
        <f t="shared" si="1"/>
        <v>5.535297549591589E-2</v>
      </c>
      <c r="O30" s="414">
        <f t="shared" si="2"/>
        <v>1219</v>
      </c>
      <c r="P30" s="415">
        <f t="shared" si="3"/>
        <v>9.1986115303350546E-2</v>
      </c>
      <c r="Q30" s="416">
        <f t="shared" si="4"/>
        <v>2616</v>
      </c>
      <c r="R30" s="417">
        <f t="shared" si="5"/>
        <v>0.22066638549135376</v>
      </c>
    </row>
    <row r="31" spans="1:18" ht="15.75" customHeight="1">
      <c r="A31" s="197" t="s">
        <v>98</v>
      </c>
      <c r="B31" s="399">
        <v>21317</v>
      </c>
      <c r="C31" s="399">
        <v>18858</v>
      </c>
      <c r="D31" s="399">
        <v>16854</v>
      </c>
      <c r="E31" s="399">
        <v>15670</v>
      </c>
      <c r="F31" s="399">
        <v>15024</v>
      </c>
      <c r="G31" s="399">
        <v>14993</v>
      </c>
      <c r="H31" s="402">
        <v>15068</v>
      </c>
      <c r="I31" s="402">
        <v>15112</v>
      </c>
      <c r="J31" s="402">
        <v>15140</v>
      </c>
      <c r="K31" s="402">
        <v>15640</v>
      </c>
      <c r="L31" s="313">
        <v>16655</v>
      </c>
      <c r="M31" s="412">
        <f t="shared" si="0"/>
        <v>1015</v>
      </c>
      <c r="N31" s="413">
        <f t="shared" si="1"/>
        <v>6.4897698209718691E-2</v>
      </c>
      <c r="O31" s="414">
        <f t="shared" si="2"/>
        <v>1662</v>
      </c>
      <c r="P31" s="415">
        <f t="shared" si="3"/>
        <v>0.11085173080771016</v>
      </c>
      <c r="Q31" s="416">
        <f t="shared" si="4"/>
        <v>-4662</v>
      </c>
      <c r="R31" s="417">
        <f t="shared" si="5"/>
        <v>-0.21869869118543883</v>
      </c>
    </row>
    <row r="32" spans="1:18" ht="15.75" customHeight="1" thickBot="1">
      <c r="A32" s="195" t="s">
        <v>91</v>
      </c>
      <c r="B32" s="51">
        <v>9175</v>
      </c>
      <c r="C32" s="51">
        <v>9317</v>
      </c>
      <c r="D32" s="51">
        <v>9488</v>
      </c>
      <c r="E32" s="51">
        <v>9814</v>
      </c>
      <c r="F32" s="51">
        <v>9975</v>
      </c>
      <c r="G32" s="51">
        <v>10053</v>
      </c>
      <c r="H32" s="225">
        <v>10408</v>
      </c>
      <c r="I32" s="225">
        <v>10926</v>
      </c>
      <c r="J32" s="225">
        <v>11360</v>
      </c>
      <c r="K32" s="225">
        <v>11811</v>
      </c>
      <c r="L32" s="314">
        <v>12216</v>
      </c>
      <c r="M32" s="418">
        <f t="shared" si="0"/>
        <v>405</v>
      </c>
      <c r="N32" s="419">
        <f t="shared" si="1"/>
        <v>3.4290068580137056E-2</v>
      </c>
      <c r="O32" s="420">
        <f t="shared" si="2"/>
        <v>2163</v>
      </c>
      <c r="P32" s="421">
        <f t="shared" si="3"/>
        <v>0.21515965383467628</v>
      </c>
      <c r="Q32" s="422">
        <f t="shared" si="4"/>
        <v>3041</v>
      </c>
      <c r="R32" s="423">
        <f t="shared" si="5"/>
        <v>0.3314441416893732</v>
      </c>
    </row>
    <row r="33" spans="2:16"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910"/>
      <c r="P33" s="292"/>
    </row>
  </sheetData>
  <mergeCells count="5">
    <mergeCell ref="M3:N3"/>
    <mergeCell ref="O3:P3"/>
    <mergeCell ref="Q3:R3"/>
    <mergeCell ref="A3:A4"/>
    <mergeCell ref="B3:L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86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/>
  </sheetViews>
  <sheetFormatPr defaultColWidth="9.140625" defaultRowHeight="15"/>
  <cols>
    <col min="1" max="1" width="18.140625" style="209" customWidth="1"/>
    <col min="2" max="2" width="5.5703125" style="209" customWidth="1"/>
    <col min="3" max="3" width="5.5703125" style="209" bestFit="1" customWidth="1"/>
    <col min="4" max="4" width="7.140625" style="209" customWidth="1"/>
    <col min="5" max="5" width="6.42578125" style="209" customWidth="1"/>
    <col min="6" max="6" width="5.28515625" style="209" bestFit="1" customWidth="1"/>
    <col min="7" max="7" width="7" style="209" bestFit="1" customWidth="1"/>
    <col min="8" max="8" width="7.42578125" style="209" customWidth="1"/>
    <col min="9" max="9" width="6.42578125" style="209" customWidth="1"/>
    <col min="10" max="10" width="6" style="209" customWidth="1"/>
    <col min="11" max="11" width="7.28515625" style="209" customWidth="1"/>
    <col min="12" max="14" width="6.42578125" style="209" customWidth="1"/>
    <col min="15" max="15" width="8.140625" style="209" customWidth="1"/>
    <col min="16" max="17" width="6.42578125" style="209" customWidth="1"/>
    <col min="18" max="18" width="6" style="209" customWidth="1"/>
    <col min="19" max="19" width="7.5703125" style="209" customWidth="1"/>
    <col min="20" max="16384" width="9.140625" style="209"/>
  </cols>
  <sheetData>
    <row r="1" spans="1:24" s="46" customFormat="1" ht="17.25" customHeight="1">
      <c r="A1" s="240" t="s">
        <v>694</v>
      </c>
      <c r="P1" s="500"/>
    </row>
    <row r="2" spans="1:24" s="205" customFormat="1" ht="17.25" customHeight="1" thickBot="1">
      <c r="A2" s="325" t="s">
        <v>193</v>
      </c>
    </row>
    <row r="3" spans="1:24" ht="17.25" customHeight="1">
      <c r="A3" s="1794" t="s">
        <v>190</v>
      </c>
      <c r="B3" s="1954" t="s">
        <v>340</v>
      </c>
      <c r="C3" s="1955"/>
      <c r="D3" s="1956"/>
      <c r="E3" s="1954" t="s">
        <v>339</v>
      </c>
      <c r="F3" s="1955"/>
      <c r="G3" s="1956"/>
      <c r="H3" s="1819" t="s">
        <v>209</v>
      </c>
      <c r="I3" s="2003"/>
      <c r="J3" s="2003"/>
      <c r="K3" s="2003"/>
      <c r="L3" s="2003"/>
      <c r="M3" s="2003"/>
      <c r="N3" s="2003"/>
      <c r="O3" s="2003"/>
      <c r="P3" s="2003"/>
      <c r="Q3" s="2003"/>
      <c r="R3" s="2004"/>
    </row>
    <row r="4" spans="1:24" ht="17.25" customHeight="1">
      <c r="A4" s="1822"/>
      <c r="B4" s="1880" t="s">
        <v>805</v>
      </c>
      <c r="C4" s="1887"/>
      <c r="D4" s="1923" t="s">
        <v>327</v>
      </c>
      <c r="E4" s="1880" t="s">
        <v>4</v>
      </c>
      <c r="F4" s="1810" t="s">
        <v>42</v>
      </c>
      <c r="G4" s="1849"/>
      <c r="H4" s="1880" t="s">
        <v>4</v>
      </c>
      <c r="I4" s="1881" t="s">
        <v>342</v>
      </c>
      <c r="J4" s="1885"/>
      <c r="K4" s="1810" t="s">
        <v>184</v>
      </c>
      <c r="L4" s="1855"/>
      <c r="M4" s="1855"/>
      <c r="N4" s="1811"/>
      <c r="O4" s="1810" t="s">
        <v>317</v>
      </c>
      <c r="P4" s="1855"/>
      <c r="Q4" s="1855"/>
      <c r="R4" s="1849"/>
    </row>
    <row r="5" spans="1:24" ht="17.25" customHeight="1">
      <c r="A5" s="1822"/>
      <c r="B5" s="1880"/>
      <c r="C5" s="1887"/>
      <c r="D5" s="2064"/>
      <c r="E5" s="2047"/>
      <c r="F5" s="1783" t="s">
        <v>153</v>
      </c>
      <c r="G5" s="1923" t="s">
        <v>315</v>
      </c>
      <c r="H5" s="1919"/>
      <c r="I5" s="1883"/>
      <c r="J5" s="1886"/>
      <c r="K5" s="1810" t="s">
        <v>7</v>
      </c>
      <c r="L5" s="1811"/>
      <c r="M5" s="1810" t="s">
        <v>140</v>
      </c>
      <c r="N5" s="1811"/>
      <c r="O5" s="1810" t="s">
        <v>172</v>
      </c>
      <c r="P5" s="1811"/>
      <c r="Q5" s="1810" t="s">
        <v>43</v>
      </c>
      <c r="R5" s="1849"/>
    </row>
    <row r="6" spans="1:24" ht="15" customHeight="1" thickBot="1">
      <c r="A6" s="1823"/>
      <c r="B6" s="1303" t="s">
        <v>806</v>
      </c>
      <c r="C6" s="1304" t="s">
        <v>43</v>
      </c>
      <c r="D6" s="1924"/>
      <c r="E6" s="2048"/>
      <c r="F6" s="1784"/>
      <c r="G6" s="1924"/>
      <c r="H6" s="1920"/>
      <c r="I6" s="1455" t="s">
        <v>146</v>
      </c>
      <c r="J6" s="1455" t="s">
        <v>148</v>
      </c>
      <c r="K6" s="1455" t="s">
        <v>146</v>
      </c>
      <c r="L6" s="1455" t="s">
        <v>148</v>
      </c>
      <c r="M6" s="1455" t="s">
        <v>146</v>
      </c>
      <c r="N6" s="1455" t="s">
        <v>148</v>
      </c>
      <c r="O6" s="1455" t="s">
        <v>146</v>
      </c>
      <c r="P6" s="1455" t="s">
        <v>148</v>
      </c>
      <c r="Q6" s="1455" t="s">
        <v>146</v>
      </c>
      <c r="R6" s="696" t="s">
        <v>148</v>
      </c>
    </row>
    <row r="7" spans="1:24" s="50" customFormat="1" ht="17.25" customHeight="1">
      <c r="A7" s="194" t="s">
        <v>19</v>
      </c>
      <c r="B7" s="1218">
        <v>771</v>
      </c>
      <c r="C7" s="1241">
        <v>84</v>
      </c>
      <c r="D7" s="1242">
        <v>39</v>
      </c>
      <c r="E7" s="1218">
        <v>8495.3799999999992</v>
      </c>
      <c r="F7" s="1241">
        <v>8421.3799999999992</v>
      </c>
      <c r="G7" s="1220">
        <v>74</v>
      </c>
      <c r="H7" s="1457">
        <v>203962</v>
      </c>
      <c r="I7" s="1348">
        <v>3047</v>
      </c>
      <c r="J7" s="1353">
        <v>1.4939057275374824E-2</v>
      </c>
      <c r="K7" s="1241">
        <v>105448</v>
      </c>
      <c r="L7" s="1353">
        <v>0.51699826438258112</v>
      </c>
      <c r="M7" s="1241">
        <v>98514</v>
      </c>
      <c r="N7" s="1353">
        <v>0.48300173561741894</v>
      </c>
      <c r="O7" s="1241">
        <v>196036</v>
      </c>
      <c r="P7" s="1353">
        <v>0.96113982016257926</v>
      </c>
      <c r="Q7" s="1216">
        <v>7926</v>
      </c>
      <c r="R7" s="1357">
        <v>3.8860179837420697E-2</v>
      </c>
      <c r="S7" s="404"/>
      <c r="T7" s="913"/>
      <c r="U7" s="913"/>
      <c r="V7" s="913"/>
      <c r="W7" s="913"/>
      <c r="X7" s="913"/>
    </row>
    <row r="8" spans="1:24" s="50" customFormat="1" ht="17.25" customHeight="1">
      <c r="A8" s="197" t="s">
        <v>20</v>
      </c>
      <c r="B8" s="186">
        <v>103</v>
      </c>
      <c r="C8" s="346">
        <v>15</v>
      </c>
      <c r="D8" s="222">
        <v>3</v>
      </c>
      <c r="E8" s="186">
        <v>1284.8699999999999</v>
      </c>
      <c r="F8" s="346">
        <v>1259.8699999999999</v>
      </c>
      <c r="G8" s="1221">
        <v>25</v>
      </c>
      <c r="H8" s="849">
        <v>33319</v>
      </c>
      <c r="I8" s="1349">
        <v>402</v>
      </c>
      <c r="J8" s="1354">
        <v>1.2065188030853267E-2</v>
      </c>
      <c r="K8" s="346">
        <v>16830</v>
      </c>
      <c r="L8" s="1354">
        <v>0.50511720039617036</v>
      </c>
      <c r="M8" s="346">
        <v>16489</v>
      </c>
      <c r="N8" s="1354">
        <v>0.49488279960382964</v>
      </c>
      <c r="O8" s="346">
        <v>31524</v>
      </c>
      <c r="P8" s="1354">
        <v>0.94612683453885171</v>
      </c>
      <c r="Q8" s="220">
        <v>1795</v>
      </c>
      <c r="R8" s="850">
        <v>5.3873165461148294E-2</v>
      </c>
      <c r="S8" s="404"/>
      <c r="T8" s="913"/>
      <c r="U8" s="913"/>
      <c r="V8" s="913"/>
      <c r="W8" s="913"/>
      <c r="X8" s="913"/>
    </row>
    <row r="9" spans="1:24" s="50" customFormat="1" ht="17.25" customHeight="1">
      <c r="A9" s="197" t="s">
        <v>21</v>
      </c>
      <c r="B9" s="186">
        <v>80</v>
      </c>
      <c r="C9" s="346">
        <v>9</v>
      </c>
      <c r="D9" s="222">
        <v>5</v>
      </c>
      <c r="E9" s="186">
        <v>783.02</v>
      </c>
      <c r="F9" s="346">
        <v>782.02</v>
      </c>
      <c r="G9" s="1458">
        <v>1</v>
      </c>
      <c r="H9" s="849">
        <v>18201</v>
      </c>
      <c r="I9" s="1349">
        <v>714</v>
      </c>
      <c r="J9" s="1354">
        <v>3.9228613812427891E-2</v>
      </c>
      <c r="K9" s="346">
        <v>10090</v>
      </c>
      <c r="L9" s="1354">
        <v>0.55436514477226528</v>
      </c>
      <c r="M9" s="346">
        <v>8111</v>
      </c>
      <c r="N9" s="1354">
        <v>0.44563485522773472</v>
      </c>
      <c r="O9" s="346">
        <v>17004</v>
      </c>
      <c r="P9" s="1354">
        <v>0.93423438272622383</v>
      </c>
      <c r="Q9" s="220">
        <v>1197</v>
      </c>
      <c r="R9" s="850">
        <v>6.5765617273776167E-2</v>
      </c>
      <c r="S9" s="404"/>
      <c r="T9" s="913"/>
      <c r="U9" s="913"/>
      <c r="V9" s="913"/>
      <c r="W9" s="913"/>
      <c r="X9" s="913"/>
    </row>
    <row r="10" spans="1:24" s="50" customFormat="1" ht="17.25" customHeight="1">
      <c r="A10" s="197" t="s">
        <v>22</v>
      </c>
      <c r="B10" s="186">
        <v>51</v>
      </c>
      <c r="C10" s="346">
        <v>3</v>
      </c>
      <c r="D10" s="222">
        <v>1</v>
      </c>
      <c r="E10" s="186">
        <v>552.01</v>
      </c>
      <c r="F10" s="346">
        <v>552.01</v>
      </c>
      <c r="G10" s="1724">
        <v>0</v>
      </c>
      <c r="H10" s="849">
        <v>12809</v>
      </c>
      <c r="I10" s="1349">
        <v>24</v>
      </c>
      <c r="J10" s="1354">
        <v>1.8736825669451167E-3</v>
      </c>
      <c r="K10" s="346">
        <v>6310</v>
      </c>
      <c r="L10" s="1354">
        <v>0.49262237489265359</v>
      </c>
      <c r="M10" s="346">
        <v>6499</v>
      </c>
      <c r="N10" s="1354">
        <v>0.50737762510734641</v>
      </c>
      <c r="O10" s="346">
        <v>12636</v>
      </c>
      <c r="P10" s="1354">
        <v>0.98649387149660395</v>
      </c>
      <c r="Q10" s="220">
        <v>173</v>
      </c>
      <c r="R10" s="850">
        <v>1.350612850339605E-2</v>
      </c>
      <c r="S10" s="404"/>
      <c r="T10" s="913"/>
      <c r="U10" s="913"/>
      <c r="V10" s="913"/>
      <c r="W10" s="913"/>
      <c r="X10" s="913"/>
    </row>
    <row r="11" spans="1:24" s="50" customFormat="1" ht="17.25" customHeight="1">
      <c r="A11" s="197" t="s">
        <v>23</v>
      </c>
      <c r="B11" s="186">
        <v>35</v>
      </c>
      <c r="C11" s="346">
        <v>5</v>
      </c>
      <c r="D11" s="222">
        <v>2</v>
      </c>
      <c r="E11" s="186">
        <v>450.99</v>
      </c>
      <c r="F11" s="346">
        <v>450.99</v>
      </c>
      <c r="G11" s="1724">
        <v>0</v>
      </c>
      <c r="H11" s="849">
        <v>11173</v>
      </c>
      <c r="I11" s="1349">
        <v>170</v>
      </c>
      <c r="J11" s="1354">
        <v>1.5215251051642353E-2</v>
      </c>
      <c r="K11" s="346">
        <v>5779</v>
      </c>
      <c r="L11" s="1354">
        <v>0.51722903427906564</v>
      </c>
      <c r="M11" s="346">
        <v>5394</v>
      </c>
      <c r="N11" s="1354">
        <v>0.48277096572093442</v>
      </c>
      <c r="O11" s="346">
        <v>10761</v>
      </c>
      <c r="P11" s="1354">
        <v>0.96312539156896093</v>
      </c>
      <c r="Q11" s="220">
        <v>412</v>
      </c>
      <c r="R11" s="850">
        <v>3.687460843103911E-2</v>
      </c>
      <c r="S11" s="404"/>
      <c r="T11" s="913"/>
      <c r="U11" s="913"/>
      <c r="V11" s="913"/>
      <c r="W11" s="913"/>
      <c r="X11" s="913"/>
    </row>
    <row r="12" spans="1:24" s="50" customFormat="1" ht="17.25" customHeight="1">
      <c r="A12" s="197" t="s">
        <v>24</v>
      </c>
      <c r="B12" s="186">
        <v>20</v>
      </c>
      <c r="C12" s="346">
        <v>5</v>
      </c>
      <c r="D12" s="1724">
        <v>0</v>
      </c>
      <c r="E12" s="186">
        <v>186</v>
      </c>
      <c r="F12" s="346">
        <v>186</v>
      </c>
      <c r="G12" s="1724">
        <v>0</v>
      </c>
      <c r="H12" s="849">
        <v>4553</v>
      </c>
      <c r="I12" s="1724">
        <v>0</v>
      </c>
      <c r="J12" s="1354">
        <v>0</v>
      </c>
      <c r="K12" s="346">
        <v>2526</v>
      </c>
      <c r="L12" s="1354">
        <v>0.55479903360421701</v>
      </c>
      <c r="M12" s="346">
        <v>2027</v>
      </c>
      <c r="N12" s="1354">
        <v>0.44520096639578299</v>
      </c>
      <c r="O12" s="346">
        <v>4424</v>
      </c>
      <c r="P12" s="1354">
        <v>0.97166703272567534</v>
      </c>
      <c r="Q12" s="220">
        <v>129</v>
      </c>
      <c r="R12" s="850">
        <v>2.8332967274324623E-2</v>
      </c>
      <c r="S12" s="404"/>
      <c r="T12" s="913"/>
      <c r="U12" s="913"/>
      <c r="V12" s="913"/>
      <c r="W12" s="913"/>
      <c r="X12" s="913"/>
    </row>
    <row r="13" spans="1:24" s="50" customFormat="1" ht="17.25" customHeight="1">
      <c r="A13" s="197" t="s">
        <v>25</v>
      </c>
      <c r="B13" s="186">
        <v>56</v>
      </c>
      <c r="C13" s="346">
        <v>9</v>
      </c>
      <c r="D13" s="222">
        <v>2</v>
      </c>
      <c r="E13" s="186">
        <v>674.01</v>
      </c>
      <c r="F13" s="346">
        <v>674.01</v>
      </c>
      <c r="G13" s="1724">
        <v>0</v>
      </c>
      <c r="H13" s="849">
        <v>15474</v>
      </c>
      <c r="I13" s="1349">
        <v>110</v>
      </c>
      <c r="J13" s="1354">
        <v>7.1086984619361509E-3</v>
      </c>
      <c r="K13" s="346">
        <v>8171</v>
      </c>
      <c r="L13" s="1354">
        <v>0.52804704665891178</v>
      </c>
      <c r="M13" s="346">
        <v>7303</v>
      </c>
      <c r="N13" s="1354">
        <v>0.47195295334108828</v>
      </c>
      <c r="O13" s="346">
        <v>14775</v>
      </c>
      <c r="P13" s="1354">
        <v>0.95482745250096934</v>
      </c>
      <c r="Q13" s="220">
        <v>699</v>
      </c>
      <c r="R13" s="850">
        <v>4.517254749903063E-2</v>
      </c>
      <c r="S13" s="404"/>
      <c r="T13" s="913"/>
      <c r="U13" s="913"/>
      <c r="V13" s="913"/>
      <c r="W13" s="913"/>
      <c r="X13" s="913"/>
    </row>
    <row r="14" spans="1:24" s="50" customFormat="1" ht="17.25" customHeight="1">
      <c r="A14" s="197" t="s">
        <v>26</v>
      </c>
      <c r="B14" s="186">
        <v>36</v>
      </c>
      <c r="C14" s="346">
        <v>1</v>
      </c>
      <c r="D14" s="222">
        <v>0</v>
      </c>
      <c r="E14" s="186">
        <v>326</v>
      </c>
      <c r="F14" s="346">
        <v>326</v>
      </c>
      <c r="G14" s="1724">
        <v>0</v>
      </c>
      <c r="H14" s="849">
        <v>7974</v>
      </c>
      <c r="I14" s="1724">
        <v>0</v>
      </c>
      <c r="J14" s="1354">
        <v>0</v>
      </c>
      <c r="K14" s="346">
        <v>4218</v>
      </c>
      <c r="L14" s="1354">
        <v>0.52896914973664411</v>
      </c>
      <c r="M14" s="346">
        <v>3756</v>
      </c>
      <c r="N14" s="1354">
        <v>0.47103085026335589</v>
      </c>
      <c r="O14" s="346">
        <v>7912</v>
      </c>
      <c r="P14" s="1354">
        <v>0.99222473037371461</v>
      </c>
      <c r="Q14" s="220">
        <v>62</v>
      </c>
      <c r="R14" s="850">
        <v>7.7752696262854276E-3</v>
      </c>
      <c r="S14" s="404"/>
      <c r="T14" s="913"/>
      <c r="U14" s="913"/>
      <c r="V14" s="913"/>
      <c r="W14" s="913"/>
      <c r="X14" s="913"/>
    </row>
    <row r="15" spans="1:24" s="50" customFormat="1" ht="17.25" customHeight="1">
      <c r="A15" s="197" t="s">
        <v>27</v>
      </c>
      <c r="B15" s="186">
        <v>45</v>
      </c>
      <c r="C15" s="346">
        <v>2</v>
      </c>
      <c r="D15" s="222">
        <v>3</v>
      </c>
      <c r="E15" s="186">
        <v>504</v>
      </c>
      <c r="F15" s="346">
        <v>489</v>
      </c>
      <c r="G15" s="1221">
        <v>15</v>
      </c>
      <c r="H15" s="849">
        <v>11066</v>
      </c>
      <c r="I15" s="1349">
        <v>62</v>
      </c>
      <c r="J15" s="1354">
        <v>5.6027471534429787E-3</v>
      </c>
      <c r="K15" s="346">
        <v>5580</v>
      </c>
      <c r="L15" s="1354">
        <v>0.50424724380986807</v>
      </c>
      <c r="M15" s="346">
        <v>5486</v>
      </c>
      <c r="N15" s="1354">
        <v>0.49575275619013193</v>
      </c>
      <c r="O15" s="346">
        <v>10984</v>
      </c>
      <c r="P15" s="1354">
        <v>0.99258991505512384</v>
      </c>
      <c r="Q15" s="220">
        <v>82</v>
      </c>
      <c r="R15" s="850">
        <v>7.4100849448761972E-3</v>
      </c>
      <c r="S15" s="404"/>
      <c r="T15" s="913"/>
      <c r="U15" s="913"/>
      <c r="V15" s="913"/>
      <c r="W15" s="913"/>
      <c r="X15" s="913"/>
    </row>
    <row r="16" spans="1:24" s="50" customFormat="1" ht="17.25" customHeight="1">
      <c r="A16" s="197" t="s">
        <v>28</v>
      </c>
      <c r="B16" s="186">
        <v>46</v>
      </c>
      <c r="C16" s="346">
        <v>6</v>
      </c>
      <c r="D16" s="222">
        <v>2</v>
      </c>
      <c r="E16" s="186">
        <v>475.49</v>
      </c>
      <c r="F16" s="346">
        <v>475.49</v>
      </c>
      <c r="G16" s="1724">
        <v>0</v>
      </c>
      <c r="H16" s="849">
        <v>11158</v>
      </c>
      <c r="I16" s="1349">
        <v>68</v>
      </c>
      <c r="J16" s="1354">
        <v>6.0942821294138732E-3</v>
      </c>
      <c r="K16" s="346">
        <v>5718</v>
      </c>
      <c r="L16" s="1354">
        <v>0.51245742964689012</v>
      </c>
      <c r="M16" s="346">
        <v>5440</v>
      </c>
      <c r="N16" s="1354">
        <v>0.48754257035310988</v>
      </c>
      <c r="O16" s="346">
        <v>10634</v>
      </c>
      <c r="P16" s="1354">
        <v>0.95303817888510489</v>
      </c>
      <c r="Q16" s="220">
        <v>524</v>
      </c>
      <c r="R16" s="850">
        <v>4.6961821114895143E-2</v>
      </c>
      <c r="S16" s="404"/>
      <c r="T16" s="913"/>
      <c r="U16" s="913"/>
      <c r="V16" s="913"/>
      <c r="W16" s="913"/>
      <c r="X16" s="913"/>
    </row>
    <row r="17" spans="1:24" s="50" customFormat="1" ht="17.25" customHeight="1">
      <c r="A17" s="197" t="s">
        <v>29</v>
      </c>
      <c r="B17" s="186">
        <v>37</v>
      </c>
      <c r="C17" s="346">
        <v>3</v>
      </c>
      <c r="D17" s="222">
        <v>4</v>
      </c>
      <c r="E17" s="186">
        <v>397</v>
      </c>
      <c r="F17" s="346">
        <v>397</v>
      </c>
      <c r="G17" s="1724">
        <v>0</v>
      </c>
      <c r="H17" s="849">
        <v>10153</v>
      </c>
      <c r="I17" s="1349">
        <v>932</v>
      </c>
      <c r="J17" s="1354">
        <v>9.1795528415246727E-2</v>
      </c>
      <c r="K17" s="346">
        <v>5576</v>
      </c>
      <c r="L17" s="1354">
        <v>0.54919728159164782</v>
      </c>
      <c r="M17" s="346">
        <v>4577</v>
      </c>
      <c r="N17" s="1354">
        <v>0.45080271840835223</v>
      </c>
      <c r="O17" s="346">
        <v>9014</v>
      </c>
      <c r="P17" s="1354">
        <v>0.88781640894316949</v>
      </c>
      <c r="Q17" s="220">
        <v>1139</v>
      </c>
      <c r="R17" s="850">
        <v>0.1121835910568305</v>
      </c>
      <c r="S17" s="404"/>
      <c r="T17" s="913"/>
      <c r="U17" s="913"/>
      <c r="V17" s="913"/>
      <c r="W17" s="913"/>
      <c r="X17" s="913"/>
    </row>
    <row r="18" spans="1:24" s="50" customFormat="1" ht="17.25" customHeight="1">
      <c r="A18" s="197" t="s">
        <v>30</v>
      </c>
      <c r="B18" s="186">
        <v>73</v>
      </c>
      <c r="C18" s="346">
        <v>6</v>
      </c>
      <c r="D18" s="222">
        <v>5</v>
      </c>
      <c r="E18" s="186">
        <v>882</v>
      </c>
      <c r="F18" s="346">
        <v>860</v>
      </c>
      <c r="G18" s="1221">
        <v>22</v>
      </c>
      <c r="H18" s="849">
        <v>20820</v>
      </c>
      <c r="I18" s="1349">
        <v>89</v>
      </c>
      <c r="J18" s="1354">
        <v>4.2747358309317965E-3</v>
      </c>
      <c r="K18" s="346">
        <v>10778</v>
      </c>
      <c r="L18" s="1354">
        <v>0.51767531219980789</v>
      </c>
      <c r="M18" s="346">
        <v>10042</v>
      </c>
      <c r="N18" s="1354">
        <v>0.48232468780019211</v>
      </c>
      <c r="O18" s="346">
        <v>20495</v>
      </c>
      <c r="P18" s="1354">
        <v>0.98439000960614798</v>
      </c>
      <c r="Q18" s="220">
        <v>325</v>
      </c>
      <c r="R18" s="850">
        <v>1.5609990393852064E-2</v>
      </c>
      <c r="S18" s="404"/>
      <c r="T18" s="913"/>
      <c r="U18" s="913"/>
      <c r="V18" s="913"/>
      <c r="W18" s="913"/>
      <c r="X18" s="913"/>
    </row>
    <row r="19" spans="1:24" s="5" customFormat="1" ht="17.25" customHeight="1">
      <c r="A19" s="197" t="s">
        <v>31</v>
      </c>
      <c r="B19" s="186">
        <v>55</v>
      </c>
      <c r="C19" s="346">
        <v>4</v>
      </c>
      <c r="D19" s="222">
        <v>4</v>
      </c>
      <c r="E19" s="186">
        <v>514.99</v>
      </c>
      <c r="F19" s="346">
        <v>514.99</v>
      </c>
      <c r="G19" s="1724">
        <v>0</v>
      </c>
      <c r="H19" s="813">
        <v>12324</v>
      </c>
      <c r="I19" s="346">
        <v>135</v>
      </c>
      <c r="J19" s="1354">
        <v>1.0954235637779941E-2</v>
      </c>
      <c r="K19" s="346">
        <v>6317</v>
      </c>
      <c r="L19" s="1354">
        <v>0.5125770853618955</v>
      </c>
      <c r="M19" s="346">
        <v>6007</v>
      </c>
      <c r="N19" s="1354">
        <v>0.4874229146381045</v>
      </c>
      <c r="O19" s="346">
        <v>11904</v>
      </c>
      <c r="P19" s="1354">
        <v>0.96592015579357349</v>
      </c>
      <c r="Q19" s="220">
        <v>420</v>
      </c>
      <c r="R19" s="850">
        <v>3.4079844206426485E-2</v>
      </c>
      <c r="S19" s="404"/>
      <c r="T19" s="913"/>
      <c r="U19" s="913"/>
      <c r="V19" s="913"/>
      <c r="W19" s="913"/>
      <c r="X19" s="913"/>
    </row>
    <row r="20" spans="1:24" s="5" customFormat="1" ht="17.25" customHeight="1">
      <c r="A20" s="197" t="s">
        <v>32</v>
      </c>
      <c r="B20" s="186">
        <v>48</v>
      </c>
      <c r="C20" s="346">
        <v>8</v>
      </c>
      <c r="D20" s="222">
        <v>4</v>
      </c>
      <c r="E20" s="186">
        <v>501</v>
      </c>
      <c r="F20" s="346">
        <v>494</v>
      </c>
      <c r="G20" s="1221">
        <v>7</v>
      </c>
      <c r="H20" s="813">
        <v>12140</v>
      </c>
      <c r="I20" s="346">
        <v>165</v>
      </c>
      <c r="J20" s="1354">
        <v>1.3591433278418451E-2</v>
      </c>
      <c r="K20" s="346">
        <v>6103</v>
      </c>
      <c r="L20" s="1354">
        <v>0.50271828665568374</v>
      </c>
      <c r="M20" s="346">
        <v>6037</v>
      </c>
      <c r="N20" s="1354">
        <v>0.49728171334431631</v>
      </c>
      <c r="O20" s="346">
        <v>11749</v>
      </c>
      <c r="P20" s="1354">
        <v>0.96779242174629321</v>
      </c>
      <c r="Q20" s="220">
        <v>391</v>
      </c>
      <c r="R20" s="850">
        <v>3.2207578253706758E-2</v>
      </c>
      <c r="S20" s="404"/>
      <c r="T20" s="913"/>
      <c r="U20" s="913"/>
      <c r="V20" s="913"/>
      <c r="W20" s="913"/>
      <c r="X20" s="913"/>
    </row>
    <row r="21" spans="1:24" s="5" customFormat="1" ht="17.25" customHeight="1" thickBot="1">
      <c r="A21" s="195" t="s">
        <v>33</v>
      </c>
      <c r="B21" s="178">
        <v>86</v>
      </c>
      <c r="C21" s="282">
        <v>8</v>
      </c>
      <c r="D21" s="155">
        <v>4</v>
      </c>
      <c r="E21" s="178">
        <v>964</v>
      </c>
      <c r="F21" s="282">
        <v>960</v>
      </c>
      <c r="G21" s="1222">
        <v>4</v>
      </c>
      <c r="H21" s="178">
        <v>22798</v>
      </c>
      <c r="I21" s="282">
        <v>176</v>
      </c>
      <c r="J21" s="1355">
        <v>7.7199754364417929E-3</v>
      </c>
      <c r="K21" s="282">
        <v>11452</v>
      </c>
      <c r="L21" s="1355">
        <v>0.50232476533029213</v>
      </c>
      <c r="M21" s="282">
        <v>11346</v>
      </c>
      <c r="N21" s="1355">
        <v>0.49767523466970787</v>
      </c>
      <c r="O21" s="282">
        <v>22220</v>
      </c>
      <c r="P21" s="1355">
        <v>0.97464689885077638</v>
      </c>
      <c r="Q21" s="1217">
        <v>578</v>
      </c>
      <c r="R21" s="1358">
        <v>2.5353101149223616E-2</v>
      </c>
      <c r="S21" s="404"/>
      <c r="T21" s="913"/>
      <c r="U21" s="913"/>
      <c r="V21" s="913"/>
      <c r="W21" s="913"/>
      <c r="X21" s="913"/>
    </row>
    <row r="22" spans="1:24" ht="17.25" customHeight="1">
      <c r="A22" s="967" t="s">
        <v>341</v>
      </c>
    </row>
    <row r="23" spans="1:24" ht="17.25" customHeight="1">
      <c r="A23" s="965" t="s">
        <v>815</v>
      </c>
    </row>
    <row r="24" spans="1:24" ht="17.25" customHeight="1"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</row>
    <row r="25" spans="1:24"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</row>
  </sheetData>
  <mergeCells count="18">
    <mergeCell ref="M5:N5"/>
    <mergeCell ref="O5:P5"/>
    <mergeCell ref="Q5:R5"/>
    <mergeCell ref="K4:N4"/>
    <mergeCell ref="A3:A6"/>
    <mergeCell ref="B3:D3"/>
    <mergeCell ref="E3:G3"/>
    <mergeCell ref="H3:R3"/>
    <mergeCell ref="D4:D6"/>
    <mergeCell ref="E4:E6"/>
    <mergeCell ref="F4:G4"/>
    <mergeCell ref="H4:H6"/>
    <mergeCell ref="I4:J5"/>
    <mergeCell ref="O4:R4"/>
    <mergeCell ref="F5:F6"/>
    <mergeCell ref="G5:G6"/>
    <mergeCell ref="B4:C5"/>
    <mergeCell ref="K5:L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6"/>
  <dimension ref="A1:AF33"/>
  <sheetViews>
    <sheetView zoomScaleNormal="100" workbookViewId="0"/>
  </sheetViews>
  <sheetFormatPr defaultRowHeight="15"/>
  <cols>
    <col min="1" max="1" width="12.85546875" style="209" customWidth="1"/>
    <col min="2" max="2" width="5.7109375" style="209" customWidth="1"/>
    <col min="3" max="6" width="6.42578125" style="209" customWidth="1"/>
    <col min="7" max="7" width="7.140625" style="209" customWidth="1"/>
    <col min="8" max="8" width="7.85546875" style="209" customWidth="1"/>
    <col min="9" max="18" width="7.140625" style="209" customWidth="1"/>
    <col min="19" max="19" width="9.140625" style="209"/>
    <col min="20" max="20" width="9.85546875" bestFit="1" customWidth="1"/>
  </cols>
  <sheetData>
    <row r="1" spans="1:32" ht="17.25" customHeight="1">
      <c r="A1" s="240" t="s">
        <v>695</v>
      </c>
      <c r="B1" s="240"/>
      <c r="C1" s="46"/>
      <c r="D1" s="46"/>
      <c r="E1" s="46"/>
      <c r="F1" s="46"/>
      <c r="G1" s="46"/>
      <c r="H1" s="46"/>
      <c r="I1" s="46"/>
      <c r="J1" s="46"/>
      <c r="K1" s="46"/>
      <c r="L1" s="46"/>
      <c r="M1" s="1022"/>
      <c r="N1" s="46"/>
      <c r="O1" s="46"/>
      <c r="P1" s="46"/>
      <c r="Q1" s="46"/>
      <c r="R1" s="46"/>
      <c r="T1" s="500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</row>
    <row r="2" spans="1:32" s="3" customFormat="1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</row>
    <row r="3" spans="1:32" s="54" customFormat="1" ht="22.5" customHeight="1">
      <c r="A3" s="1736" t="s">
        <v>198</v>
      </c>
      <c r="B3" s="1737"/>
      <c r="C3" s="1819" t="s">
        <v>194</v>
      </c>
      <c r="D3" s="2003"/>
      <c r="E3" s="2003"/>
      <c r="F3" s="2004"/>
      <c r="G3" s="2178" t="s">
        <v>337</v>
      </c>
      <c r="H3" s="1954" t="s">
        <v>209</v>
      </c>
      <c r="I3" s="1955"/>
      <c r="J3" s="1955"/>
      <c r="K3" s="1955"/>
      <c r="L3" s="1955"/>
      <c r="M3" s="1955"/>
      <c r="N3" s="1955"/>
      <c r="O3" s="1955"/>
      <c r="P3" s="1955"/>
      <c r="Q3" s="1955"/>
      <c r="R3" s="1956"/>
    </row>
    <row r="4" spans="1:32" s="55" customFormat="1" ht="22.5" customHeight="1">
      <c r="A4" s="1738"/>
      <c r="B4" s="1739"/>
      <c r="C4" s="1880" t="s">
        <v>62</v>
      </c>
      <c r="D4" s="1810" t="s">
        <v>807</v>
      </c>
      <c r="E4" s="1855"/>
      <c r="F4" s="1849"/>
      <c r="G4" s="2179"/>
      <c r="H4" s="2185" t="s">
        <v>4</v>
      </c>
      <c r="I4" s="2120" t="s">
        <v>184</v>
      </c>
      <c r="J4" s="2122"/>
      <c r="K4" s="2122"/>
      <c r="L4" s="2122"/>
      <c r="M4" s="2120" t="s">
        <v>346</v>
      </c>
      <c r="N4" s="2122"/>
      <c r="O4" s="2122"/>
      <c r="P4" s="2122"/>
      <c r="Q4" s="2122"/>
      <c r="R4" s="2121"/>
    </row>
    <row r="5" spans="1:32" s="55" customFormat="1" ht="22.5" customHeight="1">
      <c r="A5" s="1738"/>
      <c r="B5" s="1739"/>
      <c r="C5" s="2047"/>
      <c r="D5" s="2191" t="s">
        <v>343</v>
      </c>
      <c r="E5" s="2191" t="s">
        <v>344</v>
      </c>
      <c r="F5" s="2193" t="s">
        <v>345</v>
      </c>
      <c r="G5" s="2179"/>
      <c r="H5" s="2186"/>
      <c r="I5" s="2188" t="s">
        <v>7</v>
      </c>
      <c r="J5" s="2189"/>
      <c r="K5" s="2188" t="s">
        <v>140</v>
      </c>
      <c r="L5" s="2189"/>
      <c r="M5" s="2188" t="s">
        <v>347</v>
      </c>
      <c r="N5" s="2189"/>
      <c r="O5" s="2188" t="s">
        <v>348</v>
      </c>
      <c r="P5" s="2189"/>
      <c r="Q5" s="2188" t="s">
        <v>349</v>
      </c>
      <c r="R5" s="2190"/>
      <c r="T5" s="488"/>
    </row>
    <row r="6" spans="1:32" s="55" customFormat="1" ht="22.5" customHeight="1" thickBot="1">
      <c r="A6" s="1738"/>
      <c r="B6" s="1739"/>
      <c r="C6" s="2048"/>
      <c r="D6" s="2192"/>
      <c r="E6" s="2192"/>
      <c r="F6" s="2194"/>
      <c r="G6" s="2180"/>
      <c r="H6" s="2187"/>
      <c r="I6" s="1301" t="s">
        <v>146</v>
      </c>
      <c r="J6" s="1301" t="s">
        <v>281</v>
      </c>
      <c r="K6" s="1301" t="s">
        <v>146</v>
      </c>
      <c r="L6" s="1301" t="s">
        <v>281</v>
      </c>
      <c r="M6" s="1301" t="s">
        <v>146</v>
      </c>
      <c r="N6" s="1301" t="s">
        <v>281</v>
      </c>
      <c r="O6" s="1301" t="s">
        <v>146</v>
      </c>
      <c r="P6" s="1301" t="s">
        <v>281</v>
      </c>
      <c r="Q6" s="1301" t="s">
        <v>146</v>
      </c>
      <c r="R6" s="698" t="s">
        <v>281</v>
      </c>
      <c r="U6" s="235"/>
    </row>
    <row r="7" spans="1:32" s="24" customFormat="1" ht="17.25" customHeight="1">
      <c r="A7" s="1787" t="s">
        <v>11</v>
      </c>
      <c r="B7" s="1788"/>
      <c r="C7" s="842">
        <v>371</v>
      </c>
      <c r="D7" s="346">
        <v>312</v>
      </c>
      <c r="E7" s="346">
        <v>67</v>
      </c>
      <c r="F7" s="222">
        <v>280</v>
      </c>
      <c r="G7" s="207">
        <v>5081.37</v>
      </c>
      <c r="H7" s="849">
        <v>134965</v>
      </c>
      <c r="I7" s="346">
        <v>78071</v>
      </c>
      <c r="J7" s="348">
        <v>0.57845367317452678</v>
      </c>
      <c r="K7" s="346">
        <v>56894</v>
      </c>
      <c r="L7" s="348">
        <v>0.42154632682547327</v>
      </c>
      <c r="M7" s="346">
        <v>52040</v>
      </c>
      <c r="N7" s="348">
        <v>0.38558144704182568</v>
      </c>
      <c r="O7" s="346">
        <v>12824</v>
      </c>
      <c r="P7" s="348">
        <v>9.5017226688400694E-2</v>
      </c>
      <c r="Q7" s="346">
        <v>70101</v>
      </c>
      <c r="R7" s="311">
        <v>0.51940132626977364</v>
      </c>
      <c r="S7" s="43"/>
      <c r="T7" s="919"/>
      <c r="U7" s="919"/>
      <c r="V7" s="920"/>
      <c r="W7" s="318"/>
    </row>
    <row r="8" spans="1:32" s="24" customFormat="1" ht="17.25" customHeight="1">
      <c r="A8" s="1742" t="s">
        <v>12</v>
      </c>
      <c r="B8" s="1743"/>
      <c r="C8" s="842">
        <v>369</v>
      </c>
      <c r="D8" s="346">
        <v>306</v>
      </c>
      <c r="E8" s="346">
        <v>67</v>
      </c>
      <c r="F8" s="222">
        <v>279</v>
      </c>
      <c r="G8" s="207">
        <v>4975.29</v>
      </c>
      <c r="H8" s="849">
        <v>131013</v>
      </c>
      <c r="I8" s="346">
        <v>75035</v>
      </c>
      <c r="J8" s="348">
        <v>0.57272942379763836</v>
      </c>
      <c r="K8" s="346">
        <v>55978</v>
      </c>
      <c r="L8" s="348">
        <v>0.42727057620236158</v>
      </c>
      <c r="M8" s="346">
        <v>49369</v>
      </c>
      <c r="N8" s="348">
        <v>0.37682520055261692</v>
      </c>
      <c r="O8" s="346">
        <v>12811</v>
      </c>
      <c r="P8" s="348">
        <v>9.7784189355254819E-2</v>
      </c>
      <c r="Q8" s="346">
        <v>68833</v>
      </c>
      <c r="R8" s="311">
        <v>0.52539061009212829</v>
      </c>
      <c r="S8" s="43"/>
      <c r="T8" s="919"/>
      <c r="U8" s="919"/>
      <c r="V8" s="920"/>
      <c r="W8" s="318"/>
    </row>
    <row r="9" spans="1:32" s="24" customFormat="1" ht="17.25" customHeight="1">
      <c r="A9" s="1742" t="s">
        <v>13</v>
      </c>
      <c r="B9" s="1743"/>
      <c r="C9" s="842">
        <v>366</v>
      </c>
      <c r="D9" s="346">
        <v>302</v>
      </c>
      <c r="E9" s="346">
        <v>68</v>
      </c>
      <c r="F9" s="222">
        <v>279</v>
      </c>
      <c r="G9" s="207">
        <v>4897.74</v>
      </c>
      <c r="H9" s="849">
        <v>128527</v>
      </c>
      <c r="I9" s="346">
        <v>73327</v>
      </c>
      <c r="J9" s="348">
        <v>0.57051825686431645</v>
      </c>
      <c r="K9" s="346">
        <v>55200</v>
      </c>
      <c r="L9" s="348">
        <v>0.42948174313568355</v>
      </c>
      <c r="M9" s="346">
        <v>47734</v>
      </c>
      <c r="N9" s="348">
        <v>0.3713927812833101</v>
      </c>
      <c r="O9" s="346">
        <v>12648</v>
      </c>
      <c r="P9" s="348">
        <v>9.8407338535871844E-2</v>
      </c>
      <c r="Q9" s="346">
        <v>68145</v>
      </c>
      <c r="R9" s="311">
        <v>0.53019988018081798</v>
      </c>
      <c r="S9" s="43"/>
      <c r="T9" s="919"/>
      <c r="U9" s="919"/>
      <c r="V9" s="920"/>
      <c r="W9" s="318"/>
    </row>
    <row r="10" spans="1:32" s="24" customFormat="1" ht="17.25" customHeight="1">
      <c r="A10" s="1742" t="s">
        <v>14</v>
      </c>
      <c r="B10" s="1743"/>
      <c r="C10" s="842">
        <v>366</v>
      </c>
      <c r="D10" s="346">
        <v>305</v>
      </c>
      <c r="E10" s="346">
        <v>71</v>
      </c>
      <c r="F10" s="222">
        <v>276</v>
      </c>
      <c r="G10" s="207">
        <v>4847.47</v>
      </c>
      <c r="H10" s="849">
        <v>127666</v>
      </c>
      <c r="I10" s="346">
        <v>72770</v>
      </c>
      <c r="J10" s="348">
        <v>0.57000297651684861</v>
      </c>
      <c r="K10" s="346">
        <v>54896</v>
      </c>
      <c r="L10" s="348">
        <v>0.42999702348315133</v>
      </c>
      <c r="M10" s="346">
        <v>47138</v>
      </c>
      <c r="N10" s="348">
        <v>0.36922908213619915</v>
      </c>
      <c r="O10" s="346">
        <v>12597</v>
      </c>
      <c r="P10" s="348">
        <v>9.8671533532812175E-2</v>
      </c>
      <c r="Q10" s="346">
        <v>67931</v>
      </c>
      <c r="R10" s="311">
        <v>0.53209938433098869</v>
      </c>
      <c r="S10" s="43"/>
      <c r="T10" s="919"/>
      <c r="U10" s="919"/>
      <c r="V10" s="920"/>
      <c r="W10" s="318"/>
    </row>
    <row r="11" spans="1:32" s="24" customFormat="1" ht="17.25" customHeight="1">
      <c r="A11" s="1742" t="s">
        <v>15</v>
      </c>
      <c r="B11" s="1743"/>
      <c r="C11" s="842">
        <v>362</v>
      </c>
      <c r="D11" s="346">
        <v>298</v>
      </c>
      <c r="E11" s="346">
        <v>70</v>
      </c>
      <c r="F11" s="222">
        <v>276</v>
      </c>
      <c r="G11" s="207">
        <v>4830.91</v>
      </c>
      <c r="H11" s="795">
        <v>128045</v>
      </c>
      <c r="I11" s="346">
        <v>73105</v>
      </c>
      <c r="J11" s="348">
        <v>0.57093209418563784</v>
      </c>
      <c r="K11" s="346">
        <v>54940</v>
      </c>
      <c r="L11" s="348">
        <v>0.42906790581436216</v>
      </c>
      <c r="M11" s="346">
        <v>47516</v>
      </c>
      <c r="N11" s="348">
        <v>0.37108828927330234</v>
      </c>
      <c r="O11" s="346">
        <v>12690</v>
      </c>
      <c r="P11" s="348">
        <v>9.910578312312078E-2</v>
      </c>
      <c r="Q11" s="346">
        <v>67839</v>
      </c>
      <c r="R11" s="311">
        <v>0.52980592760357692</v>
      </c>
      <c r="S11" s="43"/>
      <c r="T11" s="919"/>
      <c r="U11" s="919"/>
      <c r="V11" s="920"/>
      <c r="W11" s="318"/>
    </row>
    <row r="12" spans="1:32" s="24" customFormat="1" ht="17.25" customHeight="1">
      <c r="A12" s="1742" t="s">
        <v>16</v>
      </c>
      <c r="B12" s="1743"/>
      <c r="C12" s="842">
        <v>359</v>
      </c>
      <c r="D12" s="346">
        <v>297</v>
      </c>
      <c r="E12" s="346">
        <v>70</v>
      </c>
      <c r="F12" s="222">
        <v>276</v>
      </c>
      <c r="G12" s="207">
        <v>4838.6000000000004</v>
      </c>
      <c r="H12" s="795">
        <v>128994</v>
      </c>
      <c r="I12" s="346">
        <v>73809</v>
      </c>
      <c r="J12" s="348">
        <v>0.57218940415833297</v>
      </c>
      <c r="K12" s="346">
        <v>55185</v>
      </c>
      <c r="L12" s="348">
        <v>0.42781059584166703</v>
      </c>
      <c r="M12" s="346">
        <v>48138</v>
      </c>
      <c r="N12" s="348">
        <v>0.37318014791385645</v>
      </c>
      <c r="O12" s="346">
        <v>12879</v>
      </c>
      <c r="P12" s="348">
        <v>9.9841853109446946E-2</v>
      </c>
      <c r="Q12" s="346">
        <v>67977</v>
      </c>
      <c r="R12" s="311">
        <v>0.52697799897669662</v>
      </c>
      <c r="S12" s="43"/>
      <c r="T12" s="919"/>
      <c r="U12" s="919"/>
      <c r="V12" s="920"/>
      <c r="W12" s="318"/>
    </row>
    <row r="13" spans="1:32" s="24" customFormat="1" ht="17.25" customHeight="1">
      <c r="A13" s="1742" t="s">
        <v>139</v>
      </c>
      <c r="B13" s="1743"/>
      <c r="C13" s="842">
        <v>358</v>
      </c>
      <c r="D13" s="346">
        <v>293</v>
      </c>
      <c r="E13" s="346">
        <v>69</v>
      </c>
      <c r="F13" s="222">
        <v>273</v>
      </c>
      <c r="G13" s="207">
        <v>4849.22</v>
      </c>
      <c r="H13" s="795">
        <v>129554</v>
      </c>
      <c r="I13" s="346">
        <v>74088</v>
      </c>
      <c r="J13" s="348">
        <v>0.57186964509007832</v>
      </c>
      <c r="K13" s="346">
        <v>55466</v>
      </c>
      <c r="L13" s="348">
        <v>0.42813035490992174</v>
      </c>
      <c r="M13" s="346">
        <v>48339</v>
      </c>
      <c r="N13" s="348">
        <v>0.37311854516263487</v>
      </c>
      <c r="O13" s="346">
        <v>12956</v>
      </c>
      <c r="P13" s="348">
        <v>0.10000463127344582</v>
      </c>
      <c r="Q13" s="346">
        <v>68259</v>
      </c>
      <c r="R13" s="311">
        <v>0.52687682356391929</v>
      </c>
      <c r="S13" s="43"/>
      <c r="T13" s="919"/>
      <c r="U13" s="919"/>
      <c r="V13" s="920"/>
      <c r="W13" s="318"/>
    </row>
    <row r="14" spans="1:32" s="24" customFormat="1" ht="17.25" customHeight="1">
      <c r="A14" s="1742" t="s">
        <v>189</v>
      </c>
      <c r="B14" s="1743"/>
      <c r="C14" s="842">
        <v>355</v>
      </c>
      <c r="D14" s="346">
        <v>290</v>
      </c>
      <c r="E14" s="346">
        <v>69</v>
      </c>
      <c r="F14" s="222">
        <v>271</v>
      </c>
      <c r="G14" s="207">
        <v>4866.6400000000003</v>
      </c>
      <c r="H14" s="795">
        <v>130133</v>
      </c>
      <c r="I14" s="346">
        <v>74511</v>
      </c>
      <c r="J14" s="348">
        <v>0.57257574942558764</v>
      </c>
      <c r="K14" s="346">
        <v>55622</v>
      </c>
      <c r="L14" s="348">
        <v>0.42742425057441236</v>
      </c>
      <c r="M14" s="346">
        <v>48461</v>
      </c>
      <c r="N14" s="348">
        <v>0.37239593339122284</v>
      </c>
      <c r="O14" s="346">
        <v>13118</v>
      </c>
      <c r="P14" s="348">
        <v>0.10080456148709398</v>
      </c>
      <c r="Q14" s="346">
        <v>68554</v>
      </c>
      <c r="R14" s="311">
        <v>0.52679950512168316</v>
      </c>
      <c r="S14" s="43"/>
      <c r="T14" s="919"/>
      <c r="U14" s="919"/>
      <c r="V14" s="920"/>
      <c r="W14" s="318"/>
    </row>
    <row r="15" spans="1:32" s="24" customFormat="1" ht="17.25" customHeight="1">
      <c r="A15" s="1742" t="s">
        <v>455</v>
      </c>
      <c r="B15" s="1743"/>
      <c r="C15" s="842">
        <v>355</v>
      </c>
      <c r="D15" s="346">
        <v>287</v>
      </c>
      <c r="E15" s="346">
        <v>69</v>
      </c>
      <c r="F15" s="222">
        <v>269</v>
      </c>
      <c r="G15" s="207">
        <v>4894.28</v>
      </c>
      <c r="H15" s="795">
        <v>130725</v>
      </c>
      <c r="I15" s="346">
        <v>74754</v>
      </c>
      <c r="J15" s="348">
        <v>0.57184165232358009</v>
      </c>
      <c r="K15" s="346">
        <v>55971</v>
      </c>
      <c r="L15" s="348">
        <v>0.42815834767641997</v>
      </c>
      <c r="M15" s="346">
        <v>48642</v>
      </c>
      <c r="N15" s="348">
        <v>0.37209409064830751</v>
      </c>
      <c r="O15" s="346">
        <v>13368</v>
      </c>
      <c r="P15" s="348">
        <v>0.10226047045324153</v>
      </c>
      <c r="Q15" s="346">
        <v>68715</v>
      </c>
      <c r="R15" s="311">
        <v>0.52564543889845095</v>
      </c>
      <c r="S15" s="43"/>
      <c r="T15" s="919"/>
      <c r="U15" s="919"/>
      <c r="V15" s="920"/>
      <c r="W15" s="318"/>
    </row>
    <row r="16" spans="1:32" s="24" customFormat="1" ht="17.25" customHeight="1">
      <c r="A16" s="1742" t="s">
        <v>562</v>
      </c>
      <c r="B16" s="1743"/>
      <c r="C16" s="842">
        <v>354</v>
      </c>
      <c r="D16" s="346">
        <v>287</v>
      </c>
      <c r="E16" s="346">
        <v>67</v>
      </c>
      <c r="F16" s="222">
        <v>268</v>
      </c>
      <c r="G16" s="207">
        <v>4921.12</v>
      </c>
      <c r="H16" s="795">
        <v>131799</v>
      </c>
      <c r="I16" s="346">
        <v>75195</v>
      </c>
      <c r="J16" s="348">
        <v>0.57052784922495614</v>
      </c>
      <c r="K16" s="346">
        <v>56604</v>
      </c>
      <c r="L16" s="348">
        <v>0.4294721507750438</v>
      </c>
      <c r="M16" s="346">
        <v>49341</v>
      </c>
      <c r="N16" s="348">
        <v>0.372506619928831</v>
      </c>
      <c r="O16" s="346">
        <v>13361</v>
      </c>
      <c r="P16" s="348">
        <v>0.10137406201867996</v>
      </c>
      <c r="Q16" s="346">
        <v>69097</v>
      </c>
      <c r="R16" s="311">
        <v>0.52426042686211582</v>
      </c>
      <c r="S16" s="43"/>
      <c r="T16" s="919"/>
      <c r="U16" s="919"/>
      <c r="V16" s="920"/>
      <c r="W16" s="318"/>
    </row>
    <row r="17" spans="1:23" s="24" customFormat="1" ht="17.25" customHeight="1" thickBot="1">
      <c r="A17" s="1785" t="s">
        <v>643</v>
      </c>
      <c r="B17" s="1786"/>
      <c r="C17" s="183">
        <v>363</v>
      </c>
      <c r="D17" s="346">
        <v>294</v>
      </c>
      <c r="E17" s="346">
        <v>68</v>
      </c>
      <c r="F17" s="222">
        <v>268</v>
      </c>
      <c r="G17" s="207">
        <v>4967.01</v>
      </c>
      <c r="H17" s="795">
        <v>133321</v>
      </c>
      <c r="I17" s="346">
        <v>75769</v>
      </c>
      <c r="J17" s="348">
        <v>0.56832006960643855</v>
      </c>
      <c r="K17" s="346">
        <v>57552</v>
      </c>
      <c r="L17" s="348">
        <v>0.4316799303935614</v>
      </c>
      <c r="M17" s="346">
        <v>50554</v>
      </c>
      <c r="N17" s="348">
        <v>0.37919007508194508</v>
      </c>
      <c r="O17" s="346">
        <v>13501</v>
      </c>
      <c r="P17" s="348">
        <v>0.10126686718521463</v>
      </c>
      <c r="Q17" s="346">
        <v>69266</v>
      </c>
      <c r="R17" s="311">
        <v>0.51954305773284026</v>
      </c>
      <c r="S17" s="43"/>
      <c r="T17" s="919"/>
      <c r="U17" s="919"/>
      <c r="V17" s="920"/>
      <c r="W17" s="318"/>
    </row>
    <row r="18" spans="1:23" s="7" customFormat="1" ht="17.25" customHeight="1">
      <c r="A18" s="1791" t="s">
        <v>644</v>
      </c>
      <c r="B18" s="567" t="s">
        <v>191</v>
      </c>
      <c r="C18" s="557">
        <f t="shared" ref="C18:I18" si="0">C17-C16</f>
        <v>9</v>
      </c>
      <c r="D18" s="558">
        <f t="shared" si="0"/>
        <v>7</v>
      </c>
      <c r="E18" s="558">
        <f t="shared" si="0"/>
        <v>1</v>
      </c>
      <c r="F18" s="559">
        <f t="shared" si="0"/>
        <v>0</v>
      </c>
      <c r="G18" s="557">
        <f t="shared" si="0"/>
        <v>45.890000000000327</v>
      </c>
      <c r="H18" s="557">
        <f t="shared" si="0"/>
        <v>1522</v>
      </c>
      <c r="I18" s="558">
        <f t="shared" si="0"/>
        <v>574</v>
      </c>
      <c r="J18" s="612" t="s">
        <v>56</v>
      </c>
      <c r="K18" s="558">
        <f>K17-K16</f>
        <v>948</v>
      </c>
      <c r="L18" s="612" t="s">
        <v>56</v>
      </c>
      <c r="M18" s="558">
        <f>M17-M16</f>
        <v>1213</v>
      </c>
      <c r="N18" s="612" t="s">
        <v>56</v>
      </c>
      <c r="O18" s="558">
        <f>O17-O16</f>
        <v>140</v>
      </c>
      <c r="P18" s="612" t="s">
        <v>56</v>
      </c>
      <c r="Q18" s="558">
        <f>Q17-Q16</f>
        <v>169</v>
      </c>
      <c r="R18" s="613" t="s">
        <v>56</v>
      </c>
      <c r="S18" s="43"/>
      <c r="T18" s="919"/>
      <c r="U18" s="236"/>
      <c r="V18" s="920"/>
    </row>
    <row r="19" spans="1:23" ht="17.25" customHeight="1">
      <c r="A19" s="1733"/>
      <c r="B19" s="561" t="s">
        <v>192</v>
      </c>
      <c r="C19" s="564">
        <f t="shared" ref="C19:I19" si="1">C17/C16-1</f>
        <v>2.5423728813559254E-2</v>
      </c>
      <c r="D19" s="565">
        <f t="shared" si="1"/>
        <v>2.4390243902439046E-2</v>
      </c>
      <c r="E19" s="565">
        <f t="shared" si="1"/>
        <v>1.4925373134328401E-2</v>
      </c>
      <c r="F19" s="566">
        <f t="shared" si="1"/>
        <v>0</v>
      </c>
      <c r="G19" s="564">
        <f t="shared" si="1"/>
        <v>9.3251129824105661E-3</v>
      </c>
      <c r="H19" s="564">
        <f t="shared" si="1"/>
        <v>1.1547887313257288E-2</v>
      </c>
      <c r="I19" s="565">
        <f t="shared" si="1"/>
        <v>7.6334862690339289E-3</v>
      </c>
      <c r="J19" s="621" t="s">
        <v>56</v>
      </c>
      <c r="K19" s="565">
        <f>K17/K16-1</f>
        <v>1.6747933008268046E-2</v>
      </c>
      <c r="L19" s="621" t="s">
        <v>56</v>
      </c>
      <c r="M19" s="565">
        <f>M17/M16-1</f>
        <v>2.458401734865534E-2</v>
      </c>
      <c r="N19" s="621" t="s">
        <v>56</v>
      </c>
      <c r="O19" s="565">
        <f>O17/O16-1</f>
        <v>1.047825761544785E-2</v>
      </c>
      <c r="P19" s="621" t="s">
        <v>56</v>
      </c>
      <c r="Q19" s="565">
        <f>Q17/Q16-1</f>
        <v>2.445837011737062E-3</v>
      </c>
      <c r="R19" s="622" t="s">
        <v>56</v>
      </c>
      <c r="S19" s="43"/>
      <c r="T19" s="919"/>
      <c r="U19" s="236"/>
      <c r="V19" s="920"/>
    </row>
    <row r="20" spans="1:23" ht="17.25" customHeight="1">
      <c r="A20" s="1734" t="s">
        <v>645</v>
      </c>
      <c r="B20" s="578" t="s">
        <v>191</v>
      </c>
      <c r="C20" s="581">
        <f t="shared" ref="C20:I20" si="2">C17-C12</f>
        <v>4</v>
      </c>
      <c r="D20" s="582">
        <f t="shared" si="2"/>
        <v>-3</v>
      </c>
      <c r="E20" s="582">
        <f t="shared" si="2"/>
        <v>-2</v>
      </c>
      <c r="F20" s="583">
        <f t="shared" si="2"/>
        <v>-8</v>
      </c>
      <c r="G20" s="581">
        <f t="shared" si="2"/>
        <v>128.40999999999985</v>
      </c>
      <c r="H20" s="581">
        <f t="shared" si="2"/>
        <v>4327</v>
      </c>
      <c r="I20" s="582">
        <f t="shared" si="2"/>
        <v>1960</v>
      </c>
      <c r="J20" s="618" t="s">
        <v>56</v>
      </c>
      <c r="K20" s="582">
        <f>K17-K12</f>
        <v>2367</v>
      </c>
      <c r="L20" s="618" t="s">
        <v>56</v>
      </c>
      <c r="M20" s="582">
        <f>M17-M12</f>
        <v>2416</v>
      </c>
      <c r="N20" s="618" t="s">
        <v>56</v>
      </c>
      <c r="O20" s="582">
        <f>O17-O12</f>
        <v>622</v>
      </c>
      <c r="P20" s="618" t="s">
        <v>56</v>
      </c>
      <c r="Q20" s="582">
        <f>Q17-Q12</f>
        <v>1289</v>
      </c>
      <c r="R20" s="619" t="s">
        <v>56</v>
      </c>
      <c r="S20" s="43"/>
      <c r="T20" s="919"/>
      <c r="U20" s="236"/>
      <c r="V20" s="920"/>
    </row>
    <row r="21" spans="1:23" ht="17.25" customHeight="1">
      <c r="A21" s="1733"/>
      <c r="B21" s="561" t="s">
        <v>192</v>
      </c>
      <c r="C21" s="564">
        <f t="shared" ref="C21:I21" si="3">C17/C12-1</f>
        <v>1.1142061281337101E-2</v>
      </c>
      <c r="D21" s="565">
        <f t="shared" si="3"/>
        <v>-1.0101010101010055E-2</v>
      </c>
      <c r="E21" s="565">
        <f t="shared" si="3"/>
        <v>-2.8571428571428581E-2</v>
      </c>
      <c r="F21" s="566">
        <f t="shared" si="3"/>
        <v>-2.8985507246376829E-2</v>
      </c>
      <c r="G21" s="564">
        <f t="shared" si="3"/>
        <v>2.6538668209812766E-2</v>
      </c>
      <c r="H21" s="564">
        <f t="shared" si="3"/>
        <v>3.3544195854070757E-2</v>
      </c>
      <c r="I21" s="565">
        <f t="shared" si="3"/>
        <v>2.6555027164708811E-2</v>
      </c>
      <c r="J21" s="621" t="s">
        <v>56</v>
      </c>
      <c r="K21" s="565">
        <f>K17/K12-1</f>
        <v>4.289209024191365E-2</v>
      </c>
      <c r="L21" s="621" t="s">
        <v>56</v>
      </c>
      <c r="M21" s="565">
        <f>M17/M12-1</f>
        <v>5.0189039843782535E-2</v>
      </c>
      <c r="N21" s="621" t="s">
        <v>56</v>
      </c>
      <c r="O21" s="565">
        <f>O17/O12-1</f>
        <v>4.8295675130056726E-2</v>
      </c>
      <c r="P21" s="621" t="s">
        <v>56</v>
      </c>
      <c r="Q21" s="565">
        <f>Q17/Q12-1</f>
        <v>1.8962296070729856E-2</v>
      </c>
      <c r="R21" s="622" t="s">
        <v>56</v>
      </c>
      <c r="S21" s="43"/>
      <c r="T21" s="919"/>
      <c r="U21" s="236"/>
      <c r="V21" s="920"/>
    </row>
    <row r="22" spans="1:23" ht="17.25" customHeight="1">
      <c r="A22" s="1734" t="s">
        <v>646</v>
      </c>
      <c r="B22" s="578" t="s">
        <v>191</v>
      </c>
      <c r="C22" s="581">
        <f t="shared" ref="C22:I22" si="4">C17-C7</f>
        <v>-8</v>
      </c>
      <c r="D22" s="582">
        <f t="shared" si="4"/>
        <v>-18</v>
      </c>
      <c r="E22" s="582">
        <f t="shared" si="4"/>
        <v>1</v>
      </c>
      <c r="F22" s="583">
        <f t="shared" si="4"/>
        <v>-12</v>
      </c>
      <c r="G22" s="581">
        <f t="shared" si="4"/>
        <v>-114.35999999999967</v>
      </c>
      <c r="H22" s="581">
        <f t="shared" si="4"/>
        <v>-1644</v>
      </c>
      <c r="I22" s="582">
        <f t="shared" si="4"/>
        <v>-2302</v>
      </c>
      <c r="J22" s="618" t="s">
        <v>56</v>
      </c>
      <c r="K22" s="582">
        <f>K17-K7</f>
        <v>658</v>
      </c>
      <c r="L22" s="618" t="s">
        <v>56</v>
      </c>
      <c r="M22" s="582">
        <f>M17-M7</f>
        <v>-1486</v>
      </c>
      <c r="N22" s="618" t="s">
        <v>56</v>
      </c>
      <c r="O22" s="582">
        <f>O17-O7</f>
        <v>677</v>
      </c>
      <c r="P22" s="618" t="s">
        <v>56</v>
      </c>
      <c r="Q22" s="582">
        <f>Q17-Q7</f>
        <v>-835</v>
      </c>
      <c r="R22" s="619" t="s">
        <v>56</v>
      </c>
      <c r="S22" s="43"/>
      <c r="T22" s="919"/>
      <c r="U22" s="236"/>
      <c r="V22" s="920"/>
    </row>
    <row r="23" spans="1:23" ht="17.25" customHeight="1" thickBot="1">
      <c r="A23" s="1735"/>
      <c r="B23" s="596" t="s">
        <v>192</v>
      </c>
      <c r="C23" s="597">
        <f t="shared" ref="C23:I23" si="5">C17/C7-1</f>
        <v>-2.1563342318059342E-2</v>
      </c>
      <c r="D23" s="598">
        <f t="shared" si="5"/>
        <v>-5.7692307692307709E-2</v>
      </c>
      <c r="E23" s="598">
        <f t="shared" si="5"/>
        <v>1.4925373134328401E-2</v>
      </c>
      <c r="F23" s="661">
        <f t="shared" si="5"/>
        <v>-4.2857142857142816E-2</v>
      </c>
      <c r="G23" s="597">
        <f t="shared" si="5"/>
        <v>-2.2505741561822834E-2</v>
      </c>
      <c r="H23" s="597">
        <f t="shared" si="5"/>
        <v>-1.2180935798169923E-2</v>
      </c>
      <c r="I23" s="598">
        <f t="shared" si="5"/>
        <v>-2.9485980709866633E-2</v>
      </c>
      <c r="J23" s="658" t="s">
        <v>56</v>
      </c>
      <c r="K23" s="598">
        <f>K17/K7-1</f>
        <v>1.1565367174042995E-2</v>
      </c>
      <c r="L23" s="658" t="s">
        <v>56</v>
      </c>
      <c r="M23" s="598">
        <f>M17/M7-1</f>
        <v>-2.8554957724827079E-2</v>
      </c>
      <c r="N23" s="658" t="s">
        <v>56</v>
      </c>
      <c r="O23" s="598">
        <f>O17/O7-1</f>
        <v>5.2791640673736762E-2</v>
      </c>
      <c r="P23" s="658" t="s">
        <v>56</v>
      </c>
      <c r="Q23" s="598">
        <f>Q17/Q7-1</f>
        <v>-1.1911385001640462E-2</v>
      </c>
      <c r="R23" s="659" t="s">
        <v>56</v>
      </c>
      <c r="S23" s="43"/>
      <c r="T23" s="919"/>
      <c r="U23" s="236"/>
      <c r="V23" s="920"/>
    </row>
    <row r="24" spans="1:23" ht="17.25" customHeight="1">
      <c r="A24" s="967" t="s">
        <v>517</v>
      </c>
    </row>
    <row r="25" spans="1:23" ht="17.25" customHeight="1">
      <c r="A25" s="967" t="s">
        <v>70</v>
      </c>
    </row>
    <row r="26" spans="1:23" ht="17.25" customHeight="1">
      <c r="A26" s="967" t="s">
        <v>479</v>
      </c>
      <c r="G26" s="998"/>
      <c r="H26" s="870"/>
      <c r="I26" s="870"/>
      <c r="J26" s="870"/>
    </row>
    <row r="27" spans="1:23">
      <c r="H27" s="870"/>
      <c r="I27" s="870"/>
      <c r="J27" s="870"/>
    </row>
    <row r="28" spans="1:23"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</row>
    <row r="29" spans="1:23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</row>
    <row r="30" spans="1:23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</row>
    <row r="31" spans="1:23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</row>
    <row r="32" spans="1:23"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</row>
    <row r="33" spans="3:18"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</row>
  </sheetData>
  <mergeCells count="31">
    <mergeCell ref="A7:B7"/>
    <mergeCell ref="A8:B8"/>
    <mergeCell ref="C4:C6"/>
    <mergeCell ref="D4:F4"/>
    <mergeCell ref="D5:D6"/>
    <mergeCell ref="A3:B6"/>
    <mergeCell ref="C3:F3"/>
    <mergeCell ref="E5:E6"/>
    <mergeCell ref="F5:F6"/>
    <mergeCell ref="A9:B9"/>
    <mergeCell ref="A10:B10"/>
    <mergeCell ref="A11:B11"/>
    <mergeCell ref="A12:B12"/>
    <mergeCell ref="A13:B13"/>
    <mergeCell ref="A20:A21"/>
    <mergeCell ref="A22:A23"/>
    <mergeCell ref="A14:B14"/>
    <mergeCell ref="A15:B15"/>
    <mergeCell ref="A16:B16"/>
    <mergeCell ref="A17:B17"/>
    <mergeCell ref="A18:A19"/>
    <mergeCell ref="G3:G6"/>
    <mergeCell ref="H4:H6"/>
    <mergeCell ref="H3:R3"/>
    <mergeCell ref="I4:L4"/>
    <mergeCell ref="M4:R4"/>
    <mergeCell ref="I5:J5"/>
    <mergeCell ref="K5:L5"/>
    <mergeCell ref="M5:N5"/>
    <mergeCell ref="O5:P5"/>
    <mergeCell ref="Q5:R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M22"/>
  <sheetViews>
    <sheetView zoomScaleNormal="100" workbookViewId="0"/>
  </sheetViews>
  <sheetFormatPr defaultRowHeight="15"/>
  <cols>
    <col min="1" max="1" width="20" customWidth="1"/>
    <col min="2" max="2" width="8.140625" customWidth="1"/>
    <col min="3" max="12" width="9.28515625" customWidth="1"/>
  </cols>
  <sheetData>
    <row r="1" spans="1:13" s="2" customFormat="1" ht="17.25" customHeight="1">
      <c r="A1" s="240" t="s">
        <v>655</v>
      </c>
      <c r="B1" s="99"/>
      <c r="C1" s="99"/>
      <c r="D1" s="99"/>
      <c r="E1" s="99"/>
      <c r="F1" s="167"/>
      <c r="G1" s="99"/>
      <c r="H1" s="99"/>
      <c r="I1" s="99"/>
      <c r="J1" s="99"/>
      <c r="K1" s="99"/>
      <c r="L1" s="99"/>
      <c r="M1" s="500"/>
    </row>
    <row r="2" spans="1:13" s="3" customFormat="1" ht="17.25" customHeight="1" thickBot="1">
      <c r="A2" s="325" t="s">
        <v>193</v>
      </c>
      <c r="B2" s="100"/>
      <c r="C2" s="100"/>
      <c r="D2" s="100"/>
      <c r="E2" s="100"/>
      <c r="F2" s="100"/>
      <c r="G2" s="100"/>
      <c r="H2" s="100"/>
      <c r="I2" s="100"/>
      <c r="J2" s="100"/>
      <c r="K2" s="100" t="s">
        <v>0</v>
      </c>
      <c r="L2" s="100"/>
    </row>
    <row r="3" spans="1:13" s="20" customFormat="1" ht="17.25" customHeight="1">
      <c r="A3" s="1736" t="s">
        <v>190</v>
      </c>
      <c r="B3" s="1858" t="s">
        <v>71</v>
      </c>
      <c r="C3" s="1771" t="s">
        <v>5</v>
      </c>
      <c r="D3" s="1772"/>
      <c r="E3" s="1772"/>
      <c r="F3" s="1772"/>
      <c r="G3" s="1772"/>
      <c r="H3" s="1772"/>
      <c r="I3" s="1772"/>
      <c r="J3" s="1772"/>
      <c r="K3" s="1772"/>
      <c r="L3" s="1773"/>
    </row>
    <row r="4" spans="1:13" s="20" customFormat="1" ht="17.25" customHeight="1">
      <c r="A4" s="1738"/>
      <c r="B4" s="1859"/>
      <c r="C4" s="1862" t="s">
        <v>40</v>
      </c>
      <c r="D4" s="1855"/>
      <c r="E4" s="1810" t="s">
        <v>357</v>
      </c>
      <c r="F4" s="1855"/>
      <c r="G4" s="1810" t="s">
        <v>347</v>
      </c>
      <c r="H4" s="1855"/>
      <c r="I4" s="1810" t="s">
        <v>358</v>
      </c>
      <c r="J4" s="1855"/>
      <c r="K4" s="1810" t="s">
        <v>359</v>
      </c>
      <c r="L4" s="1849"/>
    </row>
    <row r="5" spans="1:13" s="20" customFormat="1" ht="9" customHeight="1">
      <c r="A5" s="1738"/>
      <c r="B5" s="1860" t="s">
        <v>146</v>
      </c>
      <c r="C5" s="1863" t="s">
        <v>146</v>
      </c>
      <c r="D5" s="1852" t="s">
        <v>181</v>
      </c>
      <c r="E5" s="1783" t="s">
        <v>146</v>
      </c>
      <c r="F5" s="1789" t="s">
        <v>181</v>
      </c>
      <c r="G5" s="1783" t="s">
        <v>146</v>
      </c>
      <c r="H5" s="1789" t="s">
        <v>181</v>
      </c>
      <c r="I5" s="1783" t="s">
        <v>146</v>
      </c>
      <c r="J5" s="1789" t="s">
        <v>181</v>
      </c>
      <c r="K5" s="1783" t="s">
        <v>146</v>
      </c>
      <c r="L5" s="1777" t="s">
        <v>181</v>
      </c>
    </row>
    <row r="6" spans="1:13" s="20" customFormat="1" ht="9" customHeight="1" thickBot="1">
      <c r="A6" s="1740"/>
      <c r="B6" s="1861"/>
      <c r="C6" s="1864"/>
      <c r="D6" s="1853"/>
      <c r="E6" s="1784"/>
      <c r="F6" s="1790"/>
      <c r="G6" s="1784"/>
      <c r="H6" s="1790"/>
      <c r="I6" s="1784"/>
      <c r="J6" s="1790"/>
      <c r="K6" s="1784"/>
      <c r="L6" s="1778"/>
    </row>
    <row r="7" spans="1:13" s="5" customFormat="1" ht="17.25" customHeight="1">
      <c r="A7" s="9" t="s">
        <v>19</v>
      </c>
      <c r="B7" s="1122">
        <v>360490</v>
      </c>
      <c r="C7" s="1124">
        <v>32714</v>
      </c>
      <c r="D7" s="1127">
        <f>C7/$B7</f>
        <v>9.0748703154040336E-2</v>
      </c>
      <c r="E7" s="1126">
        <v>94403</v>
      </c>
      <c r="F7" s="1127">
        <f>E7/$B7</f>
        <v>0.26187411578684566</v>
      </c>
      <c r="G7" s="1126">
        <v>102985</v>
      </c>
      <c r="H7" s="1127">
        <f>G7/$B7</f>
        <v>0.28568060140364504</v>
      </c>
      <c r="I7" s="1126">
        <v>107541</v>
      </c>
      <c r="J7" s="1127">
        <f>I7/$B7</f>
        <v>0.29831895475602654</v>
      </c>
      <c r="K7" s="1126">
        <v>22847</v>
      </c>
      <c r="L7" s="1128">
        <f>K7/$B7</f>
        <v>6.3377624899442431E-2</v>
      </c>
    </row>
    <row r="8" spans="1:13" s="5" customFormat="1" ht="17.25" customHeight="1">
      <c r="A8" s="158" t="s">
        <v>20</v>
      </c>
      <c r="B8" s="52">
        <v>42580</v>
      </c>
      <c r="C8" s="981">
        <v>3256</v>
      </c>
      <c r="D8" s="348">
        <f t="shared" ref="D8:D21" si="0">C8/$B8</f>
        <v>7.6467825270079851E-2</v>
      </c>
      <c r="E8" s="184">
        <v>11468</v>
      </c>
      <c r="F8" s="348">
        <f t="shared" ref="F8:F21" si="1">E8/$B8</f>
        <v>0.26932832315641148</v>
      </c>
      <c r="G8" s="184">
        <v>12490</v>
      </c>
      <c r="H8" s="348">
        <f t="shared" ref="H8:H21" si="2">G8/$B8</f>
        <v>0.29333020197275717</v>
      </c>
      <c r="I8" s="184">
        <v>13255</v>
      </c>
      <c r="J8" s="348">
        <f t="shared" ref="J8:J21" si="3">I8/$B8</f>
        <v>0.31129638327853454</v>
      </c>
      <c r="K8" s="184">
        <v>2111</v>
      </c>
      <c r="L8" s="311">
        <f t="shared" ref="L8:L21" si="4">K8/$B8</f>
        <v>4.9577266322217005E-2</v>
      </c>
    </row>
    <row r="9" spans="1:13" s="5" customFormat="1" ht="17.25" customHeight="1">
      <c r="A9" s="158" t="s">
        <v>21</v>
      </c>
      <c r="B9" s="52">
        <v>51834</v>
      </c>
      <c r="C9" s="981">
        <v>3689</v>
      </c>
      <c r="D9" s="348">
        <f t="shared" si="0"/>
        <v>7.1169502643052829E-2</v>
      </c>
      <c r="E9" s="184">
        <v>13638</v>
      </c>
      <c r="F9" s="348">
        <f t="shared" si="1"/>
        <v>0.26310915615233244</v>
      </c>
      <c r="G9" s="184">
        <v>15338</v>
      </c>
      <c r="H9" s="348">
        <f t="shared" si="2"/>
        <v>0.29590616197862407</v>
      </c>
      <c r="I9" s="184">
        <v>15975</v>
      </c>
      <c r="J9" s="348">
        <f t="shared" si="3"/>
        <v>0.30819539298529924</v>
      </c>
      <c r="K9" s="184">
        <v>3194</v>
      </c>
      <c r="L9" s="311">
        <f t="shared" si="4"/>
        <v>6.1619786240691435E-2</v>
      </c>
    </row>
    <row r="10" spans="1:13" s="5" customFormat="1" ht="17.25" customHeight="1">
      <c r="A10" s="158" t="s">
        <v>22</v>
      </c>
      <c r="B10" s="52">
        <v>22743</v>
      </c>
      <c r="C10" s="981">
        <v>2540</v>
      </c>
      <c r="D10" s="348">
        <f t="shared" si="0"/>
        <v>0.11168271556083191</v>
      </c>
      <c r="E10" s="184">
        <v>5872</v>
      </c>
      <c r="F10" s="348">
        <f t="shared" si="1"/>
        <v>0.25818933298157676</v>
      </c>
      <c r="G10" s="184">
        <v>6341</v>
      </c>
      <c r="H10" s="348">
        <f t="shared" si="2"/>
        <v>0.27881106274458073</v>
      </c>
      <c r="I10" s="184">
        <v>6363</v>
      </c>
      <c r="J10" s="348">
        <f t="shared" si="3"/>
        <v>0.27977839335180055</v>
      </c>
      <c r="K10" s="184">
        <v>1627</v>
      </c>
      <c r="L10" s="311">
        <f t="shared" si="4"/>
        <v>7.1538495361210042E-2</v>
      </c>
    </row>
    <row r="11" spans="1:13" s="5" customFormat="1" ht="17.25" customHeight="1">
      <c r="A11" s="158" t="s">
        <v>23</v>
      </c>
      <c r="B11" s="52">
        <v>19023</v>
      </c>
      <c r="C11" s="981">
        <v>1354</v>
      </c>
      <c r="D11" s="348">
        <f t="shared" si="0"/>
        <v>7.1176996267675971E-2</v>
      </c>
      <c r="E11" s="184">
        <v>5051</v>
      </c>
      <c r="F11" s="348">
        <f t="shared" si="1"/>
        <v>0.26552068548599062</v>
      </c>
      <c r="G11" s="184">
        <v>5492</v>
      </c>
      <c r="H11" s="348">
        <f t="shared" si="2"/>
        <v>0.28870314881984965</v>
      </c>
      <c r="I11" s="184">
        <v>5848</v>
      </c>
      <c r="J11" s="348">
        <f t="shared" si="3"/>
        <v>0.30741733690795353</v>
      </c>
      <c r="K11" s="184">
        <v>1278</v>
      </c>
      <c r="L11" s="311">
        <f t="shared" si="4"/>
        <v>6.7181832518530202E-2</v>
      </c>
    </row>
    <row r="12" spans="1:13" s="5" customFormat="1" ht="17.25" customHeight="1">
      <c r="A12" s="158" t="s">
        <v>24</v>
      </c>
      <c r="B12" s="52">
        <v>8354</v>
      </c>
      <c r="C12" s="981">
        <v>978</v>
      </c>
      <c r="D12" s="348">
        <f t="shared" si="0"/>
        <v>0.1170696672252813</v>
      </c>
      <c r="E12" s="184">
        <v>2075</v>
      </c>
      <c r="F12" s="348">
        <f t="shared" si="1"/>
        <v>0.24838400766100072</v>
      </c>
      <c r="G12" s="184">
        <v>2337</v>
      </c>
      <c r="H12" s="348">
        <f t="shared" si="2"/>
        <v>0.27974622935120902</v>
      </c>
      <c r="I12" s="184">
        <v>2464</v>
      </c>
      <c r="J12" s="348">
        <f t="shared" si="3"/>
        <v>0.29494852765142449</v>
      </c>
      <c r="K12" s="184">
        <v>500</v>
      </c>
      <c r="L12" s="311">
        <f t="shared" si="4"/>
        <v>5.985156811108451E-2</v>
      </c>
    </row>
    <row r="13" spans="1:13" s="5" customFormat="1" ht="17.25" customHeight="1">
      <c r="A13" s="158" t="s">
        <v>25</v>
      </c>
      <c r="B13" s="52">
        <v>24264</v>
      </c>
      <c r="C13" s="981">
        <v>2330</v>
      </c>
      <c r="D13" s="348">
        <f t="shared" si="0"/>
        <v>9.6027035938015162E-2</v>
      </c>
      <c r="E13" s="184">
        <v>6115</v>
      </c>
      <c r="F13" s="348">
        <f t="shared" si="1"/>
        <v>0.25201945268710846</v>
      </c>
      <c r="G13" s="184">
        <v>6903</v>
      </c>
      <c r="H13" s="348">
        <f t="shared" si="2"/>
        <v>0.28449554896142432</v>
      </c>
      <c r="I13" s="184">
        <v>7472</v>
      </c>
      <c r="J13" s="348">
        <f t="shared" si="3"/>
        <v>0.30794592812396965</v>
      </c>
      <c r="K13" s="184">
        <v>1444</v>
      </c>
      <c r="L13" s="311">
        <f t="shared" si="4"/>
        <v>5.951203428948236E-2</v>
      </c>
    </row>
    <row r="14" spans="1:13" s="5" customFormat="1" ht="17.25" customHeight="1">
      <c r="A14" s="158" t="s">
        <v>26</v>
      </c>
      <c r="B14" s="52">
        <v>15195</v>
      </c>
      <c r="C14" s="981">
        <v>1328</v>
      </c>
      <c r="D14" s="348">
        <f t="shared" si="0"/>
        <v>8.7397170121750578E-2</v>
      </c>
      <c r="E14" s="184">
        <v>3832</v>
      </c>
      <c r="F14" s="348">
        <f t="shared" si="1"/>
        <v>0.25218821980914774</v>
      </c>
      <c r="G14" s="184">
        <v>4303</v>
      </c>
      <c r="H14" s="348">
        <f t="shared" si="2"/>
        <v>0.28318525830865415</v>
      </c>
      <c r="I14" s="184">
        <v>4710</v>
      </c>
      <c r="J14" s="348">
        <f t="shared" si="3"/>
        <v>0.30997038499506419</v>
      </c>
      <c r="K14" s="184">
        <v>1022</v>
      </c>
      <c r="L14" s="311">
        <f t="shared" si="4"/>
        <v>6.7258966765383343E-2</v>
      </c>
    </row>
    <row r="15" spans="1:13" s="5" customFormat="1" ht="17.25" customHeight="1">
      <c r="A15" s="158" t="s">
        <v>27</v>
      </c>
      <c r="B15" s="52">
        <v>18482</v>
      </c>
      <c r="C15" s="981">
        <v>1807</v>
      </c>
      <c r="D15" s="348">
        <f t="shared" si="0"/>
        <v>9.7770804025538366E-2</v>
      </c>
      <c r="E15" s="184">
        <v>4727</v>
      </c>
      <c r="F15" s="348">
        <f t="shared" si="1"/>
        <v>0.2557623633805865</v>
      </c>
      <c r="G15" s="184">
        <v>5132</v>
      </c>
      <c r="H15" s="348">
        <f t="shared" si="2"/>
        <v>0.27767557623633804</v>
      </c>
      <c r="I15" s="184">
        <v>5428</v>
      </c>
      <c r="J15" s="348">
        <f t="shared" si="3"/>
        <v>0.29369115896547993</v>
      </c>
      <c r="K15" s="184">
        <v>1388</v>
      </c>
      <c r="L15" s="311">
        <f t="shared" si="4"/>
        <v>7.5100097392057141E-2</v>
      </c>
    </row>
    <row r="16" spans="1:13" s="5" customFormat="1" ht="17.25" customHeight="1">
      <c r="A16" s="158" t="s">
        <v>28</v>
      </c>
      <c r="B16" s="52">
        <v>17975</v>
      </c>
      <c r="C16" s="981">
        <v>1745</v>
      </c>
      <c r="D16" s="348">
        <f t="shared" si="0"/>
        <v>9.7079276773296239E-2</v>
      </c>
      <c r="E16" s="184">
        <v>4753</v>
      </c>
      <c r="F16" s="348">
        <f t="shared" si="1"/>
        <v>0.26442280945757995</v>
      </c>
      <c r="G16" s="184">
        <v>5097</v>
      </c>
      <c r="H16" s="348">
        <f t="shared" si="2"/>
        <v>0.28356050069541028</v>
      </c>
      <c r="I16" s="184">
        <v>5277</v>
      </c>
      <c r="J16" s="348">
        <f t="shared" si="3"/>
        <v>0.29357440890125175</v>
      </c>
      <c r="K16" s="184">
        <v>1103</v>
      </c>
      <c r="L16" s="311">
        <f t="shared" si="4"/>
        <v>6.1363004172461752E-2</v>
      </c>
    </row>
    <row r="17" spans="1:12" s="5" customFormat="1" ht="17.25" customHeight="1">
      <c r="A17" s="158" t="s">
        <v>29</v>
      </c>
      <c r="B17" s="52">
        <v>17693</v>
      </c>
      <c r="C17" s="981">
        <v>1859</v>
      </c>
      <c r="D17" s="348">
        <f t="shared" si="0"/>
        <v>0.10506980161645849</v>
      </c>
      <c r="E17" s="184">
        <v>4697</v>
      </c>
      <c r="F17" s="348">
        <f t="shared" si="1"/>
        <v>0.26547222065223536</v>
      </c>
      <c r="G17" s="184">
        <v>4974</v>
      </c>
      <c r="H17" s="348">
        <f t="shared" si="2"/>
        <v>0.28112812976883511</v>
      </c>
      <c r="I17" s="184">
        <v>5097</v>
      </c>
      <c r="J17" s="348">
        <f t="shared" si="3"/>
        <v>0.28808003165093538</v>
      </c>
      <c r="K17" s="184">
        <v>1066</v>
      </c>
      <c r="L17" s="311">
        <f t="shared" si="4"/>
        <v>6.0249816311535635E-2</v>
      </c>
    </row>
    <row r="18" spans="1:12" s="5" customFormat="1" ht="17.25" customHeight="1">
      <c r="A18" s="158" t="s">
        <v>30</v>
      </c>
      <c r="B18" s="52">
        <v>41612</v>
      </c>
      <c r="C18" s="981">
        <v>3121</v>
      </c>
      <c r="D18" s="348">
        <f t="shared" si="0"/>
        <v>7.5002403152936659E-2</v>
      </c>
      <c r="E18" s="184">
        <v>11207</v>
      </c>
      <c r="F18" s="348">
        <f t="shared" si="1"/>
        <v>0.26932134961068921</v>
      </c>
      <c r="G18" s="184">
        <v>12337</v>
      </c>
      <c r="H18" s="348">
        <f t="shared" si="2"/>
        <v>0.29647697779486687</v>
      </c>
      <c r="I18" s="184">
        <v>12373</v>
      </c>
      <c r="J18" s="348">
        <f t="shared" si="3"/>
        <v>0.29734211285206191</v>
      </c>
      <c r="K18" s="184">
        <v>2574</v>
      </c>
      <c r="L18" s="311">
        <f t="shared" si="4"/>
        <v>6.185715658944535E-2</v>
      </c>
    </row>
    <row r="19" spans="1:12" s="5" customFormat="1" ht="17.25" customHeight="1">
      <c r="A19" s="158" t="s">
        <v>31</v>
      </c>
      <c r="B19" s="52">
        <v>22407</v>
      </c>
      <c r="C19" s="981">
        <v>2503</v>
      </c>
      <c r="D19" s="348">
        <f t="shared" si="0"/>
        <v>0.111706163252555</v>
      </c>
      <c r="E19" s="184">
        <v>5732</v>
      </c>
      <c r="F19" s="348">
        <f t="shared" si="1"/>
        <v>0.25581291560673003</v>
      </c>
      <c r="G19" s="184">
        <v>6029</v>
      </c>
      <c r="H19" s="348">
        <f t="shared" si="2"/>
        <v>0.26906770205739278</v>
      </c>
      <c r="I19" s="184">
        <v>6485</v>
      </c>
      <c r="J19" s="348">
        <f t="shared" si="3"/>
        <v>0.28941848529477393</v>
      </c>
      <c r="K19" s="184">
        <v>1658</v>
      </c>
      <c r="L19" s="311">
        <f t="shared" si="4"/>
        <v>7.399473378854822E-2</v>
      </c>
    </row>
    <row r="20" spans="1:12" s="5" customFormat="1" ht="17.25" customHeight="1">
      <c r="A20" s="158" t="s">
        <v>32</v>
      </c>
      <c r="B20" s="52">
        <v>19860</v>
      </c>
      <c r="C20" s="981">
        <v>2001</v>
      </c>
      <c r="D20" s="348">
        <f t="shared" si="0"/>
        <v>0.10075528700906344</v>
      </c>
      <c r="E20" s="184">
        <v>5172</v>
      </c>
      <c r="F20" s="348">
        <f t="shared" si="1"/>
        <v>0.26042296072507554</v>
      </c>
      <c r="G20" s="184">
        <v>5587</v>
      </c>
      <c r="H20" s="348">
        <f t="shared" si="2"/>
        <v>0.28131923464249747</v>
      </c>
      <c r="I20" s="184">
        <v>5671</v>
      </c>
      <c r="J20" s="348">
        <f t="shared" si="3"/>
        <v>0.28554884189325275</v>
      </c>
      <c r="K20" s="184">
        <v>1429</v>
      </c>
      <c r="L20" s="311">
        <f t="shared" si="4"/>
        <v>7.1953675730110772E-2</v>
      </c>
    </row>
    <row r="21" spans="1:12" s="5" customFormat="1" ht="17.25" customHeight="1" thickBot="1">
      <c r="A21" s="159" t="s">
        <v>33</v>
      </c>
      <c r="B21" s="1123">
        <v>38468</v>
      </c>
      <c r="C21" s="1125">
        <v>4203</v>
      </c>
      <c r="D21" s="261">
        <f t="shared" si="0"/>
        <v>0.1092596443797442</v>
      </c>
      <c r="E21" s="299">
        <v>10064</v>
      </c>
      <c r="F21" s="261">
        <f t="shared" si="1"/>
        <v>0.26162004783196424</v>
      </c>
      <c r="G21" s="299">
        <v>10625</v>
      </c>
      <c r="H21" s="261">
        <f t="shared" si="2"/>
        <v>0.27620359779557035</v>
      </c>
      <c r="I21" s="299">
        <v>11123</v>
      </c>
      <c r="J21" s="261">
        <f t="shared" si="3"/>
        <v>0.28914942289695333</v>
      </c>
      <c r="K21" s="299">
        <v>2453</v>
      </c>
      <c r="L21" s="309">
        <f t="shared" si="4"/>
        <v>6.3767287095767913E-2</v>
      </c>
    </row>
    <row r="22" spans="1:12" ht="17.25" customHeight="1">
      <c r="A22" s="959" t="s">
        <v>222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</sheetData>
  <sortState ref="A25:C38">
    <sortCondition ref="B25:B38"/>
  </sortState>
  <mergeCells count="19">
    <mergeCell ref="A3:A6"/>
    <mergeCell ref="C5:C6"/>
    <mergeCell ref="D5:D6"/>
    <mergeCell ref="E5:E6"/>
    <mergeCell ref="F5:F6"/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  <mergeCell ref="H5:H6"/>
    <mergeCell ref="I5:I6"/>
    <mergeCell ref="J5:J6"/>
    <mergeCell ref="K5:K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7"/>
  <dimension ref="A1:T34"/>
  <sheetViews>
    <sheetView zoomScaleNormal="100" workbookViewId="0"/>
  </sheetViews>
  <sheetFormatPr defaultColWidth="9.140625" defaultRowHeight="24.75" customHeight="1"/>
  <cols>
    <col min="1" max="1" width="12.85546875" style="209" customWidth="1"/>
    <col min="2" max="2" width="5.7109375" style="209" customWidth="1"/>
    <col min="3" max="15" width="8.5703125" style="209" customWidth="1"/>
    <col min="16" max="16384" width="9.140625" style="209"/>
  </cols>
  <sheetData>
    <row r="1" spans="1:20" ht="17.25" customHeight="1">
      <c r="A1" s="240" t="s">
        <v>696</v>
      </c>
      <c r="B1" s="240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500"/>
      <c r="O1" s="46"/>
    </row>
    <row r="2" spans="1:20" s="205" customFormat="1" ht="17.25" customHeight="1" thickBot="1">
      <c r="A2" s="325" t="s">
        <v>193</v>
      </c>
      <c r="C2" s="998"/>
      <c r="D2" s="998"/>
      <c r="F2" s="998"/>
      <c r="G2" s="998"/>
      <c r="H2" s="998"/>
      <c r="I2" s="998"/>
      <c r="J2" s="998"/>
      <c r="K2" s="998"/>
    </row>
    <row r="3" spans="1:20" s="54" customFormat="1" ht="22.5" customHeight="1">
      <c r="A3" s="1736" t="s">
        <v>198</v>
      </c>
      <c r="B3" s="1737"/>
      <c r="C3" s="2022" t="s">
        <v>355</v>
      </c>
      <c r="D3" s="2197" t="s">
        <v>390</v>
      </c>
      <c r="E3" s="1954" t="s">
        <v>356</v>
      </c>
      <c r="F3" s="1955"/>
      <c r="G3" s="1955"/>
      <c r="H3" s="1955"/>
      <c r="I3" s="1955"/>
      <c r="J3" s="1955"/>
      <c r="K3" s="1955"/>
      <c r="L3" s="1955"/>
      <c r="M3" s="1955"/>
      <c r="N3" s="1955"/>
      <c r="O3" s="1956"/>
    </row>
    <row r="4" spans="1:20" s="55" customFormat="1" ht="22.5" customHeight="1">
      <c r="A4" s="1738"/>
      <c r="B4" s="1739"/>
      <c r="C4" s="2023"/>
      <c r="D4" s="2064"/>
      <c r="E4" s="2046" t="s">
        <v>99</v>
      </c>
      <c r="F4" s="2055"/>
      <c r="G4" s="2055"/>
      <c r="H4" s="2055"/>
      <c r="I4" s="2055"/>
      <c r="J4" s="2195" t="s">
        <v>100</v>
      </c>
      <c r="K4" s="2055"/>
      <c r="L4" s="2055"/>
      <c r="M4" s="2195" t="s">
        <v>101</v>
      </c>
      <c r="N4" s="2055"/>
      <c r="O4" s="2196"/>
    </row>
    <row r="5" spans="1:20" s="55" customFormat="1" ht="22.5" customHeight="1">
      <c r="A5" s="1738"/>
      <c r="B5" s="1739"/>
      <c r="C5" s="2023"/>
      <c r="D5" s="2064"/>
      <c r="E5" s="1779" t="s">
        <v>4</v>
      </c>
      <c r="F5" s="2195" t="s">
        <v>42</v>
      </c>
      <c r="G5" s="2055"/>
      <c r="H5" s="2055"/>
      <c r="I5" s="2055"/>
      <c r="J5" s="1781" t="s">
        <v>4</v>
      </c>
      <c r="K5" s="2195" t="s">
        <v>42</v>
      </c>
      <c r="L5" s="2055"/>
      <c r="M5" s="1781" t="s">
        <v>4</v>
      </c>
      <c r="N5" s="2195" t="s">
        <v>42</v>
      </c>
      <c r="O5" s="2196"/>
    </row>
    <row r="6" spans="1:20" s="55" customFormat="1" ht="22.5" customHeight="1" thickBot="1">
      <c r="A6" s="1738"/>
      <c r="B6" s="1739"/>
      <c r="C6" s="1864"/>
      <c r="D6" s="1924"/>
      <c r="E6" s="1780"/>
      <c r="F6" s="643" t="s">
        <v>102</v>
      </c>
      <c r="G6" s="643" t="s">
        <v>103</v>
      </c>
      <c r="H6" s="643" t="s">
        <v>104</v>
      </c>
      <c r="I6" s="643" t="s">
        <v>105</v>
      </c>
      <c r="J6" s="1782"/>
      <c r="K6" s="632" t="s">
        <v>106</v>
      </c>
      <c r="L6" s="632" t="s">
        <v>107</v>
      </c>
      <c r="M6" s="1782"/>
      <c r="N6" s="632" t="s">
        <v>173</v>
      </c>
      <c r="O6" s="665" t="s">
        <v>107</v>
      </c>
    </row>
    <row r="7" spans="1:20" s="24" customFormat="1" ht="17.25" customHeight="1">
      <c r="A7" s="1787" t="s">
        <v>11</v>
      </c>
      <c r="B7" s="1788"/>
      <c r="C7" s="847">
        <v>134342</v>
      </c>
      <c r="D7" s="229">
        <v>40885</v>
      </c>
      <c r="E7" s="207">
        <v>51417</v>
      </c>
      <c r="F7" s="344">
        <v>11830</v>
      </c>
      <c r="G7" s="344">
        <v>12174</v>
      </c>
      <c r="H7" s="344">
        <v>13237</v>
      </c>
      <c r="I7" s="344">
        <v>14176</v>
      </c>
      <c r="J7" s="345">
        <v>12824</v>
      </c>
      <c r="K7" s="427">
        <v>4429</v>
      </c>
      <c r="L7" s="349">
        <v>8395</v>
      </c>
      <c r="M7" s="346">
        <v>70101</v>
      </c>
      <c r="N7" s="346">
        <v>36456</v>
      </c>
      <c r="O7" s="222">
        <v>33645</v>
      </c>
      <c r="P7" s="188"/>
      <c r="Q7" s="188"/>
      <c r="R7" s="188"/>
      <c r="S7" s="43"/>
      <c r="T7" s="43"/>
    </row>
    <row r="8" spans="1:20" s="24" customFormat="1" ht="17.25" customHeight="1">
      <c r="A8" s="1742" t="s">
        <v>12</v>
      </c>
      <c r="B8" s="1743"/>
      <c r="C8" s="847">
        <v>130385</v>
      </c>
      <c r="D8" s="229">
        <v>40444</v>
      </c>
      <c r="E8" s="207">
        <v>48741</v>
      </c>
      <c r="F8" s="344">
        <v>11779</v>
      </c>
      <c r="G8" s="344">
        <v>11670</v>
      </c>
      <c r="H8" s="344">
        <v>12178</v>
      </c>
      <c r="I8" s="344">
        <v>13114</v>
      </c>
      <c r="J8" s="344">
        <v>12811</v>
      </c>
      <c r="K8" s="427">
        <v>4479</v>
      </c>
      <c r="L8" s="349">
        <v>8332</v>
      </c>
      <c r="M8" s="346">
        <v>68833</v>
      </c>
      <c r="N8" s="346">
        <v>35965</v>
      </c>
      <c r="O8" s="222">
        <v>32868</v>
      </c>
      <c r="P8" s="188"/>
      <c r="Q8" s="188"/>
      <c r="R8" s="188"/>
      <c r="S8" s="43"/>
      <c r="T8" s="43"/>
    </row>
    <row r="9" spans="1:20" s="24" customFormat="1" ht="17.25" customHeight="1">
      <c r="A9" s="1742" t="s">
        <v>13</v>
      </c>
      <c r="B9" s="1743"/>
      <c r="C9" s="847">
        <v>128000</v>
      </c>
      <c r="D9" s="229">
        <v>40390</v>
      </c>
      <c r="E9" s="207">
        <v>47207</v>
      </c>
      <c r="F9" s="344">
        <v>11952</v>
      </c>
      <c r="G9" s="344">
        <v>11609</v>
      </c>
      <c r="H9" s="344">
        <v>11614</v>
      </c>
      <c r="I9" s="344">
        <v>12032</v>
      </c>
      <c r="J9" s="345">
        <v>12648</v>
      </c>
      <c r="K9" s="427">
        <v>4454</v>
      </c>
      <c r="L9" s="349">
        <v>8194</v>
      </c>
      <c r="M9" s="346">
        <v>68145</v>
      </c>
      <c r="N9" s="346">
        <v>35936</v>
      </c>
      <c r="O9" s="222">
        <v>32209</v>
      </c>
      <c r="P9" s="188"/>
      <c r="Q9" s="188"/>
      <c r="R9" s="188"/>
      <c r="S9" s="43"/>
      <c r="T9" s="43"/>
    </row>
    <row r="10" spans="1:20" s="24" customFormat="1" ht="17.25" customHeight="1">
      <c r="A10" s="1742" t="s">
        <v>14</v>
      </c>
      <c r="B10" s="1743"/>
      <c r="C10" s="847">
        <v>127205</v>
      </c>
      <c r="D10" s="229">
        <v>40409</v>
      </c>
      <c r="E10" s="207">
        <v>46677</v>
      </c>
      <c r="F10" s="344">
        <v>11939</v>
      </c>
      <c r="G10" s="344">
        <v>11746</v>
      </c>
      <c r="H10" s="344">
        <v>11545</v>
      </c>
      <c r="I10" s="344">
        <v>11447</v>
      </c>
      <c r="J10" s="345">
        <v>12597</v>
      </c>
      <c r="K10" s="427">
        <v>4473</v>
      </c>
      <c r="L10" s="349">
        <v>8124</v>
      </c>
      <c r="M10" s="346">
        <v>67931</v>
      </c>
      <c r="N10" s="346">
        <v>35936</v>
      </c>
      <c r="O10" s="222">
        <v>31995</v>
      </c>
      <c r="P10" s="188"/>
      <c r="Q10" s="188"/>
      <c r="R10" s="188"/>
      <c r="S10" s="43"/>
      <c r="T10" s="43"/>
    </row>
    <row r="11" spans="1:20" s="24" customFormat="1" ht="17.25" customHeight="1">
      <c r="A11" s="1742" t="s">
        <v>15</v>
      </c>
      <c r="B11" s="1743"/>
      <c r="C11" s="851">
        <v>127643</v>
      </c>
      <c r="D11" s="229">
        <v>40495</v>
      </c>
      <c r="E11" s="207">
        <v>47114</v>
      </c>
      <c r="F11" s="344">
        <v>12292</v>
      </c>
      <c r="G11" s="344">
        <v>11836</v>
      </c>
      <c r="H11" s="344">
        <v>11631</v>
      </c>
      <c r="I11" s="344">
        <v>11355</v>
      </c>
      <c r="J11" s="344">
        <v>12690</v>
      </c>
      <c r="K11" s="344">
        <v>4612</v>
      </c>
      <c r="L11" s="344">
        <v>8078</v>
      </c>
      <c r="M11" s="346">
        <v>67839</v>
      </c>
      <c r="N11" s="346">
        <v>35883</v>
      </c>
      <c r="O11" s="222">
        <v>31956</v>
      </c>
      <c r="P11" s="188"/>
      <c r="Q11" s="188"/>
      <c r="R11" s="188"/>
      <c r="S11" s="43"/>
      <c r="T11" s="43"/>
    </row>
    <row r="12" spans="1:20" s="24" customFormat="1" ht="17.25" customHeight="1">
      <c r="A12" s="1742" t="s">
        <v>16</v>
      </c>
      <c r="B12" s="1743"/>
      <c r="C12" s="851">
        <v>128621</v>
      </c>
      <c r="D12" s="229">
        <v>40980</v>
      </c>
      <c r="E12" s="207">
        <v>47765</v>
      </c>
      <c r="F12" s="344">
        <v>12302</v>
      </c>
      <c r="G12" s="344">
        <v>12169</v>
      </c>
      <c r="H12" s="344">
        <v>11785</v>
      </c>
      <c r="I12" s="344">
        <v>11509</v>
      </c>
      <c r="J12" s="344">
        <v>12879</v>
      </c>
      <c r="K12" s="344">
        <v>4727</v>
      </c>
      <c r="L12" s="344">
        <v>8152</v>
      </c>
      <c r="M12" s="346">
        <v>67977</v>
      </c>
      <c r="N12" s="346">
        <v>36253</v>
      </c>
      <c r="O12" s="222">
        <v>31724</v>
      </c>
      <c r="P12" s="188"/>
      <c r="Q12" s="188"/>
      <c r="R12" s="188"/>
      <c r="S12" s="43"/>
      <c r="T12" s="43"/>
    </row>
    <row r="13" spans="1:20" s="24" customFormat="1" ht="17.25" customHeight="1">
      <c r="A13" s="1742" t="s">
        <v>139</v>
      </c>
      <c r="B13" s="1743"/>
      <c r="C13" s="851">
        <v>129207</v>
      </c>
      <c r="D13" s="229">
        <v>41260</v>
      </c>
      <c r="E13" s="207">
        <v>47992</v>
      </c>
      <c r="F13" s="344">
        <v>12129</v>
      </c>
      <c r="G13" s="344">
        <v>12193</v>
      </c>
      <c r="H13" s="344">
        <v>12031</v>
      </c>
      <c r="I13" s="344">
        <v>11639</v>
      </c>
      <c r="J13" s="344">
        <v>12956</v>
      </c>
      <c r="K13" s="344">
        <v>4740</v>
      </c>
      <c r="L13" s="344">
        <v>8216</v>
      </c>
      <c r="M13" s="346">
        <v>68259</v>
      </c>
      <c r="N13" s="346">
        <v>36520</v>
      </c>
      <c r="O13" s="222">
        <v>31739</v>
      </c>
      <c r="P13" s="188"/>
      <c r="Q13" s="188"/>
      <c r="R13" s="188"/>
      <c r="S13" s="43"/>
      <c r="T13" s="43"/>
    </row>
    <row r="14" spans="1:20" s="24" customFormat="1" ht="17.25" customHeight="1">
      <c r="A14" s="1742" t="s">
        <v>189</v>
      </c>
      <c r="B14" s="1743"/>
      <c r="C14" s="851">
        <v>129866</v>
      </c>
      <c r="D14" s="229">
        <v>41611</v>
      </c>
      <c r="E14" s="207">
        <v>48194</v>
      </c>
      <c r="F14" s="344">
        <v>12188</v>
      </c>
      <c r="G14" s="344">
        <v>11986</v>
      </c>
      <c r="H14" s="344">
        <v>12104</v>
      </c>
      <c r="I14" s="344">
        <v>11916</v>
      </c>
      <c r="J14" s="344">
        <v>13118</v>
      </c>
      <c r="K14" s="344">
        <v>4801</v>
      </c>
      <c r="L14" s="344">
        <v>8317</v>
      </c>
      <c r="M14" s="346">
        <v>68554</v>
      </c>
      <c r="N14" s="346">
        <v>36810</v>
      </c>
      <c r="O14" s="222">
        <v>31744</v>
      </c>
      <c r="P14" s="188"/>
      <c r="Q14" s="188"/>
      <c r="R14" s="188"/>
      <c r="S14" s="43"/>
      <c r="T14" s="43"/>
    </row>
    <row r="15" spans="1:20" s="24" customFormat="1" ht="17.25" customHeight="1">
      <c r="A15" s="1742" t="s">
        <v>455</v>
      </c>
      <c r="B15" s="1743"/>
      <c r="C15" s="851">
        <v>130481</v>
      </c>
      <c r="D15" s="229">
        <v>41997</v>
      </c>
      <c r="E15" s="207">
        <v>48398</v>
      </c>
      <c r="F15" s="344">
        <v>12516</v>
      </c>
      <c r="G15" s="344">
        <v>11978</v>
      </c>
      <c r="H15" s="344">
        <v>11903</v>
      </c>
      <c r="I15" s="344">
        <v>12001</v>
      </c>
      <c r="J15" s="344">
        <v>13368</v>
      </c>
      <c r="K15" s="344">
        <v>4883</v>
      </c>
      <c r="L15" s="344">
        <v>8485</v>
      </c>
      <c r="M15" s="346">
        <v>68715</v>
      </c>
      <c r="N15" s="346">
        <v>37114</v>
      </c>
      <c r="O15" s="222">
        <v>31601</v>
      </c>
      <c r="P15" s="188"/>
      <c r="Q15" s="188"/>
      <c r="R15" s="188"/>
      <c r="S15" s="43"/>
      <c r="T15" s="43"/>
    </row>
    <row r="16" spans="1:20" s="24" customFormat="1" ht="17.25" customHeight="1">
      <c r="A16" s="1742" t="s">
        <v>562</v>
      </c>
      <c r="B16" s="1743"/>
      <c r="C16" s="851">
        <v>131554</v>
      </c>
      <c r="D16" s="229">
        <v>41798</v>
      </c>
      <c r="E16" s="207">
        <v>49096</v>
      </c>
      <c r="F16" s="344">
        <v>12763</v>
      </c>
      <c r="G16" s="344">
        <v>12478</v>
      </c>
      <c r="H16" s="344">
        <v>11943</v>
      </c>
      <c r="I16" s="344">
        <v>11912</v>
      </c>
      <c r="J16" s="344">
        <v>13361</v>
      </c>
      <c r="K16" s="344">
        <v>4780</v>
      </c>
      <c r="L16" s="344">
        <v>8581</v>
      </c>
      <c r="M16" s="346">
        <v>69097</v>
      </c>
      <c r="N16" s="346">
        <v>37018</v>
      </c>
      <c r="O16" s="222">
        <v>32079</v>
      </c>
      <c r="P16" s="188"/>
      <c r="Q16" s="188"/>
      <c r="R16" s="188"/>
      <c r="S16" s="43"/>
      <c r="T16" s="43"/>
    </row>
    <row r="17" spans="1:20" s="24" customFormat="1" ht="17.25" customHeight="1" thickBot="1">
      <c r="A17" s="1785" t="s">
        <v>643</v>
      </c>
      <c r="B17" s="1786"/>
      <c r="C17" s="851">
        <v>133104</v>
      </c>
      <c r="D17" s="229">
        <v>41566</v>
      </c>
      <c r="E17" s="207">
        <v>50337</v>
      </c>
      <c r="F17" s="344">
        <v>13267</v>
      </c>
      <c r="G17" s="344">
        <v>12773</v>
      </c>
      <c r="H17" s="344">
        <v>12392</v>
      </c>
      <c r="I17" s="344">
        <v>11905</v>
      </c>
      <c r="J17" s="344">
        <v>13501</v>
      </c>
      <c r="K17" s="344">
        <v>4754</v>
      </c>
      <c r="L17" s="344">
        <v>8747</v>
      </c>
      <c r="M17" s="346">
        <v>69266</v>
      </c>
      <c r="N17" s="346">
        <v>36812</v>
      </c>
      <c r="O17" s="222">
        <v>32454</v>
      </c>
      <c r="P17" s="188"/>
      <c r="Q17" s="188"/>
      <c r="R17" s="188"/>
      <c r="S17" s="43"/>
      <c r="T17" s="43"/>
    </row>
    <row r="18" spans="1:20" s="242" customFormat="1" ht="17.25" customHeight="1">
      <c r="A18" s="1791" t="s">
        <v>644</v>
      </c>
      <c r="B18" s="567" t="s">
        <v>191</v>
      </c>
      <c r="C18" s="557">
        <f t="shared" ref="C18:O18" si="0">C17-C16</f>
        <v>1550</v>
      </c>
      <c r="D18" s="559">
        <f t="shared" si="0"/>
        <v>-232</v>
      </c>
      <c r="E18" s="557">
        <f t="shared" si="0"/>
        <v>1241</v>
      </c>
      <c r="F18" s="558">
        <f t="shared" si="0"/>
        <v>504</v>
      </c>
      <c r="G18" s="558">
        <f t="shared" si="0"/>
        <v>295</v>
      </c>
      <c r="H18" s="558">
        <f t="shared" si="0"/>
        <v>449</v>
      </c>
      <c r="I18" s="558">
        <f t="shared" si="0"/>
        <v>-7</v>
      </c>
      <c r="J18" s="558">
        <f t="shared" si="0"/>
        <v>140</v>
      </c>
      <c r="K18" s="558">
        <f t="shared" si="0"/>
        <v>-26</v>
      </c>
      <c r="L18" s="558">
        <f t="shared" si="0"/>
        <v>166</v>
      </c>
      <c r="M18" s="558">
        <f t="shared" si="0"/>
        <v>169</v>
      </c>
      <c r="N18" s="558">
        <f t="shared" si="0"/>
        <v>-206</v>
      </c>
      <c r="O18" s="559">
        <f t="shared" si="0"/>
        <v>375</v>
      </c>
      <c r="P18" s="188"/>
      <c r="Q18" s="188"/>
      <c r="R18" s="188"/>
    </row>
    <row r="19" spans="1:20" ht="17.25" customHeight="1">
      <c r="A19" s="1733"/>
      <c r="B19" s="561" t="s">
        <v>192</v>
      </c>
      <c r="C19" s="564">
        <f>C17/C16-1</f>
        <v>1.1782233911549644E-2</v>
      </c>
      <c r="D19" s="566">
        <f t="shared" ref="D19:O19" si="1">D17/D16-1</f>
        <v>-5.5505048088425601E-3</v>
      </c>
      <c r="E19" s="564">
        <f t="shared" si="1"/>
        <v>2.5277008310249371E-2</v>
      </c>
      <c r="F19" s="565">
        <f t="shared" si="1"/>
        <v>3.9489148319360678E-2</v>
      </c>
      <c r="G19" s="565">
        <f t="shared" si="1"/>
        <v>2.3641609232248673E-2</v>
      </c>
      <c r="H19" s="565">
        <f t="shared" si="1"/>
        <v>3.7595244076027878E-2</v>
      </c>
      <c r="I19" s="565">
        <f t="shared" si="1"/>
        <v>-5.8764271323030748E-4</v>
      </c>
      <c r="J19" s="565">
        <f t="shared" si="1"/>
        <v>1.047825761544785E-2</v>
      </c>
      <c r="K19" s="565">
        <f t="shared" si="1"/>
        <v>-5.4393305439330852E-3</v>
      </c>
      <c r="L19" s="565">
        <f t="shared" si="1"/>
        <v>1.9345064677776413E-2</v>
      </c>
      <c r="M19" s="565">
        <f t="shared" si="1"/>
        <v>2.445837011737062E-3</v>
      </c>
      <c r="N19" s="565">
        <f t="shared" si="1"/>
        <v>-5.5648603382137951E-3</v>
      </c>
      <c r="O19" s="566">
        <f t="shared" si="1"/>
        <v>1.1689890582624152E-2</v>
      </c>
      <c r="P19" s="188"/>
      <c r="Q19" s="188"/>
      <c r="R19" s="188"/>
    </row>
    <row r="20" spans="1:20" ht="17.25" customHeight="1">
      <c r="A20" s="1734" t="s">
        <v>645</v>
      </c>
      <c r="B20" s="578" t="s">
        <v>191</v>
      </c>
      <c r="C20" s="581">
        <f>C17-C12</f>
        <v>4483</v>
      </c>
      <c r="D20" s="583">
        <f t="shared" ref="D20:O20" si="2">D17-D12</f>
        <v>586</v>
      </c>
      <c r="E20" s="581">
        <f t="shared" si="2"/>
        <v>2572</v>
      </c>
      <c r="F20" s="582">
        <f t="shared" si="2"/>
        <v>965</v>
      </c>
      <c r="G20" s="582">
        <f t="shared" si="2"/>
        <v>604</v>
      </c>
      <c r="H20" s="582">
        <f t="shared" si="2"/>
        <v>607</v>
      </c>
      <c r="I20" s="582">
        <f t="shared" si="2"/>
        <v>396</v>
      </c>
      <c r="J20" s="582">
        <f t="shared" si="2"/>
        <v>622</v>
      </c>
      <c r="K20" s="582">
        <f t="shared" si="2"/>
        <v>27</v>
      </c>
      <c r="L20" s="582">
        <f t="shared" si="2"/>
        <v>595</v>
      </c>
      <c r="M20" s="582">
        <f t="shared" si="2"/>
        <v>1289</v>
      </c>
      <c r="N20" s="582">
        <f t="shared" si="2"/>
        <v>559</v>
      </c>
      <c r="O20" s="583">
        <f t="shared" si="2"/>
        <v>730</v>
      </c>
      <c r="P20" s="188"/>
      <c r="Q20" s="188"/>
      <c r="R20" s="188"/>
    </row>
    <row r="21" spans="1:20" ht="17.25" customHeight="1">
      <c r="A21" s="1733"/>
      <c r="B21" s="561" t="s">
        <v>192</v>
      </c>
      <c r="C21" s="564">
        <f>C17/C12-1</f>
        <v>3.4854339493550768E-2</v>
      </c>
      <c r="D21" s="566">
        <f t="shared" ref="D21:O21" si="3">D17/D12-1</f>
        <v>1.429965836993663E-2</v>
      </c>
      <c r="E21" s="564">
        <f t="shared" si="3"/>
        <v>5.3846959070449119E-2</v>
      </c>
      <c r="F21" s="565">
        <f t="shared" si="3"/>
        <v>7.8442529669972449E-2</v>
      </c>
      <c r="G21" s="565">
        <f t="shared" si="3"/>
        <v>4.9634316706385073E-2</v>
      </c>
      <c r="H21" s="565">
        <f t="shared" si="3"/>
        <v>5.1506151887993123E-2</v>
      </c>
      <c r="I21" s="565">
        <f t="shared" si="3"/>
        <v>3.4407854722391162E-2</v>
      </c>
      <c r="J21" s="565">
        <f t="shared" si="3"/>
        <v>4.8295675130056726E-2</v>
      </c>
      <c r="K21" s="565">
        <f t="shared" si="3"/>
        <v>5.7118679923842119E-3</v>
      </c>
      <c r="L21" s="565">
        <f t="shared" si="3"/>
        <v>7.298822374877334E-2</v>
      </c>
      <c r="M21" s="565">
        <f t="shared" si="3"/>
        <v>1.8962296070729856E-2</v>
      </c>
      <c r="N21" s="565">
        <f t="shared" si="3"/>
        <v>1.5419413565773921E-2</v>
      </c>
      <c r="O21" s="566">
        <f t="shared" si="3"/>
        <v>2.301096961291127E-2</v>
      </c>
      <c r="P21" s="188"/>
      <c r="Q21" s="188"/>
      <c r="R21" s="188"/>
    </row>
    <row r="22" spans="1:20" ht="17.25" customHeight="1">
      <c r="A22" s="1734" t="s">
        <v>646</v>
      </c>
      <c r="B22" s="578" t="s">
        <v>191</v>
      </c>
      <c r="C22" s="581">
        <f>C17-C7</f>
        <v>-1238</v>
      </c>
      <c r="D22" s="583">
        <f t="shared" ref="D22:O22" si="4">D17-D7</f>
        <v>681</v>
      </c>
      <c r="E22" s="581">
        <f t="shared" si="4"/>
        <v>-1080</v>
      </c>
      <c r="F22" s="582">
        <f t="shared" si="4"/>
        <v>1437</v>
      </c>
      <c r="G22" s="582">
        <f t="shared" si="4"/>
        <v>599</v>
      </c>
      <c r="H22" s="582">
        <f t="shared" si="4"/>
        <v>-845</v>
      </c>
      <c r="I22" s="582">
        <f t="shared" si="4"/>
        <v>-2271</v>
      </c>
      <c r="J22" s="582">
        <f t="shared" si="4"/>
        <v>677</v>
      </c>
      <c r="K22" s="582">
        <f t="shared" si="4"/>
        <v>325</v>
      </c>
      <c r="L22" s="582">
        <f t="shared" si="4"/>
        <v>352</v>
      </c>
      <c r="M22" s="582">
        <f t="shared" si="4"/>
        <v>-835</v>
      </c>
      <c r="N22" s="582">
        <f t="shared" si="4"/>
        <v>356</v>
      </c>
      <c r="O22" s="583">
        <f t="shared" si="4"/>
        <v>-1191</v>
      </c>
      <c r="P22" s="188"/>
      <c r="Q22" s="188"/>
      <c r="R22" s="188"/>
    </row>
    <row r="23" spans="1:20" ht="17.25" customHeight="1" thickBot="1">
      <c r="A23" s="1735"/>
      <c r="B23" s="596" t="s">
        <v>192</v>
      </c>
      <c r="C23" s="597">
        <f>C17/C7-1</f>
        <v>-9.2152863586965061E-3</v>
      </c>
      <c r="D23" s="661">
        <f t="shared" ref="D23:O23" si="5">D17/D7-1</f>
        <v>1.6656475480004929E-2</v>
      </c>
      <c r="E23" s="597">
        <f t="shared" si="5"/>
        <v>-2.1004726063364232E-2</v>
      </c>
      <c r="F23" s="598">
        <f t="shared" si="5"/>
        <v>0.12147083685545224</v>
      </c>
      <c r="G23" s="598">
        <f t="shared" si="5"/>
        <v>4.9203219977000057E-2</v>
      </c>
      <c r="H23" s="598">
        <f t="shared" si="5"/>
        <v>-6.3836216665407619E-2</v>
      </c>
      <c r="I23" s="598">
        <f t="shared" si="5"/>
        <v>-0.16020033860045146</v>
      </c>
      <c r="J23" s="598">
        <f t="shared" si="5"/>
        <v>5.2791640673736762E-2</v>
      </c>
      <c r="K23" s="598">
        <f t="shared" si="5"/>
        <v>7.3379995484307958E-2</v>
      </c>
      <c r="L23" s="598">
        <f t="shared" si="5"/>
        <v>4.1929720071471221E-2</v>
      </c>
      <c r="M23" s="598">
        <f t="shared" si="5"/>
        <v>-1.1911385001640462E-2</v>
      </c>
      <c r="N23" s="598">
        <f t="shared" si="5"/>
        <v>9.7651964011411518E-3</v>
      </c>
      <c r="O23" s="661">
        <f t="shared" si="5"/>
        <v>-3.5399019170753498E-2</v>
      </c>
      <c r="P23" s="188"/>
      <c r="Q23" s="188"/>
      <c r="R23" s="188"/>
    </row>
    <row r="24" spans="1:20" ht="17.25" customHeight="1">
      <c r="A24" s="967" t="s">
        <v>108</v>
      </c>
    </row>
    <row r="25" spans="1:20" ht="15"/>
    <row r="26" spans="1:20" ht="15"/>
    <row r="27" spans="1:20" ht="15"/>
    <row r="28" spans="1:20" ht="15"/>
    <row r="29" spans="1:20" ht="15"/>
    <row r="30" spans="1:20" ht="15"/>
    <row r="31" spans="1:20" ht="15"/>
    <row r="32" spans="1:20" ht="15"/>
    <row r="33" ht="15"/>
    <row r="34" ht="15"/>
  </sheetData>
  <mergeCells count="27">
    <mergeCell ref="A17:B17"/>
    <mergeCell ref="A18:A19"/>
    <mergeCell ref="A20:A21"/>
    <mergeCell ref="A22:A23"/>
    <mergeCell ref="F5:I5"/>
    <mergeCell ref="D3:D6"/>
    <mergeCell ref="A14:B14"/>
    <mergeCell ref="A15:B15"/>
    <mergeCell ref="A16:B16"/>
    <mergeCell ref="E5:E6"/>
    <mergeCell ref="A3:B6"/>
    <mergeCell ref="K5:L5"/>
    <mergeCell ref="M5:M6"/>
    <mergeCell ref="N5:O5"/>
    <mergeCell ref="A12:B12"/>
    <mergeCell ref="A13:B13"/>
    <mergeCell ref="A7:B7"/>
    <mergeCell ref="A8:B8"/>
    <mergeCell ref="A9:B9"/>
    <mergeCell ref="A10:B10"/>
    <mergeCell ref="A11:B11"/>
    <mergeCell ref="J5:J6"/>
    <mergeCell ref="C3:C6"/>
    <mergeCell ref="E3:O3"/>
    <mergeCell ref="E4:I4"/>
    <mergeCell ref="J4:L4"/>
    <mergeCell ref="M4:O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O23" unlockedFormula="1"/>
  </ignoredErrors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4" width="7.85546875" style="209" customWidth="1"/>
    <col min="5" max="5" width="7.140625" style="209" customWidth="1"/>
    <col min="6" max="6" width="7.85546875" style="209" customWidth="1"/>
    <col min="7" max="7" width="7.140625" style="209" customWidth="1"/>
    <col min="8" max="8" width="7.85546875" style="209" customWidth="1"/>
    <col min="9" max="9" width="7.140625" style="209" customWidth="1"/>
    <col min="10" max="10" width="7.85546875" style="209" customWidth="1"/>
    <col min="11" max="11" width="7.140625" style="209" customWidth="1"/>
    <col min="12" max="12" width="7.85546875" style="209" customWidth="1"/>
    <col min="13" max="13" width="7.140625" style="209" customWidth="1"/>
    <col min="14" max="14" width="7.85546875" style="209" customWidth="1"/>
    <col min="15" max="15" width="6.85546875" style="209" customWidth="1"/>
    <col min="16" max="16" width="7.85546875" style="209" customWidth="1"/>
    <col min="17" max="17" width="6.85546875" style="209" customWidth="1"/>
    <col min="18" max="16384" width="9.140625" style="209"/>
  </cols>
  <sheetData>
    <row r="1" spans="1:23" ht="17.25" customHeight="1">
      <c r="A1" s="240" t="s">
        <v>697</v>
      </c>
      <c r="B1" s="240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500"/>
      <c r="O1" s="46"/>
      <c r="P1" s="46"/>
      <c r="Q1" s="46"/>
    </row>
    <row r="2" spans="1:23" s="205" customFormat="1" ht="17.25" customHeight="1" thickBot="1">
      <c r="A2" s="325" t="s">
        <v>193</v>
      </c>
    </row>
    <row r="3" spans="1:23" s="54" customFormat="1" ht="19.5" customHeight="1" thickBot="1">
      <c r="A3" s="1736" t="s">
        <v>198</v>
      </c>
      <c r="B3" s="1737"/>
      <c r="C3" s="2198" t="s">
        <v>288</v>
      </c>
      <c r="D3" s="2199"/>
      <c r="E3" s="2199"/>
      <c r="F3" s="2199"/>
      <c r="G3" s="2199"/>
      <c r="H3" s="2200"/>
      <c r="I3" s="2200"/>
      <c r="J3" s="2200"/>
      <c r="K3" s="2200"/>
      <c r="L3" s="2200"/>
      <c r="M3" s="2200"/>
      <c r="N3" s="2200"/>
      <c r="O3" s="2200"/>
      <c r="P3" s="2200"/>
      <c r="Q3" s="2201"/>
    </row>
    <row r="4" spans="1:23" s="55" customFormat="1" ht="19.5" customHeight="1">
      <c r="A4" s="1738"/>
      <c r="B4" s="1739"/>
      <c r="C4" s="2202" t="s">
        <v>71</v>
      </c>
      <c r="D4" s="2202" t="s">
        <v>350</v>
      </c>
      <c r="E4" s="1999"/>
      <c r="F4" s="1999"/>
      <c r="G4" s="1978"/>
      <c r="H4" s="2130" t="s">
        <v>184</v>
      </c>
      <c r="I4" s="2205"/>
      <c r="J4" s="2205"/>
      <c r="K4" s="2206"/>
      <c r="L4" s="2130" t="s">
        <v>346</v>
      </c>
      <c r="M4" s="2205"/>
      <c r="N4" s="2205"/>
      <c r="O4" s="2205"/>
      <c r="P4" s="2205"/>
      <c r="Q4" s="2206"/>
    </row>
    <row r="5" spans="1:23" s="55" customFormat="1" ht="39.75" customHeight="1">
      <c r="A5" s="1738"/>
      <c r="B5" s="1739"/>
      <c r="C5" s="2203"/>
      <c r="D5" s="2208" t="s">
        <v>391</v>
      </c>
      <c r="E5" s="2209"/>
      <c r="F5" s="2210" t="s">
        <v>553</v>
      </c>
      <c r="G5" s="2211"/>
      <c r="H5" s="2207" t="s">
        <v>7</v>
      </c>
      <c r="I5" s="2189"/>
      <c r="J5" s="2188" t="s">
        <v>140</v>
      </c>
      <c r="K5" s="2190"/>
      <c r="L5" s="2207" t="s">
        <v>347</v>
      </c>
      <c r="M5" s="2189"/>
      <c r="N5" s="2188" t="s">
        <v>348</v>
      </c>
      <c r="O5" s="2189"/>
      <c r="P5" s="2188" t="s">
        <v>349</v>
      </c>
      <c r="Q5" s="2190"/>
    </row>
    <row r="6" spans="1:23" s="55" customFormat="1" ht="19.5" customHeight="1" thickBot="1">
      <c r="A6" s="1738"/>
      <c r="B6" s="1739"/>
      <c r="C6" s="2204"/>
      <c r="D6" s="699" t="s">
        <v>146</v>
      </c>
      <c r="E6" s="697" t="s">
        <v>147</v>
      </c>
      <c r="F6" s="697" t="s">
        <v>146</v>
      </c>
      <c r="G6" s="698" t="s">
        <v>147</v>
      </c>
      <c r="H6" s="1302" t="s">
        <v>146</v>
      </c>
      <c r="I6" s="1301" t="s">
        <v>147</v>
      </c>
      <c r="J6" s="1301" t="s">
        <v>146</v>
      </c>
      <c r="K6" s="698" t="s">
        <v>147</v>
      </c>
      <c r="L6" s="1302" t="s">
        <v>146</v>
      </c>
      <c r="M6" s="1301" t="s">
        <v>147</v>
      </c>
      <c r="N6" s="1301" t="s">
        <v>146</v>
      </c>
      <c r="O6" s="1301" t="s">
        <v>147</v>
      </c>
      <c r="P6" s="1301" t="s">
        <v>146</v>
      </c>
      <c r="Q6" s="698" t="s">
        <v>147</v>
      </c>
    </row>
    <row r="7" spans="1:23" s="24" customFormat="1" ht="17.25" customHeight="1">
      <c r="A7" s="1787" t="s">
        <v>11</v>
      </c>
      <c r="B7" s="1788"/>
      <c r="C7" s="49">
        <v>23169</v>
      </c>
      <c r="D7" s="173">
        <v>20480</v>
      </c>
      <c r="E7" s="348">
        <v>0.88393974707583411</v>
      </c>
      <c r="F7" s="425">
        <v>2689</v>
      </c>
      <c r="G7" s="311">
        <v>0.11606025292416591</v>
      </c>
      <c r="H7" s="813">
        <v>13313</v>
      </c>
      <c r="I7" s="348">
        <v>0.57460399671975482</v>
      </c>
      <c r="J7" s="346">
        <v>9856</v>
      </c>
      <c r="K7" s="311">
        <v>0.42539600328024513</v>
      </c>
      <c r="L7" s="813">
        <v>11771</v>
      </c>
      <c r="M7" s="348">
        <v>0.50804954896629118</v>
      </c>
      <c r="N7" s="346">
        <v>2220</v>
      </c>
      <c r="O7" s="348">
        <v>9.5817687427165607E-2</v>
      </c>
      <c r="P7" s="346">
        <v>9178</v>
      </c>
      <c r="Q7" s="311">
        <v>0.3961327636065432</v>
      </c>
      <c r="S7" s="318"/>
      <c r="T7" s="318"/>
      <c r="U7" s="318"/>
    </row>
    <row r="8" spans="1:23" s="24" customFormat="1" ht="17.25" customHeight="1">
      <c r="A8" s="1742" t="s">
        <v>12</v>
      </c>
      <c r="B8" s="1743"/>
      <c r="C8" s="49">
        <v>22940</v>
      </c>
      <c r="D8" s="173">
        <v>20142</v>
      </c>
      <c r="E8" s="348">
        <v>0.87802964254577154</v>
      </c>
      <c r="F8" s="425">
        <v>2798</v>
      </c>
      <c r="G8" s="311">
        <v>0.12197035745422842</v>
      </c>
      <c r="H8" s="813">
        <v>13164</v>
      </c>
      <c r="I8" s="348">
        <v>0.57384481255448994</v>
      </c>
      <c r="J8" s="346">
        <v>9776</v>
      </c>
      <c r="K8" s="311">
        <v>0.42615518744551001</v>
      </c>
      <c r="L8" s="813">
        <v>11842</v>
      </c>
      <c r="M8" s="348">
        <v>0.51621621621621616</v>
      </c>
      <c r="N8" s="346">
        <v>2239</v>
      </c>
      <c r="O8" s="348">
        <v>9.7602441150828251E-2</v>
      </c>
      <c r="P8" s="346">
        <v>8859</v>
      </c>
      <c r="Q8" s="311">
        <v>0.38618134263295556</v>
      </c>
      <c r="S8" s="318"/>
      <c r="T8" s="318"/>
      <c r="U8" s="318"/>
    </row>
    <row r="9" spans="1:23" s="24" customFormat="1" ht="17.25" customHeight="1">
      <c r="A9" s="1742" t="s">
        <v>13</v>
      </c>
      <c r="B9" s="1743"/>
      <c r="C9" s="49">
        <v>23250</v>
      </c>
      <c r="D9" s="173">
        <v>20232</v>
      </c>
      <c r="E9" s="348">
        <v>0.87019354838709673</v>
      </c>
      <c r="F9" s="425">
        <v>3018</v>
      </c>
      <c r="G9" s="311">
        <v>0.12980645161290322</v>
      </c>
      <c r="H9" s="813">
        <v>13623</v>
      </c>
      <c r="I9" s="348">
        <v>0.58593548387096772</v>
      </c>
      <c r="J9" s="346">
        <v>9627</v>
      </c>
      <c r="K9" s="311">
        <v>0.41406451612903228</v>
      </c>
      <c r="L9" s="813">
        <v>11986</v>
      </c>
      <c r="M9" s="348">
        <v>0.51552688172043015</v>
      </c>
      <c r="N9" s="346">
        <v>2199</v>
      </c>
      <c r="O9" s="348">
        <v>9.4580645161290319E-2</v>
      </c>
      <c r="P9" s="346">
        <v>9065</v>
      </c>
      <c r="Q9" s="311">
        <v>0.38989247311827957</v>
      </c>
      <c r="S9" s="318"/>
      <c r="T9" s="318"/>
      <c r="U9" s="318"/>
    </row>
    <row r="10" spans="1:23" s="24" customFormat="1" ht="17.25" customHeight="1">
      <c r="A10" s="1742" t="s">
        <v>14</v>
      </c>
      <c r="B10" s="1743"/>
      <c r="C10" s="49">
        <v>23019</v>
      </c>
      <c r="D10" s="173">
        <v>19948</v>
      </c>
      <c r="E10" s="348">
        <v>0.86658847039402231</v>
      </c>
      <c r="F10" s="425">
        <v>3071</v>
      </c>
      <c r="G10" s="311">
        <v>0.13341152960597766</v>
      </c>
      <c r="H10" s="813">
        <v>13291</v>
      </c>
      <c r="I10" s="348">
        <v>0.57739258873104826</v>
      </c>
      <c r="J10" s="346">
        <v>9728</v>
      </c>
      <c r="K10" s="311">
        <v>0.42260741126895174</v>
      </c>
      <c r="L10" s="813">
        <v>11829</v>
      </c>
      <c r="M10" s="348">
        <v>0.5138798383943699</v>
      </c>
      <c r="N10" s="346">
        <v>2225</v>
      </c>
      <c r="O10" s="348">
        <v>9.6659281463139152E-2</v>
      </c>
      <c r="P10" s="346">
        <v>8965</v>
      </c>
      <c r="Q10" s="311">
        <v>0.38946088014249097</v>
      </c>
      <c r="S10" s="318"/>
      <c r="T10" s="318"/>
      <c r="U10" s="318"/>
    </row>
    <row r="11" spans="1:23" s="24" customFormat="1" ht="17.25" customHeight="1">
      <c r="A11" s="1742" t="s">
        <v>15</v>
      </c>
      <c r="B11" s="1743"/>
      <c r="C11" s="245">
        <v>23586</v>
      </c>
      <c r="D11" s="207">
        <v>20439</v>
      </c>
      <c r="E11" s="348">
        <v>0.8665733909946578</v>
      </c>
      <c r="F11" s="425">
        <v>3147</v>
      </c>
      <c r="G11" s="311">
        <v>0.13342660900534214</v>
      </c>
      <c r="H11" s="813">
        <v>13930</v>
      </c>
      <c r="I11" s="348">
        <v>0.59060459594674808</v>
      </c>
      <c r="J11" s="346">
        <v>9656</v>
      </c>
      <c r="K11" s="311">
        <v>0.40939540405325192</v>
      </c>
      <c r="L11" s="813">
        <v>12189</v>
      </c>
      <c r="M11" s="348">
        <v>0.51678962096158743</v>
      </c>
      <c r="N11" s="346">
        <v>2328</v>
      </c>
      <c r="O11" s="348">
        <v>9.8702620198422797E-2</v>
      </c>
      <c r="P11" s="346">
        <v>9069</v>
      </c>
      <c r="Q11" s="311">
        <v>0.38450775883998983</v>
      </c>
      <c r="S11" s="318"/>
      <c r="T11" s="318"/>
      <c r="U11" s="318"/>
    </row>
    <row r="12" spans="1:23" s="24" customFormat="1" ht="17.25" customHeight="1">
      <c r="A12" s="1742" t="s">
        <v>16</v>
      </c>
      <c r="B12" s="1743"/>
      <c r="C12" s="245">
        <v>23812</v>
      </c>
      <c r="D12" s="207">
        <v>20587</v>
      </c>
      <c r="E12" s="348">
        <v>0.86456408533512519</v>
      </c>
      <c r="F12" s="425">
        <v>3225</v>
      </c>
      <c r="G12" s="311">
        <v>0.13543591466487484</v>
      </c>
      <c r="H12" s="813">
        <v>14069</v>
      </c>
      <c r="I12" s="348">
        <v>0.59083655299848814</v>
      </c>
      <c r="J12" s="346">
        <v>9743</v>
      </c>
      <c r="K12" s="311">
        <v>0.40916344700151186</v>
      </c>
      <c r="L12" s="813">
        <v>12200</v>
      </c>
      <c r="M12" s="348">
        <v>0.51234671594154213</v>
      </c>
      <c r="N12" s="346">
        <v>2337</v>
      </c>
      <c r="O12" s="348">
        <v>9.8143793045523259E-2</v>
      </c>
      <c r="P12" s="346">
        <v>9275</v>
      </c>
      <c r="Q12" s="311">
        <v>0.38950949101293464</v>
      </c>
      <c r="S12" s="318"/>
      <c r="T12" s="318"/>
      <c r="U12" s="318"/>
    </row>
    <row r="13" spans="1:23" s="24" customFormat="1" ht="18" customHeight="1">
      <c r="A13" s="1742" t="s">
        <v>139</v>
      </c>
      <c r="B13" s="1743"/>
      <c r="C13" s="245">
        <v>23683</v>
      </c>
      <c r="D13" s="207">
        <v>20333</v>
      </c>
      <c r="E13" s="348">
        <v>0.85854832580331886</v>
      </c>
      <c r="F13" s="425">
        <v>3350</v>
      </c>
      <c r="G13" s="311">
        <v>0.14145167419668117</v>
      </c>
      <c r="H13" s="813">
        <v>13940</v>
      </c>
      <c r="I13" s="348">
        <v>0.58860786217962247</v>
      </c>
      <c r="J13" s="346">
        <v>9743</v>
      </c>
      <c r="K13" s="311">
        <v>0.41139213782037748</v>
      </c>
      <c r="L13" s="813">
        <v>11996</v>
      </c>
      <c r="M13" s="348">
        <v>0.50652366676519023</v>
      </c>
      <c r="N13" s="346">
        <v>2354</v>
      </c>
      <c r="O13" s="348">
        <v>9.9396191360891784E-2</v>
      </c>
      <c r="P13" s="346">
        <v>9333</v>
      </c>
      <c r="Q13" s="311">
        <v>0.39408014187391799</v>
      </c>
      <c r="S13" s="318"/>
      <c r="T13" s="318"/>
      <c r="U13" s="318"/>
    </row>
    <row r="14" spans="1:23" s="24" customFormat="1" ht="17.25" customHeight="1">
      <c r="A14" s="1742" t="s">
        <v>189</v>
      </c>
      <c r="B14" s="1743"/>
      <c r="C14" s="245">
        <v>23641</v>
      </c>
      <c r="D14" s="207">
        <v>20279</v>
      </c>
      <c r="E14" s="348">
        <v>0.85778943361109938</v>
      </c>
      <c r="F14" s="425">
        <v>3362</v>
      </c>
      <c r="G14" s="311">
        <v>0.14221056638890064</v>
      </c>
      <c r="H14" s="813">
        <v>13797</v>
      </c>
      <c r="I14" s="348">
        <v>0.58360475445201132</v>
      </c>
      <c r="J14" s="346">
        <v>9844</v>
      </c>
      <c r="K14" s="311">
        <v>0.41639524554798868</v>
      </c>
      <c r="L14" s="813">
        <v>12005</v>
      </c>
      <c r="M14" s="348">
        <v>0.50780423839939093</v>
      </c>
      <c r="N14" s="346">
        <v>2386</v>
      </c>
      <c r="O14" s="348">
        <v>0.10092635675309843</v>
      </c>
      <c r="P14" s="346">
        <v>9250</v>
      </c>
      <c r="Q14" s="311">
        <v>0.39126940484751066</v>
      </c>
      <c r="S14" s="318"/>
      <c r="T14" s="318"/>
      <c r="U14" s="318"/>
    </row>
    <row r="15" spans="1:23" s="24" customFormat="1" ht="17.25" customHeight="1">
      <c r="A15" s="1742" t="s">
        <v>455</v>
      </c>
      <c r="B15" s="1743"/>
      <c r="C15" s="245">
        <v>24120</v>
      </c>
      <c r="D15" s="207">
        <v>20696</v>
      </c>
      <c r="E15" s="348">
        <v>0.85804311774461028</v>
      </c>
      <c r="F15" s="425">
        <v>3424</v>
      </c>
      <c r="G15" s="311">
        <v>0.14195688225538972</v>
      </c>
      <c r="H15" s="813">
        <v>14017</v>
      </c>
      <c r="I15" s="348">
        <v>0.58113598673300171</v>
      </c>
      <c r="J15" s="346">
        <v>10103</v>
      </c>
      <c r="K15" s="311">
        <v>0.41886401326699835</v>
      </c>
      <c r="L15" s="813">
        <v>12362</v>
      </c>
      <c r="M15" s="348">
        <v>0.5125207296849088</v>
      </c>
      <c r="N15" s="346">
        <v>2432</v>
      </c>
      <c r="O15" s="348">
        <v>0.10082918739635158</v>
      </c>
      <c r="P15" s="346">
        <v>9326</v>
      </c>
      <c r="Q15" s="311">
        <v>0.38665008291873965</v>
      </c>
      <c r="S15" s="318"/>
      <c r="T15" s="318"/>
      <c r="U15" s="318"/>
      <c r="W15" s="43"/>
    </row>
    <row r="16" spans="1:23" s="24" customFormat="1" ht="17.25" customHeight="1">
      <c r="A16" s="1742" t="s">
        <v>562</v>
      </c>
      <c r="B16" s="1743"/>
      <c r="C16" s="245">
        <v>24070</v>
      </c>
      <c r="D16" s="207">
        <v>20505</v>
      </c>
      <c r="E16" s="348">
        <v>0.85189031990029085</v>
      </c>
      <c r="F16" s="425">
        <v>3565</v>
      </c>
      <c r="G16" s="311">
        <v>0.14810968009970918</v>
      </c>
      <c r="H16" s="813">
        <v>13944</v>
      </c>
      <c r="I16" s="348">
        <v>0.57931034482758625</v>
      </c>
      <c r="J16" s="346">
        <v>10126</v>
      </c>
      <c r="K16" s="311">
        <v>0.4206896551724138</v>
      </c>
      <c r="L16" s="813">
        <v>12621</v>
      </c>
      <c r="M16" s="348">
        <v>0.52434565849605319</v>
      </c>
      <c r="N16" s="346">
        <v>2317</v>
      </c>
      <c r="O16" s="348">
        <v>9.6260905691732443E-2</v>
      </c>
      <c r="P16" s="346">
        <v>9132</v>
      </c>
      <c r="Q16" s="311">
        <v>0.37939343581221435</v>
      </c>
      <c r="S16" s="318"/>
      <c r="T16" s="318"/>
      <c r="U16" s="318"/>
    </row>
    <row r="17" spans="1:21" s="24" customFormat="1" ht="17.25" customHeight="1" thickBot="1">
      <c r="A17" s="1785" t="s">
        <v>643</v>
      </c>
      <c r="B17" s="1786"/>
      <c r="C17" s="245">
        <v>24724</v>
      </c>
      <c r="D17" s="207">
        <v>20954</v>
      </c>
      <c r="E17" s="348">
        <v>0.84751658307717193</v>
      </c>
      <c r="F17" s="425">
        <v>3770</v>
      </c>
      <c r="G17" s="348">
        <v>0.15248341692282802</v>
      </c>
      <c r="H17" s="813">
        <v>14277</v>
      </c>
      <c r="I17" s="348">
        <v>0.57745510435204661</v>
      </c>
      <c r="J17" s="346">
        <v>10447</v>
      </c>
      <c r="K17" s="311">
        <v>0.42254489564795339</v>
      </c>
      <c r="L17" s="813">
        <v>13139</v>
      </c>
      <c r="M17" s="348">
        <v>0.5314269535673839</v>
      </c>
      <c r="N17" s="346">
        <v>2440</v>
      </c>
      <c r="O17" s="348">
        <v>9.8689532438116803E-2</v>
      </c>
      <c r="P17" s="346">
        <v>9145</v>
      </c>
      <c r="Q17" s="311">
        <v>0.36988351399449926</v>
      </c>
      <c r="S17" s="318"/>
      <c r="T17" s="318"/>
      <c r="U17" s="318"/>
    </row>
    <row r="18" spans="1:21" s="242" customFormat="1" ht="17.25" customHeight="1">
      <c r="A18" s="1791" t="s">
        <v>644</v>
      </c>
      <c r="B18" s="567" t="s">
        <v>191</v>
      </c>
      <c r="C18" s="668">
        <f>C17-C16</f>
        <v>654</v>
      </c>
      <c r="D18" s="668">
        <f>D17-D16</f>
        <v>449</v>
      </c>
      <c r="E18" s="612" t="s">
        <v>56</v>
      </c>
      <c r="F18" s="556">
        <f>F17-F16</f>
        <v>205</v>
      </c>
      <c r="G18" s="613" t="s">
        <v>56</v>
      </c>
      <c r="H18" s="668">
        <f>H17-H16</f>
        <v>333</v>
      </c>
      <c r="I18" s="612" t="s">
        <v>56</v>
      </c>
      <c r="J18" s="556">
        <f>J17-J16</f>
        <v>321</v>
      </c>
      <c r="K18" s="613" t="s">
        <v>56</v>
      </c>
      <c r="L18" s="668">
        <f>L17-L16</f>
        <v>518</v>
      </c>
      <c r="M18" s="612" t="s">
        <v>56</v>
      </c>
      <c r="N18" s="556">
        <f>N17-N16</f>
        <v>123</v>
      </c>
      <c r="O18" s="612" t="s">
        <v>56</v>
      </c>
      <c r="P18" s="556">
        <f>P17-P16</f>
        <v>13</v>
      </c>
      <c r="Q18" s="613" t="s">
        <v>56</v>
      </c>
    </row>
    <row r="19" spans="1:21" ht="17.25" customHeight="1">
      <c r="A19" s="1733"/>
      <c r="B19" s="561" t="s">
        <v>192</v>
      </c>
      <c r="C19" s="669">
        <f>C17/C16-1</f>
        <v>2.7170751973410789E-2</v>
      </c>
      <c r="D19" s="669">
        <f>D17/D16-1</f>
        <v>2.1897098268714998E-2</v>
      </c>
      <c r="E19" s="621" t="s">
        <v>56</v>
      </c>
      <c r="F19" s="563">
        <f>F17/F16-1</f>
        <v>5.7503506311360475E-2</v>
      </c>
      <c r="G19" s="622" t="s">
        <v>56</v>
      </c>
      <c r="H19" s="669">
        <f>H17/H16-1</f>
        <v>2.3881239242685037E-2</v>
      </c>
      <c r="I19" s="621" t="s">
        <v>56</v>
      </c>
      <c r="J19" s="563">
        <f>J17/J16-1</f>
        <v>3.1700572782934922E-2</v>
      </c>
      <c r="K19" s="622" t="s">
        <v>56</v>
      </c>
      <c r="L19" s="669">
        <f>L17/L16-1</f>
        <v>4.104270660011089E-2</v>
      </c>
      <c r="M19" s="621" t="s">
        <v>56</v>
      </c>
      <c r="N19" s="563">
        <f>N17/N16-1</f>
        <v>5.3085886922744852E-2</v>
      </c>
      <c r="O19" s="621" t="s">
        <v>56</v>
      </c>
      <c r="P19" s="563">
        <f>P17/P16-1</f>
        <v>1.4235654840122347E-3</v>
      </c>
      <c r="Q19" s="622" t="s">
        <v>56</v>
      </c>
    </row>
    <row r="20" spans="1:21" ht="17.25" customHeight="1">
      <c r="A20" s="1734" t="s">
        <v>645</v>
      </c>
      <c r="B20" s="578" t="s">
        <v>191</v>
      </c>
      <c r="C20" s="670">
        <f>C17-C12</f>
        <v>912</v>
      </c>
      <c r="D20" s="670">
        <f>D17-D12</f>
        <v>367</v>
      </c>
      <c r="E20" s="618" t="s">
        <v>56</v>
      </c>
      <c r="F20" s="580">
        <f>F17-F12</f>
        <v>545</v>
      </c>
      <c r="G20" s="619" t="s">
        <v>56</v>
      </c>
      <c r="H20" s="670">
        <f>H17-H12</f>
        <v>208</v>
      </c>
      <c r="I20" s="618" t="s">
        <v>56</v>
      </c>
      <c r="J20" s="580">
        <f>J17-J12</f>
        <v>704</v>
      </c>
      <c r="K20" s="619" t="s">
        <v>56</v>
      </c>
      <c r="L20" s="670">
        <f>L17-L12</f>
        <v>939</v>
      </c>
      <c r="M20" s="618" t="s">
        <v>56</v>
      </c>
      <c r="N20" s="580">
        <f>N17-N12</f>
        <v>103</v>
      </c>
      <c r="O20" s="618" t="s">
        <v>56</v>
      </c>
      <c r="P20" s="580">
        <f>P17-P12</f>
        <v>-130</v>
      </c>
      <c r="Q20" s="619" t="s">
        <v>56</v>
      </c>
    </row>
    <row r="21" spans="1:21" ht="17.25" customHeight="1">
      <c r="A21" s="1733"/>
      <c r="B21" s="561" t="s">
        <v>192</v>
      </c>
      <c r="C21" s="669">
        <f>C17/C12-1</f>
        <v>3.8300016798253012E-2</v>
      </c>
      <c r="D21" s="669">
        <f>D17/D12-1</f>
        <v>1.7826783892747944E-2</v>
      </c>
      <c r="E21" s="621" t="s">
        <v>56</v>
      </c>
      <c r="F21" s="563">
        <f>F17/F12-1</f>
        <v>0.1689922480620154</v>
      </c>
      <c r="G21" s="622" t="s">
        <v>56</v>
      </c>
      <c r="H21" s="669">
        <f>H17/H12-1</f>
        <v>1.478427748951594E-2</v>
      </c>
      <c r="I21" s="621" t="s">
        <v>56</v>
      </c>
      <c r="J21" s="563">
        <f>J17/J12-1</f>
        <v>7.2257005029251697E-2</v>
      </c>
      <c r="K21" s="622" t="s">
        <v>56</v>
      </c>
      <c r="L21" s="669">
        <f>L17/L12-1</f>
        <v>7.6967213114754074E-2</v>
      </c>
      <c r="M21" s="621" t="s">
        <v>56</v>
      </c>
      <c r="N21" s="563">
        <f>N17/N12-1</f>
        <v>4.4073598630723243E-2</v>
      </c>
      <c r="O21" s="621" t="s">
        <v>56</v>
      </c>
      <c r="P21" s="563">
        <f>P17/P12-1</f>
        <v>-1.4016172506738589E-2</v>
      </c>
      <c r="Q21" s="622" t="s">
        <v>56</v>
      </c>
    </row>
    <row r="22" spans="1:21" ht="17.25" customHeight="1">
      <c r="A22" s="1734" t="s">
        <v>646</v>
      </c>
      <c r="B22" s="578" t="s">
        <v>191</v>
      </c>
      <c r="C22" s="670">
        <f>C17-C7</f>
        <v>1555</v>
      </c>
      <c r="D22" s="670">
        <f>D17-D7</f>
        <v>474</v>
      </c>
      <c r="E22" s="618" t="s">
        <v>56</v>
      </c>
      <c r="F22" s="580">
        <f>F17-F7</f>
        <v>1081</v>
      </c>
      <c r="G22" s="619" t="s">
        <v>56</v>
      </c>
      <c r="H22" s="670">
        <f>H17-H7</f>
        <v>964</v>
      </c>
      <c r="I22" s="618" t="s">
        <v>56</v>
      </c>
      <c r="J22" s="580">
        <f>J17-J7</f>
        <v>591</v>
      </c>
      <c r="K22" s="619" t="s">
        <v>56</v>
      </c>
      <c r="L22" s="670">
        <f>L17-L7</f>
        <v>1368</v>
      </c>
      <c r="M22" s="618" t="s">
        <v>56</v>
      </c>
      <c r="N22" s="580">
        <f>N17-N7</f>
        <v>220</v>
      </c>
      <c r="O22" s="618" t="s">
        <v>56</v>
      </c>
      <c r="P22" s="580">
        <f>P17-P7</f>
        <v>-33</v>
      </c>
      <c r="Q22" s="619" t="s">
        <v>56</v>
      </c>
    </row>
    <row r="23" spans="1:21" ht="17.25" customHeight="1" thickBot="1">
      <c r="A23" s="1735"/>
      <c r="B23" s="596" t="s">
        <v>192</v>
      </c>
      <c r="C23" s="671">
        <f>C17/C7-1</f>
        <v>6.7115542319478694E-2</v>
      </c>
      <c r="D23" s="671">
        <f>D17/D7-1</f>
        <v>2.3144531250000044E-2</v>
      </c>
      <c r="E23" s="658" t="s">
        <v>56</v>
      </c>
      <c r="F23" s="700">
        <f>F17/F7-1</f>
        <v>0.4020081814801042</v>
      </c>
      <c r="G23" s="659" t="s">
        <v>56</v>
      </c>
      <c r="H23" s="671">
        <f>H17/H7-1</f>
        <v>7.2410425899496644E-2</v>
      </c>
      <c r="I23" s="658" t="s">
        <v>56</v>
      </c>
      <c r="J23" s="700">
        <f>J17/J7-1</f>
        <v>5.9963474025974017E-2</v>
      </c>
      <c r="K23" s="659" t="s">
        <v>56</v>
      </c>
      <c r="L23" s="671">
        <f>L17/L7-1</f>
        <v>0.11621782346444642</v>
      </c>
      <c r="M23" s="658" t="s">
        <v>56</v>
      </c>
      <c r="N23" s="700">
        <f>N17/N7-1</f>
        <v>9.9099099099099197E-2</v>
      </c>
      <c r="O23" s="658" t="s">
        <v>56</v>
      </c>
      <c r="P23" s="700">
        <f>P17/P7-1</f>
        <v>-3.5955545870559602E-3</v>
      </c>
      <c r="Q23" s="659" t="s">
        <v>56</v>
      </c>
    </row>
    <row r="24" spans="1:21" ht="17.25" customHeight="1">
      <c r="A24" s="967" t="s">
        <v>417</v>
      </c>
    </row>
    <row r="25" spans="1:21" ht="17.25" customHeight="1">
      <c r="A25" s="967" t="s">
        <v>544</v>
      </c>
    </row>
    <row r="26" spans="1:21"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</row>
    <row r="27" spans="1:21"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</row>
    <row r="28" spans="1:21"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</row>
    <row r="29" spans="1:21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</row>
    <row r="30" spans="1:21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</row>
    <row r="31" spans="1:21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</row>
  </sheetData>
  <mergeCells count="27">
    <mergeCell ref="A3:B6"/>
    <mergeCell ref="C3:Q3"/>
    <mergeCell ref="D4:G4"/>
    <mergeCell ref="C4:C6"/>
    <mergeCell ref="H4:K4"/>
    <mergeCell ref="L4:Q4"/>
    <mergeCell ref="H5:I5"/>
    <mergeCell ref="J5:K5"/>
    <mergeCell ref="L5:M5"/>
    <mergeCell ref="N5:O5"/>
    <mergeCell ref="P5:Q5"/>
    <mergeCell ref="D5:E5"/>
    <mergeCell ref="F5:G5"/>
    <mergeCell ref="A20:A21"/>
    <mergeCell ref="A22:A23"/>
    <mergeCell ref="A13:B13"/>
    <mergeCell ref="A14:B14"/>
    <mergeCell ref="A15:B15"/>
    <mergeCell ref="A16:B16"/>
    <mergeCell ref="A17:B17"/>
    <mergeCell ref="A18:A19"/>
    <mergeCell ref="A12:B12"/>
    <mergeCell ref="A7:B7"/>
    <mergeCell ref="A8:B8"/>
    <mergeCell ref="A9:B9"/>
    <mergeCell ref="A10:B10"/>
    <mergeCell ref="A11:B11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Q23" unlockedFormula="1"/>
  </ignoredErrors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4" width="7.85546875" style="209" customWidth="1"/>
    <col min="5" max="5" width="7.140625" style="209" customWidth="1"/>
    <col min="6" max="6" width="7.85546875" style="209" customWidth="1"/>
    <col min="7" max="7" width="7.140625" style="209" customWidth="1"/>
    <col min="8" max="8" width="7.85546875" style="209" customWidth="1"/>
    <col min="9" max="9" width="7.140625" style="209" customWidth="1"/>
    <col min="10" max="10" width="7.85546875" style="209" customWidth="1"/>
    <col min="11" max="11" width="7.140625" style="209" customWidth="1"/>
    <col min="12" max="12" width="7.85546875" style="209" customWidth="1"/>
    <col min="13" max="13" width="7.140625" style="209" customWidth="1"/>
    <col min="14" max="14" width="7.85546875" style="209" customWidth="1"/>
    <col min="15" max="15" width="6.85546875" style="209" customWidth="1"/>
    <col min="16" max="16" width="7.85546875" style="209" customWidth="1"/>
    <col min="17" max="17" width="6.85546875" style="209" customWidth="1"/>
    <col min="18" max="18" width="9.140625" style="209"/>
    <col min="19" max="23" width="9.140625" style="870"/>
    <col min="24" max="16384" width="9.140625" style="209"/>
  </cols>
  <sheetData>
    <row r="1" spans="1:27" ht="17.25" customHeight="1">
      <c r="A1" s="240" t="s">
        <v>698</v>
      </c>
      <c r="B1" s="240"/>
      <c r="C1" s="46"/>
      <c r="D1" s="46"/>
      <c r="E1" s="46"/>
      <c r="F1" s="46"/>
      <c r="G1" s="46"/>
      <c r="H1" s="46"/>
      <c r="I1" s="46"/>
      <c r="J1" s="46"/>
      <c r="K1" s="500"/>
      <c r="L1" s="46"/>
      <c r="M1" s="46"/>
      <c r="N1" s="46"/>
      <c r="O1" s="46"/>
      <c r="P1" s="46"/>
      <c r="Q1" s="46"/>
      <c r="X1" s="473"/>
      <c r="Y1" s="473"/>
      <c r="Z1" s="473"/>
      <c r="AA1" s="473"/>
    </row>
    <row r="2" spans="1:27" s="205" customFormat="1" ht="17.25" customHeight="1" thickBot="1">
      <c r="A2" s="325" t="s">
        <v>193</v>
      </c>
      <c r="X2" s="474"/>
      <c r="Y2" s="474"/>
      <c r="Z2" s="474"/>
      <c r="AA2" s="474"/>
    </row>
    <row r="3" spans="1:27" s="54" customFormat="1" ht="19.5" customHeight="1" thickBot="1">
      <c r="A3" s="1736" t="s">
        <v>198</v>
      </c>
      <c r="B3" s="1737"/>
      <c r="C3" s="2198" t="s">
        <v>407</v>
      </c>
      <c r="D3" s="2199"/>
      <c r="E3" s="2199"/>
      <c r="F3" s="2199"/>
      <c r="G3" s="2199"/>
      <c r="H3" s="2200"/>
      <c r="I3" s="2200"/>
      <c r="J3" s="2200"/>
      <c r="K3" s="2200"/>
      <c r="L3" s="2200"/>
      <c r="M3" s="2200"/>
      <c r="N3" s="2200"/>
      <c r="O3" s="2200"/>
      <c r="P3" s="2200"/>
      <c r="Q3" s="2201"/>
      <c r="X3" s="475"/>
      <c r="Y3" s="475"/>
      <c r="Z3" s="475"/>
      <c r="AA3" s="475"/>
    </row>
    <row r="4" spans="1:27" s="55" customFormat="1" ht="19.5" customHeight="1">
      <c r="A4" s="1738"/>
      <c r="B4" s="1739"/>
      <c r="C4" s="2202" t="s">
        <v>71</v>
      </c>
      <c r="D4" s="2202" t="s">
        <v>350</v>
      </c>
      <c r="E4" s="1999"/>
      <c r="F4" s="1999"/>
      <c r="G4" s="1978"/>
      <c r="H4" s="2212" t="s">
        <v>184</v>
      </c>
      <c r="I4" s="2213"/>
      <c r="J4" s="2213"/>
      <c r="K4" s="2214"/>
      <c r="L4" s="2212" t="s">
        <v>346</v>
      </c>
      <c r="M4" s="2213"/>
      <c r="N4" s="2213"/>
      <c r="O4" s="2213"/>
      <c r="P4" s="2213"/>
      <c r="Q4" s="2214"/>
      <c r="X4" s="476"/>
      <c r="Y4" s="476"/>
      <c r="Z4" s="476"/>
      <c r="AA4" s="476"/>
    </row>
    <row r="5" spans="1:27" s="55" customFormat="1" ht="39" customHeight="1">
      <c r="A5" s="1738"/>
      <c r="B5" s="1739"/>
      <c r="C5" s="2203"/>
      <c r="D5" s="2208" t="s">
        <v>511</v>
      </c>
      <c r="E5" s="2209"/>
      <c r="F5" s="2210" t="s">
        <v>512</v>
      </c>
      <c r="G5" s="2211"/>
      <c r="H5" s="2207" t="s">
        <v>7</v>
      </c>
      <c r="I5" s="2189"/>
      <c r="J5" s="2188" t="s">
        <v>140</v>
      </c>
      <c r="K5" s="2190"/>
      <c r="L5" s="2207" t="s">
        <v>347</v>
      </c>
      <c r="M5" s="2189"/>
      <c r="N5" s="2188" t="s">
        <v>348</v>
      </c>
      <c r="O5" s="2189"/>
      <c r="P5" s="2188" t="s">
        <v>349</v>
      </c>
      <c r="Q5" s="2190"/>
      <c r="X5" s="476"/>
      <c r="Y5" s="476"/>
      <c r="Z5" s="476"/>
      <c r="AA5" s="476"/>
    </row>
    <row r="6" spans="1:27" s="55" customFormat="1" ht="19.5" customHeight="1" thickBot="1">
      <c r="A6" s="1738"/>
      <c r="B6" s="1739"/>
      <c r="C6" s="2204"/>
      <c r="D6" s="1302" t="s">
        <v>146</v>
      </c>
      <c r="E6" s="1301" t="s">
        <v>147</v>
      </c>
      <c r="F6" s="1301" t="s">
        <v>146</v>
      </c>
      <c r="G6" s="698" t="s">
        <v>147</v>
      </c>
      <c r="H6" s="1302" t="s">
        <v>146</v>
      </c>
      <c r="I6" s="1301" t="s">
        <v>147</v>
      </c>
      <c r="J6" s="1301" t="s">
        <v>146</v>
      </c>
      <c r="K6" s="698" t="s">
        <v>147</v>
      </c>
      <c r="L6" s="1302" t="s">
        <v>146</v>
      </c>
      <c r="M6" s="1301" t="s">
        <v>147</v>
      </c>
      <c r="N6" s="1301" t="s">
        <v>146</v>
      </c>
      <c r="O6" s="1301" t="s">
        <v>147</v>
      </c>
      <c r="P6" s="1301" t="s">
        <v>146</v>
      </c>
      <c r="Q6" s="698" t="s">
        <v>147</v>
      </c>
      <c r="X6" s="476"/>
      <c r="Y6" s="476"/>
      <c r="Z6" s="476"/>
      <c r="AA6" s="476"/>
    </row>
    <row r="7" spans="1:27" s="55" customFormat="1" ht="19.5" customHeight="1">
      <c r="A7" s="1787" t="s">
        <v>10</v>
      </c>
      <c r="B7" s="1788"/>
      <c r="C7" s="48">
        <v>24010</v>
      </c>
      <c r="D7" s="849">
        <v>21258</v>
      </c>
      <c r="E7" s="348">
        <v>0.88538109121199504</v>
      </c>
      <c r="F7" s="852">
        <v>2752</v>
      </c>
      <c r="G7" s="311">
        <v>0.114618908788005</v>
      </c>
      <c r="H7" s="813">
        <v>14484</v>
      </c>
      <c r="I7" s="348">
        <v>0.60324864639733444</v>
      </c>
      <c r="J7" s="346">
        <v>9526</v>
      </c>
      <c r="K7" s="311">
        <v>0.39675135360266556</v>
      </c>
      <c r="L7" s="813">
        <v>13708</v>
      </c>
      <c r="M7" s="348">
        <v>0.57092877967513533</v>
      </c>
      <c r="N7" s="346">
        <v>1952</v>
      </c>
      <c r="O7" s="348">
        <v>8.1299458558933779E-2</v>
      </c>
      <c r="P7" s="346">
        <v>8350</v>
      </c>
      <c r="Q7" s="311">
        <v>0.34777176176593089</v>
      </c>
      <c r="R7" s="921"/>
      <c r="S7" s="318"/>
      <c r="T7" s="318"/>
      <c r="U7" s="318"/>
      <c r="V7" s="24"/>
      <c r="W7" s="24"/>
      <c r="X7" s="476"/>
      <c r="Y7" s="476"/>
      <c r="Z7" s="476"/>
      <c r="AA7" s="476"/>
    </row>
    <row r="8" spans="1:27" s="24" customFormat="1" ht="17.25" customHeight="1">
      <c r="A8" s="1742" t="s">
        <v>11</v>
      </c>
      <c r="B8" s="1743"/>
      <c r="C8" s="48">
        <v>23964</v>
      </c>
      <c r="D8" s="849">
        <v>21064</v>
      </c>
      <c r="E8" s="348">
        <v>0.87898514438324149</v>
      </c>
      <c r="F8" s="852">
        <v>2900</v>
      </c>
      <c r="G8" s="311">
        <v>0.12101485561675847</v>
      </c>
      <c r="H8" s="813">
        <v>14704</v>
      </c>
      <c r="I8" s="348">
        <v>0.613587047237523</v>
      </c>
      <c r="J8" s="346">
        <v>9260</v>
      </c>
      <c r="K8" s="311">
        <v>0.38641295276247706</v>
      </c>
      <c r="L8" s="813">
        <v>13688</v>
      </c>
      <c r="M8" s="348">
        <v>0.57119011851110002</v>
      </c>
      <c r="N8" s="346">
        <v>1955</v>
      </c>
      <c r="O8" s="348">
        <v>8.1580704389918213E-2</v>
      </c>
      <c r="P8" s="346">
        <v>8321</v>
      </c>
      <c r="Q8" s="311">
        <v>0.34722917709898182</v>
      </c>
      <c r="R8" s="921"/>
      <c r="S8" s="318"/>
      <c r="T8" s="318"/>
      <c r="U8" s="318"/>
      <c r="X8" s="477"/>
      <c r="Y8" s="477"/>
      <c r="Z8" s="477"/>
      <c r="AA8" s="477"/>
    </row>
    <row r="9" spans="1:27" s="24" customFormat="1" ht="17.25" customHeight="1">
      <c r="A9" s="1742" t="s">
        <v>12</v>
      </c>
      <c r="B9" s="1743"/>
      <c r="C9" s="48">
        <v>22776</v>
      </c>
      <c r="D9" s="849">
        <v>20214</v>
      </c>
      <c r="E9" s="348">
        <v>0.88751317175974709</v>
      </c>
      <c r="F9" s="852">
        <v>2562</v>
      </c>
      <c r="G9" s="311">
        <v>0.1124868282402529</v>
      </c>
      <c r="H9" s="813">
        <v>13666</v>
      </c>
      <c r="I9" s="348">
        <v>0.60001756234632952</v>
      </c>
      <c r="J9" s="346">
        <v>9110</v>
      </c>
      <c r="K9" s="311">
        <v>0.39998243765367053</v>
      </c>
      <c r="L9" s="813">
        <v>12564</v>
      </c>
      <c r="M9" s="348">
        <v>0.55163329820864071</v>
      </c>
      <c r="N9" s="346">
        <v>2024</v>
      </c>
      <c r="O9" s="348">
        <v>8.886547242711626E-2</v>
      </c>
      <c r="P9" s="346">
        <v>8188</v>
      </c>
      <c r="Q9" s="311">
        <v>0.35950122936424306</v>
      </c>
      <c r="R9" s="921"/>
      <c r="S9" s="318"/>
      <c r="T9" s="318"/>
      <c r="U9" s="318"/>
      <c r="X9" s="477"/>
      <c r="Y9" s="477"/>
      <c r="Z9" s="477"/>
      <c r="AA9" s="477"/>
    </row>
    <row r="10" spans="1:27" s="24" customFormat="1" ht="17.25" customHeight="1">
      <c r="A10" s="1742" t="s">
        <v>13</v>
      </c>
      <c r="B10" s="1743"/>
      <c r="C10" s="48">
        <v>21244</v>
      </c>
      <c r="D10" s="849">
        <v>19104</v>
      </c>
      <c r="E10" s="348">
        <v>0.89926567501412158</v>
      </c>
      <c r="F10" s="852">
        <v>2140</v>
      </c>
      <c r="G10" s="311">
        <v>0.10073432498587837</v>
      </c>
      <c r="H10" s="813">
        <v>12539</v>
      </c>
      <c r="I10" s="348">
        <v>0.59023724345697604</v>
      </c>
      <c r="J10" s="346">
        <v>8705</v>
      </c>
      <c r="K10" s="311">
        <v>0.40976275654302391</v>
      </c>
      <c r="L10" s="813">
        <v>11569</v>
      </c>
      <c r="M10" s="348">
        <v>0.54457729241197517</v>
      </c>
      <c r="N10" s="346">
        <v>2042</v>
      </c>
      <c r="O10" s="348">
        <v>9.6121257766898893E-2</v>
      </c>
      <c r="P10" s="346">
        <v>7633</v>
      </c>
      <c r="Q10" s="311">
        <v>0.35930144982112594</v>
      </c>
      <c r="R10" s="921"/>
      <c r="S10" s="318"/>
      <c r="T10" s="318"/>
      <c r="U10" s="318"/>
      <c r="X10" s="477"/>
      <c r="Y10" s="477"/>
      <c r="Z10" s="477"/>
      <c r="AA10" s="477"/>
    </row>
    <row r="11" spans="1:27" s="24" customFormat="1" ht="17.25" customHeight="1">
      <c r="A11" s="1742" t="s">
        <v>14</v>
      </c>
      <c r="B11" s="1743"/>
      <c r="C11" s="426">
        <v>20591</v>
      </c>
      <c r="D11" s="795">
        <v>18425</v>
      </c>
      <c r="E11" s="348">
        <v>0.89480841144189205</v>
      </c>
      <c r="F11" s="852">
        <v>2166</v>
      </c>
      <c r="G11" s="311">
        <v>0.10519158855810791</v>
      </c>
      <c r="H11" s="813">
        <v>12241</v>
      </c>
      <c r="I11" s="348">
        <v>0.59448302656500418</v>
      </c>
      <c r="J11" s="346">
        <v>8350</v>
      </c>
      <c r="K11" s="311">
        <v>0.40551697343499588</v>
      </c>
      <c r="L11" s="813">
        <v>10901</v>
      </c>
      <c r="M11" s="348">
        <v>0.52940605118741202</v>
      </c>
      <c r="N11" s="346">
        <v>1970</v>
      </c>
      <c r="O11" s="348">
        <v>9.5672866786460101E-2</v>
      </c>
      <c r="P11" s="346">
        <v>7720</v>
      </c>
      <c r="Q11" s="311">
        <v>0.37492108202612789</v>
      </c>
      <c r="R11" s="921"/>
      <c r="S11" s="318"/>
      <c r="T11" s="318"/>
      <c r="U11" s="318"/>
      <c r="X11" s="477"/>
      <c r="Y11" s="477"/>
      <c r="Z11" s="477"/>
      <c r="AA11" s="477"/>
    </row>
    <row r="12" spans="1:27" s="24" customFormat="1" ht="17.25" customHeight="1">
      <c r="A12" s="1742" t="s">
        <v>15</v>
      </c>
      <c r="B12" s="1743"/>
      <c r="C12" s="426">
        <v>20279</v>
      </c>
      <c r="D12" s="795">
        <v>18224</v>
      </c>
      <c r="E12" s="348">
        <v>0.89866364219142958</v>
      </c>
      <c r="F12" s="852">
        <v>2055</v>
      </c>
      <c r="G12" s="311">
        <v>0.10133635780857045</v>
      </c>
      <c r="H12" s="813">
        <v>12104</v>
      </c>
      <c r="I12" s="348">
        <v>0.59687361309729281</v>
      </c>
      <c r="J12" s="346">
        <v>8175</v>
      </c>
      <c r="K12" s="311">
        <v>0.40312638690270725</v>
      </c>
      <c r="L12" s="813">
        <v>10748</v>
      </c>
      <c r="M12" s="348">
        <v>0.53000641057251341</v>
      </c>
      <c r="N12" s="346">
        <v>1899</v>
      </c>
      <c r="O12" s="348">
        <v>9.3643670792445385E-2</v>
      </c>
      <c r="P12" s="346">
        <v>7632</v>
      </c>
      <c r="Q12" s="311">
        <v>0.37634991863504119</v>
      </c>
      <c r="R12" s="921"/>
      <c r="S12" s="318"/>
      <c r="T12" s="318"/>
      <c r="U12" s="318"/>
      <c r="X12" s="477"/>
      <c r="Y12" s="477"/>
      <c r="Z12" s="477"/>
      <c r="AA12" s="477"/>
    </row>
    <row r="13" spans="1:27" s="24" customFormat="1" ht="17.25" customHeight="1">
      <c r="A13" s="1742" t="s">
        <v>16</v>
      </c>
      <c r="B13" s="1743"/>
      <c r="C13" s="426">
        <v>20466</v>
      </c>
      <c r="D13" s="795">
        <v>18226</v>
      </c>
      <c r="E13" s="348">
        <v>0.8905501807876478</v>
      </c>
      <c r="F13" s="852">
        <v>2240</v>
      </c>
      <c r="G13" s="311">
        <v>0.1094498192123522</v>
      </c>
      <c r="H13" s="813">
        <v>12296</v>
      </c>
      <c r="I13" s="348">
        <v>0.60080132903351902</v>
      </c>
      <c r="J13" s="346">
        <v>8170</v>
      </c>
      <c r="K13" s="311">
        <v>0.39919867096648098</v>
      </c>
      <c r="L13" s="813">
        <v>10986</v>
      </c>
      <c r="M13" s="348">
        <v>0.53679272940486655</v>
      </c>
      <c r="N13" s="346">
        <v>1924</v>
      </c>
      <c r="O13" s="348">
        <v>9.4009576859181085E-2</v>
      </c>
      <c r="P13" s="346">
        <v>7556</v>
      </c>
      <c r="Q13" s="311">
        <v>0.36919769373595229</v>
      </c>
      <c r="R13" s="921"/>
      <c r="S13" s="318"/>
      <c r="T13" s="318"/>
      <c r="U13" s="318"/>
      <c r="X13" s="477"/>
      <c r="Y13" s="477"/>
      <c r="Z13" s="477"/>
      <c r="AA13" s="477"/>
    </row>
    <row r="14" spans="1:27" s="24" customFormat="1" ht="17.25" customHeight="1">
      <c r="A14" s="1742" t="s">
        <v>139</v>
      </c>
      <c r="B14" s="1743"/>
      <c r="C14" s="426">
        <v>20347</v>
      </c>
      <c r="D14" s="795">
        <v>17986</v>
      </c>
      <c r="E14" s="348">
        <v>0.88396323782375785</v>
      </c>
      <c r="F14" s="852">
        <v>2361</v>
      </c>
      <c r="G14" s="311">
        <v>0.1160367621762422</v>
      </c>
      <c r="H14" s="813">
        <v>11952</v>
      </c>
      <c r="I14" s="348">
        <v>0.58740846316410278</v>
      </c>
      <c r="J14" s="346">
        <v>8395</v>
      </c>
      <c r="K14" s="311">
        <v>0.41259153683589717</v>
      </c>
      <c r="L14" s="813">
        <v>11072</v>
      </c>
      <c r="M14" s="348">
        <v>0.54415884405563475</v>
      </c>
      <c r="N14" s="346">
        <v>1902</v>
      </c>
      <c r="O14" s="348">
        <v>9.3478154027620775E-2</v>
      </c>
      <c r="P14" s="346">
        <v>7373</v>
      </c>
      <c r="Q14" s="311">
        <v>0.36236300191674448</v>
      </c>
      <c r="R14" s="921"/>
      <c r="S14" s="318"/>
      <c r="T14" s="318"/>
      <c r="U14" s="318"/>
      <c r="X14" s="477"/>
      <c r="Y14" s="477"/>
      <c r="Z14" s="477"/>
      <c r="AA14" s="477"/>
    </row>
    <row r="15" spans="1:27" s="24" customFormat="1" ht="17.25" customHeight="1">
      <c r="A15" s="1742" t="s">
        <v>189</v>
      </c>
      <c r="B15" s="1743"/>
      <c r="C15" s="426">
        <v>21038</v>
      </c>
      <c r="D15" s="795">
        <v>18506</v>
      </c>
      <c r="E15" s="348">
        <v>0.8796463542161802</v>
      </c>
      <c r="F15" s="852">
        <v>2532</v>
      </c>
      <c r="G15" s="311">
        <v>0.12035364578381975</v>
      </c>
      <c r="H15" s="813">
        <v>12447</v>
      </c>
      <c r="I15" s="348">
        <v>0.59164369236619452</v>
      </c>
      <c r="J15" s="346">
        <v>8591</v>
      </c>
      <c r="K15" s="311">
        <v>0.40835630763380548</v>
      </c>
      <c r="L15" s="813">
        <v>11453</v>
      </c>
      <c r="M15" s="348">
        <v>0.54439585511930788</v>
      </c>
      <c r="N15" s="346">
        <v>1867</v>
      </c>
      <c r="O15" s="348">
        <v>8.8744177203156194E-2</v>
      </c>
      <c r="P15" s="346">
        <v>7718</v>
      </c>
      <c r="Q15" s="311">
        <v>0.36685996767753587</v>
      </c>
      <c r="R15" s="921"/>
      <c r="S15" s="318"/>
      <c r="T15" s="318"/>
      <c r="U15" s="318"/>
      <c r="W15" s="43"/>
      <c r="X15" s="477"/>
      <c r="Y15" s="477"/>
      <c r="Z15" s="477"/>
      <c r="AA15" s="477"/>
    </row>
    <row r="16" spans="1:27" s="24" customFormat="1" ht="17.25" customHeight="1">
      <c r="A16" s="1742" t="s">
        <v>455</v>
      </c>
      <c r="B16" s="1743"/>
      <c r="C16" s="426">
        <v>21274</v>
      </c>
      <c r="D16" s="795">
        <v>18696</v>
      </c>
      <c r="E16" s="348">
        <v>0.8788192159443452</v>
      </c>
      <c r="F16" s="852">
        <v>2578</v>
      </c>
      <c r="G16" s="311">
        <v>0.12118078405565479</v>
      </c>
      <c r="H16" s="813">
        <v>12569</v>
      </c>
      <c r="I16" s="348">
        <v>0.59081507943969169</v>
      </c>
      <c r="J16" s="346">
        <v>8705</v>
      </c>
      <c r="K16" s="311">
        <v>0.40918492056030836</v>
      </c>
      <c r="L16" s="813">
        <v>11684</v>
      </c>
      <c r="M16" s="348">
        <v>0.54921500423051617</v>
      </c>
      <c r="N16" s="346">
        <v>1989</v>
      </c>
      <c r="O16" s="348">
        <v>9.349440631757075E-2</v>
      </c>
      <c r="P16" s="346">
        <v>7601</v>
      </c>
      <c r="Q16" s="311">
        <v>0.35729058945191311</v>
      </c>
      <c r="R16" s="921"/>
      <c r="S16" s="318"/>
      <c r="T16" s="318"/>
      <c r="U16" s="318"/>
      <c r="X16" s="477"/>
      <c r="Y16" s="477"/>
      <c r="Z16" s="477"/>
      <c r="AA16" s="477"/>
    </row>
    <row r="17" spans="1:27" s="24" customFormat="1" ht="17.25" customHeight="1" thickBot="1">
      <c r="A17" s="1785" t="s">
        <v>562</v>
      </c>
      <c r="B17" s="1786"/>
      <c r="C17" s="1359">
        <v>21360</v>
      </c>
      <c r="D17" s="189">
        <v>18670</v>
      </c>
      <c r="E17" s="261">
        <v>0.87406367041198507</v>
      </c>
      <c r="F17" s="548">
        <v>2690</v>
      </c>
      <c r="G17" s="261">
        <v>0.12593632958801498</v>
      </c>
      <c r="H17" s="178">
        <v>12656</v>
      </c>
      <c r="I17" s="261">
        <v>0.59250936329588011</v>
      </c>
      <c r="J17" s="282">
        <v>8704</v>
      </c>
      <c r="K17" s="261">
        <v>0.40749063670411984</v>
      </c>
      <c r="L17" s="178">
        <v>11701</v>
      </c>
      <c r="M17" s="261">
        <v>0.54779962546816474</v>
      </c>
      <c r="N17" s="282">
        <v>2028</v>
      </c>
      <c r="O17" s="261">
        <v>9.4943820224719103E-2</v>
      </c>
      <c r="P17" s="282">
        <v>7631</v>
      </c>
      <c r="Q17" s="309">
        <v>0.35725655430711611</v>
      </c>
      <c r="R17" s="921"/>
      <c r="S17" s="318"/>
      <c r="T17" s="318"/>
      <c r="U17" s="318"/>
      <c r="X17" s="477"/>
      <c r="Y17" s="477"/>
      <c r="Z17" s="477"/>
      <c r="AA17" s="477"/>
    </row>
    <row r="18" spans="1:27" s="242" customFormat="1" ht="17.25" customHeight="1">
      <c r="A18" s="1791" t="s">
        <v>563</v>
      </c>
      <c r="B18" s="567" t="s">
        <v>191</v>
      </c>
      <c r="C18" s="818">
        <f>C17-C16</f>
        <v>86</v>
      </c>
      <c r="D18" s="569">
        <f>D17-D16</f>
        <v>-26</v>
      </c>
      <c r="E18" s="624" t="s">
        <v>56</v>
      </c>
      <c r="F18" s="570">
        <f t="shared" ref="F18:P18" si="0">F17-F16</f>
        <v>112</v>
      </c>
      <c r="G18" s="701" t="s">
        <v>56</v>
      </c>
      <c r="H18" s="569">
        <f t="shared" si="0"/>
        <v>87</v>
      </c>
      <c r="I18" s="702" t="s">
        <v>56</v>
      </c>
      <c r="J18" s="623">
        <f t="shared" si="0"/>
        <v>-1</v>
      </c>
      <c r="K18" s="701" t="s">
        <v>56</v>
      </c>
      <c r="L18" s="569">
        <f t="shared" si="0"/>
        <v>17</v>
      </c>
      <c r="M18" s="702" t="s">
        <v>56</v>
      </c>
      <c r="N18" s="623">
        <f t="shared" si="0"/>
        <v>39</v>
      </c>
      <c r="O18" s="702" t="s">
        <v>56</v>
      </c>
      <c r="P18" s="623">
        <f t="shared" si="0"/>
        <v>30</v>
      </c>
      <c r="Q18" s="701" t="s">
        <v>56</v>
      </c>
      <c r="R18" s="921"/>
      <c r="X18" s="478"/>
      <c r="Y18" s="478"/>
      <c r="Z18" s="477"/>
      <c r="AA18" s="477"/>
    </row>
    <row r="19" spans="1:27" ht="17.25" customHeight="1">
      <c r="A19" s="1733"/>
      <c r="B19" s="561" t="s">
        <v>192</v>
      </c>
      <c r="C19" s="669">
        <f>C17/C16-1</f>
        <v>4.0424931841684941E-3</v>
      </c>
      <c r="D19" s="564">
        <f t="shared" ref="D19:P19" si="1">D17/D16-1</f>
        <v>-1.3906718014548014E-3</v>
      </c>
      <c r="E19" s="621" t="s">
        <v>56</v>
      </c>
      <c r="F19" s="565">
        <f t="shared" si="1"/>
        <v>4.3444530643909962E-2</v>
      </c>
      <c r="G19" s="703" t="s">
        <v>56</v>
      </c>
      <c r="H19" s="564">
        <f t="shared" si="1"/>
        <v>6.9217917097621484E-3</v>
      </c>
      <c r="I19" s="682" t="s">
        <v>56</v>
      </c>
      <c r="J19" s="620">
        <f t="shared" si="1"/>
        <v>-1.1487650775421354E-4</v>
      </c>
      <c r="K19" s="703" t="s">
        <v>56</v>
      </c>
      <c r="L19" s="564">
        <f t="shared" si="1"/>
        <v>1.4549811708319815E-3</v>
      </c>
      <c r="M19" s="682" t="s">
        <v>56</v>
      </c>
      <c r="N19" s="620">
        <f t="shared" si="1"/>
        <v>1.9607843137254832E-2</v>
      </c>
      <c r="O19" s="682" t="s">
        <v>56</v>
      </c>
      <c r="P19" s="620">
        <f t="shared" si="1"/>
        <v>3.9468490988028293E-3</v>
      </c>
      <c r="Q19" s="703" t="s">
        <v>56</v>
      </c>
      <c r="R19" s="921"/>
      <c r="X19" s="473"/>
      <c r="Y19" s="473"/>
      <c r="Z19" s="477"/>
      <c r="AA19" s="477"/>
    </row>
    <row r="20" spans="1:27" ht="17.25" customHeight="1">
      <c r="A20" s="1734" t="s">
        <v>564</v>
      </c>
      <c r="B20" s="578" t="s">
        <v>191</v>
      </c>
      <c r="C20" s="670">
        <f>C17-C12</f>
        <v>1081</v>
      </c>
      <c r="D20" s="581">
        <f t="shared" ref="D20:P20" si="2">D17-D12</f>
        <v>446</v>
      </c>
      <c r="E20" s="618" t="s">
        <v>56</v>
      </c>
      <c r="F20" s="582">
        <f t="shared" si="2"/>
        <v>635</v>
      </c>
      <c r="G20" s="704" t="s">
        <v>56</v>
      </c>
      <c r="H20" s="581">
        <f t="shared" si="2"/>
        <v>552</v>
      </c>
      <c r="I20" s="685" t="s">
        <v>56</v>
      </c>
      <c r="J20" s="617">
        <f t="shared" si="2"/>
        <v>529</v>
      </c>
      <c r="K20" s="704" t="s">
        <v>56</v>
      </c>
      <c r="L20" s="581">
        <f t="shared" si="2"/>
        <v>953</v>
      </c>
      <c r="M20" s="685" t="s">
        <v>56</v>
      </c>
      <c r="N20" s="617">
        <f t="shared" si="2"/>
        <v>129</v>
      </c>
      <c r="O20" s="685" t="s">
        <v>56</v>
      </c>
      <c r="P20" s="617">
        <f t="shared" si="2"/>
        <v>-1</v>
      </c>
      <c r="Q20" s="704" t="s">
        <v>56</v>
      </c>
      <c r="R20" s="921"/>
      <c r="X20" s="473"/>
      <c r="Y20" s="473"/>
      <c r="Z20" s="477"/>
      <c r="AA20" s="477"/>
    </row>
    <row r="21" spans="1:27" ht="17.25" customHeight="1">
      <c r="A21" s="1733"/>
      <c r="B21" s="561" t="s">
        <v>192</v>
      </c>
      <c r="C21" s="669">
        <f>C17/C12-1</f>
        <v>5.3306376054045979E-2</v>
      </c>
      <c r="D21" s="564">
        <f t="shared" ref="D21:P21" si="3">D17/D12-1</f>
        <v>2.4473222124670846E-2</v>
      </c>
      <c r="E21" s="621" t="s">
        <v>56</v>
      </c>
      <c r="F21" s="565">
        <f t="shared" si="3"/>
        <v>0.30900243309002429</v>
      </c>
      <c r="G21" s="703" t="s">
        <v>56</v>
      </c>
      <c r="H21" s="564">
        <f t="shared" si="3"/>
        <v>4.5604758757435526E-2</v>
      </c>
      <c r="I21" s="682" t="s">
        <v>56</v>
      </c>
      <c r="J21" s="620">
        <f t="shared" si="3"/>
        <v>6.4709480122324248E-2</v>
      </c>
      <c r="K21" s="703" t="s">
        <v>56</v>
      </c>
      <c r="L21" s="564">
        <f t="shared" si="3"/>
        <v>8.8667659099367357E-2</v>
      </c>
      <c r="M21" s="682" t="s">
        <v>56</v>
      </c>
      <c r="N21" s="620">
        <f t="shared" si="3"/>
        <v>6.7930489731437671E-2</v>
      </c>
      <c r="O21" s="682" t="s">
        <v>56</v>
      </c>
      <c r="P21" s="620">
        <f t="shared" si="3"/>
        <v>-1.3102725366875845E-4</v>
      </c>
      <c r="Q21" s="703" t="s">
        <v>56</v>
      </c>
      <c r="R21" s="921"/>
      <c r="X21" s="473"/>
      <c r="Y21" s="473"/>
      <c r="Z21" s="477"/>
      <c r="AA21" s="477"/>
    </row>
    <row r="22" spans="1:27" ht="17.25" customHeight="1">
      <c r="A22" s="1734" t="s">
        <v>565</v>
      </c>
      <c r="B22" s="578" t="s">
        <v>191</v>
      </c>
      <c r="C22" s="670">
        <f>C17-C7</f>
        <v>-2650</v>
      </c>
      <c r="D22" s="581">
        <f t="shared" ref="D22:P22" si="4">D17-D7</f>
        <v>-2588</v>
      </c>
      <c r="E22" s="618" t="s">
        <v>56</v>
      </c>
      <c r="F22" s="582">
        <f t="shared" si="4"/>
        <v>-62</v>
      </c>
      <c r="G22" s="704" t="s">
        <v>56</v>
      </c>
      <c r="H22" s="581">
        <f t="shared" si="4"/>
        <v>-1828</v>
      </c>
      <c r="I22" s="685" t="s">
        <v>56</v>
      </c>
      <c r="J22" s="617">
        <f t="shared" si="4"/>
        <v>-822</v>
      </c>
      <c r="K22" s="704" t="s">
        <v>56</v>
      </c>
      <c r="L22" s="581">
        <f t="shared" si="4"/>
        <v>-2007</v>
      </c>
      <c r="M22" s="685" t="s">
        <v>56</v>
      </c>
      <c r="N22" s="617">
        <f t="shared" si="4"/>
        <v>76</v>
      </c>
      <c r="O22" s="685" t="s">
        <v>56</v>
      </c>
      <c r="P22" s="617">
        <f t="shared" si="4"/>
        <v>-719</v>
      </c>
      <c r="Q22" s="704" t="s">
        <v>56</v>
      </c>
      <c r="R22" s="921"/>
      <c r="X22" s="473"/>
      <c r="Y22" s="473"/>
      <c r="Z22" s="477"/>
      <c r="AA22" s="477"/>
    </row>
    <row r="23" spans="1:27" ht="17.25" customHeight="1" thickBot="1">
      <c r="A23" s="1735"/>
      <c r="B23" s="596" t="s">
        <v>192</v>
      </c>
      <c r="C23" s="671">
        <f>C17/C7-1</f>
        <v>-0.11037067888379837</v>
      </c>
      <c r="D23" s="597">
        <f t="shared" ref="D23:P23" si="5">D17/D7-1</f>
        <v>-0.12174240286009974</v>
      </c>
      <c r="E23" s="658" t="s">
        <v>56</v>
      </c>
      <c r="F23" s="598">
        <f t="shared" si="5"/>
        <v>-2.2529069767441845E-2</v>
      </c>
      <c r="G23" s="705" t="s">
        <v>56</v>
      </c>
      <c r="H23" s="597">
        <f t="shared" si="5"/>
        <v>-0.1262082297707815</v>
      </c>
      <c r="I23" s="688" t="s">
        <v>56</v>
      </c>
      <c r="J23" s="660">
        <f t="shared" si="5"/>
        <v>-8.6290153264749092E-2</v>
      </c>
      <c r="K23" s="705" t="s">
        <v>56</v>
      </c>
      <c r="L23" s="597">
        <f t="shared" si="5"/>
        <v>-0.14641085497519701</v>
      </c>
      <c r="M23" s="688" t="s">
        <v>56</v>
      </c>
      <c r="N23" s="660">
        <f t="shared" si="5"/>
        <v>3.8934426229508157E-2</v>
      </c>
      <c r="O23" s="688" t="s">
        <v>56</v>
      </c>
      <c r="P23" s="660">
        <f t="shared" si="5"/>
        <v>-8.6107784431137757E-2</v>
      </c>
      <c r="Q23" s="705" t="s">
        <v>56</v>
      </c>
      <c r="R23" s="921"/>
      <c r="X23" s="473"/>
      <c r="Y23" s="473"/>
      <c r="Z23" s="477"/>
      <c r="AA23" s="477"/>
    </row>
    <row r="24" spans="1:27" ht="17.25" customHeight="1">
      <c r="A24" s="967" t="s">
        <v>416</v>
      </c>
      <c r="X24" s="473"/>
      <c r="Y24" s="473"/>
      <c r="Z24" s="477"/>
      <c r="AA24" s="477"/>
    </row>
    <row r="25" spans="1:27" ht="17.25" customHeight="1">
      <c r="A25" s="918" t="s">
        <v>510</v>
      </c>
      <c r="X25" s="473"/>
      <c r="Y25" s="473"/>
      <c r="Z25" s="477"/>
      <c r="AA25" s="477"/>
    </row>
    <row r="26" spans="1:27" ht="17.25" customHeight="1">
      <c r="A26" s="967" t="s">
        <v>544</v>
      </c>
      <c r="X26" s="473"/>
      <c r="Y26" s="473"/>
      <c r="Z26" s="477"/>
      <c r="AA26" s="477"/>
    </row>
    <row r="27" spans="1:27"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</row>
    <row r="28" spans="1:27"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</row>
    <row r="29" spans="1:27"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0" spans="1:27"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</row>
    <row r="31" spans="1:27"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</row>
    <row r="32" spans="1:27"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</row>
  </sheetData>
  <mergeCells count="27">
    <mergeCell ref="J5:K5"/>
    <mergeCell ref="A16:B16"/>
    <mergeCell ref="L5:M5"/>
    <mergeCell ref="N5:O5"/>
    <mergeCell ref="P5:Q5"/>
    <mergeCell ref="A8:B8"/>
    <mergeCell ref="A9:B9"/>
    <mergeCell ref="A10:B10"/>
    <mergeCell ref="A3:B6"/>
    <mergeCell ref="C3:Q3"/>
    <mergeCell ref="C4:C6"/>
    <mergeCell ref="D4:G4"/>
    <mergeCell ref="H4:K4"/>
    <mergeCell ref="L4:Q4"/>
    <mergeCell ref="D5:E5"/>
    <mergeCell ref="F5:G5"/>
    <mergeCell ref="H5:I5"/>
    <mergeCell ref="A11:B11"/>
    <mergeCell ref="A12:B12"/>
    <mergeCell ref="A13:B13"/>
    <mergeCell ref="A14:B14"/>
    <mergeCell ref="A7:B7"/>
    <mergeCell ref="A22:A23"/>
    <mergeCell ref="A15:B15"/>
    <mergeCell ref="A17:B17"/>
    <mergeCell ref="A18:A19"/>
    <mergeCell ref="A20:A21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  <ignoredErrors>
    <ignoredError sqref="C18:Q23" unlockedFormula="1"/>
  </ignoredErrors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/>
  </sheetViews>
  <sheetFormatPr defaultColWidth="9.140625" defaultRowHeight="15"/>
  <cols>
    <col min="1" max="1" width="12.85546875" style="209" customWidth="1"/>
    <col min="2" max="4" width="5.7109375" style="209" customWidth="1"/>
    <col min="5" max="5" width="7.140625" style="209" customWidth="1"/>
    <col min="6" max="8" width="6.42578125" style="209" customWidth="1"/>
    <col min="9" max="9" width="6" style="209" customWidth="1"/>
    <col min="10" max="10" width="5.42578125" style="209" customWidth="1"/>
    <col min="11" max="11" width="7.140625" style="209" customWidth="1"/>
    <col min="12" max="14" width="6.42578125" style="209" customWidth="1"/>
    <col min="15" max="16" width="5.42578125" style="209" customWidth="1"/>
    <col min="17" max="20" width="6.42578125" style="209" customWidth="1"/>
    <col min="21" max="16384" width="9.140625" style="209"/>
  </cols>
  <sheetData>
    <row r="1" spans="1:26" s="46" customFormat="1" ht="17.25" customHeight="1">
      <c r="A1" s="240" t="s">
        <v>699</v>
      </c>
      <c r="B1" s="240"/>
      <c r="N1" s="500"/>
    </row>
    <row r="2" spans="1:26" s="205" customFormat="1" ht="17.25" customHeight="1" thickBot="1">
      <c r="A2" s="325" t="s">
        <v>193</v>
      </c>
      <c r="I2" s="205" t="s">
        <v>0</v>
      </c>
    </row>
    <row r="3" spans="1:26" ht="17.25" customHeight="1">
      <c r="A3" s="1736" t="s">
        <v>198</v>
      </c>
      <c r="B3" s="1737"/>
      <c r="C3" s="2173" t="s">
        <v>352</v>
      </c>
      <c r="D3" s="2166"/>
      <c r="E3" s="2166"/>
      <c r="F3" s="2166"/>
      <c r="G3" s="2166"/>
      <c r="H3" s="2219"/>
      <c r="I3" s="2226" t="s">
        <v>353</v>
      </c>
      <c r="J3" s="2227"/>
      <c r="K3" s="2227"/>
      <c r="L3" s="2227"/>
      <c r="M3" s="2227"/>
      <c r="N3" s="2228"/>
      <c r="O3" s="2173" t="s">
        <v>354</v>
      </c>
      <c r="P3" s="2166"/>
      <c r="Q3" s="2166"/>
      <c r="R3" s="2166"/>
      <c r="S3" s="2166"/>
      <c r="T3" s="2219"/>
    </row>
    <row r="4" spans="1:26" ht="17.25" customHeight="1">
      <c r="A4" s="1738"/>
      <c r="B4" s="1739"/>
      <c r="C4" s="2216" t="s">
        <v>66</v>
      </c>
      <c r="D4" s="2220" t="s">
        <v>612</v>
      </c>
      <c r="E4" s="2223" t="s">
        <v>57</v>
      </c>
      <c r="F4" s="2224"/>
      <c r="G4" s="2224"/>
      <c r="H4" s="2225"/>
      <c r="I4" s="2216" t="s">
        <v>66</v>
      </c>
      <c r="J4" s="2220" t="s">
        <v>612</v>
      </c>
      <c r="K4" s="2223" t="s">
        <v>57</v>
      </c>
      <c r="L4" s="2224"/>
      <c r="M4" s="2224"/>
      <c r="N4" s="2225"/>
      <c r="O4" s="2216" t="s">
        <v>66</v>
      </c>
      <c r="P4" s="2220" t="s">
        <v>612</v>
      </c>
      <c r="Q4" s="2223" t="s">
        <v>57</v>
      </c>
      <c r="R4" s="2224"/>
      <c r="S4" s="2224"/>
      <c r="T4" s="2225"/>
    </row>
    <row r="5" spans="1:26" ht="17.25" customHeight="1">
      <c r="A5" s="1738"/>
      <c r="B5" s="1739"/>
      <c r="C5" s="2217"/>
      <c r="D5" s="2221"/>
      <c r="E5" s="2163" t="s">
        <v>4</v>
      </c>
      <c r="F5" s="2120" t="s">
        <v>346</v>
      </c>
      <c r="G5" s="2122"/>
      <c r="H5" s="2121"/>
      <c r="I5" s="2217"/>
      <c r="J5" s="2221"/>
      <c r="K5" s="2163" t="s">
        <v>4</v>
      </c>
      <c r="L5" s="2120" t="s">
        <v>346</v>
      </c>
      <c r="M5" s="2122"/>
      <c r="N5" s="2121"/>
      <c r="O5" s="2217"/>
      <c r="P5" s="2221"/>
      <c r="Q5" s="2163" t="s">
        <v>4</v>
      </c>
      <c r="R5" s="2120" t="s">
        <v>346</v>
      </c>
      <c r="S5" s="2122"/>
      <c r="T5" s="2121"/>
    </row>
    <row r="6" spans="1:26" ht="17.25" customHeight="1" thickBot="1">
      <c r="A6" s="1738"/>
      <c r="B6" s="1739"/>
      <c r="C6" s="2218"/>
      <c r="D6" s="2222"/>
      <c r="E6" s="2215"/>
      <c r="F6" s="697" t="s">
        <v>347</v>
      </c>
      <c r="G6" s="697" t="s">
        <v>348</v>
      </c>
      <c r="H6" s="698" t="s">
        <v>349</v>
      </c>
      <c r="I6" s="2218"/>
      <c r="J6" s="2222"/>
      <c r="K6" s="2215"/>
      <c r="L6" s="697" t="s">
        <v>347</v>
      </c>
      <c r="M6" s="697" t="s">
        <v>348</v>
      </c>
      <c r="N6" s="698" t="s">
        <v>349</v>
      </c>
      <c r="O6" s="2218"/>
      <c r="P6" s="2222"/>
      <c r="Q6" s="2215"/>
      <c r="R6" s="697" t="s">
        <v>347</v>
      </c>
      <c r="S6" s="697" t="s">
        <v>348</v>
      </c>
      <c r="T6" s="698" t="s">
        <v>349</v>
      </c>
    </row>
    <row r="7" spans="1:26" s="24" customFormat="1" ht="17.25" customHeight="1">
      <c r="A7" s="1787" t="s">
        <v>11</v>
      </c>
      <c r="B7" s="1788"/>
      <c r="C7" s="848">
        <v>282</v>
      </c>
      <c r="D7" s="293">
        <v>4279.5</v>
      </c>
      <c r="E7" s="398">
        <v>118397</v>
      </c>
      <c r="F7" s="398">
        <v>46727</v>
      </c>
      <c r="G7" s="398">
        <v>11149</v>
      </c>
      <c r="H7" s="398">
        <v>60521</v>
      </c>
      <c r="I7" s="172">
        <v>69</v>
      </c>
      <c r="J7" s="293">
        <v>543.87</v>
      </c>
      <c r="K7" s="398">
        <v>9818</v>
      </c>
      <c r="L7" s="398">
        <v>3442</v>
      </c>
      <c r="M7" s="398">
        <v>1258</v>
      </c>
      <c r="N7" s="398">
        <v>5118</v>
      </c>
      <c r="O7" s="172">
        <v>20</v>
      </c>
      <c r="P7" s="293">
        <v>258</v>
      </c>
      <c r="Q7" s="398">
        <v>6750</v>
      </c>
      <c r="R7" s="398">
        <v>1871</v>
      </c>
      <c r="S7" s="398">
        <v>417</v>
      </c>
      <c r="T7" s="428">
        <v>4462</v>
      </c>
      <c r="V7" s="43"/>
      <c r="W7" s="43"/>
      <c r="X7" s="43"/>
      <c r="Y7" s="43"/>
      <c r="Z7" s="43"/>
    </row>
    <row r="8" spans="1:26" s="24" customFormat="1" ht="17.25" customHeight="1">
      <c r="A8" s="1742" t="s">
        <v>12</v>
      </c>
      <c r="B8" s="1743"/>
      <c r="C8" s="848">
        <v>280</v>
      </c>
      <c r="D8" s="293">
        <v>4194.6099999999997</v>
      </c>
      <c r="E8" s="398">
        <v>114930</v>
      </c>
      <c r="F8" s="398">
        <v>44587</v>
      </c>
      <c r="G8" s="398">
        <v>11125</v>
      </c>
      <c r="H8" s="398">
        <v>59218</v>
      </c>
      <c r="I8" s="172">
        <v>69</v>
      </c>
      <c r="J8" s="293">
        <v>525.42999999999995</v>
      </c>
      <c r="K8" s="398">
        <v>9429</v>
      </c>
      <c r="L8" s="398">
        <v>3057</v>
      </c>
      <c r="M8" s="398">
        <v>1269</v>
      </c>
      <c r="N8" s="398">
        <v>5103</v>
      </c>
      <c r="O8" s="172">
        <v>20</v>
      </c>
      <c r="P8" s="293">
        <v>255.25</v>
      </c>
      <c r="Q8" s="398">
        <v>6654</v>
      </c>
      <c r="R8" s="398">
        <v>1725</v>
      </c>
      <c r="S8" s="398">
        <v>417</v>
      </c>
      <c r="T8" s="428">
        <v>4512</v>
      </c>
      <c r="V8" s="43"/>
      <c r="W8" s="43"/>
      <c r="X8" s="43"/>
    </row>
    <row r="9" spans="1:26" s="24" customFormat="1" ht="17.25" customHeight="1">
      <c r="A9" s="1742" t="s">
        <v>13</v>
      </c>
      <c r="B9" s="1743"/>
      <c r="C9" s="848">
        <v>279</v>
      </c>
      <c r="D9" s="293">
        <v>4111.97</v>
      </c>
      <c r="E9" s="398">
        <v>112477</v>
      </c>
      <c r="F9" s="398">
        <v>43194</v>
      </c>
      <c r="G9" s="398">
        <v>10978</v>
      </c>
      <c r="H9" s="398">
        <v>58305</v>
      </c>
      <c r="I9" s="172">
        <v>67</v>
      </c>
      <c r="J9" s="293">
        <v>529.01</v>
      </c>
      <c r="K9" s="398">
        <v>9247</v>
      </c>
      <c r="L9" s="398">
        <v>2769</v>
      </c>
      <c r="M9" s="398">
        <v>1246</v>
      </c>
      <c r="N9" s="398">
        <v>5232</v>
      </c>
      <c r="O9" s="172">
        <v>20</v>
      </c>
      <c r="P9" s="293">
        <v>256.76</v>
      </c>
      <c r="Q9" s="398">
        <v>6803</v>
      </c>
      <c r="R9" s="398">
        <v>1771</v>
      </c>
      <c r="S9" s="398">
        <v>424</v>
      </c>
      <c r="T9" s="428">
        <v>4608</v>
      </c>
      <c r="V9" s="43"/>
      <c r="W9" s="43"/>
      <c r="X9" s="43"/>
    </row>
    <row r="10" spans="1:26" s="24" customFormat="1" ht="17.25" customHeight="1">
      <c r="A10" s="1742" t="s">
        <v>14</v>
      </c>
      <c r="B10" s="1743"/>
      <c r="C10" s="848">
        <v>278</v>
      </c>
      <c r="D10" s="293">
        <v>4043.19</v>
      </c>
      <c r="E10" s="398">
        <v>111016</v>
      </c>
      <c r="F10" s="398">
        <v>42545</v>
      </c>
      <c r="G10" s="398">
        <v>10844</v>
      </c>
      <c r="H10" s="398">
        <v>57627</v>
      </c>
      <c r="I10" s="172">
        <v>68</v>
      </c>
      <c r="J10" s="293">
        <v>547</v>
      </c>
      <c r="K10" s="398">
        <v>9659</v>
      </c>
      <c r="L10" s="398">
        <v>2744</v>
      </c>
      <c r="M10" s="398">
        <v>1308</v>
      </c>
      <c r="N10" s="398">
        <v>5607</v>
      </c>
      <c r="O10" s="172">
        <v>20</v>
      </c>
      <c r="P10" s="293">
        <v>257.27999999999997</v>
      </c>
      <c r="Q10" s="398">
        <v>6991</v>
      </c>
      <c r="R10" s="398">
        <v>1849</v>
      </c>
      <c r="S10" s="398">
        <v>445</v>
      </c>
      <c r="T10" s="428">
        <v>4697</v>
      </c>
      <c r="V10" s="43"/>
      <c r="W10" s="43"/>
      <c r="X10" s="43"/>
    </row>
    <row r="11" spans="1:26" s="24" customFormat="1" ht="17.25" customHeight="1">
      <c r="A11" s="1742" t="s">
        <v>15</v>
      </c>
      <c r="B11" s="1743"/>
      <c r="C11" s="848">
        <v>277</v>
      </c>
      <c r="D11" s="293">
        <v>4013.2999999999993</v>
      </c>
      <c r="E11" s="399">
        <v>110821</v>
      </c>
      <c r="F11" s="399">
        <v>42745</v>
      </c>
      <c r="G11" s="399">
        <v>10804</v>
      </c>
      <c r="H11" s="399">
        <v>57272</v>
      </c>
      <c r="I11" s="172">
        <v>65</v>
      </c>
      <c r="J11" s="293">
        <v>558.93000000000006</v>
      </c>
      <c r="K11" s="399">
        <v>10158</v>
      </c>
      <c r="L11" s="399">
        <v>2895</v>
      </c>
      <c r="M11" s="399">
        <v>1416</v>
      </c>
      <c r="N11" s="399">
        <v>5847</v>
      </c>
      <c r="O11" s="172">
        <v>20</v>
      </c>
      <c r="P11" s="293">
        <v>258.68</v>
      </c>
      <c r="Q11" s="399">
        <v>7066</v>
      </c>
      <c r="R11" s="399">
        <v>1876</v>
      </c>
      <c r="S11" s="399">
        <v>470</v>
      </c>
      <c r="T11" s="429">
        <v>4720</v>
      </c>
      <c r="V11" s="43"/>
      <c r="W11" s="43"/>
      <c r="X11" s="43"/>
    </row>
    <row r="12" spans="1:26" s="24" customFormat="1" ht="17.25" customHeight="1">
      <c r="A12" s="1742" t="s">
        <v>16</v>
      </c>
      <c r="B12" s="1743"/>
      <c r="C12" s="848">
        <v>274</v>
      </c>
      <c r="D12" s="293">
        <v>3999.83</v>
      </c>
      <c r="E12" s="399">
        <v>111005</v>
      </c>
      <c r="F12" s="399">
        <v>43212</v>
      </c>
      <c r="G12" s="399">
        <v>10859</v>
      </c>
      <c r="H12" s="399">
        <v>56934</v>
      </c>
      <c r="I12" s="172">
        <v>65</v>
      </c>
      <c r="J12" s="293">
        <v>579.01</v>
      </c>
      <c r="K12" s="399">
        <v>10856</v>
      </c>
      <c r="L12" s="399">
        <v>3079</v>
      </c>
      <c r="M12" s="399">
        <v>1542</v>
      </c>
      <c r="N12" s="399">
        <v>6235</v>
      </c>
      <c r="O12" s="172">
        <v>20</v>
      </c>
      <c r="P12" s="293">
        <v>259.76</v>
      </c>
      <c r="Q12" s="399">
        <v>7133</v>
      </c>
      <c r="R12" s="399">
        <v>1847</v>
      </c>
      <c r="S12" s="399">
        <v>478</v>
      </c>
      <c r="T12" s="429">
        <v>4808</v>
      </c>
      <c r="V12" s="43"/>
      <c r="W12" s="43"/>
      <c r="X12" s="43"/>
    </row>
    <row r="13" spans="1:26" s="24" customFormat="1" ht="17.25" customHeight="1">
      <c r="A13" s="1742" t="s">
        <v>139</v>
      </c>
      <c r="B13" s="1743"/>
      <c r="C13" s="848">
        <v>274</v>
      </c>
      <c r="D13" s="293">
        <v>3992.6599999999994</v>
      </c>
      <c r="E13" s="399">
        <v>110944</v>
      </c>
      <c r="F13" s="399">
        <v>43374</v>
      </c>
      <c r="G13" s="399">
        <v>10778</v>
      </c>
      <c r="H13" s="399">
        <v>56792</v>
      </c>
      <c r="I13" s="172">
        <v>64</v>
      </c>
      <c r="J13" s="293">
        <v>595.93000000000006</v>
      </c>
      <c r="K13" s="399">
        <v>11439</v>
      </c>
      <c r="L13" s="399">
        <v>3138</v>
      </c>
      <c r="M13" s="399">
        <v>1688</v>
      </c>
      <c r="N13" s="399">
        <v>6613</v>
      </c>
      <c r="O13" s="172">
        <v>20</v>
      </c>
      <c r="P13" s="293">
        <v>260.63</v>
      </c>
      <c r="Q13" s="399">
        <v>7171</v>
      </c>
      <c r="R13" s="399">
        <v>1827</v>
      </c>
      <c r="S13" s="399">
        <v>490</v>
      </c>
      <c r="T13" s="429">
        <v>4854</v>
      </c>
      <c r="V13" s="43"/>
      <c r="W13" s="43"/>
      <c r="X13" s="43"/>
    </row>
    <row r="14" spans="1:26" s="24" customFormat="1" ht="17.25" customHeight="1">
      <c r="A14" s="1742" t="s">
        <v>189</v>
      </c>
      <c r="B14" s="1743"/>
      <c r="C14" s="848">
        <v>272</v>
      </c>
      <c r="D14" s="293">
        <v>3988.67</v>
      </c>
      <c r="E14" s="399">
        <v>110972</v>
      </c>
      <c r="F14" s="399">
        <v>43443</v>
      </c>
      <c r="G14" s="399">
        <v>10819</v>
      </c>
      <c r="H14" s="399">
        <v>56710</v>
      </c>
      <c r="I14" s="172">
        <v>63</v>
      </c>
      <c r="J14" s="293">
        <v>618.99</v>
      </c>
      <c r="K14" s="399">
        <v>12005</v>
      </c>
      <c r="L14" s="399">
        <v>3238</v>
      </c>
      <c r="M14" s="399">
        <v>1801</v>
      </c>
      <c r="N14" s="399">
        <v>6966</v>
      </c>
      <c r="O14" s="172">
        <v>20</v>
      </c>
      <c r="P14" s="293">
        <v>258.98</v>
      </c>
      <c r="Q14" s="399">
        <v>7156</v>
      </c>
      <c r="R14" s="399">
        <v>1780</v>
      </c>
      <c r="S14" s="399">
        <v>498</v>
      </c>
      <c r="T14" s="429">
        <v>4878</v>
      </c>
      <c r="V14" s="43"/>
      <c r="W14" s="43"/>
      <c r="X14" s="43"/>
    </row>
    <row r="15" spans="1:26" s="24" customFormat="1" ht="17.25" customHeight="1">
      <c r="A15" s="1742" t="s">
        <v>455</v>
      </c>
      <c r="B15" s="1743"/>
      <c r="C15" s="848">
        <v>272</v>
      </c>
      <c r="D15" s="293">
        <v>3991.27</v>
      </c>
      <c r="E15" s="399">
        <v>111187</v>
      </c>
      <c r="F15" s="399">
        <v>43620</v>
      </c>
      <c r="G15" s="399">
        <v>10957</v>
      </c>
      <c r="H15" s="399">
        <v>56610</v>
      </c>
      <c r="I15" s="172">
        <v>63</v>
      </c>
      <c r="J15" s="293">
        <v>646.01</v>
      </c>
      <c r="K15" s="399">
        <v>12440</v>
      </c>
      <c r="L15" s="399">
        <v>3304</v>
      </c>
      <c r="M15" s="399">
        <v>1908</v>
      </c>
      <c r="N15" s="399">
        <v>7228</v>
      </c>
      <c r="O15" s="172">
        <v>20</v>
      </c>
      <c r="P15" s="293">
        <v>257</v>
      </c>
      <c r="Q15" s="399">
        <v>7098</v>
      </c>
      <c r="R15" s="399">
        <v>1718</v>
      </c>
      <c r="S15" s="399">
        <v>503</v>
      </c>
      <c r="T15" s="429">
        <v>4877</v>
      </c>
      <c r="V15" s="43"/>
      <c r="W15" s="43"/>
      <c r="X15" s="43"/>
    </row>
    <row r="16" spans="1:26" s="24" customFormat="1" ht="17.25" customHeight="1">
      <c r="A16" s="1742" t="s">
        <v>562</v>
      </c>
      <c r="B16" s="1743"/>
      <c r="C16" s="848">
        <v>271</v>
      </c>
      <c r="D16" s="293">
        <v>4002.12</v>
      </c>
      <c r="E16" s="399">
        <v>111599</v>
      </c>
      <c r="F16" s="399">
        <v>43865</v>
      </c>
      <c r="G16" s="399">
        <v>10949</v>
      </c>
      <c r="H16" s="399">
        <v>56785</v>
      </c>
      <c r="I16" s="172">
        <v>63</v>
      </c>
      <c r="J16" s="293">
        <v>659</v>
      </c>
      <c r="K16" s="399">
        <v>13021</v>
      </c>
      <c r="L16" s="399">
        <v>3669</v>
      </c>
      <c r="M16" s="399">
        <v>1916</v>
      </c>
      <c r="N16" s="399">
        <v>7436</v>
      </c>
      <c r="O16" s="172">
        <v>20</v>
      </c>
      <c r="P16" s="293">
        <v>260</v>
      </c>
      <c r="Q16" s="399">
        <v>7179</v>
      </c>
      <c r="R16" s="399">
        <v>1807</v>
      </c>
      <c r="S16" s="399">
        <v>496</v>
      </c>
      <c r="T16" s="429">
        <v>4876</v>
      </c>
      <c r="V16" s="43"/>
      <c r="W16" s="43"/>
      <c r="X16" s="43"/>
    </row>
    <row r="17" spans="1:24" s="24" customFormat="1" ht="17.25" customHeight="1" thickBot="1">
      <c r="A17" s="1785" t="s">
        <v>643</v>
      </c>
      <c r="B17" s="1786"/>
      <c r="C17" s="480">
        <v>275</v>
      </c>
      <c r="D17" s="480">
        <v>4030</v>
      </c>
      <c r="E17" s="481">
        <v>112311</v>
      </c>
      <c r="F17" s="481">
        <v>44513</v>
      </c>
      <c r="G17" s="481">
        <v>10999</v>
      </c>
      <c r="H17" s="481">
        <v>56799</v>
      </c>
      <c r="I17" s="294">
        <v>68</v>
      </c>
      <c r="J17" s="295">
        <v>675.01</v>
      </c>
      <c r="K17" s="51">
        <v>13773</v>
      </c>
      <c r="L17" s="51">
        <v>4196</v>
      </c>
      <c r="M17" s="51">
        <v>1996</v>
      </c>
      <c r="N17" s="51">
        <v>7581</v>
      </c>
      <c r="O17" s="294">
        <v>20</v>
      </c>
      <c r="P17" s="295">
        <v>262</v>
      </c>
      <c r="Q17" s="51">
        <v>7237</v>
      </c>
      <c r="R17" s="51">
        <v>1845</v>
      </c>
      <c r="S17" s="51">
        <v>506</v>
      </c>
      <c r="T17" s="430">
        <v>4886</v>
      </c>
      <c r="V17" s="43"/>
      <c r="W17" s="43"/>
      <c r="X17" s="43"/>
    </row>
    <row r="18" spans="1:24" s="242" customFormat="1" ht="17.25" customHeight="1">
      <c r="A18" s="1791" t="s">
        <v>644</v>
      </c>
      <c r="B18" s="567" t="s">
        <v>191</v>
      </c>
      <c r="C18" s="557">
        <f t="shared" ref="C18:T18" si="0">C17-C16</f>
        <v>4</v>
      </c>
      <c r="D18" s="558">
        <f t="shared" si="0"/>
        <v>27.880000000000109</v>
      </c>
      <c r="E18" s="558">
        <f t="shared" si="0"/>
        <v>712</v>
      </c>
      <c r="F18" s="558">
        <f t="shared" si="0"/>
        <v>648</v>
      </c>
      <c r="G18" s="558">
        <f t="shared" si="0"/>
        <v>50</v>
      </c>
      <c r="H18" s="558">
        <f t="shared" si="0"/>
        <v>14</v>
      </c>
      <c r="I18" s="557">
        <f t="shared" si="0"/>
        <v>5</v>
      </c>
      <c r="J18" s="558">
        <f t="shared" si="0"/>
        <v>16.009999999999991</v>
      </c>
      <c r="K18" s="558">
        <f t="shared" si="0"/>
        <v>752</v>
      </c>
      <c r="L18" s="558">
        <f t="shared" si="0"/>
        <v>527</v>
      </c>
      <c r="M18" s="558">
        <f t="shared" si="0"/>
        <v>80</v>
      </c>
      <c r="N18" s="558">
        <f t="shared" si="0"/>
        <v>145</v>
      </c>
      <c r="O18" s="557">
        <f t="shared" si="0"/>
        <v>0</v>
      </c>
      <c r="P18" s="558">
        <f t="shared" si="0"/>
        <v>2</v>
      </c>
      <c r="Q18" s="558">
        <f t="shared" si="0"/>
        <v>58</v>
      </c>
      <c r="R18" s="558">
        <f t="shared" si="0"/>
        <v>38</v>
      </c>
      <c r="S18" s="558">
        <f t="shared" si="0"/>
        <v>10</v>
      </c>
      <c r="T18" s="559">
        <f t="shared" si="0"/>
        <v>10</v>
      </c>
    </row>
    <row r="19" spans="1:24" ht="17.25" customHeight="1">
      <c r="A19" s="1733"/>
      <c r="B19" s="561" t="s">
        <v>192</v>
      </c>
      <c r="C19" s="564">
        <f>C17/C16-1</f>
        <v>1.4760147601476037E-2</v>
      </c>
      <c r="D19" s="565">
        <f>D17/D16-1</f>
        <v>6.9663078568358294E-3</v>
      </c>
      <c r="E19" s="565">
        <f>E17/E16-1</f>
        <v>6.3799854837409686E-3</v>
      </c>
      <c r="F19" s="565">
        <f t="shared" ref="F19:K19" si="1">F17/F16-1</f>
        <v>1.4772597743075266E-2</v>
      </c>
      <c r="G19" s="565">
        <f t="shared" si="1"/>
        <v>4.5666270892319449E-3</v>
      </c>
      <c r="H19" s="565">
        <f t="shared" si="1"/>
        <v>2.4654398168522107E-4</v>
      </c>
      <c r="I19" s="564">
        <f t="shared" si="1"/>
        <v>7.9365079365079305E-2</v>
      </c>
      <c r="J19" s="565">
        <f t="shared" si="1"/>
        <v>2.4294385432473531E-2</v>
      </c>
      <c r="K19" s="565">
        <f t="shared" si="1"/>
        <v>5.7752860763382152E-2</v>
      </c>
      <c r="L19" s="565">
        <f t="shared" ref="L19:T19" si="2">L17/L16-1</f>
        <v>0.14363586808394668</v>
      </c>
      <c r="M19" s="565">
        <f t="shared" si="2"/>
        <v>4.175365344467652E-2</v>
      </c>
      <c r="N19" s="565">
        <f t="shared" si="2"/>
        <v>1.949973103819258E-2</v>
      </c>
      <c r="O19" s="564">
        <f t="shared" si="2"/>
        <v>0</v>
      </c>
      <c r="P19" s="565">
        <f t="shared" si="2"/>
        <v>7.692307692307665E-3</v>
      </c>
      <c r="Q19" s="565">
        <f t="shared" si="2"/>
        <v>8.0791196545479949E-3</v>
      </c>
      <c r="R19" s="565">
        <f t="shared" si="2"/>
        <v>2.1029330381848288E-2</v>
      </c>
      <c r="S19" s="565">
        <f t="shared" si="2"/>
        <v>2.0161290322580738E-2</v>
      </c>
      <c r="T19" s="566">
        <f t="shared" si="2"/>
        <v>2.0508613617720162E-3</v>
      </c>
    </row>
    <row r="20" spans="1:24" ht="17.25" customHeight="1">
      <c r="A20" s="1734" t="s">
        <v>645</v>
      </c>
      <c r="B20" s="578" t="s">
        <v>191</v>
      </c>
      <c r="C20" s="581">
        <f>C17-C12</f>
        <v>1</v>
      </c>
      <c r="D20" s="582">
        <f>D17-D12</f>
        <v>30.170000000000073</v>
      </c>
      <c r="E20" s="582">
        <f>E17-E12</f>
        <v>1306</v>
      </c>
      <c r="F20" s="582">
        <f t="shared" ref="F20:K20" si="3">F17-F12</f>
        <v>1301</v>
      </c>
      <c r="G20" s="582">
        <f t="shared" si="3"/>
        <v>140</v>
      </c>
      <c r="H20" s="582">
        <f t="shared" si="3"/>
        <v>-135</v>
      </c>
      <c r="I20" s="581">
        <f t="shared" si="3"/>
        <v>3</v>
      </c>
      <c r="J20" s="582">
        <f t="shared" si="3"/>
        <v>96</v>
      </c>
      <c r="K20" s="582">
        <f t="shared" si="3"/>
        <v>2917</v>
      </c>
      <c r="L20" s="582">
        <f t="shared" ref="L20:T20" si="4">L17-L12</f>
        <v>1117</v>
      </c>
      <c r="M20" s="582">
        <f t="shared" si="4"/>
        <v>454</v>
      </c>
      <c r="N20" s="582">
        <f t="shared" si="4"/>
        <v>1346</v>
      </c>
      <c r="O20" s="581">
        <f t="shared" si="4"/>
        <v>0</v>
      </c>
      <c r="P20" s="582">
        <f t="shared" si="4"/>
        <v>2.2400000000000091</v>
      </c>
      <c r="Q20" s="582">
        <f t="shared" si="4"/>
        <v>104</v>
      </c>
      <c r="R20" s="582">
        <f t="shared" si="4"/>
        <v>-2</v>
      </c>
      <c r="S20" s="582">
        <f t="shared" si="4"/>
        <v>28</v>
      </c>
      <c r="T20" s="583">
        <f t="shared" si="4"/>
        <v>78</v>
      </c>
    </row>
    <row r="21" spans="1:24" ht="17.25" customHeight="1">
      <c r="A21" s="1733"/>
      <c r="B21" s="561" t="s">
        <v>192</v>
      </c>
      <c r="C21" s="564">
        <f>C17/C12-1</f>
        <v>3.6496350364962904E-3</v>
      </c>
      <c r="D21" s="565">
        <f>D17/D12-1</f>
        <v>7.542820569874209E-3</v>
      </c>
      <c r="E21" s="565">
        <f>E17/E12-1</f>
        <v>1.1765235800189178E-2</v>
      </c>
      <c r="F21" s="565">
        <f t="shared" ref="F21:K21" si="5">F17/F12-1</f>
        <v>3.0107377580301797E-2</v>
      </c>
      <c r="G21" s="565">
        <f t="shared" si="5"/>
        <v>1.2892531540657615E-2</v>
      </c>
      <c r="H21" s="565">
        <f t="shared" si="5"/>
        <v>-2.3711666139740739E-3</v>
      </c>
      <c r="I21" s="564">
        <f t="shared" si="5"/>
        <v>4.6153846153846212E-2</v>
      </c>
      <c r="J21" s="565">
        <f t="shared" si="5"/>
        <v>0.16580024524619619</v>
      </c>
      <c r="K21" s="565">
        <f t="shared" si="5"/>
        <v>0.26869933677229185</v>
      </c>
      <c r="L21" s="565">
        <f t="shared" ref="L21:T21" si="6">L17/L12-1</f>
        <v>0.36278012341669363</v>
      </c>
      <c r="M21" s="565">
        <f t="shared" si="6"/>
        <v>0.29442282749675752</v>
      </c>
      <c r="N21" s="565">
        <f t="shared" si="6"/>
        <v>0.21587810745789904</v>
      </c>
      <c r="O21" s="564">
        <f t="shared" si="6"/>
        <v>0</v>
      </c>
      <c r="P21" s="565">
        <f t="shared" si="6"/>
        <v>8.6233446258083823E-3</v>
      </c>
      <c r="Q21" s="565">
        <f t="shared" si="6"/>
        <v>1.4580120566381582E-2</v>
      </c>
      <c r="R21" s="565">
        <f t="shared" si="6"/>
        <v>-1.0828370330265846E-3</v>
      </c>
      <c r="S21" s="565">
        <f t="shared" si="6"/>
        <v>5.8577405857740628E-2</v>
      </c>
      <c r="T21" s="566">
        <f t="shared" si="6"/>
        <v>1.6222961730449237E-2</v>
      </c>
    </row>
    <row r="22" spans="1:24" ht="17.25" customHeight="1">
      <c r="A22" s="1734" t="s">
        <v>646</v>
      </c>
      <c r="B22" s="578" t="s">
        <v>191</v>
      </c>
      <c r="C22" s="581">
        <f>C17-C7</f>
        <v>-7</v>
      </c>
      <c r="D22" s="582">
        <f>D17-D7</f>
        <v>-249.5</v>
      </c>
      <c r="E22" s="582">
        <f>E17-E7</f>
        <v>-6086</v>
      </c>
      <c r="F22" s="582">
        <f t="shared" ref="F22:K22" si="7">F17-F7</f>
        <v>-2214</v>
      </c>
      <c r="G22" s="582">
        <f t="shared" si="7"/>
        <v>-150</v>
      </c>
      <c r="H22" s="582">
        <f t="shared" si="7"/>
        <v>-3722</v>
      </c>
      <c r="I22" s="581">
        <f t="shared" si="7"/>
        <v>-1</v>
      </c>
      <c r="J22" s="582">
        <f t="shared" si="7"/>
        <v>131.13999999999999</v>
      </c>
      <c r="K22" s="582">
        <f t="shared" si="7"/>
        <v>3955</v>
      </c>
      <c r="L22" s="582">
        <f t="shared" ref="L22:T22" si="8">L17-L7</f>
        <v>754</v>
      </c>
      <c r="M22" s="582">
        <f t="shared" si="8"/>
        <v>738</v>
      </c>
      <c r="N22" s="582">
        <f t="shared" si="8"/>
        <v>2463</v>
      </c>
      <c r="O22" s="581">
        <f t="shared" si="8"/>
        <v>0</v>
      </c>
      <c r="P22" s="582">
        <f t="shared" si="8"/>
        <v>4</v>
      </c>
      <c r="Q22" s="582">
        <f t="shared" si="8"/>
        <v>487</v>
      </c>
      <c r="R22" s="582">
        <f t="shared" si="8"/>
        <v>-26</v>
      </c>
      <c r="S22" s="582">
        <f t="shared" si="8"/>
        <v>89</v>
      </c>
      <c r="T22" s="583">
        <f t="shared" si="8"/>
        <v>424</v>
      </c>
    </row>
    <row r="23" spans="1:24" ht="17.25" customHeight="1" thickBot="1">
      <c r="A23" s="1735"/>
      <c r="B23" s="596" t="s">
        <v>192</v>
      </c>
      <c r="C23" s="597">
        <f>C17/C7-1</f>
        <v>-2.4822695035460973E-2</v>
      </c>
      <c r="D23" s="598">
        <f>D17/D7-1</f>
        <v>-5.8301203411613489E-2</v>
      </c>
      <c r="E23" s="598">
        <f>E17/E7-1</f>
        <v>-5.140332947625359E-2</v>
      </c>
      <c r="F23" s="598">
        <f t="shared" ref="F23:K23" si="9">F17/F7-1</f>
        <v>-4.7381599503499072E-2</v>
      </c>
      <c r="G23" s="598">
        <f t="shared" si="9"/>
        <v>-1.3454121445869549E-2</v>
      </c>
      <c r="H23" s="598">
        <f t="shared" si="9"/>
        <v>-6.1499314287602691E-2</v>
      </c>
      <c r="I23" s="597">
        <f t="shared" si="9"/>
        <v>-1.4492753623188359E-2</v>
      </c>
      <c r="J23" s="598">
        <f t="shared" si="9"/>
        <v>0.2411237979664258</v>
      </c>
      <c r="K23" s="598">
        <f t="shared" si="9"/>
        <v>0.40283153391729476</v>
      </c>
      <c r="L23" s="598">
        <f t="shared" ref="L23:T23" si="10">L17/L7-1</f>
        <v>0.21905868680999419</v>
      </c>
      <c r="M23" s="598">
        <f t="shared" si="10"/>
        <v>0.58664546899841019</v>
      </c>
      <c r="N23" s="598">
        <f t="shared" si="10"/>
        <v>0.48124267291910905</v>
      </c>
      <c r="O23" s="597">
        <f t="shared" si="10"/>
        <v>0</v>
      </c>
      <c r="P23" s="598">
        <f t="shared" si="10"/>
        <v>1.5503875968992276E-2</v>
      </c>
      <c r="Q23" s="598">
        <f t="shared" si="10"/>
        <v>7.2148148148148072E-2</v>
      </c>
      <c r="R23" s="598">
        <f t="shared" si="10"/>
        <v>-1.3896312132549493E-2</v>
      </c>
      <c r="S23" s="598">
        <f t="shared" si="10"/>
        <v>0.21342925659472423</v>
      </c>
      <c r="T23" s="661">
        <f t="shared" si="10"/>
        <v>9.5024652622142547E-2</v>
      </c>
    </row>
    <row r="24" spans="1:24" ht="17.25" customHeight="1">
      <c r="A24" s="967" t="s">
        <v>341</v>
      </c>
    </row>
    <row r="27" spans="1:24">
      <c r="A27" s="188"/>
    </row>
  </sheetData>
  <mergeCells count="33">
    <mergeCell ref="C3:H3"/>
    <mergeCell ref="A11:B11"/>
    <mergeCell ref="R5:T5"/>
    <mergeCell ref="O3:T3"/>
    <mergeCell ref="D4:D6"/>
    <mergeCell ref="P4:P6"/>
    <mergeCell ref="Q4:T4"/>
    <mergeCell ref="Q5:Q6"/>
    <mergeCell ref="I3:N3"/>
    <mergeCell ref="E4:H4"/>
    <mergeCell ref="E5:E6"/>
    <mergeCell ref="F5:H5"/>
    <mergeCell ref="J4:J6"/>
    <mergeCell ref="K4:N4"/>
    <mergeCell ref="L5:N5"/>
    <mergeCell ref="O4:O6"/>
    <mergeCell ref="K5:K6"/>
    <mergeCell ref="I4:I6"/>
    <mergeCell ref="C4:C6"/>
    <mergeCell ref="A9:B9"/>
    <mergeCell ref="A10:B10"/>
    <mergeCell ref="A22:A23"/>
    <mergeCell ref="A13:B13"/>
    <mergeCell ref="A14:B14"/>
    <mergeCell ref="A15:B15"/>
    <mergeCell ref="A16:B16"/>
    <mergeCell ref="A17:B17"/>
    <mergeCell ref="A18:A19"/>
    <mergeCell ref="A12:B12"/>
    <mergeCell ref="A3:B6"/>
    <mergeCell ref="A7:B7"/>
    <mergeCell ref="A8:B8"/>
    <mergeCell ref="A20:A21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T23" unlockedFormula="1"/>
  </ignoredErrors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defaultColWidth="9.140625" defaultRowHeight="15"/>
  <cols>
    <col min="1" max="1" width="18.28515625" style="209" customWidth="1"/>
    <col min="2" max="7" width="7.85546875" style="209" customWidth="1"/>
    <col min="8" max="8" width="7.85546875" style="870" customWidth="1"/>
    <col min="9" max="15" width="7.85546875" style="209" customWidth="1"/>
    <col min="16" max="16384" width="9.140625" style="209"/>
  </cols>
  <sheetData>
    <row r="1" spans="1:15" ht="17.25" customHeight="1">
      <c r="A1" s="240" t="s">
        <v>700</v>
      </c>
      <c r="B1" s="46"/>
      <c r="C1" s="46"/>
      <c r="D1" s="46"/>
      <c r="E1" s="46"/>
      <c r="F1" s="46"/>
      <c r="G1" s="46"/>
      <c r="H1" s="46"/>
      <c r="I1" s="46"/>
      <c r="J1" s="500"/>
      <c r="K1" s="46"/>
      <c r="L1" s="46"/>
      <c r="M1" s="46"/>
      <c r="N1" s="46"/>
    </row>
    <row r="2" spans="1:15" s="205" customFormat="1" ht="17.25" customHeight="1" thickBot="1">
      <c r="A2" s="325" t="s">
        <v>193</v>
      </c>
      <c r="B2" s="1061"/>
      <c r="C2" s="1061"/>
      <c r="D2" s="1061"/>
      <c r="E2" s="1061"/>
      <c r="F2" s="1061"/>
      <c r="G2" s="1061"/>
      <c r="H2" s="1061"/>
      <c r="I2" s="1061"/>
      <c r="J2" s="1061"/>
      <c r="K2" s="1061"/>
      <c r="L2" s="1061"/>
      <c r="M2" s="1061"/>
      <c r="N2" s="1061"/>
      <c r="O2" s="1061"/>
    </row>
    <row r="3" spans="1:15" s="54" customFormat="1" ht="17.25" customHeight="1">
      <c r="A3" s="1736" t="s">
        <v>190</v>
      </c>
      <c r="B3" s="1819" t="s">
        <v>194</v>
      </c>
      <c r="C3" s="2003"/>
      <c r="D3" s="2003"/>
      <c r="E3" s="2004"/>
      <c r="F3" s="2178" t="s">
        <v>339</v>
      </c>
      <c r="G3" s="1954" t="s">
        <v>209</v>
      </c>
      <c r="H3" s="1929"/>
      <c r="I3" s="1955"/>
      <c r="J3" s="1955"/>
      <c r="K3" s="1955"/>
      <c r="L3" s="1955"/>
      <c r="M3" s="1955"/>
      <c r="N3" s="2230"/>
      <c r="O3" s="2232" t="s">
        <v>176</v>
      </c>
    </row>
    <row r="4" spans="1:15" s="55" customFormat="1" ht="17.25" customHeight="1">
      <c r="A4" s="1738"/>
      <c r="B4" s="1880" t="s">
        <v>617</v>
      </c>
      <c r="C4" s="1810" t="s">
        <v>809</v>
      </c>
      <c r="D4" s="1855"/>
      <c r="E4" s="1849"/>
      <c r="F4" s="2179"/>
      <c r="G4" s="2208" t="s">
        <v>4</v>
      </c>
      <c r="H4" s="2236" t="s">
        <v>7</v>
      </c>
      <c r="I4" s="2120" t="s">
        <v>346</v>
      </c>
      <c r="J4" s="2122"/>
      <c r="K4" s="2122"/>
      <c r="L4" s="2122"/>
      <c r="M4" s="2122"/>
      <c r="N4" s="2235"/>
      <c r="O4" s="2233"/>
    </row>
    <row r="5" spans="1:15" s="55" customFormat="1" ht="17.25" customHeight="1">
      <c r="A5" s="1738"/>
      <c r="B5" s="2047"/>
      <c r="C5" s="2191" t="s">
        <v>343</v>
      </c>
      <c r="D5" s="2191" t="s">
        <v>344</v>
      </c>
      <c r="E5" s="2193" t="s">
        <v>345</v>
      </c>
      <c r="F5" s="2179"/>
      <c r="G5" s="2208"/>
      <c r="H5" s="2236"/>
      <c r="I5" s="2188" t="s">
        <v>347</v>
      </c>
      <c r="J5" s="2189"/>
      <c r="K5" s="2188" t="s">
        <v>348</v>
      </c>
      <c r="L5" s="2189"/>
      <c r="M5" s="2188" t="s">
        <v>349</v>
      </c>
      <c r="N5" s="2229"/>
      <c r="O5" s="2233"/>
    </row>
    <row r="6" spans="1:15" s="55" customFormat="1" ht="17.25" customHeight="1" thickBot="1">
      <c r="A6" s="1740"/>
      <c r="B6" s="2048"/>
      <c r="C6" s="2192"/>
      <c r="D6" s="2192"/>
      <c r="E6" s="2194"/>
      <c r="F6" s="2180"/>
      <c r="G6" s="2231"/>
      <c r="H6" s="2237"/>
      <c r="I6" s="1301" t="s">
        <v>146</v>
      </c>
      <c r="J6" s="1301" t="s">
        <v>281</v>
      </c>
      <c r="K6" s="1301" t="s">
        <v>146</v>
      </c>
      <c r="L6" s="1301" t="s">
        <v>281</v>
      </c>
      <c r="M6" s="1301" t="s">
        <v>146</v>
      </c>
      <c r="N6" s="1301" t="s">
        <v>281</v>
      </c>
      <c r="O6" s="2234"/>
    </row>
    <row r="7" spans="1:15" s="24" customFormat="1" ht="17.25" customHeight="1">
      <c r="A7" s="431" t="s">
        <v>19</v>
      </c>
      <c r="B7" s="1360">
        <v>363</v>
      </c>
      <c r="C7" s="1179">
        <v>294</v>
      </c>
      <c r="D7" s="1179">
        <v>68</v>
      </c>
      <c r="E7" s="1272">
        <v>268</v>
      </c>
      <c r="F7" s="1360">
        <v>4967.01</v>
      </c>
      <c r="G7" s="1180">
        <v>133321</v>
      </c>
      <c r="H7" s="1276">
        <v>75769</v>
      </c>
      <c r="I7" s="1241">
        <v>50554</v>
      </c>
      <c r="J7" s="1361">
        <v>0.37919007508194508</v>
      </c>
      <c r="K7" s="1241">
        <v>13501</v>
      </c>
      <c r="L7" s="1361">
        <v>0.10126686718521463</v>
      </c>
      <c r="M7" s="1241">
        <v>69266</v>
      </c>
      <c r="N7" s="1361">
        <v>0.51954305773284026</v>
      </c>
      <c r="O7" s="1363">
        <v>26.8412988900767</v>
      </c>
    </row>
    <row r="8" spans="1:15" s="24" customFormat="1" ht="17.25" customHeight="1">
      <c r="A8" s="197" t="s">
        <v>20</v>
      </c>
      <c r="B8" s="186">
        <v>74</v>
      </c>
      <c r="C8" s="346">
        <v>48</v>
      </c>
      <c r="D8" s="346">
        <v>15</v>
      </c>
      <c r="E8" s="222">
        <v>41</v>
      </c>
      <c r="F8" s="186">
        <v>1013.01</v>
      </c>
      <c r="G8" s="849">
        <v>26496</v>
      </c>
      <c r="H8" s="852">
        <v>14294</v>
      </c>
      <c r="I8" s="346">
        <v>8136</v>
      </c>
      <c r="J8" s="348">
        <v>0.30706521739130432</v>
      </c>
      <c r="K8" s="346">
        <v>4147</v>
      </c>
      <c r="L8" s="348">
        <v>0.15651419082125603</v>
      </c>
      <c r="M8" s="346">
        <v>14213</v>
      </c>
      <c r="N8" s="348">
        <v>0.53642059178743962</v>
      </c>
      <c r="O8" s="1364">
        <v>26.15571415879409</v>
      </c>
    </row>
    <row r="9" spans="1:15" s="24" customFormat="1" ht="17.25" customHeight="1">
      <c r="A9" s="197" t="s">
        <v>21</v>
      </c>
      <c r="B9" s="186">
        <v>37</v>
      </c>
      <c r="C9" s="346">
        <v>31</v>
      </c>
      <c r="D9" s="346">
        <v>1</v>
      </c>
      <c r="E9" s="222">
        <v>31</v>
      </c>
      <c r="F9" s="186">
        <v>480</v>
      </c>
      <c r="G9" s="849">
        <v>13150</v>
      </c>
      <c r="H9" s="852">
        <v>7285</v>
      </c>
      <c r="I9" s="346">
        <v>4960</v>
      </c>
      <c r="J9" s="348">
        <v>0.37718631178707224</v>
      </c>
      <c r="K9" s="346">
        <v>178</v>
      </c>
      <c r="L9" s="348">
        <v>1.3536121673003802E-2</v>
      </c>
      <c r="M9" s="346">
        <v>8012</v>
      </c>
      <c r="N9" s="348">
        <v>0.60927756653992393</v>
      </c>
      <c r="O9" s="1364">
        <v>27.395833333333332</v>
      </c>
    </row>
    <row r="10" spans="1:15" s="24" customFormat="1" ht="17.25" customHeight="1">
      <c r="A10" s="197" t="s">
        <v>22</v>
      </c>
      <c r="B10" s="186">
        <v>22</v>
      </c>
      <c r="C10" s="346">
        <v>19</v>
      </c>
      <c r="D10" s="346">
        <v>7</v>
      </c>
      <c r="E10" s="222">
        <v>19</v>
      </c>
      <c r="F10" s="186">
        <v>300</v>
      </c>
      <c r="G10" s="849">
        <v>7877</v>
      </c>
      <c r="H10" s="852">
        <v>4631</v>
      </c>
      <c r="I10" s="346">
        <v>2834</v>
      </c>
      <c r="J10" s="348">
        <v>0.35978164275739494</v>
      </c>
      <c r="K10" s="346">
        <v>1033</v>
      </c>
      <c r="L10" s="348">
        <v>0.13114129744826711</v>
      </c>
      <c r="M10" s="346">
        <v>4010</v>
      </c>
      <c r="N10" s="348">
        <v>0.50907705979433793</v>
      </c>
      <c r="O10" s="1364">
        <v>26.256666666666668</v>
      </c>
    </row>
    <row r="11" spans="1:15" s="24" customFormat="1" ht="17.25" customHeight="1">
      <c r="A11" s="197" t="s">
        <v>23</v>
      </c>
      <c r="B11" s="186">
        <v>15</v>
      </c>
      <c r="C11" s="346">
        <v>12</v>
      </c>
      <c r="D11" s="346">
        <v>5</v>
      </c>
      <c r="E11" s="222">
        <v>13</v>
      </c>
      <c r="F11" s="186">
        <v>224</v>
      </c>
      <c r="G11" s="849">
        <v>6321</v>
      </c>
      <c r="H11" s="852">
        <v>3613</v>
      </c>
      <c r="I11" s="346">
        <v>1821</v>
      </c>
      <c r="J11" s="348">
        <v>0.28808732795443759</v>
      </c>
      <c r="K11" s="346">
        <v>876</v>
      </c>
      <c r="L11" s="348">
        <v>0.13858566682486947</v>
      </c>
      <c r="M11" s="346">
        <v>3624</v>
      </c>
      <c r="N11" s="348">
        <v>0.57332700522069291</v>
      </c>
      <c r="O11" s="1364">
        <v>28.21875</v>
      </c>
    </row>
    <row r="12" spans="1:15" s="24" customFormat="1" ht="17.25" customHeight="1">
      <c r="A12" s="197" t="s">
        <v>24</v>
      </c>
      <c r="B12" s="186">
        <v>9</v>
      </c>
      <c r="C12" s="346">
        <v>7</v>
      </c>
      <c r="D12" s="346">
        <v>1</v>
      </c>
      <c r="E12" s="222">
        <v>7</v>
      </c>
      <c r="F12" s="186">
        <v>122</v>
      </c>
      <c r="G12" s="849">
        <v>3127</v>
      </c>
      <c r="H12" s="852">
        <v>1672</v>
      </c>
      <c r="I12" s="346">
        <v>733</v>
      </c>
      <c r="J12" s="348">
        <v>0.23440997761432683</v>
      </c>
      <c r="K12" s="346">
        <v>127</v>
      </c>
      <c r="L12" s="348">
        <v>4.0614007035497279E-2</v>
      </c>
      <c r="M12" s="346">
        <v>2267</v>
      </c>
      <c r="N12" s="348">
        <v>0.72497601535017586</v>
      </c>
      <c r="O12" s="1364">
        <v>25.631147540983605</v>
      </c>
    </row>
    <row r="13" spans="1:15" s="24" customFormat="1" ht="17.25" customHeight="1">
      <c r="A13" s="197" t="s">
        <v>25</v>
      </c>
      <c r="B13" s="186">
        <v>22</v>
      </c>
      <c r="C13" s="346">
        <v>18</v>
      </c>
      <c r="D13" s="346">
        <v>1</v>
      </c>
      <c r="E13" s="222">
        <v>20</v>
      </c>
      <c r="F13" s="186">
        <v>316</v>
      </c>
      <c r="G13" s="849">
        <v>8175</v>
      </c>
      <c r="H13" s="852">
        <v>4784</v>
      </c>
      <c r="I13" s="346">
        <v>3536</v>
      </c>
      <c r="J13" s="348">
        <v>0.43253822629969418</v>
      </c>
      <c r="K13" s="346">
        <v>171</v>
      </c>
      <c r="L13" s="348">
        <v>2.0917431192660551E-2</v>
      </c>
      <c r="M13" s="346">
        <v>4468</v>
      </c>
      <c r="N13" s="348">
        <v>0.54654434250764528</v>
      </c>
      <c r="O13" s="1364">
        <v>25.870253164556964</v>
      </c>
    </row>
    <row r="14" spans="1:15" s="24" customFormat="1" ht="17.25" customHeight="1">
      <c r="A14" s="197" t="s">
        <v>26</v>
      </c>
      <c r="B14" s="186">
        <v>13</v>
      </c>
      <c r="C14" s="346">
        <v>10</v>
      </c>
      <c r="D14" s="346">
        <v>1</v>
      </c>
      <c r="E14" s="222">
        <v>11</v>
      </c>
      <c r="F14" s="186">
        <v>154</v>
      </c>
      <c r="G14" s="849">
        <v>4025</v>
      </c>
      <c r="H14" s="852">
        <v>2330</v>
      </c>
      <c r="I14" s="346">
        <v>1618</v>
      </c>
      <c r="J14" s="348">
        <v>0.40198757763975157</v>
      </c>
      <c r="K14" s="346">
        <v>158</v>
      </c>
      <c r="L14" s="348">
        <v>3.925465838509317E-2</v>
      </c>
      <c r="M14" s="346">
        <v>2249</v>
      </c>
      <c r="N14" s="348">
        <v>0.55875776397515531</v>
      </c>
      <c r="O14" s="1364">
        <v>26.136363636363637</v>
      </c>
    </row>
    <row r="15" spans="1:15" s="24" customFormat="1" ht="17.25" customHeight="1">
      <c r="A15" s="197" t="s">
        <v>27</v>
      </c>
      <c r="B15" s="186">
        <v>19</v>
      </c>
      <c r="C15" s="346">
        <v>16</v>
      </c>
      <c r="D15" s="346">
        <v>5</v>
      </c>
      <c r="E15" s="222">
        <v>11</v>
      </c>
      <c r="F15" s="186">
        <v>259</v>
      </c>
      <c r="G15" s="849">
        <v>6767</v>
      </c>
      <c r="H15" s="852">
        <v>3843</v>
      </c>
      <c r="I15" s="346">
        <v>2586</v>
      </c>
      <c r="J15" s="348">
        <v>0.38214866262745678</v>
      </c>
      <c r="K15" s="346">
        <v>1200</v>
      </c>
      <c r="L15" s="348">
        <v>0.17733116595241613</v>
      </c>
      <c r="M15" s="346">
        <v>2981</v>
      </c>
      <c r="N15" s="348">
        <v>0.44052017142012706</v>
      </c>
      <c r="O15" s="1364">
        <v>26.127413127413128</v>
      </c>
    </row>
    <row r="16" spans="1:15" s="24" customFormat="1" ht="17.25" customHeight="1">
      <c r="A16" s="197" t="s">
        <v>28</v>
      </c>
      <c r="B16" s="186">
        <v>20</v>
      </c>
      <c r="C16" s="346">
        <v>16</v>
      </c>
      <c r="D16" s="1349">
        <v>0</v>
      </c>
      <c r="E16" s="222">
        <v>16</v>
      </c>
      <c r="F16" s="186">
        <v>224</v>
      </c>
      <c r="G16" s="849">
        <v>5989</v>
      </c>
      <c r="H16" s="852">
        <v>3390</v>
      </c>
      <c r="I16" s="346">
        <v>2452</v>
      </c>
      <c r="J16" s="348">
        <v>0.40941726498580733</v>
      </c>
      <c r="K16" s="1362" t="s">
        <v>175</v>
      </c>
      <c r="L16" s="1365" t="s">
        <v>175</v>
      </c>
      <c r="M16" s="346">
        <v>3537</v>
      </c>
      <c r="N16" s="348">
        <v>0.59058273501419267</v>
      </c>
      <c r="O16" s="1364">
        <v>26.736607142857142</v>
      </c>
    </row>
    <row r="17" spans="1:15" s="24" customFormat="1" ht="17.25" customHeight="1">
      <c r="A17" s="197" t="s">
        <v>29</v>
      </c>
      <c r="B17" s="186">
        <v>18</v>
      </c>
      <c r="C17" s="346">
        <v>16</v>
      </c>
      <c r="D17" s="346">
        <v>2</v>
      </c>
      <c r="E17" s="222">
        <v>15</v>
      </c>
      <c r="F17" s="186">
        <v>225</v>
      </c>
      <c r="G17" s="849">
        <v>6176</v>
      </c>
      <c r="H17" s="852">
        <v>3698</v>
      </c>
      <c r="I17" s="346">
        <v>2489</v>
      </c>
      <c r="J17" s="348">
        <v>0.40301165803108807</v>
      </c>
      <c r="K17" s="346">
        <v>299</v>
      </c>
      <c r="L17" s="348">
        <v>4.8413212435233159E-2</v>
      </c>
      <c r="M17" s="346">
        <v>3388</v>
      </c>
      <c r="N17" s="348">
        <v>0.54857512953367871</v>
      </c>
      <c r="O17" s="1364">
        <v>27.448888888888888</v>
      </c>
    </row>
    <row r="18" spans="1:15" s="24" customFormat="1" ht="17.25" customHeight="1">
      <c r="A18" s="197" t="s">
        <v>30</v>
      </c>
      <c r="B18" s="186">
        <v>40</v>
      </c>
      <c r="C18" s="346">
        <v>34</v>
      </c>
      <c r="D18" s="346">
        <v>13</v>
      </c>
      <c r="E18" s="222">
        <v>31</v>
      </c>
      <c r="F18" s="186">
        <v>591</v>
      </c>
      <c r="G18" s="849">
        <v>16001</v>
      </c>
      <c r="H18" s="852">
        <v>9067</v>
      </c>
      <c r="I18" s="346">
        <v>6449</v>
      </c>
      <c r="J18" s="348">
        <v>0.4030373101681145</v>
      </c>
      <c r="K18" s="346">
        <v>2219</v>
      </c>
      <c r="L18" s="348">
        <v>0.13867883257296418</v>
      </c>
      <c r="M18" s="346">
        <v>7333</v>
      </c>
      <c r="N18" s="348">
        <v>0.45828385725892129</v>
      </c>
      <c r="O18" s="1364">
        <v>27.074450084602368</v>
      </c>
    </row>
    <row r="19" spans="1:15" s="24" customFormat="1" ht="17.25" customHeight="1">
      <c r="A19" s="197" t="s">
        <v>31</v>
      </c>
      <c r="B19" s="186">
        <v>19</v>
      </c>
      <c r="C19" s="346">
        <v>16</v>
      </c>
      <c r="D19" s="346">
        <v>6</v>
      </c>
      <c r="E19" s="222">
        <v>17</v>
      </c>
      <c r="F19" s="186">
        <v>294</v>
      </c>
      <c r="G19" s="813">
        <v>8118</v>
      </c>
      <c r="H19" s="842">
        <v>4731</v>
      </c>
      <c r="I19" s="346">
        <v>2881</v>
      </c>
      <c r="J19" s="348">
        <v>0.35489036708548904</v>
      </c>
      <c r="K19" s="346">
        <v>1109</v>
      </c>
      <c r="L19" s="348">
        <v>0.13661000246366101</v>
      </c>
      <c r="M19" s="346">
        <v>4128</v>
      </c>
      <c r="N19" s="348">
        <v>0.50849963045085</v>
      </c>
      <c r="O19" s="52">
        <v>27.612244897959183</v>
      </c>
    </row>
    <row r="20" spans="1:15" s="24" customFormat="1" ht="17.25" customHeight="1">
      <c r="A20" s="197" t="s">
        <v>32</v>
      </c>
      <c r="B20" s="186">
        <v>16</v>
      </c>
      <c r="C20" s="346">
        <v>15</v>
      </c>
      <c r="D20" s="346">
        <v>3</v>
      </c>
      <c r="E20" s="222">
        <v>10</v>
      </c>
      <c r="F20" s="186">
        <v>261</v>
      </c>
      <c r="G20" s="813">
        <v>7348</v>
      </c>
      <c r="H20" s="842">
        <v>4391</v>
      </c>
      <c r="I20" s="346">
        <v>4077</v>
      </c>
      <c r="J20" s="348">
        <v>0.55484485574305931</v>
      </c>
      <c r="K20" s="346">
        <v>447</v>
      </c>
      <c r="L20" s="348">
        <v>6.0832879695155141E-2</v>
      </c>
      <c r="M20" s="346">
        <v>2824</v>
      </c>
      <c r="N20" s="348">
        <v>0.38432226456178553</v>
      </c>
      <c r="O20" s="52">
        <v>28.153256704980844</v>
      </c>
    </row>
    <row r="21" spans="1:15" s="24" customFormat="1" ht="17.25" customHeight="1" thickBot="1">
      <c r="A21" s="195" t="s">
        <v>33</v>
      </c>
      <c r="B21" s="178">
        <v>39</v>
      </c>
      <c r="C21" s="282">
        <v>36</v>
      </c>
      <c r="D21" s="282">
        <v>8</v>
      </c>
      <c r="E21" s="155">
        <v>26</v>
      </c>
      <c r="F21" s="178">
        <v>504</v>
      </c>
      <c r="G21" s="178">
        <v>13751</v>
      </c>
      <c r="H21" s="183">
        <v>8040</v>
      </c>
      <c r="I21" s="282">
        <v>5982</v>
      </c>
      <c r="J21" s="261">
        <v>0.43502290742491456</v>
      </c>
      <c r="K21" s="282">
        <v>1537</v>
      </c>
      <c r="L21" s="261">
        <v>0.111773689186241</v>
      </c>
      <c r="M21" s="282">
        <v>6232</v>
      </c>
      <c r="N21" s="261">
        <v>0.45320340338884446</v>
      </c>
      <c r="O21" s="1123">
        <v>27.283730158730158</v>
      </c>
    </row>
    <row r="22" spans="1:15" s="24" customFormat="1" ht="17.25" customHeight="1">
      <c r="A22" s="967" t="s">
        <v>808</v>
      </c>
      <c r="B22" s="184"/>
      <c r="C22" s="184"/>
      <c r="D22" s="184"/>
      <c r="E22" s="184"/>
      <c r="F22" s="184"/>
      <c r="G22" s="184"/>
      <c r="H22" s="184"/>
      <c r="I22" s="184"/>
      <c r="J22" s="192"/>
      <c r="K22" s="184"/>
      <c r="L22" s="192"/>
      <c r="M22" s="184"/>
      <c r="N22" s="192"/>
      <c r="O22" s="1054"/>
    </row>
    <row r="23" spans="1:15" ht="17.25" customHeight="1">
      <c r="A23" s="967" t="s">
        <v>633</v>
      </c>
    </row>
    <row r="24" spans="1:15" ht="17.25" customHeight="1">
      <c r="A24" s="967" t="s">
        <v>480</v>
      </c>
    </row>
    <row r="25" spans="1:15">
      <c r="B25"/>
      <c r="C25"/>
      <c r="D25"/>
      <c r="E25"/>
      <c r="F25"/>
      <c r="G25"/>
      <c r="I25"/>
      <c r="J25"/>
      <c r="K25"/>
      <c r="L25"/>
      <c r="M25"/>
      <c r="N25"/>
      <c r="O25"/>
    </row>
    <row r="26" spans="1:15">
      <c r="B26"/>
      <c r="C26"/>
      <c r="D26"/>
      <c r="E26"/>
      <c r="F26"/>
      <c r="G26"/>
      <c r="I26"/>
      <c r="J26"/>
      <c r="K26"/>
      <c r="L26"/>
      <c r="M26"/>
      <c r="N26"/>
      <c r="O26"/>
    </row>
    <row r="27" spans="1:15">
      <c r="B27"/>
      <c r="C27"/>
      <c r="D27"/>
      <c r="E27"/>
      <c r="F27"/>
      <c r="G27"/>
      <c r="I27"/>
      <c r="J27"/>
      <c r="K27"/>
      <c r="L27"/>
      <c r="M27"/>
      <c r="N27"/>
      <c r="O27"/>
    </row>
    <row r="28" spans="1:15">
      <c r="B28"/>
      <c r="C28"/>
      <c r="D28"/>
      <c r="E28"/>
      <c r="F28"/>
      <c r="G28"/>
      <c r="I28"/>
      <c r="J28"/>
      <c r="K28"/>
      <c r="L28"/>
      <c r="M28"/>
      <c r="N28"/>
      <c r="O28"/>
    </row>
    <row r="29" spans="1:15">
      <c r="B29"/>
      <c r="C29"/>
      <c r="D29"/>
      <c r="E29"/>
      <c r="F29"/>
      <c r="G29"/>
      <c r="I29"/>
      <c r="J29"/>
      <c r="K29"/>
      <c r="L29"/>
      <c r="M29"/>
      <c r="N29"/>
      <c r="O29"/>
    </row>
    <row r="30" spans="1:15">
      <c r="B30"/>
      <c r="C30"/>
      <c r="D30"/>
      <c r="E30"/>
      <c r="F30"/>
      <c r="G30"/>
      <c r="I30"/>
      <c r="J30"/>
      <c r="K30"/>
      <c r="L30"/>
      <c r="M30"/>
      <c r="N30"/>
      <c r="O30"/>
    </row>
  </sheetData>
  <mergeCells count="16">
    <mergeCell ref="O3:O6"/>
    <mergeCell ref="F3:F6"/>
    <mergeCell ref="D5:D6"/>
    <mergeCell ref="E5:E6"/>
    <mergeCell ref="I4:N4"/>
    <mergeCell ref="H4:H6"/>
    <mergeCell ref="C5:C6"/>
    <mergeCell ref="I5:J5"/>
    <mergeCell ref="K5:L5"/>
    <mergeCell ref="M5:N5"/>
    <mergeCell ref="A3:A6"/>
    <mergeCell ref="B3:E3"/>
    <mergeCell ref="G3:N3"/>
    <mergeCell ref="B4:B6"/>
    <mergeCell ref="C4:E4"/>
    <mergeCell ref="G4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defaultColWidth="9.140625" defaultRowHeight="15"/>
  <cols>
    <col min="1" max="1" width="18.28515625" style="209" customWidth="1"/>
    <col min="2" max="15" width="7.85546875" style="209" customWidth="1"/>
    <col min="16" max="16384" width="9.140625" style="209"/>
  </cols>
  <sheetData>
    <row r="1" spans="1:17" ht="17.25" customHeight="1">
      <c r="A1" s="240" t="s">
        <v>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500"/>
    </row>
    <row r="2" spans="1:17" s="205" customFormat="1" ht="17.25" customHeight="1" thickBot="1">
      <c r="A2" s="325" t="s">
        <v>193</v>
      </c>
    </row>
    <row r="3" spans="1:17" s="54" customFormat="1" ht="17.25" customHeight="1">
      <c r="A3" s="1736" t="s">
        <v>190</v>
      </c>
      <c r="B3" s="1954" t="s">
        <v>865</v>
      </c>
      <c r="C3" s="1955"/>
      <c r="D3" s="1955"/>
      <c r="E3" s="1955"/>
      <c r="F3" s="1955"/>
      <c r="G3" s="1955"/>
      <c r="H3" s="2230"/>
      <c r="I3" s="1954" t="s">
        <v>866</v>
      </c>
      <c r="J3" s="1955"/>
      <c r="K3" s="1955"/>
      <c r="L3" s="1955"/>
      <c r="M3" s="1955"/>
      <c r="N3" s="1955"/>
      <c r="O3" s="1956"/>
    </row>
    <row r="4" spans="1:17" s="55" customFormat="1" ht="17.25" customHeight="1">
      <c r="A4" s="1738"/>
      <c r="B4" s="2185" t="s">
        <v>4</v>
      </c>
      <c r="C4" s="2120" t="s">
        <v>346</v>
      </c>
      <c r="D4" s="2122"/>
      <c r="E4" s="2122"/>
      <c r="F4" s="2122"/>
      <c r="G4" s="2122"/>
      <c r="H4" s="2235"/>
      <c r="I4" s="2185" t="s">
        <v>4</v>
      </c>
      <c r="J4" s="2120" t="s">
        <v>346</v>
      </c>
      <c r="K4" s="2122"/>
      <c r="L4" s="2122"/>
      <c r="M4" s="2122"/>
      <c r="N4" s="2122"/>
      <c r="O4" s="2121"/>
    </row>
    <row r="5" spans="1:17" s="55" customFormat="1" ht="17.25" customHeight="1">
      <c r="A5" s="1738"/>
      <c r="B5" s="2186"/>
      <c r="C5" s="2188" t="s">
        <v>347</v>
      </c>
      <c r="D5" s="2189"/>
      <c r="E5" s="2188" t="s">
        <v>348</v>
      </c>
      <c r="F5" s="2189"/>
      <c r="G5" s="2188" t="s">
        <v>349</v>
      </c>
      <c r="H5" s="2229"/>
      <c r="I5" s="2186"/>
      <c r="J5" s="2188" t="s">
        <v>347</v>
      </c>
      <c r="K5" s="2189"/>
      <c r="L5" s="2188" t="s">
        <v>348</v>
      </c>
      <c r="M5" s="2189"/>
      <c r="N5" s="2188" t="s">
        <v>349</v>
      </c>
      <c r="O5" s="2190"/>
    </row>
    <row r="6" spans="1:17" s="55" customFormat="1" ht="17.25" customHeight="1" thickBot="1">
      <c r="A6" s="1740"/>
      <c r="B6" s="2187"/>
      <c r="C6" s="697" t="s">
        <v>146</v>
      </c>
      <c r="D6" s="697" t="s">
        <v>147</v>
      </c>
      <c r="E6" s="697" t="s">
        <v>146</v>
      </c>
      <c r="F6" s="697" t="s">
        <v>147</v>
      </c>
      <c r="G6" s="697" t="s">
        <v>146</v>
      </c>
      <c r="H6" s="1488" t="s">
        <v>147</v>
      </c>
      <c r="I6" s="2187"/>
      <c r="J6" s="1462" t="s">
        <v>146</v>
      </c>
      <c r="K6" s="1462" t="s">
        <v>147</v>
      </c>
      <c r="L6" s="1462" t="s">
        <v>146</v>
      </c>
      <c r="M6" s="1462" t="s">
        <v>147</v>
      </c>
      <c r="N6" s="1462" t="s">
        <v>146</v>
      </c>
      <c r="O6" s="698" t="s">
        <v>147</v>
      </c>
    </row>
    <row r="7" spans="1:17" s="24" customFormat="1" ht="17.25" customHeight="1">
      <c r="A7" s="431" t="s">
        <v>19</v>
      </c>
      <c r="B7" s="1179">
        <v>24724</v>
      </c>
      <c r="C7" s="1179">
        <v>13139</v>
      </c>
      <c r="D7" s="1127">
        <f>C7/$B7</f>
        <v>0.5314269535673839</v>
      </c>
      <c r="E7" s="1179">
        <v>2440</v>
      </c>
      <c r="F7" s="1127">
        <f t="shared" ref="F7:F15" si="0">E7/$B7</f>
        <v>9.8689532438116803E-2</v>
      </c>
      <c r="G7" s="1179">
        <v>9145</v>
      </c>
      <c r="H7" s="1330">
        <f t="shared" ref="H7:H21" si="1">G7/$B7</f>
        <v>0.36988351399449926</v>
      </c>
      <c r="I7" s="1489">
        <v>21360</v>
      </c>
      <c r="J7" s="1179">
        <v>11701</v>
      </c>
      <c r="K7" s="1127">
        <f>J7/$I7</f>
        <v>0.54779962546816474</v>
      </c>
      <c r="L7" s="1179">
        <v>2028</v>
      </c>
      <c r="M7" s="1127">
        <f>L7/$I7</f>
        <v>9.4943820224719103E-2</v>
      </c>
      <c r="N7" s="1179">
        <v>7631</v>
      </c>
      <c r="O7" s="1128">
        <f t="shared" ref="O7:O21" si="2">N7/$I7</f>
        <v>0.35725655430711611</v>
      </c>
      <c r="P7" s="43"/>
      <c r="Q7" s="318"/>
    </row>
    <row r="8" spans="1:17" s="24" customFormat="1" ht="17.25" customHeight="1">
      <c r="A8" s="197" t="s">
        <v>20</v>
      </c>
      <c r="B8" s="346">
        <v>4842</v>
      </c>
      <c r="C8" s="346">
        <v>2265</v>
      </c>
      <c r="D8" s="348">
        <f t="shared" ref="D8:D21" si="3">C8/$B8</f>
        <v>0.46778190830235439</v>
      </c>
      <c r="E8" s="346">
        <v>725</v>
      </c>
      <c r="F8" s="348">
        <f t="shared" si="0"/>
        <v>0.14973151590251962</v>
      </c>
      <c r="G8" s="346">
        <v>1852</v>
      </c>
      <c r="H8" s="1331">
        <f t="shared" si="1"/>
        <v>0.38248657579512596</v>
      </c>
      <c r="I8" s="813">
        <v>3872</v>
      </c>
      <c r="J8" s="346">
        <v>1771</v>
      </c>
      <c r="K8" s="348">
        <f t="shared" ref="K8:M21" si="4">J8/$I8</f>
        <v>0.45738636363636365</v>
      </c>
      <c r="L8" s="346">
        <v>611</v>
      </c>
      <c r="M8" s="348">
        <f t="shared" si="4"/>
        <v>0.15779958677685951</v>
      </c>
      <c r="N8" s="346">
        <v>1490</v>
      </c>
      <c r="O8" s="311">
        <f t="shared" si="2"/>
        <v>0.38481404958677684</v>
      </c>
      <c r="P8" s="43"/>
      <c r="Q8" s="318"/>
    </row>
    <row r="9" spans="1:17" s="24" customFormat="1" ht="17.25" customHeight="1">
      <c r="A9" s="197" t="s">
        <v>21</v>
      </c>
      <c r="B9" s="346">
        <v>2414</v>
      </c>
      <c r="C9" s="346">
        <v>1311</v>
      </c>
      <c r="D9" s="348">
        <f t="shared" si="3"/>
        <v>0.54308202154101082</v>
      </c>
      <c r="E9" s="346">
        <v>31</v>
      </c>
      <c r="F9" s="348">
        <f t="shared" si="0"/>
        <v>1.284175642087821E-2</v>
      </c>
      <c r="G9" s="346">
        <v>1072</v>
      </c>
      <c r="H9" s="1331">
        <f t="shared" si="1"/>
        <v>0.44407622203811103</v>
      </c>
      <c r="I9" s="813">
        <v>2015</v>
      </c>
      <c r="J9" s="346">
        <v>1098</v>
      </c>
      <c r="K9" s="348">
        <f t="shared" si="4"/>
        <v>0.54491315136476426</v>
      </c>
      <c r="L9" s="346">
        <v>16</v>
      </c>
      <c r="M9" s="348">
        <f t="shared" si="4"/>
        <v>7.9404466501240695E-3</v>
      </c>
      <c r="N9" s="346">
        <v>901</v>
      </c>
      <c r="O9" s="311">
        <f t="shared" si="2"/>
        <v>0.44714640198511169</v>
      </c>
      <c r="P9" s="43"/>
      <c r="Q9" s="318"/>
    </row>
    <row r="10" spans="1:17" s="24" customFormat="1" ht="17.25" customHeight="1">
      <c r="A10" s="197" t="s">
        <v>22</v>
      </c>
      <c r="B10" s="346">
        <v>1498</v>
      </c>
      <c r="C10" s="346">
        <v>739</v>
      </c>
      <c r="D10" s="348">
        <f t="shared" si="3"/>
        <v>0.493324432576769</v>
      </c>
      <c r="E10" s="346">
        <v>216</v>
      </c>
      <c r="F10" s="348">
        <f t="shared" si="0"/>
        <v>0.14419225634178906</v>
      </c>
      <c r="G10" s="346">
        <v>543</v>
      </c>
      <c r="H10" s="1331">
        <f t="shared" si="1"/>
        <v>0.36248331108144194</v>
      </c>
      <c r="I10" s="813">
        <v>1266</v>
      </c>
      <c r="J10" s="346">
        <v>673</v>
      </c>
      <c r="K10" s="348">
        <f t="shared" si="4"/>
        <v>0.53159557661927326</v>
      </c>
      <c r="L10" s="346">
        <v>154</v>
      </c>
      <c r="M10" s="348">
        <f t="shared" si="4"/>
        <v>0.12164296998420221</v>
      </c>
      <c r="N10" s="346">
        <v>439</v>
      </c>
      <c r="O10" s="311">
        <f t="shared" si="2"/>
        <v>0.34676145339652448</v>
      </c>
      <c r="P10" s="43"/>
      <c r="Q10" s="318"/>
    </row>
    <row r="11" spans="1:17" s="24" customFormat="1" ht="17.25" customHeight="1">
      <c r="A11" s="197" t="s">
        <v>23</v>
      </c>
      <c r="B11" s="346">
        <v>1103</v>
      </c>
      <c r="C11" s="346">
        <v>437</v>
      </c>
      <c r="D11" s="348">
        <f t="shared" si="3"/>
        <v>0.39619220308250225</v>
      </c>
      <c r="E11" s="346">
        <v>168</v>
      </c>
      <c r="F11" s="348">
        <f t="shared" si="0"/>
        <v>0.15231187669990934</v>
      </c>
      <c r="G11" s="346">
        <v>498</v>
      </c>
      <c r="H11" s="1331">
        <f t="shared" si="1"/>
        <v>0.45149592021758839</v>
      </c>
      <c r="I11" s="813">
        <v>995</v>
      </c>
      <c r="J11" s="346">
        <v>460</v>
      </c>
      <c r="K11" s="348">
        <f t="shared" si="4"/>
        <v>0.46231155778894473</v>
      </c>
      <c r="L11" s="346">
        <v>131</v>
      </c>
      <c r="M11" s="348">
        <f t="shared" si="4"/>
        <v>0.13165829145728644</v>
      </c>
      <c r="N11" s="346">
        <v>404</v>
      </c>
      <c r="O11" s="311">
        <f t="shared" si="2"/>
        <v>0.40603015075376886</v>
      </c>
      <c r="P11" s="43"/>
      <c r="Q11" s="318"/>
    </row>
    <row r="12" spans="1:17" s="24" customFormat="1" ht="17.25" customHeight="1">
      <c r="A12" s="197" t="s">
        <v>24</v>
      </c>
      <c r="B12" s="346">
        <v>502</v>
      </c>
      <c r="C12" s="346">
        <v>190</v>
      </c>
      <c r="D12" s="348">
        <f t="shared" si="3"/>
        <v>0.37848605577689243</v>
      </c>
      <c r="E12" s="346">
        <v>23</v>
      </c>
      <c r="F12" s="348">
        <f t="shared" si="0"/>
        <v>4.5816733067729085E-2</v>
      </c>
      <c r="G12" s="346">
        <v>289</v>
      </c>
      <c r="H12" s="1331">
        <f t="shared" si="1"/>
        <v>0.57569721115537853</v>
      </c>
      <c r="I12" s="813">
        <v>465</v>
      </c>
      <c r="J12" s="346">
        <v>191</v>
      </c>
      <c r="K12" s="348">
        <f t="shared" si="4"/>
        <v>0.41075268817204302</v>
      </c>
      <c r="L12" s="346">
        <v>13</v>
      </c>
      <c r="M12" s="348">
        <f t="shared" si="4"/>
        <v>2.7956989247311829E-2</v>
      </c>
      <c r="N12" s="346">
        <v>261</v>
      </c>
      <c r="O12" s="311">
        <f t="shared" si="2"/>
        <v>0.56129032258064515</v>
      </c>
      <c r="P12" s="43"/>
      <c r="Q12" s="318"/>
    </row>
    <row r="13" spans="1:17" s="24" customFormat="1" ht="17.25" customHeight="1">
      <c r="A13" s="197" t="s">
        <v>25</v>
      </c>
      <c r="B13" s="346">
        <v>1570</v>
      </c>
      <c r="C13" s="346">
        <v>967</v>
      </c>
      <c r="D13" s="348">
        <f t="shared" si="3"/>
        <v>0.61592356687898087</v>
      </c>
      <c r="E13" s="346">
        <v>28</v>
      </c>
      <c r="F13" s="348">
        <f t="shared" si="0"/>
        <v>1.7834394904458598E-2</v>
      </c>
      <c r="G13" s="346">
        <v>575</v>
      </c>
      <c r="H13" s="1331">
        <f t="shared" si="1"/>
        <v>0.36624203821656048</v>
      </c>
      <c r="I13" s="813">
        <v>1340</v>
      </c>
      <c r="J13" s="346">
        <v>814</v>
      </c>
      <c r="K13" s="348">
        <f t="shared" si="4"/>
        <v>0.60746268656716418</v>
      </c>
      <c r="L13" s="346">
        <v>29</v>
      </c>
      <c r="M13" s="348">
        <f t="shared" si="4"/>
        <v>2.1641791044776121E-2</v>
      </c>
      <c r="N13" s="346">
        <v>497</v>
      </c>
      <c r="O13" s="311">
        <f t="shared" si="2"/>
        <v>0.37089552238805973</v>
      </c>
      <c r="P13" s="43"/>
      <c r="Q13" s="318"/>
    </row>
    <row r="14" spans="1:17" s="24" customFormat="1" ht="17.25" customHeight="1">
      <c r="A14" s="197" t="s">
        <v>26</v>
      </c>
      <c r="B14" s="346">
        <v>734</v>
      </c>
      <c r="C14" s="346">
        <v>406</v>
      </c>
      <c r="D14" s="348">
        <f t="shared" si="3"/>
        <v>0.55313351498637597</v>
      </c>
      <c r="E14" s="346">
        <v>30</v>
      </c>
      <c r="F14" s="348">
        <f t="shared" si="0"/>
        <v>4.0871934604904632E-2</v>
      </c>
      <c r="G14" s="346">
        <v>298</v>
      </c>
      <c r="H14" s="1331">
        <f t="shared" si="1"/>
        <v>0.40599455040871935</v>
      </c>
      <c r="I14" s="813">
        <v>669</v>
      </c>
      <c r="J14" s="346">
        <v>387</v>
      </c>
      <c r="K14" s="348">
        <f>J14/$I14</f>
        <v>0.57847533632286996</v>
      </c>
      <c r="L14" s="346">
        <v>25</v>
      </c>
      <c r="M14" s="348">
        <f>L14/$I14</f>
        <v>3.7369207772795218E-2</v>
      </c>
      <c r="N14" s="346">
        <v>257</v>
      </c>
      <c r="O14" s="311">
        <f t="shared" si="2"/>
        <v>0.38415545590433481</v>
      </c>
      <c r="P14" s="43"/>
      <c r="Q14" s="318"/>
    </row>
    <row r="15" spans="1:17" s="24" customFormat="1" ht="17.25" customHeight="1">
      <c r="A15" s="197" t="s">
        <v>27</v>
      </c>
      <c r="B15" s="346">
        <v>1264</v>
      </c>
      <c r="C15" s="346">
        <v>654</v>
      </c>
      <c r="D15" s="348">
        <f t="shared" si="3"/>
        <v>0.51740506329113922</v>
      </c>
      <c r="E15" s="346">
        <v>214</v>
      </c>
      <c r="F15" s="348">
        <f t="shared" si="0"/>
        <v>0.16930379746835442</v>
      </c>
      <c r="G15" s="346">
        <v>396</v>
      </c>
      <c r="H15" s="1331">
        <f t="shared" si="1"/>
        <v>0.31329113924050633</v>
      </c>
      <c r="I15" s="813">
        <v>1100</v>
      </c>
      <c r="J15" s="346">
        <v>578</v>
      </c>
      <c r="K15" s="348">
        <f t="shared" si="4"/>
        <v>0.52545454545454551</v>
      </c>
      <c r="L15" s="346">
        <v>202</v>
      </c>
      <c r="M15" s="348">
        <f t="shared" si="4"/>
        <v>0.18363636363636363</v>
      </c>
      <c r="N15" s="346">
        <v>320</v>
      </c>
      <c r="O15" s="311">
        <f t="shared" si="2"/>
        <v>0.29090909090909089</v>
      </c>
      <c r="P15" s="43"/>
      <c r="Q15" s="318"/>
    </row>
    <row r="16" spans="1:17" s="24" customFormat="1" ht="17.25" customHeight="1">
      <c r="A16" s="197" t="s">
        <v>28</v>
      </c>
      <c r="B16" s="346">
        <v>1097</v>
      </c>
      <c r="C16" s="346">
        <v>626</v>
      </c>
      <c r="D16" s="348">
        <f t="shared" si="3"/>
        <v>0.57064721969006382</v>
      </c>
      <c r="E16" s="1347" t="s">
        <v>175</v>
      </c>
      <c r="F16" s="1347" t="s">
        <v>175</v>
      </c>
      <c r="G16" s="346">
        <v>471</v>
      </c>
      <c r="H16" s="1331">
        <f t="shared" si="1"/>
        <v>0.42935278030993618</v>
      </c>
      <c r="I16" s="813">
        <v>982</v>
      </c>
      <c r="J16" s="346">
        <v>567</v>
      </c>
      <c r="K16" s="348">
        <f t="shared" si="4"/>
        <v>0.57739307535641549</v>
      </c>
      <c r="L16" s="1347" t="s">
        <v>175</v>
      </c>
      <c r="M16" s="1347" t="s">
        <v>175</v>
      </c>
      <c r="N16" s="346">
        <v>415</v>
      </c>
      <c r="O16" s="311">
        <f t="shared" si="2"/>
        <v>0.42260692464358451</v>
      </c>
      <c r="P16" s="43"/>
      <c r="Q16" s="318"/>
    </row>
    <row r="17" spans="1:17" s="24" customFormat="1" ht="17.25" customHeight="1">
      <c r="A17" s="197" t="s">
        <v>29</v>
      </c>
      <c r="B17" s="346">
        <v>1117</v>
      </c>
      <c r="C17" s="346">
        <v>632</v>
      </c>
      <c r="D17" s="348">
        <f t="shared" si="3"/>
        <v>0.56580125335720677</v>
      </c>
      <c r="E17" s="346">
        <v>59</v>
      </c>
      <c r="F17" s="348">
        <f>E17/$B17</f>
        <v>5.2820053715308866E-2</v>
      </c>
      <c r="G17" s="346">
        <v>426</v>
      </c>
      <c r="H17" s="1331">
        <f t="shared" si="1"/>
        <v>0.38137869292748433</v>
      </c>
      <c r="I17" s="813">
        <v>1034</v>
      </c>
      <c r="J17" s="346">
        <v>603</v>
      </c>
      <c r="K17" s="348">
        <f t="shared" si="4"/>
        <v>0.5831721470019342</v>
      </c>
      <c r="L17" s="346">
        <v>43</v>
      </c>
      <c r="M17" s="348">
        <f t="shared" si="4"/>
        <v>4.1586073500967116E-2</v>
      </c>
      <c r="N17" s="346">
        <v>388</v>
      </c>
      <c r="O17" s="311">
        <f t="shared" si="2"/>
        <v>0.37524177949709864</v>
      </c>
      <c r="P17" s="43"/>
      <c r="Q17" s="318"/>
    </row>
    <row r="18" spans="1:17" s="24" customFormat="1" ht="17.25" customHeight="1">
      <c r="A18" s="197" t="s">
        <v>30</v>
      </c>
      <c r="B18" s="346">
        <v>3010</v>
      </c>
      <c r="C18" s="346">
        <v>1632</v>
      </c>
      <c r="D18" s="348">
        <f t="shared" si="3"/>
        <v>0.54219269102990031</v>
      </c>
      <c r="E18" s="346">
        <v>417</v>
      </c>
      <c r="F18" s="348">
        <f>E18/$B18</f>
        <v>0.13853820598006644</v>
      </c>
      <c r="G18" s="346">
        <v>961</v>
      </c>
      <c r="H18" s="1331">
        <f t="shared" si="1"/>
        <v>0.31926910299003325</v>
      </c>
      <c r="I18" s="813">
        <v>2560</v>
      </c>
      <c r="J18" s="346">
        <v>1486</v>
      </c>
      <c r="K18" s="348">
        <f t="shared" si="4"/>
        <v>0.58046874999999998</v>
      </c>
      <c r="L18" s="346">
        <v>325</v>
      </c>
      <c r="M18" s="348">
        <f t="shared" si="4"/>
        <v>0.126953125</v>
      </c>
      <c r="N18" s="346">
        <v>749</v>
      </c>
      <c r="O18" s="311">
        <f t="shared" si="2"/>
        <v>0.29257812500000002</v>
      </c>
      <c r="P18" s="43"/>
      <c r="Q18" s="318"/>
    </row>
    <row r="19" spans="1:17" s="24" customFormat="1" ht="17.25" customHeight="1">
      <c r="A19" s="197" t="s">
        <v>31</v>
      </c>
      <c r="B19" s="346">
        <v>1477</v>
      </c>
      <c r="C19" s="346">
        <v>692</v>
      </c>
      <c r="D19" s="348">
        <f t="shared" si="3"/>
        <v>0.46851726472579552</v>
      </c>
      <c r="E19" s="346">
        <v>197</v>
      </c>
      <c r="F19" s="348">
        <f>E19/$B19</f>
        <v>0.13337846987136087</v>
      </c>
      <c r="G19" s="346">
        <v>588</v>
      </c>
      <c r="H19" s="1331">
        <f t="shared" si="1"/>
        <v>0.3981042654028436</v>
      </c>
      <c r="I19" s="813">
        <v>1387</v>
      </c>
      <c r="J19" s="346">
        <v>717</v>
      </c>
      <c r="K19" s="348">
        <f t="shared" si="4"/>
        <v>0.5169430425378515</v>
      </c>
      <c r="L19" s="346">
        <v>141</v>
      </c>
      <c r="M19" s="348">
        <f t="shared" si="4"/>
        <v>0.10165825522710886</v>
      </c>
      <c r="N19" s="346">
        <v>529</v>
      </c>
      <c r="O19" s="311">
        <f t="shared" si="2"/>
        <v>0.38139870223503963</v>
      </c>
      <c r="P19" s="43"/>
      <c r="Q19" s="318"/>
    </row>
    <row r="20" spans="1:17" s="24" customFormat="1" ht="17.25" customHeight="1">
      <c r="A20" s="197" t="s">
        <v>32</v>
      </c>
      <c r="B20" s="346">
        <v>1464</v>
      </c>
      <c r="C20" s="346">
        <v>1030</v>
      </c>
      <c r="D20" s="348">
        <f t="shared" si="3"/>
        <v>0.70355191256830596</v>
      </c>
      <c r="E20" s="346">
        <v>71</v>
      </c>
      <c r="F20" s="348">
        <f>E20/$B20</f>
        <v>4.849726775956284E-2</v>
      </c>
      <c r="G20" s="346">
        <v>363</v>
      </c>
      <c r="H20" s="1331">
        <f t="shared" si="1"/>
        <v>0.24795081967213115</v>
      </c>
      <c r="I20" s="813">
        <v>1341</v>
      </c>
      <c r="J20" s="346">
        <v>957</v>
      </c>
      <c r="K20" s="348">
        <f t="shared" si="4"/>
        <v>0.71364653243847875</v>
      </c>
      <c r="L20" s="346">
        <v>68</v>
      </c>
      <c r="M20" s="348">
        <f t="shared" si="4"/>
        <v>5.070842654735272E-2</v>
      </c>
      <c r="N20" s="346">
        <v>316</v>
      </c>
      <c r="O20" s="311">
        <f t="shared" si="2"/>
        <v>0.23564504101416853</v>
      </c>
      <c r="P20" s="43"/>
      <c r="Q20" s="318"/>
    </row>
    <row r="21" spans="1:17" s="24" customFormat="1" ht="17.25" customHeight="1" thickBot="1">
      <c r="A21" s="195" t="s">
        <v>33</v>
      </c>
      <c r="B21" s="282">
        <v>2632</v>
      </c>
      <c r="C21" s="282">
        <v>1558</v>
      </c>
      <c r="D21" s="261">
        <f t="shared" si="3"/>
        <v>0.59194528875379937</v>
      </c>
      <c r="E21" s="282">
        <v>261</v>
      </c>
      <c r="F21" s="261">
        <f>E21/$B21</f>
        <v>9.916413373860182E-2</v>
      </c>
      <c r="G21" s="282">
        <v>813</v>
      </c>
      <c r="H21" s="1332">
        <f t="shared" si="1"/>
        <v>0.3088905775075988</v>
      </c>
      <c r="I21" s="178">
        <v>2334</v>
      </c>
      <c r="J21" s="282">
        <v>1399</v>
      </c>
      <c r="K21" s="261">
        <f t="shared" si="4"/>
        <v>0.59940017137960577</v>
      </c>
      <c r="L21" s="282">
        <v>270</v>
      </c>
      <c r="M21" s="261">
        <f t="shared" si="4"/>
        <v>0.11568123393316196</v>
      </c>
      <c r="N21" s="282">
        <v>665</v>
      </c>
      <c r="O21" s="309">
        <f t="shared" si="2"/>
        <v>0.28491859468723224</v>
      </c>
      <c r="P21" s="43"/>
      <c r="Q21" s="318"/>
    </row>
    <row r="22" spans="1:17" ht="17.25" customHeight="1">
      <c r="A22" s="968" t="s">
        <v>482</v>
      </c>
    </row>
    <row r="23" spans="1:17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7">
      <c r="B24"/>
      <c r="C24"/>
      <c r="D24" s="292"/>
      <c r="E24"/>
      <c r="F24"/>
      <c r="G24"/>
      <c r="H24"/>
      <c r="I24"/>
      <c r="J24"/>
      <c r="K24"/>
      <c r="L24"/>
      <c r="M24"/>
      <c r="N24"/>
      <c r="O24"/>
    </row>
    <row r="25" spans="1:17">
      <c r="B25"/>
      <c r="C25"/>
      <c r="D25" s="292"/>
      <c r="E25"/>
      <c r="F25"/>
      <c r="G25"/>
      <c r="H25"/>
      <c r="I25"/>
      <c r="J25"/>
      <c r="K25"/>
      <c r="L25"/>
      <c r="M25"/>
      <c r="N25"/>
      <c r="O25"/>
    </row>
    <row r="26" spans="1:17">
      <c r="B26"/>
      <c r="C26"/>
      <c r="D26" s="292"/>
      <c r="E26"/>
      <c r="F26"/>
      <c r="G26"/>
      <c r="H26"/>
      <c r="I26"/>
      <c r="J26"/>
      <c r="K26"/>
      <c r="L26"/>
      <c r="M26"/>
      <c r="N26"/>
      <c r="O26"/>
    </row>
    <row r="27" spans="1:17">
      <c r="B27"/>
      <c r="C27"/>
      <c r="D27" s="292"/>
      <c r="E27"/>
      <c r="F27"/>
      <c r="G27"/>
      <c r="H27"/>
      <c r="I27"/>
      <c r="J27"/>
      <c r="K27"/>
      <c r="L27"/>
      <c r="M27"/>
      <c r="N27"/>
      <c r="O27"/>
    </row>
    <row r="28" spans="1:17">
      <c r="B28"/>
      <c r="C28"/>
      <c r="D28" s="292"/>
      <c r="E28"/>
      <c r="F28"/>
      <c r="G28"/>
      <c r="H28"/>
      <c r="I28"/>
      <c r="J28"/>
      <c r="K28"/>
      <c r="L28"/>
      <c r="M28"/>
      <c r="N28"/>
      <c r="O28"/>
    </row>
    <row r="29" spans="1:17">
      <c r="D29" s="292"/>
    </row>
    <row r="30" spans="1:17" ht="13.5" customHeight="1">
      <c r="D30" s="292"/>
    </row>
    <row r="31" spans="1:17">
      <c r="D31" s="292"/>
    </row>
    <row r="32" spans="1:17">
      <c r="D32" s="292"/>
    </row>
    <row r="33" spans="4:4">
      <c r="D33" s="292"/>
    </row>
    <row r="34" spans="4:4">
      <c r="D34" s="292"/>
    </row>
    <row r="35" spans="4:4">
      <c r="D35" s="292"/>
    </row>
  </sheetData>
  <mergeCells count="13">
    <mergeCell ref="A3:A6"/>
    <mergeCell ref="B3:H3"/>
    <mergeCell ref="B4:B6"/>
    <mergeCell ref="C4:H4"/>
    <mergeCell ref="N5:O5"/>
    <mergeCell ref="C5:D5"/>
    <mergeCell ref="E5:F5"/>
    <mergeCell ref="G5:H5"/>
    <mergeCell ref="I3:O3"/>
    <mergeCell ref="I4:I6"/>
    <mergeCell ref="J4:O4"/>
    <mergeCell ref="J5:K5"/>
    <mergeCell ref="L5:M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/>
  </sheetViews>
  <sheetFormatPr defaultColWidth="9.140625" defaultRowHeight="15"/>
  <cols>
    <col min="1" max="1" width="18" style="209" customWidth="1"/>
    <col min="2" max="12" width="6.7109375" style="209" customWidth="1"/>
    <col min="13" max="13" width="6.5703125" style="209" customWidth="1"/>
    <col min="14" max="18" width="6.42578125" style="209" customWidth="1"/>
    <col min="19" max="16384" width="9.140625" style="209"/>
  </cols>
  <sheetData>
    <row r="1" spans="1:28" s="46" customFormat="1" ht="17.25" customHeight="1">
      <c r="A1" s="163" t="s">
        <v>790</v>
      </c>
      <c r="B1" s="167"/>
      <c r="C1" s="167"/>
      <c r="D1" s="167"/>
      <c r="E1" s="77"/>
      <c r="F1" s="77"/>
      <c r="G1" s="77"/>
      <c r="H1" s="77"/>
      <c r="I1" s="77"/>
      <c r="K1" s="500"/>
    </row>
    <row r="2" spans="1:28" ht="17.25" customHeight="1" thickBot="1">
      <c r="A2" s="325" t="s">
        <v>193</v>
      </c>
      <c r="B2" s="205"/>
      <c r="C2" s="205"/>
    </row>
    <row r="3" spans="1:28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8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07" t="s">
        <v>191</v>
      </c>
      <c r="P4" s="606" t="s">
        <v>192</v>
      </c>
      <c r="Q4" s="607" t="s">
        <v>191</v>
      </c>
      <c r="R4" s="650" t="s">
        <v>192</v>
      </c>
    </row>
    <row r="5" spans="1:28" ht="17.25" customHeight="1">
      <c r="A5" s="194" t="s">
        <v>19</v>
      </c>
      <c r="B5" s="326">
        <v>371</v>
      </c>
      <c r="C5" s="326">
        <v>369</v>
      </c>
      <c r="D5" s="326">
        <v>366</v>
      </c>
      <c r="E5" s="326">
        <v>366</v>
      </c>
      <c r="F5" s="326">
        <v>362</v>
      </c>
      <c r="G5" s="326">
        <v>359</v>
      </c>
      <c r="H5" s="326">
        <v>358</v>
      </c>
      <c r="I5" s="326">
        <v>355</v>
      </c>
      <c r="J5" s="326">
        <v>355</v>
      </c>
      <c r="K5" s="326">
        <v>354</v>
      </c>
      <c r="L5" s="327">
        <v>363</v>
      </c>
      <c r="M5" s="951">
        <f>L5-K5</f>
        <v>9</v>
      </c>
      <c r="N5" s="407">
        <f>L5/K5-1</f>
        <v>2.5423728813559254E-2</v>
      </c>
      <c r="O5" s="408">
        <f>L5-G5</f>
        <v>4</v>
      </c>
      <c r="P5" s="1459">
        <f>L5/G5-1</f>
        <v>1.1142061281337101E-2</v>
      </c>
      <c r="Q5" s="408">
        <f>L5-B5</f>
        <v>-8</v>
      </c>
      <c r="R5" s="411">
        <f>L5/B5-1</f>
        <v>-2.1563342318059342E-2</v>
      </c>
      <c r="T5"/>
      <c r="U5"/>
      <c r="V5"/>
      <c r="W5"/>
      <c r="X5"/>
      <c r="Y5"/>
      <c r="Z5"/>
      <c r="AA5"/>
      <c r="AB5"/>
    </row>
    <row r="6" spans="1:28" ht="17.25" customHeight="1">
      <c r="A6" s="197" t="s">
        <v>20</v>
      </c>
      <c r="B6" s="216">
        <v>68</v>
      </c>
      <c r="C6" s="216">
        <v>69</v>
      </c>
      <c r="D6" s="216">
        <v>69</v>
      </c>
      <c r="E6" s="216">
        <v>69</v>
      </c>
      <c r="F6" s="216">
        <v>67</v>
      </c>
      <c r="G6" s="216">
        <v>67</v>
      </c>
      <c r="H6" s="216">
        <v>66</v>
      </c>
      <c r="I6" s="216">
        <v>65</v>
      </c>
      <c r="J6" s="216">
        <v>66</v>
      </c>
      <c r="K6" s="216">
        <v>67</v>
      </c>
      <c r="L6" s="328">
        <v>74</v>
      </c>
      <c r="M6" s="412">
        <f t="shared" ref="M6" si="0">L6-K6</f>
        <v>7</v>
      </c>
      <c r="N6" s="413">
        <f t="shared" ref="N6" si="1">L6/K6-1</f>
        <v>0.10447761194029859</v>
      </c>
      <c r="O6" s="414">
        <f t="shared" ref="O6" si="2">L6-G6</f>
        <v>7</v>
      </c>
      <c r="P6" s="413">
        <f t="shared" ref="P6" si="3">L6/G6-1</f>
        <v>0.10447761194029859</v>
      </c>
      <c r="Q6" s="414">
        <f t="shared" ref="Q6" si="4">L6-B6</f>
        <v>6</v>
      </c>
      <c r="R6" s="417">
        <f t="shared" ref="R6" si="5">L6/B6-1</f>
        <v>8.8235294117646967E-2</v>
      </c>
      <c r="T6"/>
      <c r="U6"/>
      <c r="V6"/>
      <c r="W6"/>
      <c r="X6"/>
      <c r="Y6"/>
      <c r="Z6"/>
      <c r="AA6"/>
      <c r="AB6"/>
    </row>
    <row r="7" spans="1:28" ht="17.25" customHeight="1">
      <c r="A7" s="197" t="s">
        <v>21</v>
      </c>
      <c r="B7" s="216">
        <v>34</v>
      </c>
      <c r="C7" s="216">
        <v>34</v>
      </c>
      <c r="D7" s="216">
        <v>34</v>
      </c>
      <c r="E7" s="216">
        <v>35</v>
      </c>
      <c r="F7" s="216">
        <v>35</v>
      </c>
      <c r="G7" s="216">
        <v>35</v>
      </c>
      <c r="H7" s="216">
        <v>35</v>
      </c>
      <c r="I7" s="216">
        <v>35</v>
      </c>
      <c r="J7" s="216">
        <v>36</v>
      </c>
      <c r="K7" s="216">
        <v>35</v>
      </c>
      <c r="L7" s="328">
        <v>37</v>
      </c>
      <c r="M7" s="412">
        <f t="shared" ref="M7:M19" si="6">L7-K7</f>
        <v>2</v>
      </c>
      <c r="N7" s="413">
        <f t="shared" ref="N7:N19" si="7">L7/K7-1</f>
        <v>5.7142857142857162E-2</v>
      </c>
      <c r="O7" s="414">
        <f t="shared" ref="O7:O19" si="8">L7-G7</f>
        <v>2</v>
      </c>
      <c r="P7" s="413">
        <f t="shared" ref="P7:P19" si="9">L7/G7-1</f>
        <v>5.7142857142857162E-2</v>
      </c>
      <c r="Q7" s="414">
        <f t="shared" ref="Q7:Q19" si="10">L7-B7</f>
        <v>3</v>
      </c>
      <c r="R7" s="417">
        <f t="shared" ref="R7:R19" si="11">L7/B7-1</f>
        <v>8.8235294117646967E-2</v>
      </c>
      <c r="T7"/>
      <c r="U7"/>
      <c r="V7"/>
      <c r="W7"/>
      <c r="X7"/>
      <c r="Y7"/>
      <c r="Z7"/>
      <c r="AA7"/>
      <c r="AB7"/>
    </row>
    <row r="8" spans="1:28" ht="17.25" customHeight="1">
      <c r="A8" s="197" t="s">
        <v>22</v>
      </c>
      <c r="B8" s="216">
        <v>25</v>
      </c>
      <c r="C8" s="216">
        <v>24</v>
      </c>
      <c r="D8" s="216">
        <v>23</v>
      </c>
      <c r="E8" s="216">
        <v>23</v>
      </c>
      <c r="F8" s="216">
        <v>23</v>
      </c>
      <c r="G8" s="216">
        <v>23</v>
      </c>
      <c r="H8" s="216">
        <v>23</v>
      </c>
      <c r="I8" s="216">
        <v>22</v>
      </c>
      <c r="J8" s="216">
        <v>22</v>
      </c>
      <c r="K8" s="216">
        <v>22</v>
      </c>
      <c r="L8" s="328">
        <v>22</v>
      </c>
      <c r="M8" s="1717">
        <f t="shared" si="6"/>
        <v>0</v>
      </c>
      <c r="N8" s="413">
        <f t="shared" si="7"/>
        <v>0</v>
      </c>
      <c r="O8" s="1719">
        <f t="shared" si="8"/>
        <v>-1</v>
      </c>
      <c r="P8" s="413">
        <f t="shared" si="9"/>
        <v>-4.3478260869565188E-2</v>
      </c>
      <c r="Q8" s="1719">
        <f t="shared" si="10"/>
        <v>-3</v>
      </c>
      <c r="R8" s="417">
        <f t="shared" si="11"/>
        <v>-0.12</v>
      </c>
      <c r="T8"/>
      <c r="U8"/>
      <c r="V8"/>
      <c r="W8"/>
      <c r="X8"/>
      <c r="Y8"/>
      <c r="Z8"/>
      <c r="AA8"/>
      <c r="AB8"/>
    </row>
    <row r="9" spans="1:28" ht="17.25" customHeight="1">
      <c r="A9" s="197" t="s">
        <v>23</v>
      </c>
      <c r="B9" s="216">
        <v>14</v>
      </c>
      <c r="C9" s="216">
        <v>15</v>
      </c>
      <c r="D9" s="216">
        <v>15</v>
      </c>
      <c r="E9" s="216">
        <v>15</v>
      </c>
      <c r="F9" s="216">
        <v>15</v>
      </c>
      <c r="G9" s="216">
        <v>15</v>
      </c>
      <c r="H9" s="216">
        <v>15</v>
      </c>
      <c r="I9" s="216">
        <v>15</v>
      </c>
      <c r="J9" s="216">
        <v>15</v>
      </c>
      <c r="K9" s="216">
        <v>15</v>
      </c>
      <c r="L9" s="328">
        <v>15</v>
      </c>
      <c r="M9" s="1717">
        <f t="shared" si="6"/>
        <v>0</v>
      </c>
      <c r="N9" s="413">
        <f t="shared" si="7"/>
        <v>0</v>
      </c>
      <c r="O9" s="1719">
        <f t="shared" si="8"/>
        <v>0</v>
      </c>
      <c r="P9" s="413">
        <f t="shared" si="9"/>
        <v>0</v>
      </c>
      <c r="Q9" s="1719">
        <f t="shared" si="10"/>
        <v>1</v>
      </c>
      <c r="R9" s="417">
        <f t="shared" si="11"/>
        <v>7.1428571428571397E-2</v>
      </c>
      <c r="T9"/>
      <c r="U9"/>
      <c r="V9"/>
      <c r="W9"/>
      <c r="X9"/>
      <c r="Y9"/>
      <c r="Z9"/>
      <c r="AA9"/>
      <c r="AB9"/>
    </row>
    <row r="10" spans="1:28" ht="17.25" customHeight="1">
      <c r="A10" s="197" t="s">
        <v>24</v>
      </c>
      <c r="B10" s="216">
        <v>10</v>
      </c>
      <c r="C10" s="216">
        <v>10</v>
      </c>
      <c r="D10" s="216">
        <v>10</v>
      </c>
      <c r="E10" s="216">
        <v>10</v>
      </c>
      <c r="F10" s="216">
        <v>10</v>
      </c>
      <c r="G10" s="216">
        <v>10</v>
      </c>
      <c r="H10" s="216">
        <v>10</v>
      </c>
      <c r="I10" s="216">
        <v>10</v>
      </c>
      <c r="J10" s="216">
        <v>10</v>
      </c>
      <c r="K10" s="216">
        <v>9</v>
      </c>
      <c r="L10" s="328">
        <v>9</v>
      </c>
      <c r="M10" s="1717">
        <f t="shared" si="6"/>
        <v>0</v>
      </c>
      <c r="N10" s="413">
        <f t="shared" si="7"/>
        <v>0</v>
      </c>
      <c r="O10" s="1719">
        <f t="shared" si="8"/>
        <v>-1</v>
      </c>
      <c r="P10" s="413">
        <f t="shared" si="9"/>
        <v>-9.9999999999999978E-2</v>
      </c>
      <c r="Q10" s="1719">
        <f t="shared" si="10"/>
        <v>-1</v>
      </c>
      <c r="R10" s="417">
        <f t="shared" si="11"/>
        <v>-9.9999999999999978E-2</v>
      </c>
      <c r="T10"/>
      <c r="U10"/>
      <c r="V10"/>
      <c r="W10"/>
      <c r="X10"/>
      <c r="Y10"/>
      <c r="Z10"/>
      <c r="AA10"/>
      <c r="AB10"/>
    </row>
    <row r="11" spans="1:28" ht="17.25" customHeight="1">
      <c r="A11" s="197" t="s">
        <v>25</v>
      </c>
      <c r="B11" s="216">
        <v>23</v>
      </c>
      <c r="C11" s="216">
        <v>23</v>
      </c>
      <c r="D11" s="216">
        <v>23</v>
      </c>
      <c r="E11" s="216">
        <v>22</v>
      </c>
      <c r="F11" s="216">
        <v>22</v>
      </c>
      <c r="G11" s="216">
        <v>22</v>
      </c>
      <c r="H11" s="216">
        <v>22</v>
      </c>
      <c r="I11" s="216">
        <v>22</v>
      </c>
      <c r="J11" s="216">
        <v>22</v>
      </c>
      <c r="K11" s="216">
        <v>22</v>
      </c>
      <c r="L11" s="328">
        <v>22</v>
      </c>
      <c r="M11" s="1717">
        <f t="shared" si="6"/>
        <v>0</v>
      </c>
      <c r="N11" s="413">
        <f t="shared" si="7"/>
        <v>0</v>
      </c>
      <c r="O11" s="1719">
        <f t="shared" si="8"/>
        <v>0</v>
      </c>
      <c r="P11" s="413">
        <f t="shared" si="9"/>
        <v>0</v>
      </c>
      <c r="Q11" s="1719">
        <f t="shared" si="10"/>
        <v>-1</v>
      </c>
      <c r="R11" s="417">
        <f t="shared" si="11"/>
        <v>-4.3478260869565188E-2</v>
      </c>
      <c r="T11"/>
      <c r="U11"/>
      <c r="V11"/>
      <c r="W11"/>
      <c r="X11"/>
      <c r="Y11"/>
      <c r="Z11"/>
      <c r="AA11"/>
      <c r="AB11"/>
    </row>
    <row r="12" spans="1:28" ht="17.25" customHeight="1">
      <c r="A12" s="197" t="s">
        <v>26</v>
      </c>
      <c r="B12" s="216">
        <v>14</v>
      </c>
      <c r="C12" s="216">
        <v>14</v>
      </c>
      <c r="D12" s="216">
        <v>14</v>
      </c>
      <c r="E12" s="216">
        <v>14</v>
      </c>
      <c r="F12" s="216">
        <v>14</v>
      </c>
      <c r="G12" s="216">
        <v>13</v>
      </c>
      <c r="H12" s="216">
        <v>13</v>
      </c>
      <c r="I12" s="216">
        <v>13</v>
      </c>
      <c r="J12" s="216">
        <v>13</v>
      </c>
      <c r="K12" s="216">
        <v>13</v>
      </c>
      <c r="L12" s="328">
        <v>13</v>
      </c>
      <c r="M12" s="1717">
        <f t="shared" si="6"/>
        <v>0</v>
      </c>
      <c r="N12" s="413">
        <f t="shared" si="7"/>
        <v>0</v>
      </c>
      <c r="O12" s="1719">
        <f t="shared" si="8"/>
        <v>0</v>
      </c>
      <c r="P12" s="413">
        <f t="shared" si="9"/>
        <v>0</v>
      </c>
      <c r="Q12" s="1719">
        <f t="shared" si="10"/>
        <v>-1</v>
      </c>
      <c r="R12" s="417">
        <f t="shared" si="11"/>
        <v>-7.1428571428571397E-2</v>
      </c>
      <c r="T12"/>
      <c r="U12"/>
      <c r="V12"/>
      <c r="W12"/>
      <c r="X12"/>
      <c r="Y12"/>
      <c r="Z12"/>
      <c r="AA12"/>
      <c r="AB12"/>
    </row>
    <row r="13" spans="1:28" ht="17.25" customHeight="1">
      <c r="A13" s="197" t="s">
        <v>27</v>
      </c>
      <c r="B13" s="216">
        <v>19</v>
      </c>
      <c r="C13" s="216">
        <v>20</v>
      </c>
      <c r="D13" s="216">
        <v>19</v>
      </c>
      <c r="E13" s="216">
        <v>21</v>
      </c>
      <c r="F13" s="216">
        <v>21</v>
      </c>
      <c r="G13" s="216">
        <v>21</v>
      </c>
      <c r="H13" s="216">
        <v>21</v>
      </c>
      <c r="I13" s="216">
        <v>20</v>
      </c>
      <c r="J13" s="216">
        <v>19</v>
      </c>
      <c r="K13" s="216">
        <v>19</v>
      </c>
      <c r="L13" s="328">
        <v>19</v>
      </c>
      <c r="M13" s="1717">
        <f t="shared" si="6"/>
        <v>0</v>
      </c>
      <c r="N13" s="413">
        <f t="shared" si="7"/>
        <v>0</v>
      </c>
      <c r="O13" s="1719">
        <f t="shared" si="8"/>
        <v>-2</v>
      </c>
      <c r="P13" s="413">
        <f t="shared" si="9"/>
        <v>-9.5238095238095233E-2</v>
      </c>
      <c r="Q13" s="1719">
        <f t="shared" si="10"/>
        <v>0</v>
      </c>
      <c r="R13" s="417">
        <f t="shared" si="11"/>
        <v>0</v>
      </c>
      <c r="T13"/>
      <c r="U13"/>
      <c r="V13"/>
      <c r="W13"/>
      <c r="X13"/>
      <c r="Y13"/>
      <c r="Z13"/>
      <c r="AA13"/>
      <c r="AB13"/>
    </row>
    <row r="14" spans="1:28" ht="17.25" customHeight="1">
      <c r="A14" s="197" t="s">
        <v>28</v>
      </c>
      <c r="B14" s="216">
        <v>21</v>
      </c>
      <c r="C14" s="216">
        <v>21</v>
      </c>
      <c r="D14" s="216">
        <v>20</v>
      </c>
      <c r="E14" s="216">
        <v>20</v>
      </c>
      <c r="F14" s="216">
        <v>20</v>
      </c>
      <c r="G14" s="216">
        <v>20</v>
      </c>
      <c r="H14" s="216">
        <v>20</v>
      </c>
      <c r="I14" s="216">
        <v>20</v>
      </c>
      <c r="J14" s="216">
        <v>20</v>
      </c>
      <c r="K14" s="216">
        <v>20</v>
      </c>
      <c r="L14" s="328">
        <v>20</v>
      </c>
      <c r="M14" s="1717">
        <f t="shared" si="6"/>
        <v>0</v>
      </c>
      <c r="N14" s="413">
        <f t="shared" si="7"/>
        <v>0</v>
      </c>
      <c r="O14" s="1719">
        <f t="shared" si="8"/>
        <v>0</v>
      </c>
      <c r="P14" s="413">
        <f t="shared" si="9"/>
        <v>0</v>
      </c>
      <c r="Q14" s="1719">
        <f t="shared" si="10"/>
        <v>-1</v>
      </c>
      <c r="R14" s="417">
        <f t="shared" si="11"/>
        <v>-4.7619047619047672E-2</v>
      </c>
      <c r="T14"/>
      <c r="U14"/>
      <c r="V14"/>
      <c r="W14"/>
      <c r="X14"/>
      <c r="Y14"/>
      <c r="Z14"/>
      <c r="AA14"/>
      <c r="AB14"/>
    </row>
    <row r="15" spans="1:28" ht="17.25" customHeight="1">
      <c r="A15" s="197" t="s">
        <v>29</v>
      </c>
      <c r="B15" s="216">
        <v>18</v>
      </c>
      <c r="C15" s="216">
        <v>18</v>
      </c>
      <c r="D15" s="216">
        <v>18</v>
      </c>
      <c r="E15" s="216">
        <v>18</v>
      </c>
      <c r="F15" s="216">
        <v>18</v>
      </c>
      <c r="G15" s="216">
        <v>18</v>
      </c>
      <c r="H15" s="216">
        <v>18</v>
      </c>
      <c r="I15" s="216">
        <v>18</v>
      </c>
      <c r="J15" s="216">
        <v>18</v>
      </c>
      <c r="K15" s="216">
        <v>18</v>
      </c>
      <c r="L15" s="328">
        <v>18</v>
      </c>
      <c r="M15" s="1717">
        <f t="shared" si="6"/>
        <v>0</v>
      </c>
      <c r="N15" s="413">
        <f t="shared" si="7"/>
        <v>0</v>
      </c>
      <c r="O15" s="1719">
        <f t="shared" si="8"/>
        <v>0</v>
      </c>
      <c r="P15" s="413">
        <f t="shared" si="9"/>
        <v>0</v>
      </c>
      <c r="Q15" s="1719">
        <f t="shared" si="10"/>
        <v>0</v>
      </c>
      <c r="R15" s="417">
        <f t="shared" si="11"/>
        <v>0</v>
      </c>
      <c r="T15"/>
      <c r="U15"/>
      <c r="V15"/>
      <c r="W15"/>
      <c r="X15"/>
      <c r="Y15"/>
      <c r="Z15"/>
      <c r="AA15"/>
      <c r="AB15"/>
    </row>
    <row r="16" spans="1:28" ht="17.25" customHeight="1">
      <c r="A16" s="197" t="s">
        <v>30</v>
      </c>
      <c r="B16" s="216">
        <v>42</v>
      </c>
      <c r="C16" s="216">
        <v>41</v>
      </c>
      <c r="D16" s="216">
        <v>41</v>
      </c>
      <c r="E16" s="216">
        <v>41</v>
      </c>
      <c r="F16" s="216">
        <v>40</v>
      </c>
      <c r="G16" s="216">
        <v>40</v>
      </c>
      <c r="H16" s="216">
        <v>40</v>
      </c>
      <c r="I16" s="216">
        <v>40</v>
      </c>
      <c r="J16" s="216">
        <v>40</v>
      </c>
      <c r="K16" s="216">
        <v>40</v>
      </c>
      <c r="L16" s="328">
        <v>40</v>
      </c>
      <c r="M16" s="1717">
        <f t="shared" si="6"/>
        <v>0</v>
      </c>
      <c r="N16" s="413">
        <f t="shared" si="7"/>
        <v>0</v>
      </c>
      <c r="O16" s="1719">
        <f t="shared" si="8"/>
        <v>0</v>
      </c>
      <c r="P16" s="413">
        <f t="shared" si="9"/>
        <v>0</v>
      </c>
      <c r="Q16" s="1719">
        <f t="shared" si="10"/>
        <v>-2</v>
      </c>
      <c r="R16" s="417">
        <f t="shared" si="11"/>
        <v>-4.7619047619047672E-2</v>
      </c>
      <c r="T16"/>
      <c r="U16"/>
      <c r="V16"/>
      <c r="W16"/>
      <c r="X16"/>
      <c r="Y16"/>
      <c r="Z16"/>
      <c r="AA16"/>
      <c r="AB16"/>
    </row>
    <row r="17" spans="1:28" ht="17.25" customHeight="1">
      <c r="A17" s="197" t="s">
        <v>31</v>
      </c>
      <c r="B17" s="216">
        <v>20</v>
      </c>
      <c r="C17" s="216">
        <v>19</v>
      </c>
      <c r="D17" s="216">
        <v>20</v>
      </c>
      <c r="E17" s="216">
        <v>20</v>
      </c>
      <c r="F17" s="216">
        <v>19</v>
      </c>
      <c r="G17" s="216">
        <v>19</v>
      </c>
      <c r="H17" s="216">
        <v>19</v>
      </c>
      <c r="I17" s="216">
        <v>19</v>
      </c>
      <c r="J17" s="216">
        <v>19</v>
      </c>
      <c r="K17" s="216">
        <v>19</v>
      </c>
      <c r="L17" s="328">
        <v>19</v>
      </c>
      <c r="M17" s="1717">
        <f t="shared" si="6"/>
        <v>0</v>
      </c>
      <c r="N17" s="413">
        <f t="shared" si="7"/>
        <v>0</v>
      </c>
      <c r="O17" s="1719">
        <f t="shared" si="8"/>
        <v>0</v>
      </c>
      <c r="P17" s="413">
        <f t="shared" si="9"/>
        <v>0</v>
      </c>
      <c r="Q17" s="1719">
        <f t="shared" si="10"/>
        <v>-1</v>
      </c>
      <c r="R17" s="417">
        <f t="shared" si="11"/>
        <v>-5.0000000000000044E-2</v>
      </c>
      <c r="T17"/>
      <c r="U17"/>
      <c r="V17"/>
      <c r="W17"/>
      <c r="X17"/>
      <c r="Y17"/>
      <c r="Z17"/>
      <c r="AA17"/>
      <c r="AB17"/>
    </row>
    <row r="18" spans="1:28" ht="17.25" customHeight="1">
      <c r="A18" s="197" t="s">
        <v>32</v>
      </c>
      <c r="B18" s="216">
        <v>17</v>
      </c>
      <c r="C18" s="216">
        <v>17</v>
      </c>
      <c r="D18" s="216">
        <v>16</v>
      </c>
      <c r="E18" s="216">
        <v>16</v>
      </c>
      <c r="F18" s="216">
        <v>16</v>
      </c>
      <c r="G18" s="216">
        <v>16</v>
      </c>
      <c r="H18" s="216">
        <v>16</v>
      </c>
      <c r="I18" s="216">
        <v>16</v>
      </c>
      <c r="J18" s="216">
        <v>16</v>
      </c>
      <c r="K18" s="216">
        <v>16</v>
      </c>
      <c r="L18" s="328">
        <v>16</v>
      </c>
      <c r="M18" s="1717">
        <f t="shared" si="6"/>
        <v>0</v>
      </c>
      <c r="N18" s="413">
        <f t="shared" si="7"/>
        <v>0</v>
      </c>
      <c r="O18" s="1719">
        <f t="shared" si="8"/>
        <v>0</v>
      </c>
      <c r="P18" s="413">
        <f t="shared" si="9"/>
        <v>0</v>
      </c>
      <c r="Q18" s="1719">
        <f t="shared" si="10"/>
        <v>-1</v>
      </c>
      <c r="R18" s="417">
        <f t="shared" si="11"/>
        <v>-5.8823529411764719E-2</v>
      </c>
      <c r="T18"/>
      <c r="U18"/>
      <c r="V18"/>
      <c r="W18"/>
      <c r="X18"/>
      <c r="Y18"/>
      <c r="Z18"/>
      <c r="AA18"/>
      <c r="AB18"/>
    </row>
    <row r="19" spans="1:28" ht="17.25" customHeight="1" thickBot="1">
      <c r="A19" s="195" t="s">
        <v>33</v>
      </c>
      <c r="B19" s="231">
        <v>46</v>
      </c>
      <c r="C19" s="231">
        <v>44</v>
      </c>
      <c r="D19" s="231">
        <v>44</v>
      </c>
      <c r="E19" s="231">
        <v>42</v>
      </c>
      <c r="F19" s="231">
        <v>42</v>
      </c>
      <c r="G19" s="231">
        <v>40</v>
      </c>
      <c r="H19" s="231">
        <v>40</v>
      </c>
      <c r="I19" s="231">
        <v>40</v>
      </c>
      <c r="J19" s="231">
        <v>39</v>
      </c>
      <c r="K19" s="231">
        <v>39</v>
      </c>
      <c r="L19" s="329">
        <v>39</v>
      </c>
      <c r="M19" s="1718">
        <f t="shared" si="6"/>
        <v>0</v>
      </c>
      <c r="N19" s="419">
        <f t="shared" si="7"/>
        <v>0</v>
      </c>
      <c r="O19" s="1720">
        <f t="shared" si="8"/>
        <v>-1</v>
      </c>
      <c r="P19" s="419">
        <f t="shared" si="9"/>
        <v>-2.5000000000000022E-2</v>
      </c>
      <c r="Q19" s="1720">
        <f t="shared" si="10"/>
        <v>-7</v>
      </c>
      <c r="R19" s="423">
        <f t="shared" si="11"/>
        <v>-0.15217391304347827</v>
      </c>
      <c r="T19"/>
      <c r="U19"/>
      <c r="V19"/>
      <c r="W19"/>
      <c r="X19"/>
      <c r="Y19"/>
      <c r="Z19"/>
      <c r="AA19"/>
      <c r="AB19"/>
    </row>
    <row r="20" spans="1:28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28">
      <c r="B21"/>
      <c r="C21"/>
      <c r="D21"/>
      <c r="E21"/>
      <c r="F21"/>
      <c r="G21"/>
      <c r="H21" s="479"/>
      <c r="I21" s="479"/>
      <c r="J21" s="479"/>
      <c r="K21" s="479"/>
      <c r="L21" s="479"/>
      <c r="M21"/>
      <c r="N21"/>
      <c r="O21"/>
      <c r="P21"/>
      <c r="Q21"/>
      <c r="R21"/>
    </row>
    <row r="22" spans="1:28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8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8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8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28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28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defaultRowHeight="15"/>
  <cols>
    <col min="1" max="1" width="19" customWidth="1"/>
    <col min="2" max="18" width="6.5703125" customWidth="1"/>
  </cols>
  <sheetData>
    <row r="1" spans="1:18">
      <c r="A1" s="163" t="s">
        <v>816</v>
      </c>
      <c r="B1" s="167"/>
      <c r="C1" s="167"/>
      <c r="D1" s="167"/>
      <c r="E1" s="77"/>
      <c r="F1" s="77"/>
      <c r="G1" s="77"/>
      <c r="H1" s="77"/>
      <c r="I1" s="77"/>
      <c r="J1" s="46"/>
      <c r="K1" s="500"/>
      <c r="L1" s="46"/>
      <c r="M1" s="46"/>
      <c r="N1" s="46"/>
      <c r="O1" s="46"/>
      <c r="P1" s="46"/>
      <c r="Q1" s="46"/>
      <c r="R1" s="46"/>
    </row>
    <row r="2" spans="1:18" ht="15.75" thickBot="1">
      <c r="A2" s="325" t="s">
        <v>193</v>
      </c>
      <c r="B2" s="205"/>
      <c r="C2" s="205"/>
      <c r="D2" s="870"/>
      <c r="E2" s="870"/>
      <c r="F2" s="870"/>
      <c r="G2" s="870"/>
      <c r="H2" s="870"/>
      <c r="I2" s="870"/>
      <c r="J2" s="870"/>
      <c r="K2" s="870"/>
      <c r="L2" s="870"/>
      <c r="M2" s="870"/>
      <c r="N2" s="870"/>
      <c r="O2" s="870"/>
      <c r="P2" s="870"/>
      <c r="Q2" s="870"/>
      <c r="R2" s="870"/>
    </row>
    <row r="3" spans="1:18" ht="29.25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15.75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07" t="s">
        <v>191</v>
      </c>
      <c r="P4" s="606" t="s">
        <v>192</v>
      </c>
      <c r="Q4" s="607" t="s">
        <v>191</v>
      </c>
      <c r="R4" s="650" t="s">
        <v>192</v>
      </c>
    </row>
    <row r="5" spans="1:18">
      <c r="A5" s="194" t="s">
        <v>19</v>
      </c>
      <c r="B5" s="326">
        <v>309</v>
      </c>
      <c r="C5" s="326">
        <v>302</v>
      </c>
      <c r="D5" s="326">
        <v>298</v>
      </c>
      <c r="E5" s="326">
        <v>298</v>
      </c>
      <c r="F5" s="326">
        <v>295</v>
      </c>
      <c r="G5" s="326">
        <v>291</v>
      </c>
      <c r="H5" s="326">
        <v>290</v>
      </c>
      <c r="I5" s="326">
        <v>290</v>
      </c>
      <c r="J5" s="326">
        <v>287</v>
      </c>
      <c r="K5" s="326">
        <v>287</v>
      </c>
      <c r="L5" s="327">
        <v>294</v>
      </c>
      <c r="M5" s="951">
        <f>L5-K5</f>
        <v>7</v>
      </c>
      <c r="N5" s="407">
        <f>L5/K5-1</f>
        <v>2.4390243902439046E-2</v>
      </c>
      <c r="O5" s="408">
        <f>L5-G5</f>
        <v>3</v>
      </c>
      <c r="P5" s="1459">
        <f>L5/G5-1</f>
        <v>1.0309278350515427E-2</v>
      </c>
      <c r="Q5" s="408">
        <f>L5-B5</f>
        <v>-15</v>
      </c>
      <c r="R5" s="411">
        <f>L5/B5-1</f>
        <v>-4.8543689320388328E-2</v>
      </c>
    </row>
    <row r="6" spans="1:18">
      <c r="A6" s="197" t="s">
        <v>20</v>
      </c>
      <c r="B6" s="216">
        <v>46</v>
      </c>
      <c r="C6" s="216">
        <v>45</v>
      </c>
      <c r="D6" s="216">
        <v>44</v>
      </c>
      <c r="E6" s="216">
        <v>45</v>
      </c>
      <c r="F6" s="216">
        <v>43</v>
      </c>
      <c r="G6" s="216">
        <v>41</v>
      </c>
      <c r="H6" s="216">
        <v>41</v>
      </c>
      <c r="I6" s="216">
        <v>40</v>
      </c>
      <c r="J6" s="216">
        <v>40</v>
      </c>
      <c r="K6" s="216">
        <v>41</v>
      </c>
      <c r="L6" s="328">
        <v>48</v>
      </c>
      <c r="M6" s="412">
        <f t="shared" ref="M6:M19" si="0">L6-K6</f>
        <v>7</v>
      </c>
      <c r="N6" s="413">
        <f t="shared" ref="N6:N19" si="1">L6/K6-1</f>
        <v>0.1707317073170731</v>
      </c>
      <c r="O6" s="414">
        <f t="shared" ref="O6:O19" si="2">L6-G6</f>
        <v>7</v>
      </c>
      <c r="P6" s="413">
        <f t="shared" ref="P6:P19" si="3">L6/G6-1</f>
        <v>0.1707317073170731</v>
      </c>
      <c r="Q6" s="414">
        <f t="shared" ref="Q6:Q19" si="4">L6-B6</f>
        <v>2</v>
      </c>
      <c r="R6" s="417">
        <f t="shared" ref="R6:R19" si="5">L6/B6-1</f>
        <v>4.3478260869565188E-2</v>
      </c>
    </row>
    <row r="7" spans="1:18">
      <c r="A7" s="197" t="s">
        <v>21</v>
      </c>
      <c r="B7" s="216">
        <v>29</v>
      </c>
      <c r="C7" s="216">
        <v>29</v>
      </c>
      <c r="D7" s="216">
        <v>29</v>
      </c>
      <c r="E7" s="216">
        <v>29</v>
      </c>
      <c r="F7" s="216">
        <v>30</v>
      </c>
      <c r="G7" s="216">
        <v>29</v>
      </c>
      <c r="H7" s="216">
        <v>29</v>
      </c>
      <c r="I7" s="216">
        <v>30</v>
      </c>
      <c r="J7" s="216">
        <v>31</v>
      </c>
      <c r="K7" s="216">
        <v>30</v>
      </c>
      <c r="L7" s="328">
        <v>31</v>
      </c>
      <c r="M7" s="412">
        <f t="shared" si="0"/>
        <v>1</v>
      </c>
      <c r="N7" s="413">
        <f t="shared" si="1"/>
        <v>3.3333333333333437E-2</v>
      </c>
      <c r="O7" s="414">
        <f t="shared" si="2"/>
        <v>2</v>
      </c>
      <c r="P7" s="413">
        <f t="shared" si="3"/>
        <v>6.8965517241379226E-2</v>
      </c>
      <c r="Q7" s="414">
        <f t="shared" si="4"/>
        <v>2</v>
      </c>
      <c r="R7" s="417">
        <f t="shared" si="5"/>
        <v>6.8965517241379226E-2</v>
      </c>
    </row>
    <row r="8" spans="1:18">
      <c r="A8" s="197" t="s">
        <v>22</v>
      </c>
      <c r="B8" s="216">
        <v>22</v>
      </c>
      <c r="C8" s="216">
        <v>20</v>
      </c>
      <c r="D8" s="216">
        <v>19</v>
      </c>
      <c r="E8" s="216">
        <v>20</v>
      </c>
      <c r="F8" s="216">
        <v>20</v>
      </c>
      <c r="G8" s="216">
        <v>21</v>
      </c>
      <c r="H8" s="216">
        <v>20</v>
      </c>
      <c r="I8" s="216">
        <v>20</v>
      </c>
      <c r="J8" s="216">
        <v>19</v>
      </c>
      <c r="K8" s="216">
        <v>19</v>
      </c>
      <c r="L8" s="328">
        <v>19</v>
      </c>
      <c r="M8" s="1717">
        <v>0</v>
      </c>
      <c r="N8" s="413">
        <f t="shared" si="1"/>
        <v>0</v>
      </c>
      <c r="O8" s="1719">
        <f t="shared" si="2"/>
        <v>-2</v>
      </c>
      <c r="P8" s="413">
        <f t="shared" si="3"/>
        <v>-9.5238095238095233E-2</v>
      </c>
      <c r="Q8" s="1719">
        <f t="shared" si="4"/>
        <v>-3</v>
      </c>
      <c r="R8" s="417">
        <f t="shared" si="5"/>
        <v>-0.13636363636363635</v>
      </c>
    </row>
    <row r="9" spans="1:18">
      <c r="A9" s="197" t="s">
        <v>23</v>
      </c>
      <c r="B9" s="216">
        <v>11</v>
      </c>
      <c r="C9" s="216">
        <v>12</v>
      </c>
      <c r="D9" s="216">
        <v>12</v>
      </c>
      <c r="E9" s="216">
        <v>12</v>
      </c>
      <c r="F9" s="216">
        <v>12</v>
      </c>
      <c r="G9" s="216">
        <v>12</v>
      </c>
      <c r="H9" s="216">
        <v>12</v>
      </c>
      <c r="I9" s="216">
        <v>12</v>
      </c>
      <c r="J9" s="216">
        <v>12</v>
      </c>
      <c r="K9" s="216">
        <v>12</v>
      </c>
      <c r="L9" s="328">
        <v>12</v>
      </c>
      <c r="M9" s="1717">
        <v>0</v>
      </c>
      <c r="N9" s="413">
        <f t="shared" si="1"/>
        <v>0</v>
      </c>
      <c r="O9" s="1719">
        <v>0</v>
      </c>
      <c r="P9" s="413">
        <f t="shared" si="3"/>
        <v>0</v>
      </c>
      <c r="Q9" s="1719">
        <f t="shared" si="4"/>
        <v>1</v>
      </c>
      <c r="R9" s="417">
        <f t="shared" si="5"/>
        <v>9.0909090909090828E-2</v>
      </c>
    </row>
    <row r="10" spans="1:18">
      <c r="A10" s="197" t="s">
        <v>24</v>
      </c>
      <c r="B10" s="216">
        <v>7</v>
      </c>
      <c r="C10" s="216">
        <v>7</v>
      </c>
      <c r="D10" s="216">
        <v>7</v>
      </c>
      <c r="E10" s="216">
        <v>7</v>
      </c>
      <c r="F10" s="216">
        <v>7</v>
      </c>
      <c r="G10" s="216">
        <v>7</v>
      </c>
      <c r="H10" s="216">
        <v>7</v>
      </c>
      <c r="I10" s="216">
        <v>7</v>
      </c>
      <c r="J10" s="216">
        <v>7</v>
      </c>
      <c r="K10" s="216">
        <v>7</v>
      </c>
      <c r="L10" s="328">
        <v>7</v>
      </c>
      <c r="M10" s="1717">
        <v>0</v>
      </c>
      <c r="N10" s="413">
        <f t="shared" si="1"/>
        <v>0</v>
      </c>
      <c r="O10" s="1719">
        <v>0</v>
      </c>
      <c r="P10" s="413">
        <f t="shared" si="3"/>
        <v>0</v>
      </c>
      <c r="Q10" s="1719">
        <f t="shared" si="4"/>
        <v>0</v>
      </c>
      <c r="R10" s="417">
        <f t="shared" si="5"/>
        <v>0</v>
      </c>
    </row>
    <row r="11" spans="1:18">
      <c r="A11" s="197" t="s">
        <v>25</v>
      </c>
      <c r="B11" s="216">
        <v>19</v>
      </c>
      <c r="C11" s="216">
        <v>18</v>
      </c>
      <c r="D11" s="216">
        <v>18</v>
      </c>
      <c r="E11" s="216">
        <v>17</v>
      </c>
      <c r="F11" s="216">
        <v>17</v>
      </c>
      <c r="G11" s="216">
        <v>17</v>
      </c>
      <c r="H11" s="216">
        <v>18</v>
      </c>
      <c r="I11" s="216">
        <v>17</v>
      </c>
      <c r="J11" s="216">
        <v>17</v>
      </c>
      <c r="K11" s="216">
        <v>17</v>
      </c>
      <c r="L11" s="328">
        <v>18</v>
      </c>
      <c r="M11" s="1717">
        <v>0</v>
      </c>
      <c r="N11" s="413">
        <f t="shared" si="1"/>
        <v>5.8823529411764719E-2</v>
      </c>
      <c r="O11" s="1719">
        <f t="shared" si="2"/>
        <v>1</v>
      </c>
      <c r="P11" s="413">
        <f t="shared" si="3"/>
        <v>5.8823529411764719E-2</v>
      </c>
      <c r="Q11" s="1719">
        <f t="shared" si="4"/>
        <v>-1</v>
      </c>
      <c r="R11" s="417">
        <f t="shared" si="5"/>
        <v>-5.2631578947368474E-2</v>
      </c>
    </row>
    <row r="12" spans="1:18">
      <c r="A12" s="197" t="s">
        <v>26</v>
      </c>
      <c r="B12" s="216">
        <v>11</v>
      </c>
      <c r="C12" s="216">
        <v>11</v>
      </c>
      <c r="D12" s="216">
        <v>11</v>
      </c>
      <c r="E12" s="216">
        <v>11</v>
      </c>
      <c r="F12" s="216">
        <v>11</v>
      </c>
      <c r="G12" s="216">
        <v>11</v>
      </c>
      <c r="H12" s="216">
        <v>10</v>
      </c>
      <c r="I12" s="216">
        <v>11</v>
      </c>
      <c r="J12" s="216">
        <v>10</v>
      </c>
      <c r="K12" s="216">
        <v>10</v>
      </c>
      <c r="L12" s="328">
        <v>10</v>
      </c>
      <c r="M12" s="1717">
        <v>0</v>
      </c>
      <c r="N12" s="413">
        <f t="shared" si="1"/>
        <v>0</v>
      </c>
      <c r="O12" s="1719">
        <f t="shared" si="2"/>
        <v>-1</v>
      </c>
      <c r="P12" s="413">
        <f t="shared" si="3"/>
        <v>-9.0909090909090939E-2</v>
      </c>
      <c r="Q12" s="1719">
        <f t="shared" si="4"/>
        <v>-1</v>
      </c>
      <c r="R12" s="417">
        <f t="shared" si="5"/>
        <v>-9.0909090909090939E-2</v>
      </c>
    </row>
    <row r="13" spans="1:18">
      <c r="A13" s="197" t="s">
        <v>27</v>
      </c>
      <c r="B13" s="216">
        <v>17</v>
      </c>
      <c r="C13" s="216">
        <v>18</v>
      </c>
      <c r="D13" s="216">
        <v>17</v>
      </c>
      <c r="E13" s="216">
        <v>18</v>
      </c>
      <c r="F13" s="216">
        <v>17</v>
      </c>
      <c r="G13" s="216">
        <v>17</v>
      </c>
      <c r="H13" s="216">
        <v>17</v>
      </c>
      <c r="I13" s="216">
        <v>17</v>
      </c>
      <c r="J13" s="216">
        <v>16</v>
      </c>
      <c r="K13" s="216">
        <v>16</v>
      </c>
      <c r="L13" s="328">
        <v>16</v>
      </c>
      <c r="M13" s="1717">
        <v>0</v>
      </c>
      <c r="N13" s="413">
        <f t="shared" si="1"/>
        <v>0</v>
      </c>
      <c r="O13" s="1719">
        <f t="shared" si="2"/>
        <v>-1</v>
      </c>
      <c r="P13" s="413">
        <f t="shared" si="3"/>
        <v>-5.8823529411764719E-2</v>
      </c>
      <c r="Q13" s="1719">
        <f t="shared" si="4"/>
        <v>-1</v>
      </c>
      <c r="R13" s="417">
        <f t="shared" si="5"/>
        <v>-5.8823529411764719E-2</v>
      </c>
    </row>
    <row r="14" spans="1:18">
      <c r="A14" s="197" t="s">
        <v>28</v>
      </c>
      <c r="B14" s="216">
        <v>20</v>
      </c>
      <c r="C14" s="216">
        <v>18</v>
      </c>
      <c r="D14" s="216">
        <v>17</v>
      </c>
      <c r="E14" s="216">
        <v>16</v>
      </c>
      <c r="F14" s="216">
        <v>16</v>
      </c>
      <c r="G14" s="216">
        <v>16</v>
      </c>
      <c r="H14" s="216">
        <v>16</v>
      </c>
      <c r="I14" s="216">
        <v>16</v>
      </c>
      <c r="J14" s="216">
        <v>16</v>
      </c>
      <c r="K14" s="216">
        <v>16</v>
      </c>
      <c r="L14" s="328">
        <v>16</v>
      </c>
      <c r="M14" s="1717">
        <v>0</v>
      </c>
      <c r="N14" s="413">
        <f t="shared" si="1"/>
        <v>0</v>
      </c>
      <c r="O14" s="1719">
        <v>0</v>
      </c>
      <c r="P14" s="413">
        <f t="shared" si="3"/>
        <v>0</v>
      </c>
      <c r="Q14" s="1719">
        <f t="shared" si="4"/>
        <v>-4</v>
      </c>
      <c r="R14" s="417">
        <f t="shared" si="5"/>
        <v>-0.19999999999999996</v>
      </c>
    </row>
    <row r="15" spans="1:18">
      <c r="A15" s="197" t="s">
        <v>29</v>
      </c>
      <c r="B15" s="216">
        <v>16</v>
      </c>
      <c r="C15" s="216">
        <v>16</v>
      </c>
      <c r="D15" s="216">
        <v>16</v>
      </c>
      <c r="E15" s="216">
        <v>16</v>
      </c>
      <c r="F15" s="216">
        <v>16</v>
      </c>
      <c r="G15" s="216">
        <v>16</v>
      </c>
      <c r="H15" s="216">
        <v>16</v>
      </c>
      <c r="I15" s="216">
        <v>16</v>
      </c>
      <c r="J15" s="216">
        <v>16</v>
      </c>
      <c r="K15" s="216">
        <v>16</v>
      </c>
      <c r="L15" s="328">
        <v>16</v>
      </c>
      <c r="M15" s="1717">
        <v>0</v>
      </c>
      <c r="N15" s="413">
        <f t="shared" si="1"/>
        <v>0</v>
      </c>
      <c r="O15" s="1719">
        <v>0</v>
      </c>
      <c r="P15" s="413">
        <f t="shared" si="3"/>
        <v>0</v>
      </c>
      <c r="Q15" s="1719">
        <v>0</v>
      </c>
      <c r="R15" s="417">
        <f t="shared" si="5"/>
        <v>0</v>
      </c>
    </row>
    <row r="16" spans="1:18">
      <c r="A16" s="197" t="s">
        <v>30</v>
      </c>
      <c r="B16" s="216">
        <v>37</v>
      </c>
      <c r="C16" s="216">
        <v>36</v>
      </c>
      <c r="D16" s="216">
        <v>36</v>
      </c>
      <c r="E16" s="216">
        <v>35</v>
      </c>
      <c r="F16" s="216">
        <v>35</v>
      </c>
      <c r="G16" s="216">
        <v>35</v>
      </c>
      <c r="H16" s="216">
        <v>35</v>
      </c>
      <c r="I16" s="216">
        <v>35</v>
      </c>
      <c r="J16" s="216">
        <v>35</v>
      </c>
      <c r="K16" s="216">
        <v>35</v>
      </c>
      <c r="L16" s="328">
        <v>34</v>
      </c>
      <c r="M16" s="1717">
        <f t="shared" si="0"/>
        <v>-1</v>
      </c>
      <c r="N16" s="413">
        <f t="shared" si="1"/>
        <v>-2.8571428571428581E-2</v>
      </c>
      <c r="O16" s="1719">
        <f t="shared" si="2"/>
        <v>-1</v>
      </c>
      <c r="P16" s="413">
        <f t="shared" si="3"/>
        <v>-2.8571428571428581E-2</v>
      </c>
      <c r="Q16" s="1719">
        <f t="shared" si="4"/>
        <v>-3</v>
      </c>
      <c r="R16" s="417">
        <f t="shared" si="5"/>
        <v>-8.108108108108103E-2</v>
      </c>
    </row>
    <row r="17" spans="1:18">
      <c r="A17" s="197" t="s">
        <v>31</v>
      </c>
      <c r="B17" s="216">
        <v>17</v>
      </c>
      <c r="C17" s="216">
        <v>17</v>
      </c>
      <c r="D17" s="216">
        <v>17</v>
      </c>
      <c r="E17" s="216">
        <v>17</v>
      </c>
      <c r="F17" s="216">
        <v>16</v>
      </c>
      <c r="G17" s="216">
        <v>16</v>
      </c>
      <c r="H17" s="216">
        <v>16</v>
      </c>
      <c r="I17" s="216">
        <v>16</v>
      </c>
      <c r="J17" s="216">
        <v>16</v>
      </c>
      <c r="K17" s="216">
        <v>16</v>
      </c>
      <c r="L17" s="328">
        <v>16</v>
      </c>
      <c r="M17" s="1717">
        <v>0</v>
      </c>
      <c r="N17" s="413">
        <f t="shared" si="1"/>
        <v>0</v>
      </c>
      <c r="O17" s="1719">
        <f t="shared" si="2"/>
        <v>0</v>
      </c>
      <c r="P17" s="413">
        <f t="shared" si="3"/>
        <v>0</v>
      </c>
      <c r="Q17" s="1719">
        <f t="shared" si="4"/>
        <v>-1</v>
      </c>
      <c r="R17" s="417">
        <f t="shared" si="5"/>
        <v>-5.8823529411764719E-2</v>
      </c>
    </row>
    <row r="18" spans="1:18">
      <c r="A18" s="197" t="s">
        <v>32</v>
      </c>
      <c r="B18" s="216">
        <v>16</v>
      </c>
      <c r="C18" s="216">
        <v>16</v>
      </c>
      <c r="D18" s="216">
        <v>15</v>
      </c>
      <c r="E18" s="216">
        <v>15</v>
      </c>
      <c r="F18" s="216">
        <v>15</v>
      </c>
      <c r="G18" s="216">
        <v>15</v>
      </c>
      <c r="H18" s="216">
        <v>15</v>
      </c>
      <c r="I18" s="216">
        <v>15</v>
      </c>
      <c r="J18" s="216">
        <v>15</v>
      </c>
      <c r="K18" s="216">
        <v>15</v>
      </c>
      <c r="L18" s="328">
        <v>15</v>
      </c>
      <c r="M18" s="1717">
        <v>0</v>
      </c>
      <c r="N18" s="413">
        <f t="shared" si="1"/>
        <v>0</v>
      </c>
      <c r="O18" s="1719">
        <v>0</v>
      </c>
      <c r="P18" s="413">
        <f t="shared" si="3"/>
        <v>0</v>
      </c>
      <c r="Q18" s="1719">
        <f t="shared" si="4"/>
        <v>-1</v>
      </c>
      <c r="R18" s="417">
        <f t="shared" si="5"/>
        <v>-6.25E-2</v>
      </c>
    </row>
    <row r="19" spans="1:18" ht="15.75" thickBot="1">
      <c r="A19" s="195" t="s">
        <v>33</v>
      </c>
      <c r="B19" s="231">
        <v>41</v>
      </c>
      <c r="C19" s="231">
        <v>39</v>
      </c>
      <c r="D19" s="231">
        <v>40</v>
      </c>
      <c r="E19" s="231">
        <v>40</v>
      </c>
      <c r="F19" s="231">
        <v>40</v>
      </c>
      <c r="G19" s="231">
        <v>38</v>
      </c>
      <c r="H19" s="231">
        <v>38</v>
      </c>
      <c r="I19" s="231">
        <v>38</v>
      </c>
      <c r="J19" s="231">
        <v>37</v>
      </c>
      <c r="K19" s="231">
        <v>37</v>
      </c>
      <c r="L19" s="329">
        <v>36</v>
      </c>
      <c r="M19" s="1718">
        <f t="shared" si="0"/>
        <v>-1</v>
      </c>
      <c r="N19" s="419">
        <f t="shared" si="1"/>
        <v>-2.7027027027026973E-2</v>
      </c>
      <c r="O19" s="1720">
        <f t="shared" si="2"/>
        <v>-2</v>
      </c>
      <c r="P19" s="419">
        <f t="shared" si="3"/>
        <v>-5.2631578947368474E-2</v>
      </c>
      <c r="Q19" s="1720">
        <f t="shared" si="4"/>
        <v>-5</v>
      </c>
      <c r="R19" s="423">
        <f t="shared" si="5"/>
        <v>-0.12195121951219512</v>
      </c>
    </row>
    <row r="21" spans="1:18">
      <c r="L21" s="479"/>
    </row>
    <row r="22" spans="1:18">
      <c r="A22" s="163"/>
    </row>
    <row r="23" spans="1:18">
      <c r="A23" s="163"/>
    </row>
    <row r="24" spans="1:18">
      <c r="A24" s="163"/>
    </row>
    <row r="25" spans="1:18">
      <c r="A25" s="16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/>
  <cols>
    <col min="1" max="1" width="17.5703125" customWidth="1"/>
    <col min="2" max="12" width="6.7109375" customWidth="1"/>
    <col min="13" max="18" width="6.28515625" customWidth="1"/>
  </cols>
  <sheetData>
    <row r="1" spans="1:18">
      <c r="A1" s="163" t="s">
        <v>817</v>
      </c>
      <c r="B1" s="167"/>
      <c r="C1" s="167"/>
      <c r="D1" s="167"/>
      <c r="E1" s="77"/>
      <c r="F1" s="77"/>
      <c r="G1" s="77"/>
      <c r="H1" s="77"/>
      <c r="I1" s="77"/>
      <c r="J1" s="46"/>
      <c r="K1" s="500"/>
      <c r="L1" s="46"/>
      <c r="M1" s="46"/>
      <c r="N1" s="46"/>
      <c r="O1" s="46"/>
      <c r="P1" s="46"/>
      <c r="Q1" s="46"/>
      <c r="R1" s="46"/>
    </row>
    <row r="2" spans="1:18" ht="15.75" thickBot="1">
      <c r="A2" s="325" t="s">
        <v>193</v>
      </c>
      <c r="B2" s="205"/>
      <c r="C2" s="205"/>
      <c r="D2" s="870"/>
      <c r="E2" s="870"/>
      <c r="F2" s="870"/>
      <c r="G2" s="870"/>
      <c r="H2" s="870"/>
      <c r="I2" s="870"/>
      <c r="J2" s="870"/>
      <c r="K2" s="870"/>
      <c r="L2" s="870"/>
      <c r="M2" s="870"/>
      <c r="N2" s="870"/>
      <c r="O2" s="870"/>
      <c r="P2" s="870"/>
      <c r="Q2" s="870"/>
      <c r="R2" s="870"/>
    </row>
    <row r="3" spans="1:18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15.75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07" t="s">
        <v>191</v>
      </c>
      <c r="P4" s="606" t="s">
        <v>192</v>
      </c>
      <c r="Q4" s="607" t="s">
        <v>191</v>
      </c>
      <c r="R4" s="650" t="s">
        <v>192</v>
      </c>
    </row>
    <row r="5" spans="1:18">
      <c r="A5" s="194" t="s">
        <v>19</v>
      </c>
      <c r="B5" s="326">
        <v>67</v>
      </c>
      <c r="C5" s="326">
        <v>67</v>
      </c>
      <c r="D5" s="326">
        <v>68</v>
      </c>
      <c r="E5" s="326">
        <v>71</v>
      </c>
      <c r="F5" s="326">
        <v>70</v>
      </c>
      <c r="G5" s="326">
        <v>70</v>
      </c>
      <c r="H5" s="326">
        <v>69</v>
      </c>
      <c r="I5" s="326">
        <v>69</v>
      </c>
      <c r="J5" s="326">
        <v>69</v>
      </c>
      <c r="K5" s="326">
        <v>67</v>
      </c>
      <c r="L5" s="327">
        <v>68</v>
      </c>
      <c r="M5" s="951">
        <f>L5-K5</f>
        <v>1</v>
      </c>
      <c r="N5" s="407">
        <f>L5/K5-1</f>
        <v>1.4925373134328401E-2</v>
      </c>
      <c r="O5" s="408">
        <f>L5-G5</f>
        <v>-2</v>
      </c>
      <c r="P5" s="1459">
        <f>L5/G5-1</f>
        <v>-2.8571428571428581E-2</v>
      </c>
      <c r="Q5" s="408">
        <f>L5-B5</f>
        <v>1</v>
      </c>
      <c r="R5" s="411">
        <f>L5/B5-1</f>
        <v>1.4925373134328401E-2</v>
      </c>
    </row>
    <row r="6" spans="1:18">
      <c r="A6" s="197" t="s">
        <v>20</v>
      </c>
      <c r="B6" s="216">
        <v>14</v>
      </c>
      <c r="C6" s="216">
        <v>15</v>
      </c>
      <c r="D6" s="216">
        <v>15</v>
      </c>
      <c r="E6" s="216">
        <v>15</v>
      </c>
      <c r="F6" s="216">
        <v>15</v>
      </c>
      <c r="G6" s="216">
        <v>15</v>
      </c>
      <c r="H6" s="216">
        <v>15</v>
      </c>
      <c r="I6" s="216">
        <v>15</v>
      </c>
      <c r="J6" s="216">
        <v>15</v>
      </c>
      <c r="K6" s="216">
        <v>15</v>
      </c>
      <c r="L6" s="328">
        <v>15</v>
      </c>
      <c r="M6" s="1717">
        <f t="shared" ref="M6:M7" si="0">L6-K6</f>
        <v>0</v>
      </c>
      <c r="N6" s="413">
        <f t="shared" ref="N6:N7" si="1">L6/K6-1</f>
        <v>0</v>
      </c>
      <c r="O6" s="1719">
        <f t="shared" ref="O6:O7" si="2">L6-G6</f>
        <v>0</v>
      </c>
      <c r="P6" s="413">
        <f t="shared" ref="P6:P7" si="3">L6/G6-1</f>
        <v>0</v>
      </c>
      <c r="Q6" s="1719">
        <f t="shared" ref="Q6:Q7" si="4">L6-B6</f>
        <v>1</v>
      </c>
      <c r="R6" s="417">
        <f t="shared" ref="R6:R7" si="5">L6/B6-1</f>
        <v>7.1428571428571397E-2</v>
      </c>
    </row>
    <row r="7" spans="1:18">
      <c r="A7" s="197" t="s">
        <v>21</v>
      </c>
      <c r="B7" s="216">
        <v>2</v>
      </c>
      <c r="C7" s="216">
        <v>1</v>
      </c>
      <c r="D7" s="216">
        <v>1</v>
      </c>
      <c r="E7" s="216">
        <v>1</v>
      </c>
      <c r="F7" s="216">
        <v>1</v>
      </c>
      <c r="G7" s="216">
        <v>1</v>
      </c>
      <c r="H7" s="216">
        <v>1</v>
      </c>
      <c r="I7" s="216">
        <v>1</v>
      </c>
      <c r="J7" s="216">
        <v>1</v>
      </c>
      <c r="K7" s="216">
        <v>1</v>
      </c>
      <c r="L7" s="328">
        <v>1</v>
      </c>
      <c r="M7" s="1717">
        <f t="shared" si="0"/>
        <v>0</v>
      </c>
      <c r="N7" s="413">
        <f t="shared" si="1"/>
        <v>0</v>
      </c>
      <c r="O7" s="1719">
        <f t="shared" si="2"/>
        <v>0</v>
      </c>
      <c r="P7" s="413">
        <f t="shared" si="3"/>
        <v>0</v>
      </c>
      <c r="Q7" s="1719">
        <f t="shared" si="4"/>
        <v>-1</v>
      </c>
      <c r="R7" s="417">
        <f t="shared" si="5"/>
        <v>-0.5</v>
      </c>
    </row>
    <row r="8" spans="1:18">
      <c r="A8" s="197" t="s">
        <v>22</v>
      </c>
      <c r="B8" s="216">
        <v>6</v>
      </c>
      <c r="C8" s="216">
        <v>6</v>
      </c>
      <c r="D8" s="216">
        <v>7</v>
      </c>
      <c r="E8" s="216">
        <v>7</v>
      </c>
      <c r="F8" s="216">
        <v>7</v>
      </c>
      <c r="G8" s="216">
        <v>7</v>
      </c>
      <c r="H8" s="216">
        <v>7</v>
      </c>
      <c r="I8" s="216">
        <v>7</v>
      </c>
      <c r="J8" s="216">
        <v>7</v>
      </c>
      <c r="K8" s="216">
        <v>7</v>
      </c>
      <c r="L8" s="328">
        <v>7</v>
      </c>
      <c r="M8" s="1717">
        <f t="shared" ref="M8:M19" si="6">L8-K8</f>
        <v>0</v>
      </c>
      <c r="N8" s="413">
        <f t="shared" ref="N8:N19" si="7">L8/K8-1</f>
        <v>0</v>
      </c>
      <c r="O8" s="1719">
        <f t="shared" ref="O8:O19" si="8">L8-G8</f>
        <v>0</v>
      </c>
      <c r="P8" s="413">
        <f t="shared" ref="P8:P19" si="9">L8/G8-1</f>
        <v>0</v>
      </c>
      <c r="Q8" s="1719">
        <f t="shared" ref="Q8:Q19" si="10">L8-B8</f>
        <v>1</v>
      </c>
      <c r="R8" s="417">
        <f t="shared" ref="R8:R19" si="11">L8/B8-1</f>
        <v>0.16666666666666674</v>
      </c>
    </row>
    <row r="9" spans="1:18">
      <c r="A9" s="197" t="s">
        <v>23</v>
      </c>
      <c r="B9" s="216">
        <v>5</v>
      </c>
      <c r="C9" s="216">
        <v>5</v>
      </c>
      <c r="D9" s="216">
        <v>5</v>
      </c>
      <c r="E9" s="216">
        <v>5</v>
      </c>
      <c r="F9" s="216">
        <v>5</v>
      </c>
      <c r="G9" s="216">
        <v>5</v>
      </c>
      <c r="H9" s="216">
        <v>5</v>
      </c>
      <c r="I9" s="216">
        <v>5</v>
      </c>
      <c r="J9" s="216">
        <v>5</v>
      </c>
      <c r="K9" s="216">
        <v>5</v>
      </c>
      <c r="L9" s="328">
        <v>5</v>
      </c>
      <c r="M9" s="1717">
        <f t="shared" si="6"/>
        <v>0</v>
      </c>
      <c r="N9" s="413">
        <f t="shared" si="7"/>
        <v>0</v>
      </c>
      <c r="O9" s="1719">
        <f t="shared" si="8"/>
        <v>0</v>
      </c>
      <c r="P9" s="413">
        <f t="shared" si="9"/>
        <v>0</v>
      </c>
      <c r="Q9" s="1719">
        <f t="shared" si="10"/>
        <v>0</v>
      </c>
      <c r="R9" s="417">
        <f t="shared" si="11"/>
        <v>0</v>
      </c>
    </row>
    <row r="10" spans="1:18">
      <c r="A10" s="197" t="s">
        <v>24</v>
      </c>
      <c r="B10" s="1722">
        <v>0</v>
      </c>
      <c r="C10" s="1722">
        <v>0</v>
      </c>
      <c r="D10" s="1722">
        <v>0</v>
      </c>
      <c r="E10" s="216">
        <v>1</v>
      </c>
      <c r="F10" s="216">
        <v>1</v>
      </c>
      <c r="G10" s="216">
        <v>1</v>
      </c>
      <c r="H10" s="216">
        <v>1</v>
      </c>
      <c r="I10" s="216">
        <v>1</v>
      </c>
      <c r="J10" s="216">
        <v>1</v>
      </c>
      <c r="K10" s="216">
        <v>1</v>
      </c>
      <c r="L10" s="328">
        <v>1</v>
      </c>
      <c r="M10" s="1717">
        <f t="shared" si="6"/>
        <v>0</v>
      </c>
      <c r="N10" s="413">
        <f t="shared" si="7"/>
        <v>0</v>
      </c>
      <c r="O10" s="1719">
        <f t="shared" si="8"/>
        <v>0</v>
      </c>
      <c r="P10" s="413">
        <f t="shared" si="9"/>
        <v>0</v>
      </c>
      <c r="Q10" s="1719">
        <f t="shared" si="10"/>
        <v>1</v>
      </c>
      <c r="R10" s="417">
        <v>0</v>
      </c>
    </row>
    <row r="11" spans="1:18">
      <c r="A11" s="197" t="s">
        <v>25</v>
      </c>
      <c r="B11" s="216">
        <v>1</v>
      </c>
      <c r="C11" s="216">
        <v>1</v>
      </c>
      <c r="D11" s="216">
        <v>1</v>
      </c>
      <c r="E11" s="216">
        <v>1</v>
      </c>
      <c r="F11" s="216">
        <v>1</v>
      </c>
      <c r="G11" s="216">
        <v>1</v>
      </c>
      <c r="H11" s="216">
        <v>1</v>
      </c>
      <c r="I11" s="216">
        <v>1</v>
      </c>
      <c r="J11" s="216">
        <v>1</v>
      </c>
      <c r="K11" s="216">
        <v>1</v>
      </c>
      <c r="L11" s="328">
        <v>1</v>
      </c>
      <c r="M11" s="1717">
        <f t="shared" si="6"/>
        <v>0</v>
      </c>
      <c r="N11" s="413">
        <f t="shared" si="7"/>
        <v>0</v>
      </c>
      <c r="O11" s="1719">
        <f t="shared" si="8"/>
        <v>0</v>
      </c>
      <c r="P11" s="413">
        <f t="shared" si="9"/>
        <v>0</v>
      </c>
      <c r="Q11" s="1719">
        <f t="shared" si="10"/>
        <v>0</v>
      </c>
      <c r="R11" s="417">
        <f t="shared" si="11"/>
        <v>0</v>
      </c>
    </row>
    <row r="12" spans="1:18">
      <c r="A12" s="197" t="s">
        <v>26</v>
      </c>
      <c r="B12" s="216">
        <v>2</v>
      </c>
      <c r="C12" s="216">
        <v>2</v>
      </c>
      <c r="D12" s="216">
        <v>2</v>
      </c>
      <c r="E12" s="216">
        <v>2</v>
      </c>
      <c r="F12" s="216">
        <v>2</v>
      </c>
      <c r="G12" s="216">
        <v>1</v>
      </c>
      <c r="H12" s="216">
        <v>1</v>
      </c>
      <c r="I12" s="216">
        <v>1</v>
      </c>
      <c r="J12" s="216">
        <v>1</v>
      </c>
      <c r="K12" s="216">
        <v>1</v>
      </c>
      <c r="L12" s="328">
        <v>1</v>
      </c>
      <c r="M12" s="1717">
        <f t="shared" si="6"/>
        <v>0</v>
      </c>
      <c r="N12" s="413">
        <f t="shared" si="7"/>
        <v>0</v>
      </c>
      <c r="O12" s="1719">
        <f t="shared" si="8"/>
        <v>0</v>
      </c>
      <c r="P12" s="413">
        <f t="shared" si="9"/>
        <v>0</v>
      </c>
      <c r="Q12" s="1719">
        <f t="shared" si="10"/>
        <v>-1</v>
      </c>
      <c r="R12" s="417">
        <f t="shared" si="11"/>
        <v>-0.5</v>
      </c>
    </row>
    <row r="13" spans="1:18">
      <c r="A13" s="197" t="s">
        <v>27</v>
      </c>
      <c r="B13" s="216">
        <v>5</v>
      </c>
      <c r="C13" s="216">
        <v>5</v>
      </c>
      <c r="D13" s="216">
        <v>5</v>
      </c>
      <c r="E13" s="216">
        <v>5</v>
      </c>
      <c r="F13" s="216">
        <v>5</v>
      </c>
      <c r="G13" s="216">
        <v>5</v>
      </c>
      <c r="H13" s="216">
        <v>5</v>
      </c>
      <c r="I13" s="216">
        <v>5</v>
      </c>
      <c r="J13" s="216">
        <v>5</v>
      </c>
      <c r="K13" s="216">
        <v>5</v>
      </c>
      <c r="L13" s="328">
        <v>5</v>
      </c>
      <c r="M13" s="1717">
        <f t="shared" si="6"/>
        <v>0</v>
      </c>
      <c r="N13" s="413">
        <f t="shared" si="7"/>
        <v>0</v>
      </c>
      <c r="O13" s="1719">
        <f t="shared" si="8"/>
        <v>0</v>
      </c>
      <c r="P13" s="413">
        <f t="shared" si="9"/>
        <v>0</v>
      </c>
      <c r="Q13" s="1719">
        <f t="shared" si="10"/>
        <v>0</v>
      </c>
      <c r="R13" s="417">
        <f t="shared" si="11"/>
        <v>0</v>
      </c>
    </row>
    <row r="14" spans="1:18">
      <c r="A14" s="197" t="s">
        <v>28</v>
      </c>
      <c r="B14" s="1722">
        <v>0</v>
      </c>
      <c r="C14" s="1722">
        <v>0</v>
      </c>
      <c r="D14" s="1722">
        <v>0</v>
      </c>
      <c r="E14" s="1722">
        <v>0</v>
      </c>
      <c r="F14" s="1722">
        <v>0</v>
      </c>
      <c r="G14" s="1722">
        <v>0</v>
      </c>
      <c r="H14" s="1722">
        <v>0</v>
      </c>
      <c r="I14" s="1722">
        <v>0</v>
      </c>
      <c r="J14" s="1722">
        <v>0</v>
      </c>
      <c r="K14" s="1722">
        <v>0</v>
      </c>
      <c r="L14" s="1723">
        <v>0</v>
      </c>
      <c r="M14" s="412">
        <v>0</v>
      </c>
      <c r="N14" s="413">
        <v>0</v>
      </c>
      <c r="O14" s="414">
        <v>0</v>
      </c>
      <c r="P14" s="413">
        <v>0</v>
      </c>
      <c r="Q14" s="414">
        <v>0</v>
      </c>
      <c r="R14" s="417">
        <v>0</v>
      </c>
    </row>
    <row r="15" spans="1:18">
      <c r="A15" s="197" t="s">
        <v>29</v>
      </c>
      <c r="B15" s="216">
        <v>3</v>
      </c>
      <c r="C15" s="216">
        <v>3</v>
      </c>
      <c r="D15" s="216">
        <v>3</v>
      </c>
      <c r="E15" s="216">
        <v>3</v>
      </c>
      <c r="F15" s="216">
        <v>3</v>
      </c>
      <c r="G15" s="216">
        <v>3</v>
      </c>
      <c r="H15" s="216">
        <v>3</v>
      </c>
      <c r="I15" s="216">
        <v>2</v>
      </c>
      <c r="J15" s="216">
        <v>2</v>
      </c>
      <c r="K15" s="216">
        <v>2</v>
      </c>
      <c r="L15" s="328">
        <v>2</v>
      </c>
      <c r="M15" s="1717">
        <f t="shared" si="6"/>
        <v>0</v>
      </c>
      <c r="N15" s="413">
        <f t="shared" si="7"/>
        <v>0</v>
      </c>
      <c r="O15" s="1719">
        <f t="shared" si="8"/>
        <v>-1</v>
      </c>
      <c r="P15" s="413">
        <f t="shared" si="9"/>
        <v>-0.33333333333333337</v>
      </c>
      <c r="Q15" s="1719">
        <v>0</v>
      </c>
      <c r="R15" s="417">
        <f t="shared" si="11"/>
        <v>-0.33333333333333337</v>
      </c>
    </row>
    <row r="16" spans="1:18">
      <c r="A16" s="197" t="s">
        <v>30</v>
      </c>
      <c r="B16" s="216">
        <v>12</v>
      </c>
      <c r="C16" s="216">
        <v>12</v>
      </c>
      <c r="D16" s="216">
        <v>12</v>
      </c>
      <c r="E16" s="216">
        <v>14</v>
      </c>
      <c r="F16" s="216">
        <v>13</v>
      </c>
      <c r="G16" s="216">
        <v>14</v>
      </c>
      <c r="H16" s="216">
        <v>14</v>
      </c>
      <c r="I16" s="216">
        <v>14</v>
      </c>
      <c r="J16" s="216">
        <v>14</v>
      </c>
      <c r="K16" s="216">
        <v>12</v>
      </c>
      <c r="L16" s="328">
        <v>13</v>
      </c>
      <c r="M16" s="1717">
        <f t="shared" si="6"/>
        <v>1</v>
      </c>
      <c r="N16" s="413">
        <f t="shared" si="7"/>
        <v>8.3333333333333259E-2</v>
      </c>
      <c r="O16" s="1719">
        <f t="shared" si="8"/>
        <v>-1</v>
      </c>
      <c r="P16" s="413">
        <f t="shared" si="9"/>
        <v>-7.1428571428571397E-2</v>
      </c>
      <c r="Q16" s="1719">
        <f t="shared" si="10"/>
        <v>1</v>
      </c>
      <c r="R16" s="417">
        <f t="shared" si="11"/>
        <v>8.3333333333333259E-2</v>
      </c>
    </row>
    <row r="17" spans="1:18">
      <c r="A17" s="197" t="s">
        <v>31</v>
      </c>
      <c r="B17" s="216">
        <v>5</v>
      </c>
      <c r="C17" s="216">
        <v>5</v>
      </c>
      <c r="D17" s="216">
        <v>5</v>
      </c>
      <c r="E17" s="216">
        <v>5</v>
      </c>
      <c r="F17" s="216">
        <v>5</v>
      </c>
      <c r="G17" s="216">
        <v>5</v>
      </c>
      <c r="H17" s="216">
        <v>5</v>
      </c>
      <c r="I17" s="216">
        <v>6</v>
      </c>
      <c r="J17" s="216">
        <v>6</v>
      </c>
      <c r="K17" s="216">
        <v>6</v>
      </c>
      <c r="L17" s="328">
        <v>6</v>
      </c>
      <c r="M17" s="1717">
        <f t="shared" si="6"/>
        <v>0</v>
      </c>
      <c r="N17" s="413">
        <f t="shared" si="7"/>
        <v>0</v>
      </c>
      <c r="O17" s="1719">
        <f t="shared" si="8"/>
        <v>1</v>
      </c>
      <c r="P17" s="413">
        <f t="shared" si="9"/>
        <v>0.19999999999999996</v>
      </c>
      <c r="Q17" s="1719">
        <f t="shared" si="10"/>
        <v>1</v>
      </c>
      <c r="R17" s="417">
        <f t="shared" si="11"/>
        <v>0.19999999999999996</v>
      </c>
    </row>
    <row r="18" spans="1:18">
      <c r="A18" s="197" t="s">
        <v>32</v>
      </c>
      <c r="B18" s="216">
        <v>4</v>
      </c>
      <c r="C18" s="216">
        <v>4</v>
      </c>
      <c r="D18" s="216">
        <v>4</v>
      </c>
      <c r="E18" s="216">
        <v>4</v>
      </c>
      <c r="F18" s="216">
        <v>4</v>
      </c>
      <c r="G18" s="216">
        <v>4</v>
      </c>
      <c r="H18" s="216">
        <v>3</v>
      </c>
      <c r="I18" s="216">
        <v>3</v>
      </c>
      <c r="J18" s="216">
        <v>3</v>
      </c>
      <c r="K18" s="216">
        <v>3</v>
      </c>
      <c r="L18" s="328">
        <v>3</v>
      </c>
      <c r="M18" s="1717">
        <f t="shared" si="6"/>
        <v>0</v>
      </c>
      <c r="N18" s="413">
        <f t="shared" si="7"/>
        <v>0</v>
      </c>
      <c r="O18" s="1719">
        <f t="shared" si="8"/>
        <v>-1</v>
      </c>
      <c r="P18" s="413">
        <f t="shared" si="9"/>
        <v>-0.25</v>
      </c>
      <c r="Q18" s="1719">
        <f t="shared" si="10"/>
        <v>-1</v>
      </c>
      <c r="R18" s="417">
        <f t="shared" si="11"/>
        <v>-0.25</v>
      </c>
    </row>
    <row r="19" spans="1:18" ht="15.75" thickBot="1">
      <c r="A19" s="195" t="s">
        <v>33</v>
      </c>
      <c r="B19" s="231">
        <v>8</v>
      </c>
      <c r="C19" s="231">
        <v>8</v>
      </c>
      <c r="D19" s="231">
        <v>8</v>
      </c>
      <c r="E19" s="231">
        <v>8</v>
      </c>
      <c r="F19" s="231">
        <v>8</v>
      </c>
      <c r="G19" s="231">
        <v>8</v>
      </c>
      <c r="H19" s="231">
        <v>8</v>
      </c>
      <c r="I19" s="231">
        <v>8</v>
      </c>
      <c r="J19" s="231">
        <v>8</v>
      </c>
      <c r="K19" s="231">
        <v>8</v>
      </c>
      <c r="L19" s="329">
        <v>8</v>
      </c>
      <c r="M19" s="1718">
        <f t="shared" si="6"/>
        <v>0</v>
      </c>
      <c r="N19" s="419">
        <f t="shared" si="7"/>
        <v>0</v>
      </c>
      <c r="O19" s="1720">
        <f t="shared" si="8"/>
        <v>0</v>
      </c>
      <c r="P19" s="419">
        <f t="shared" si="9"/>
        <v>0</v>
      </c>
      <c r="Q19" s="1720">
        <f t="shared" si="10"/>
        <v>0</v>
      </c>
      <c r="R19" s="423">
        <f t="shared" si="11"/>
        <v>0</v>
      </c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/>
  <cols>
    <col min="1" max="1" width="19.42578125" customWidth="1"/>
    <col min="2" max="12" width="6.7109375" customWidth="1"/>
    <col min="13" max="18" width="6.28515625" customWidth="1"/>
  </cols>
  <sheetData>
    <row r="1" spans="1:18">
      <c r="A1" s="163" t="s">
        <v>818</v>
      </c>
      <c r="B1" s="167"/>
      <c r="C1" s="167"/>
      <c r="D1" s="167"/>
      <c r="E1" s="77"/>
      <c r="F1" s="77"/>
      <c r="G1" s="77"/>
      <c r="H1" s="77"/>
      <c r="I1" s="77"/>
      <c r="J1" s="46"/>
      <c r="K1" s="500"/>
      <c r="L1" s="46"/>
      <c r="M1" s="46"/>
      <c r="N1" s="46"/>
      <c r="O1" s="46"/>
      <c r="P1" s="46"/>
      <c r="Q1" s="46"/>
      <c r="R1" s="46"/>
    </row>
    <row r="2" spans="1:18" ht="15.75" thickBot="1">
      <c r="A2" s="325" t="s">
        <v>193</v>
      </c>
      <c r="B2" s="205"/>
      <c r="C2" s="205"/>
      <c r="D2" s="870"/>
      <c r="E2" s="870"/>
      <c r="F2" s="870"/>
      <c r="G2" s="870"/>
      <c r="H2" s="870"/>
      <c r="I2" s="870"/>
      <c r="J2" s="870"/>
      <c r="K2" s="870"/>
      <c r="L2" s="870"/>
      <c r="M2" s="870"/>
      <c r="N2" s="870"/>
      <c r="O2" s="870"/>
      <c r="P2" s="870"/>
      <c r="Q2" s="870"/>
      <c r="R2" s="870"/>
    </row>
    <row r="3" spans="1:18" ht="22.5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15.75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07" t="s">
        <v>191</v>
      </c>
      <c r="P4" s="606" t="s">
        <v>192</v>
      </c>
      <c r="Q4" s="607" t="s">
        <v>191</v>
      </c>
      <c r="R4" s="650" t="s">
        <v>192</v>
      </c>
    </row>
    <row r="5" spans="1:18">
      <c r="A5" s="194" t="s">
        <v>19</v>
      </c>
      <c r="B5" s="772">
        <v>280</v>
      </c>
      <c r="C5" s="772">
        <v>279</v>
      </c>
      <c r="D5" s="772">
        <v>276</v>
      </c>
      <c r="E5" s="772">
        <v>275</v>
      </c>
      <c r="F5" s="772">
        <v>276</v>
      </c>
      <c r="G5" s="772">
        <v>275</v>
      </c>
      <c r="H5" s="772">
        <v>273</v>
      </c>
      <c r="I5" s="772">
        <v>271</v>
      </c>
      <c r="J5" s="772">
        <v>269</v>
      </c>
      <c r="K5" s="772">
        <v>268</v>
      </c>
      <c r="L5" s="775">
        <v>268</v>
      </c>
      <c r="M5" s="951">
        <f>L5-K5</f>
        <v>0</v>
      </c>
      <c r="N5" s="407">
        <f>L5/K5-1</f>
        <v>0</v>
      </c>
      <c r="O5" s="408">
        <f>L5-G5</f>
        <v>-7</v>
      </c>
      <c r="P5" s="1459">
        <f>L5/G5-1</f>
        <v>-2.5454545454545507E-2</v>
      </c>
      <c r="Q5" s="408">
        <f>L5-B5</f>
        <v>-12</v>
      </c>
      <c r="R5" s="411">
        <f>L5/B5-1</f>
        <v>-4.2857142857142816E-2</v>
      </c>
    </row>
    <row r="6" spans="1:18">
      <c r="A6" s="197" t="s">
        <v>20</v>
      </c>
      <c r="B6" s="770">
        <v>40</v>
      </c>
      <c r="C6" s="770">
        <v>40</v>
      </c>
      <c r="D6" s="770">
        <v>41</v>
      </c>
      <c r="E6" s="770">
        <v>41</v>
      </c>
      <c r="F6" s="770">
        <v>41</v>
      </c>
      <c r="G6" s="770">
        <v>41</v>
      </c>
      <c r="H6" s="770">
        <v>41</v>
      </c>
      <c r="I6" s="770">
        <v>41</v>
      </c>
      <c r="J6" s="770">
        <v>41</v>
      </c>
      <c r="K6" s="770">
        <v>41</v>
      </c>
      <c r="L6" s="774">
        <v>41</v>
      </c>
      <c r="M6" s="1717">
        <f t="shared" ref="M6:M7" si="0">L6-K6</f>
        <v>0</v>
      </c>
      <c r="N6" s="413">
        <f t="shared" ref="N6:N7" si="1">L6/K6-1</f>
        <v>0</v>
      </c>
      <c r="O6" s="1719">
        <f>L6-G6</f>
        <v>0</v>
      </c>
      <c r="P6" s="413">
        <f t="shared" ref="P6:P7" si="2">L6/G6-1</f>
        <v>0</v>
      </c>
      <c r="Q6" s="1719">
        <f t="shared" ref="Q6:Q7" si="3">L6-B6</f>
        <v>1</v>
      </c>
      <c r="R6" s="417">
        <f t="shared" ref="R6:R7" si="4">L6/B6-1</f>
        <v>2.4999999999999911E-2</v>
      </c>
    </row>
    <row r="7" spans="1:18">
      <c r="A7" s="197" t="s">
        <v>21</v>
      </c>
      <c r="B7" s="770">
        <v>30</v>
      </c>
      <c r="C7" s="770">
        <v>30</v>
      </c>
      <c r="D7" s="770">
        <v>30</v>
      </c>
      <c r="E7" s="770">
        <v>31</v>
      </c>
      <c r="F7" s="770">
        <v>31</v>
      </c>
      <c r="G7" s="770">
        <v>31</v>
      </c>
      <c r="H7" s="770">
        <v>31</v>
      </c>
      <c r="I7" s="770">
        <v>31</v>
      </c>
      <c r="J7" s="770">
        <v>31</v>
      </c>
      <c r="K7" s="770">
        <v>31</v>
      </c>
      <c r="L7" s="774">
        <v>31</v>
      </c>
      <c r="M7" s="1717">
        <f t="shared" si="0"/>
        <v>0</v>
      </c>
      <c r="N7" s="413">
        <f t="shared" si="1"/>
        <v>0</v>
      </c>
      <c r="O7" s="1719">
        <f>L7-G7</f>
        <v>0</v>
      </c>
      <c r="P7" s="413">
        <f t="shared" si="2"/>
        <v>0</v>
      </c>
      <c r="Q7" s="1719">
        <f t="shared" si="3"/>
        <v>1</v>
      </c>
      <c r="R7" s="417">
        <f t="shared" si="4"/>
        <v>3.3333333333333437E-2</v>
      </c>
    </row>
    <row r="8" spans="1:18">
      <c r="A8" s="197" t="s">
        <v>22</v>
      </c>
      <c r="B8" s="770">
        <v>21</v>
      </c>
      <c r="C8" s="770">
        <v>21</v>
      </c>
      <c r="D8" s="770">
        <v>21</v>
      </c>
      <c r="E8" s="770">
        <v>21</v>
      </c>
      <c r="F8" s="770">
        <v>21</v>
      </c>
      <c r="G8" s="770">
        <v>20</v>
      </c>
      <c r="H8" s="770">
        <v>20</v>
      </c>
      <c r="I8" s="770">
        <v>19</v>
      </c>
      <c r="J8" s="770">
        <v>19</v>
      </c>
      <c r="K8" s="770">
        <v>19</v>
      </c>
      <c r="L8" s="774">
        <v>19</v>
      </c>
      <c r="M8" s="1717">
        <f t="shared" ref="M8:M19" si="5">L8-K8</f>
        <v>0</v>
      </c>
      <c r="N8" s="413">
        <f t="shared" ref="N8:N19" si="6">L8/K8-1</f>
        <v>0</v>
      </c>
      <c r="O8" s="1719">
        <f>L8-G8</f>
        <v>-1</v>
      </c>
      <c r="P8" s="413">
        <f t="shared" ref="P8:P19" si="7">L8/G8-1</f>
        <v>-5.0000000000000044E-2</v>
      </c>
      <c r="Q8" s="1719">
        <f t="shared" ref="Q8:Q19" si="8">L8-B8</f>
        <v>-2</v>
      </c>
      <c r="R8" s="417">
        <f t="shared" ref="R8:R19" si="9">L8/B8-1</f>
        <v>-9.5238095238095233E-2</v>
      </c>
    </row>
    <row r="9" spans="1:18">
      <c r="A9" s="197" t="s">
        <v>23</v>
      </c>
      <c r="B9" s="770">
        <v>13</v>
      </c>
      <c r="C9" s="770">
        <v>13</v>
      </c>
      <c r="D9" s="770">
        <v>13</v>
      </c>
      <c r="E9" s="770">
        <v>13</v>
      </c>
      <c r="F9" s="770">
        <v>13</v>
      </c>
      <c r="G9" s="770">
        <v>13</v>
      </c>
      <c r="H9" s="770">
        <v>13</v>
      </c>
      <c r="I9" s="770">
        <v>13</v>
      </c>
      <c r="J9" s="770">
        <v>13</v>
      </c>
      <c r="K9" s="770">
        <v>13</v>
      </c>
      <c r="L9" s="774">
        <v>13</v>
      </c>
      <c r="M9" s="1717">
        <f t="shared" si="5"/>
        <v>0</v>
      </c>
      <c r="N9" s="413">
        <f t="shared" si="6"/>
        <v>0</v>
      </c>
      <c r="O9" s="1719">
        <v>0</v>
      </c>
      <c r="P9" s="413">
        <f t="shared" si="7"/>
        <v>0</v>
      </c>
      <c r="Q9" s="1719">
        <f t="shared" si="8"/>
        <v>0</v>
      </c>
      <c r="R9" s="417">
        <f t="shared" si="9"/>
        <v>0</v>
      </c>
    </row>
    <row r="10" spans="1:18">
      <c r="A10" s="197" t="s">
        <v>24</v>
      </c>
      <c r="B10" s="770">
        <v>8</v>
      </c>
      <c r="C10" s="770">
        <v>8</v>
      </c>
      <c r="D10" s="770">
        <v>8</v>
      </c>
      <c r="E10" s="770">
        <v>8</v>
      </c>
      <c r="F10" s="770">
        <v>8</v>
      </c>
      <c r="G10" s="770">
        <v>8</v>
      </c>
      <c r="H10" s="770">
        <v>8</v>
      </c>
      <c r="I10" s="770">
        <v>8</v>
      </c>
      <c r="J10" s="770">
        <v>8</v>
      </c>
      <c r="K10" s="770">
        <v>7</v>
      </c>
      <c r="L10" s="774">
        <v>7</v>
      </c>
      <c r="M10" s="1717">
        <f t="shared" si="5"/>
        <v>0</v>
      </c>
      <c r="N10" s="413">
        <f t="shared" si="6"/>
        <v>0</v>
      </c>
      <c r="O10" s="1719">
        <v>0</v>
      </c>
      <c r="P10" s="413">
        <f t="shared" si="7"/>
        <v>-0.125</v>
      </c>
      <c r="Q10" s="1719">
        <f t="shared" si="8"/>
        <v>-1</v>
      </c>
      <c r="R10" s="417">
        <f t="shared" si="9"/>
        <v>-0.125</v>
      </c>
    </row>
    <row r="11" spans="1:18">
      <c r="A11" s="197" t="s">
        <v>25</v>
      </c>
      <c r="B11" s="770">
        <v>20</v>
      </c>
      <c r="C11" s="770">
        <v>21</v>
      </c>
      <c r="D11" s="770">
        <v>21</v>
      </c>
      <c r="E11" s="770">
        <v>20</v>
      </c>
      <c r="F11" s="770">
        <v>20</v>
      </c>
      <c r="G11" s="770">
        <v>20</v>
      </c>
      <c r="H11" s="770">
        <v>20</v>
      </c>
      <c r="I11" s="770">
        <v>20</v>
      </c>
      <c r="J11" s="770">
        <v>20</v>
      </c>
      <c r="K11" s="770">
        <v>20</v>
      </c>
      <c r="L11" s="774">
        <v>20</v>
      </c>
      <c r="M11" s="1717">
        <f t="shared" si="5"/>
        <v>0</v>
      </c>
      <c r="N11" s="413">
        <f t="shared" si="6"/>
        <v>0</v>
      </c>
      <c r="O11" s="1719">
        <v>0</v>
      </c>
      <c r="P11" s="413">
        <f t="shared" si="7"/>
        <v>0</v>
      </c>
      <c r="Q11" s="1719">
        <f t="shared" si="8"/>
        <v>0</v>
      </c>
      <c r="R11" s="417">
        <f t="shared" si="9"/>
        <v>0</v>
      </c>
    </row>
    <row r="12" spans="1:18">
      <c r="A12" s="197" t="s">
        <v>26</v>
      </c>
      <c r="B12" s="770">
        <v>12</v>
      </c>
      <c r="C12" s="770">
        <v>12</v>
      </c>
      <c r="D12" s="770">
        <v>12</v>
      </c>
      <c r="E12" s="770">
        <v>12</v>
      </c>
      <c r="F12" s="770">
        <v>12</v>
      </c>
      <c r="G12" s="770">
        <v>12</v>
      </c>
      <c r="H12" s="770">
        <v>12</v>
      </c>
      <c r="I12" s="770">
        <v>12</v>
      </c>
      <c r="J12" s="770">
        <v>11</v>
      </c>
      <c r="K12" s="770">
        <v>11</v>
      </c>
      <c r="L12" s="774">
        <v>11</v>
      </c>
      <c r="M12" s="1717">
        <f t="shared" si="5"/>
        <v>0</v>
      </c>
      <c r="N12" s="413">
        <f t="shared" si="6"/>
        <v>0</v>
      </c>
      <c r="O12" s="1719">
        <v>0</v>
      </c>
      <c r="P12" s="413">
        <f t="shared" si="7"/>
        <v>-8.333333333333337E-2</v>
      </c>
      <c r="Q12" s="1719">
        <f t="shared" si="8"/>
        <v>-1</v>
      </c>
      <c r="R12" s="417">
        <f t="shared" si="9"/>
        <v>-8.333333333333337E-2</v>
      </c>
    </row>
    <row r="13" spans="1:18">
      <c r="A13" s="197" t="s">
        <v>27</v>
      </c>
      <c r="B13" s="770">
        <v>13</v>
      </c>
      <c r="C13" s="770">
        <v>13</v>
      </c>
      <c r="D13" s="770">
        <v>13</v>
      </c>
      <c r="E13" s="770">
        <v>12</v>
      </c>
      <c r="F13" s="770">
        <v>12</v>
      </c>
      <c r="G13" s="770">
        <v>12</v>
      </c>
      <c r="H13" s="770">
        <v>12</v>
      </c>
      <c r="I13" s="770">
        <v>11</v>
      </c>
      <c r="J13" s="770">
        <v>11</v>
      </c>
      <c r="K13" s="770">
        <v>11</v>
      </c>
      <c r="L13" s="774">
        <v>11</v>
      </c>
      <c r="M13" s="1717">
        <f t="shared" si="5"/>
        <v>0</v>
      </c>
      <c r="N13" s="413">
        <f t="shared" si="6"/>
        <v>0</v>
      </c>
      <c r="O13" s="1719">
        <v>0</v>
      </c>
      <c r="P13" s="413">
        <f t="shared" si="7"/>
        <v>-8.333333333333337E-2</v>
      </c>
      <c r="Q13" s="1719">
        <f t="shared" si="8"/>
        <v>-2</v>
      </c>
      <c r="R13" s="417">
        <f t="shared" si="9"/>
        <v>-0.15384615384615385</v>
      </c>
    </row>
    <row r="14" spans="1:18">
      <c r="A14" s="197" t="s">
        <v>28</v>
      </c>
      <c r="B14" s="770">
        <v>18</v>
      </c>
      <c r="C14" s="770">
        <v>18</v>
      </c>
      <c r="D14" s="770">
        <v>17</v>
      </c>
      <c r="E14" s="770">
        <v>17</v>
      </c>
      <c r="F14" s="770">
        <v>17</v>
      </c>
      <c r="G14" s="770">
        <v>17</v>
      </c>
      <c r="H14" s="770">
        <v>16</v>
      </c>
      <c r="I14" s="770">
        <v>16</v>
      </c>
      <c r="J14" s="770">
        <v>16</v>
      </c>
      <c r="K14" s="770">
        <v>16</v>
      </c>
      <c r="L14" s="774">
        <v>16</v>
      </c>
      <c r="M14" s="1717">
        <f t="shared" si="5"/>
        <v>0</v>
      </c>
      <c r="N14" s="413">
        <f t="shared" si="6"/>
        <v>0</v>
      </c>
      <c r="O14" s="1719">
        <v>0</v>
      </c>
      <c r="P14" s="413">
        <f t="shared" si="7"/>
        <v>-5.8823529411764719E-2</v>
      </c>
      <c r="Q14" s="1719">
        <f t="shared" si="8"/>
        <v>-2</v>
      </c>
      <c r="R14" s="417">
        <f t="shared" si="9"/>
        <v>-0.11111111111111116</v>
      </c>
    </row>
    <row r="15" spans="1:18">
      <c r="A15" s="197" t="s">
        <v>29</v>
      </c>
      <c r="B15" s="770">
        <v>15</v>
      </c>
      <c r="C15" s="770">
        <v>15</v>
      </c>
      <c r="D15" s="770">
        <v>15</v>
      </c>
      <c r="E15" s="770">
        <v>15</v>
      </c>
      <c r="F15" s="770">
        <v>15</v>
      </c>
      <c r="G15" s="770">
        <v>15</v>
      </c>
      <c r="H15" s="770">
        <v>15</v>
      </c>
      <c r="I15" s="770">
        <v>15</v>
      </c>
      <c r="J15" s="770">
        <v>15</v>
      </c>
      <c r="K15" s="770">
        <v>15</v>
      </c>
      <c r="L15" s="774">
        <v>15</v>
      </c>
      <c r="M15" s="1717">
        <f t="shared" si="5"/>
        <v>0</v>
      </c>
      <c r="N15" s="413">
        <f t="shared" si="6"/>
        <v>0</v>
      </c>
      <c r="O15" s="1719">
        <v>0</v>
      </c>
      <c r="P15" s="413">
        <f t="shared" si="7"/>
        <v>0</v>
      </c>
      <c r="Q15" s="1719">
        <f t="shared" si="8"/>
        <v>0</v>
      </c>
      <c r="R15" s="417">
        <f t="shared" si="9"/>
        <v>0</v>
      </c>
    </row>
    <row r="16" spans="1:18">
      <c r="A16" s="197" t="s">
        <v>30</v>
      </c>
      <c r="B16" s="770">
        <v>35</v>
      </c>
      <c r="C16" s="770">
        <v>35</v>
      </c>
      <c r="D16" s="770">
        <v>33</v>
      </c>
      <c r="E16" s="770">
        <v>33</v>
      </c>
      <c r="F16" s="770">
        <v>33</v>
      </c>
      <c r="G16" s="770">
        <v>33</v>
      </c>
      <c r="H16" s="770">
        <v>33</v>
      </c>
      <c r="I16" s="770">
        <v>33</v>
      </c>
      <c r="J16" s="770">
        <v>31</v>
      </c>
      <c r="K16" s="770">
        <v>31</v>
      </c>
      <c r="L16" s="774">
        <v>31</v>
      </c>
      <c r="M16" s="1717">
        <f t="shared" si="5"/>
        <v>0</v>
      </c>
      <c r="N16" s="413">
        <f t="shared" si="6"/>
        <v>0</v>
      </c>
      <c r="O16" s="1719">
        <v>0</v>
      </c>
      <c r="P16" s="413">
        <f t="shared" si="7"/>
        <v>-6.0606060606060552E-2</v>
      </c>
      <c r="Q16" s="1719">
        <f t="shared" si="8"/>
        <v>-4</v>
      </c>
      <c r="R16" s="417">
        <f t="shared" si="9"/>
        <v>-0.11428571428571432</v>
      </c>
    </row>
    <row r="17" spans="1:18">
      <c r="A17" s="197" t="s">
        <v>31</v>
      </c>
      <c r="B17" s="770">
        <v>17</v>
      </c>
      <c r="C17" s="770">
        <v>17</v>
      </c>
      <c r="D17" s="770">
        <v>17</v>
      </c>
      <c r="E17" s="770">
        <v>17</v>
      </c>
      <c r="F17" s="770">
        <v>17</v>
      </c>
      <c r="G17" s="770">
        <v>17</v>
      </c>
      <c r="H17" s="770">
        <v>17</v>
      </c>
      <c r="I17" s="770">
        <v>17</v>
      </c>
      <c r="J17" s="770">
        <v>17</v>
      </c>
      <c r="K17" s="770">
        <v>17</v>
      </c>
      <c r="L17" s="774">
        <v>17</v>
      </c>
      <c r="M17" s="1717">
        <f t="shared" si="5"/>
        <v>0</v>
      </c>
      <c r="N17" s="413">
        <f t="shared" si="6"/>
        <v>0</v>
      </c>
      <c r="O17" s="1719">
        <v>0</v>
      </c>
      <c r="P17" s="413">
        <f t="shared" si="7"/>
        <v>0</v>
      </c>
      <c r="Q17" s="1719">
        <f t="shared" si="8"/>
        <v>0</v>
      </c>
      <c r="R17" s="417">
        <f t="shared" si="9"/>
        <v>0</v>
      </c>
    </row>
    <row r="18" spans="1:18">
      <c r="A18" s="197" t="s">
        <v>32</v>
      </c>
      <c r="B18" s="770">
        <v>11</v>
      </c>
      <c r="C18" s="770">
        <v>11</v>
      </c>
      <c r="D18" s="770">
        <v>11</v>
      </c>
      <c r="E18" s="770">
        <v>11</v>
      </c>
      <c r="F18" s="770">
        <v>11</v>
      </c>
      <c r="G18" s="770">
        <v>11</v>
      </c>
      <c r="H18" s="770">
        <v>10</v>
      </c>
      <c r="I18" s="770">
        <v>10</v>
      </c>
      <c r="J18" s="770">
        <v>10</v>
      </c>
      <c r="K18" s="770">
        <v>10</v>
      </c>
      <c r="L18" s="774">
        <v>10</v>
      </c>
      <c r="M18" s="1717">
        <f t="shared" si="5"/>
        <v>0</v>
      </c>
      <c r="N18" s="413">
        <f t="shared" si="6"/>
        <v>0</v>
      </c>
      <c r="O18" s="1719">
        <v>0</v>
      </c>
      <c r="P18" s="413">
        <f t="shared" si="7"/>
        <v>-9.0909090909090939E-2</v>
      </c>
      <c r="Q18" s="1719">
        <f t="shared" si="8"/>
        <v>-1</v>
      </c>
      <c r="R18" s="417">
        <f t="shared" si="9"/>
        <v>-9.0909090909090939E-2</v>
      </c>
    </row>
    <row r="19" spans="1:18" ht="15.75" thickBot="1">
      <c r="A19" s="195" t="s">
        <v>33</v>
      </c>
      <c r="B19" s="231">
        <v>27</v>
      </c>
      <c r="C19" s="231">
        <v>25</v>
      </c>
      <c r="D19" s="231">
        <v>24</v>
      </c>
      <c r="E19" s="231">
        <v>24</v>
      </c>
      <c r="F19" s="231">
        <v>25</v>
      </c>
      <c r="G19" s="231">
        <v>25</v>
      </c>
      <c r="H19" s="231">
        <v>25</v>
      </c>
      <c r="I19" s="231">
        <v>25</v>
      </c>
      <c r="J19" s="231">
        <v>26</v>
      </c>
      <c r="K19" s="231">
        <v>26</v>
      </c>
      <c r="L19" s="329">
        <v>26</v>
      </c>
      <c r="M19" s="1718">
        <f t="shared" si="5"/>
        <v>0</v>
      </c>
      <c r="N19" s="419">
        <f t="shared" si="6"/>
        <v>0</v>
      </c>
      <c r="O19" s="1720">
        <v>0</v>
      </c>
      <c r="P19" s="419">
        <f t="shared" si="7"/>
        <v>4.0000000000000036E-2</v>
      </c>
      <c r="Q19" s="1720">
        <f t="shared" si="8"/>
        <v>-1</v>
      </c>
      <c r="R19" s="423">
        <f t="shared" si="9"/>
        <v>-3.703703703703709E-2</v>
      </c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5"/>
  <dimension ref="A1:O22"/>
  <sheetViews>
    <sheetView zoomScaleNormal="100" workbookViewId="0"/>
  </sheetViews>
  <sheetFormatPr defaultColWidth="9.140625" defaultRowHeight="15"/>
  <cols>
    <col min="1" max="1" width="20" style="209" customWidth="1"/>
    <col min="2" max="13" width="9" style="209" customWidth="1"/>
    <col min="14" max="14" width="7.5703125" style="209" customWidth="1"/>
    <col min="15" max="16384" width="9.140625" style="209"/>
  </cols>
  <sheetData>
    <row r="1" spans="1:15" ht="17.25" customHeight="1">
      <c r="A1" s="240" t="s">
        <v>656</v>
      </c>
      <c r="B1" s="204"/>
      <c r="C1" s="204"/>
      <c r="D1" s="204"/>
      <c r="E1" s="204"/>
      <c r="F1" s="167"/>
      <c r="G1" s="204"/>
      <c r="H1" s="204"/>
      <c r="I1" s="204"/>
      <c r="J1" s="204"/>
      <c r="K1" s="204"/>
      <c r="L1" s="204"/>
      <c r="M1" s="204"/>
      <c r="N1" s="500"/>
    </row>
    <row r="2" spans="1:15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 t="s">
        <v>0</v>
      </c>
      <c r="M2" s="205"/>
    </row>
    <row r="3" spans="1:15" ht="17.25" customHeight="1">
      <c r="A3" s="1771" t="s">
        <v>190</v>
      </c>
      <c r="B3" s="1771" t="s">
        <v>71</v>
      </c>
      <c r="C3" s="1773"/>
      <c r="D3" s="1869" t="s">
        <v>5</v>
      </c>
      <c r="E3" s="1772"/>
      <c r="F3" s="1772"/>
      <c r="G3" s="1772"/>
      <c r="H3" s="1772"/>
      <c r="I3" s="1772"/>
      <c r="J3" s="1772"/>
      <c r="K3" s="1772"/>
      <c r="L3" s="1772"/>
      <c r="M3" s="1773"/>
    </row>
    <row r="4" spans="1:15" ht="17.25" customHeight="1">
      <c r="A4" s="1867"/>
      <c r="B4" s="1774"/>
      <c r="C4" s="1776"/>
      <c r="D4" s="1854" t="s">
        <v>40</v>
      </c>
      <c r="E4" s="1855"/>
      <c r="F4" s="1810" t="s">
        <v>357</v>
      </c>
      <c r="G4" s="1855"/>
      <c r="H4" s="1810" t="s">
        <v>347</v>
      </c>
      <c r="I4" s="1855"/>
      <c r="J4" s="1810" t="s">
        <v>358</v>
      </c>
      <c r="K4" s="1855"/>
      <c r="L4" s="1810" t="s">
        <v>359</v>
      </c>
      <c r="M4" s="1849"/>
    </row>
    <row r="5" spans="1:15" ht="9" customHeight="1">
      <c r="A5" s="1867"/>
      <c r="B5" s="1870" t="s">
        <v>146</v>
      </c>
      <c r="C5" s="1871" t="s">
        <v>181</v>
      </c>
      <c r="D5" s="1870" t="s">
        <v>146</v>
      </c>
      <c r="E5" s="1865" t="s">
        <v>147</v>
      </c>
      <c r="F5" s="1783" t="s">
        <v>146</v>
      </c>
      <c r="G5" s="1865" t="s">
        <v>147</v>
      </c>
      <c r="H5" s="1783" t="s">
        <v>146</v>
      </c>
      <c r="I5" s="1865" t="s">
        <v>147</v>
      </c>
      <c r="J5" s="1783" t="s">
        <v>146</v>
      </c>
      <c r="K5" s="1865" t="s">
        <v>147</v>
      </c>
      <c r="L5" s="1783" t="s">
        <v>146</v>
      </c>
      <c r="M5" s="1777" t="s">
        <v>147</v>
      </c>
    </row>
    <row r="6" spans="1:15" ht="9" customHeight="1" thickBot="1">
      <c r="A6" s="1868"/>
      <c r="B6" s="1864"/>
      <c r="C6" s="1872"/>
      <c r="D6" s="1864"/>
      <c r="E6" s="1866"/>
      <c r="F6" s="1784"/>
      <c r="G6" s="1866"/>
      <c r="H6" s="1784"/>
      <c r="I6" s="1866"/>
      <c r="J6" s="1784"/>
      <c r="K6" s="1866"/>
      <c r="L6" s="1784"/>
      <c r="M6" s="1778"/>
    </row>
    <row r="7" spans="1:15" ht="17.25" customHeight="1">
      <c r="A7" s="9" t="s">
        <v>19</v>
      </c>
      <c r="B7" s="1129">
        <v>173628</v>
      </c>
      <c r="C7" s="1131">
        <v>0.48164442841687705</v>
      </c>
      <c r="D7" s="1132">
        <v>16602</v>
      </c>
      <c r="E7" s="1131">
        <v>0.50748914837684167</v>
      </c>
      <c r="F7" s="1130">
        <v>46503</v>
      </c>
      <c r="G7" s="1131">
        <v>0.49260087073504022</v>
      </c>
      <c r="H7" s="1130">
        <v>50255</v>
      </c>
      <c r="I7" s="1131">
        <v>0.48798368694470068</v>
      </c>
      <c r="J7" s="1130">
        <v>52123</v>
      </c>
      <c r="K7" s="1131">
        <v>0.48468026148166748</v>
      </c>
      <c r="L7" s="1130">
        <v>8145</v>
      </c>
      <c r="M7" s="1131">
        <v>0.35650194773930932</v>
      </c>
      <c r="O7" s="188"/>
    </row>
    <row r="8" spans="1:15" ht="17.25" customHeight="1">
      <c r="A8" s="158" t="s">
        <v>20</v>
      </c>
      <c r="B8" s="811">
        <v>20582</v>
      </c>
      <c r="C8" s="828">
        <v>0.48337247534053546</v>
      </c>
      <c r="D8" s="801">
        <v>1640</v>
      </c>
      <c r="E8" s="828">
        <v>0.50368550368550369</v>
      </c>
      <c r="F8" s="801">
        <v>5598</v>
      </c>
      <c r="G8" s="828">
        <v>0.48814091384722708</v>
      </c>
      <c r="H8" s="801">
        <v>6036</v>
      </c>
      <c r="I8" s="828">
        <v>0.48326661329063253</v>
      </c>
      <c r="J8" s="801">
        <v>6532</v>
      </c>
      <c r="K8" s="828">
        <v>0.49279517163334591</v>
      </c>
      <c r="L8" s="801">
        <v>776</v>
      </c>
      <c r="M8" s="828">
        <v>0.36759829464708671</v>
      </c>
      <c r="O8" s="188"/>
    </row>
    <row r="9" spans="1:15" ht="17.25" customHeight="1">
      <c r="A9" s="158" t="s">
        <v>21</v>
      </c>
      <c r="B9" s="811">
        <v>24938</v>
      </c>
      <c r="C9" s="828">
        <v>0.48111278311532973</v>
      </c>
      <c r="D9" s="801">
        <v>1858</v>
      </c>
      <c r="E9" s="828">
        <v>0.50365952832745997</v>
      </c>
      <c r="F9" s="801">
        <v>6664</v>
      </c>
      <c r="G9" s="828">
        <v>0.48863469716967295</v>
      </c>
      <c r="H9" s="801">
        <v>7502</v>
      </c>
      <c r="I9" s="828">
        <v>0.48911200938844701</v>
      </c>
      <c r="J9" s="801">
        <v>7758</v>
      </c>
      <c r="K9" s="828">
        <v>0.48563380281690138</v>
      </c>
      <c r="L9" s="801">
        <v>1156</v>
      </c>
      <c r="M9" s="828">
        <v>0.36192861615529115</v>
      </c>
      <c r="O9" s="188"/>
    </row>
    <row r="10" spans="1:15" ht="17.25" customHeight="1">
      <c r="A10" s="158" t="s">
        <v>22</v>
      </c>
      <c r="B10" s="811">
        <v>10908</v>
      </c>
      <c r="C10" s="828">
        <v>0.47962010288880097</v>
      </c>
      <c r="D10" s="801">
        <v>1281</v>
      </c>
      <c r="E10" s="828">
        <v>0.50433070866141727</v>
      </c>
      <c r="F10" s="801">
        <v>2936</v>
      </c>
      <c r="G10" s="828">
        <v>0.5</v>
      </c>
      <c r="H10" s="801">
        <v>3091</v>
      </c>
      <c r="I10" s="828">
        <v>0.48746254533985178</v>
      </c>
      <c r="J10" s="801">
        <v>3068</v>
      </c>
      <c r="K10" s="828">
        <v>0.48216250196448218</v>
      </c>
      <c r="L10" s="801">
        <v>532</v>
      </c>
      <c r="M10" s="828">
        <v>0.32698217578365091</v>
      </c>
      <c r="O10" s="188"/>
    </row>
    <row r="11" spans="1:15" ht="17.25" customHeight="1">
      <c r="A11" s="158" t="s">
        <v>23</v>
      </c>
      <c r="B11" s="811">
        <v>9162</v>
      </c>
      <c r="C11" s="828">
        <v>0.48162750354833622</v>
      </c>
      <c r="D11" s="801">
        <v>695</v>
      </c>
      <c r="E11" s="828">
        <v>0.51329394387001481</v>
      </c>
      <c r="F11" s="801">
        <v>2532</v>
      </c>
      <c r="G11" s="828">
        <v>0.50128687388635917</v>
      </c>
      <c r="H11" s="801">
        <v>2705</v>
      </c>
      <c r="I11" s="828">
        <v>0.49253459577567371</v>
      </c>
      <c r="J11" s="801">
        <v>2768</v>
      </c>
      <c r="K11" s="828">
        <v>0.47332421340629277</v>
      </c>
      <c r="L11" s="801">
        <v>462</v>
      </c>
      <c r="M11" s="828">
        <v>0.36150234741784038</v>
      </c>
      <c r="O11" s="188"/>
    </row>
    <row r="12" spans="1:15" ht="17.25" customHeight="1">
      <c r="A12" s="158" t="s">
        <v>24</v>
      </c>
      <c r="B12" s="811">
        <v>4085</v>
      </c>
      <c r="C12" s="828">
        <v>0.48898731146756047</v>
      </c>
      <c r="D12" s="801">
        <v>496</v>
      </c>
      <c r="E12" s="828">
        <v>0.50715746421267893</v>
      </c>
      <c r="F12" s="801">
        <v>1070</v>
      </c>
      <c r="G12" s="828">
        <v>0.51566265060240968</v>
      </c>
      <c r="H12" s="801">
        <v>1160</v>
      </c>
      <c r="I12" s="828">
        <v>0.49636285836542576</v>
      </c>
      <c r="J12" s="801">
        <v>1166</v>
      </c>
      <c r="K12" s="828">
        <v>0.4732142857142857</v>
      </c>
      <c r="L12" s="801">
        <v>193</v>
      </c>
      <c r="M12" s="828">
        <v>0.38600000000000001</v>
      </c>
      <c r="O12" s="188"/>
    </row>
    <row r="13" spans="1:15" ht="17.25" customHeight="1">
      <c r="A13" s="158" t="s">
        <v>25</v>
      </c>
      <c r="B13" s="811">
        <v>11785</v>
      </c>
      <c r="C13" s="828">
        <v>0.48569897790966038</v>
      </c>
      <c r="D13" s="801">
        <v>1176</v>
      </c>
      <c r="E13" s="828">
        <v>0.50472103004291846</v>
      </c>
      <c r="F13" s="801">
        <v>3054</v>
      </c>
      <c r="G13" s="828">
        <v>0.49942763695829928</v>
      </c>
      <c r="H13" s="801">
        <v>3397</v>
      </c>
      <c r="I13" s="828">
        <v>0.49210488193539043</v>
      </c>
      <c r="J13" s="801">
        <v>3660</v>
      </c>
      <c r="K13" s="828">
        <v>0.48982869379014987</v>
      </c>
      <c r="L13" s="801">
        <v>498</v>
      </c>
      <c r="M13" s="828">
        <v>0.34487534626038779</v>
      </c>
      <c r="O13" s="188"/>
    </row>
    <row r="14" spans="1:15" ht="17.25" customHeight="1">
      <c r="A14" s="158" t="s">
        <v>26</v>
      </c>
      <c r="B14" s="811">
        <v>7313</v>
      </c>
      <c r="C14" s="828">
        <v>0.48127673576834484</v>
      </c>
      <c r="D14" s="801">
        <v>679</v>
      </c>
      <c r="E14" s="828">
        <v>0.5112951807228916</v>
      </c>
      <c r="F14" s="801">
        <v>1945</v>
      </c>
      <c r="G14" s="828">
        <v>0.50756784968684765</v>
      </c>
      <c r="H14" s="801">
        <v>2075</v>
      </c>
      <c r="I14" s="828">
        <v>0.48222170578666046</v>
      </c>
      <c r="J14" s="801">
        <v>2235</v>
      </c>
      <c r="K14" s="828">
        <v>0.47452229299363058</v>
      </c>
      <c r="L14" s="801">
        <v>379</v>
      </c>
      <c r="M14" s="828">
        <v>0.37084148727984345</v>
      </c>
      <c r="O14" s="188"/>
    </row>
    <row r="15" spans="1:15" ht="17.25" customHeight="1">
      <c r="A15" s="158" t="s">
        <v>27</v>
      </c>
      <c r="B15" s="811">
        <v>8801</v>
      </c>
      <c r="C15" s="828">
        <v>0.47619305269992424</v>
      </c>
      <c r="D15" s="801">
        <v>914</v>
      </c>
      <c r="E15" s="828">
        <v>0.50581073602656335</v>
      </c>
      <c r="F15" s="801">
        <v>2258</v>
      </c>
      <c r="G15" s="828">
        <v>0.47768140469642478</v>
      </c>
      <c r="H15" s="801">
        <v>2524</v>
      </c>
      <c r="I15" s="828">
        <v>0.49181605611847234</v>
      </c>
      <c r="J15" s="801">
        <v>2620</v>
      </c>
      <c r="K15" s="828">
        <v>0.48268238761974946</v>
      </c>
      <c r="L15" s="801">
        <v>485</v>
      </c>
      <c r="M15" s="828">
        <v>0.34942363112391933</v>
      </c>
      <c r="O15" s="188"/>
    </row>
    <row r="16" spans="1:15" ht="17.25" customHeight="1">
      <c r="A16" s="158" t="s">
        <v>28</v>
      </c>
      <c r="B16" s="811">
        <v>8679</v>
      </c>
      <c r="C16" s="828">
        <v>0.4828372739916551</v>
      </c>
      <c r="D16" s="801">
        <v>927</v>
      </c>
      <c r="E16" s="828">
        <v>0.53123209169054442</v>
      </c>
      <c r="F16" s="801">
        <v>2327</v>
      </c>
      <c r="G16" s="828">
        <v>0.48958552493162211</v>
      </c>
      <c r="H16" s="801">
        <v>2498</v>
      </c>
      <c r="I16" s="828">
        <v>0.4900922111045713</v>
      </c>
      <c r="J16" s="801">
        <v>2536</v>
      </c>
      <c r="K16" s="828">
        <v>0.4805760848967216</v>
      </c>
      <c r="L16" s="801">
        <v>391</v>
      </c>
      <c r="M16" s="828">
        <v>0.35448776065276516</v>
      </c>
      <c r="O16" s="188"/>
    </row>
    <row r="17" spans="1:15" ht="17.25" customHeight="1">
      <c r="A17" s="158" t="s">
        <v>29</v>
      </c>
      <c r="B17" s="811">
        <v>8585</v>
      </c>
      <c r="C17" s="828">
        <v>0.48522014355959986</v>
      </c>
      <c r="D17" s="801">
        <v>920</v>
      </c>
      <c r="E17" s="828">
        <v>0.49488972565895645</v>
      </c>
      <c r="F17" s="801">
        <v>2322</v>
      </c>
      <c r="G17" s="828">
        <v>0.49435810091547794</v>
      </c>
      <c r="H17" s="801">
        <v>2436</v>
      </c>
      <c r="I17" s="828">
        <v>0.48974668275030159</v>
      </c>
      <c r="J17" s="801">
        <v>2528</v>
      </c>
      <c r="K17" s="828">
        <v>0.49597802628997451</v>
      </c>
      <c r="L17" s="801">
        <v>379</v>
      </c>
      <c r="M17" s="828">
        <v>0.35553470919324576</v>
      </c>
      <c r="O17" s="188"/>
    </row>
    <row r="18" spans="1:15" ht="17.25" customHeight="1">
      <c r="A18" s="158" t="s">
        <v>30</v>
      </c>
      <c r="B18" s="811">
        <v>20113</v>
      </c>
      <c r="C18" s="828">
        <v>0.48334615014899546</v>
      </c>
      <c r="D18" s="801">
        <v>1591</v>
      </c>
      <c r="E18" s="828">
        <v>0.50977250881127845</v>
      </c>
      <c r="F18" s="801">
        <v>5489</v>
      </c>
      <c r="G18" s="828">
        <v>0.48978317123226556</v>
      </c>
      <c r="H18" s="801">
        <v>6037</v>
      </c>
      <c r="I18" s="828">
        <v>0.48934100672772962</v>
      </c>
      <c r="J18" s="801">
        <v>6054</v>
      </c>
      <c r="K18" s="828">
        <v>0.48929119857754788</v>
      </c>
      <c r="L18" s="801">
        <v>942</v>
      </c>
      <c r="M18" s="828">
        <v>0.36596736596736595</v>
      </c>
      <c r="O18" s="188"/>
    </row>
    <row r="19" spans="1:15" ht="17.25" customHeight="1">
      <c r="A19" s="158" t="s">
        <v>31</v>
      </c>
      <c r="B19" s="811">
        <v>10805</v>
      </c>
      <c r="C19" s="828">
        <v>0.4822153791225956</v>
      </c>
      <c r="D19" s="801">
        <v>1325</v>
      </c>
      <c r="E19" s="828">
        <v>0.52936476228525764</v>
      </c>
      <c r="F19" s="801">
        <v>2812</v>
      </c>
      <c r="G19" s="828">
        <v>0.49057920446615494</v>
      </c>
      <c r="H19" s="801">
        <v>2946</v>
      </c>
      <c r="I19" s="828">
        <v>0.48863824846574888</v>
      </c>
      <c r="J19" s="801">
        <v>3136</v>
      </c>
      <c r="K19" s="828">
        <v>0.48357748650732457</v>
      </c>
      <c r="L19" s="801">
        <v>586</v>
      </c>
      <c r="M19" s="828">
        <v>0.35343787696019302</v>
      </c>
      <c r="O19" s="188"/>
    </row>
    <row r="20" spans="1:15" ht="17.25" customHeight="1">
      <c r="A20" s="158" t="s">
        <v>32</v>
      </c>
      <c r="B20" s="811">
        <v>9540</v>
      </c>
      <c r="C20" s="828">
        <v>0.48036253776435045</v>
      </c>
      <c r="D20" s="801">
        <v>969</v>
      </c>
      <c r="E20" s="828">
        <v>0.48425787106446777</v>
      </c>
      <c r="F20" s="801">
        <v>2559</v>
      </c>
      <c r="G20" s="828">
        <v>0.49477958236658931</v>
      </c>
      <c r="H20" s="801">
        <v>2735</v>
      </c>
      <c r="I20" s="828">
        <v>0.48952926436370148</v>
      </c>
      <c r="J20" s="801">
        <v>2770</v>
      </c>
      <c r="K20" s="828">
        <v>0.48845000881678718</v>
      </c>
      <c r="L20" s="801">
        <v>507</v>
      </c>
      <c r="M20" s="828">
        <v>0.35479356193142059</v>
      </c>
      <c r="O20" s="188"/>
    </row>
    <row r="21" spans="1:15" ht="17.25" customHeight="1" thickBot="1">
      <c r="A21" s="159" t="s">
        <v>33</v>
      </c>
      <c r="B21" s="13">
        <v>18332</v>
      </c>
      <c r="C21" s="309">
        <v>0.47655193927420192</v>
      </c>
      <c r="D21" s="282">
        <v>2131</v>
      </c>
      <c r="E21" s="309">
        <v>0.50701879609802525</v>
      </c>
      <c r="F21" s="282">
        <v>4937</v>
      </c>
      <c r="G21" s="309">
        <v>0.49056041335453099</v>
      </c>
      <c r="H21" s="282">
        <v>5113</v>
      </c>
      <c r="I21" s="309">
        <v>0.48122352941176472</v>
      </c>
      <c r="J21" s="282">
        <v>5292</v>
      </c>
      <c r="K21" s="309">
        <v>0.47577092511013214</v>
      </c>
      <c r="L21" s="282">
        <v>859</v>
      </c>
      <c r="M21" s="309">
        <v>0.35018344883815739</v>
      </c>
      <c r="O21" s="188"/>
    </row>
    <row r="22" spans="1:15" ht="17.25" customHeight="1">
      <c r="A22" s="960" t="s">
        <v>360</v>
      </c>
      <c r="B22" s="188"/>
      <c r="C22" s="188"/>
      <c r="D22" s="188"/>
      <c r="E22" s="188"/>
      <c r="J22" s="484"/>
    </row>
  </sheetData>
  <mergeCells count="20">
    <mergeCell ref="B5:B6"/>
    <mergeCell ref="C5:C6"/>
    <mergeCell ref="D5:D6"/>
    <mergeCell ref="J5:J6"/>
    <mergeCell ref="K5:K6"/>
    <mergeCell ref="E5:E6"/>
    <mergeCell ref="F5:F6"/>
    <mergeCell ref="G5:G6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5"/>
  <cols>
    <col min="1" max="1" width="18.140625" customWidth="1"/>
    <col min="2" max="12" width="6.5703125" customWidth="1"/>
    <col min="13" max="18" width="6.28515625" customWidth="1"/>
  </cols>
  <sheetData>
    <row r="1" spans="1:18">
      <c r="A1" s="163" t="s">
        <v>819</v>
      </c>
      <c r="B1" s="167"/>
      <c r="C1" s="167"/>
      <c r="D1" s="167"/>
      <c r="E1" s="77"/>
      <c r="F1" s="77"/>
      <c r="G1" s="77"/>
      <c r="H1" s="77"/>
      <c r="I1" s="77"/>
      <c r="J1" s="46"/>
      <c r="K1" s="500"/>
      <c r="L1" s="46"/>
      <c r="M1" s="46"/>
      <c r="N1" s="46"/>
      <c r="O1" s="46"/>
      <c r="P1" s="46"/>
      <c r="Q1" s="46"/>
      <c r="R1" s="46"/>
    </row>
    <row r="2" spans="1:18" ht="15.75" thickBot="1">
      <c r="A2" s="325" t="s">
        <v>193</v>
      </c>
      <c r="B2" s="205"/>
      <c r="C2" s="205"/>
      <c r="D2" s="870"/>
      <c r="E2" s="870"/>
      <c r="F2" s="870"/>
      <c r="G2" s="870"/>
      <c r="H2" s="870"/>
      <c r="I2" s="870"/>
      <c r="J2" s="870"/>
      <c r="K2" s="870"/>
      <c r="L2" s="870"/>
      <c r="M2" s="870"/>
      <c r="N2" s="870"/>
      <c r="O2" s="870"/>
      <c r="P2" s="870"/>
      <c r="Q2" s="870"/>
      <c r="R2" s="870"/>
    </row>
    <row r="3" spans="1:18" ht="26.25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44"/>
      <c r="Q3" s="2238" t="s">
        <v>646</v>
      </c>
      <c r="R3" s="1844"/>
    </row>
    <row r="4" spans="1:18" ht="15.75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07" t="s">
        <v>191</v>
      </c>
      <c r="P4" s="650" t="s">
        <v>192</v>
      </c>
      <c r="Q4" s="607" t="s">
        <v>191</v>
      </c>
      <c r="R4" s="650" t="s">
        <v>192</v>
      </c>
    </row>
    <row r="5" spans="1:18">
      <c r="A5" s="194" t="s">
        <v>19</v>
      </c>
      <c r="B5" s="326">
        <v>5081.37</v>
      </c>
      <c r="C5" s="326">
        <v>4975.29</v>
      </c>
      <c r="D5" s="326">
        <v>4897.74</v>
      </c>
      <c r="E5" s="326">
        <v>4847.47</v>
      </c>
      <c r="F5" s="326">
        <v>4830.91</v>
      </c>
      <c r="G5" s="326">
        <v>4838.6000000000004</v>
      </c>
      <c r="H5" s="326">
        <v>4849.22</v>
      </c>
      <c r="I5" s="326">
        <v>4866.6400000000003</v>
      </c>
      <c r="J5" s="326">
        <v>4894.28</v>
      </c>
      <c r="K5" s="326">
        <v>4921.12</v>
      </c>
      <c r="L5" s="327">
        <v>4967.01</v>
      </c>
      <c r="M5" s="951">
        <f>L5-K5</f>
        <v>45.890000000000327</v>
      </c>
      <c r="N5" s="407">
        <f>L5/K5-1</f>
        <v>9.3251129824105661E-3</v>
      </c>
      <c r="O5" s="408">
        <f>L5-G5</f>
        <v>128.40999999999985</v>
      </c>
      <c r="P5" s="1459">
        <f>L5/G5-1</f>
        <v>2.6538668209812766E-2</v>
      </c>
      <c r="Q5" s="408">
        <f>L5-B5</f>
        <v>-114.35999999999967</v>
      </c>
      <c r="R5" s="411">
        <f>L5/B5-1</f>
        <v>-2.2505741561822834E-2</v>
      </c>
    </row>
    <row r="6" spans="1:18">
      <c r="A6" s="197" t="s">
        <v>20</v>
      </c>
      <c r="B6" s="216">
        <v>920.99</v>
      </c>
      <c r="C6" s="216">
        <v>913</v>
      </c>
      <c r="D6" s="216">
        <v>911</v>
      </c>
      <c r="E6" s="216">
        <v>915.89</v>
      </c>
      <c r="F6" s="216">
        <v>922.93</v>
      </c>
      <c r="G6" s="216">
        <v>939.01</v>
      </c>
      <c r="H6" s="216">
        <v>947</v>
      </c>
      <c r="I6" s="216">
        <v>966.21</v>
      </c>
      <c r="J6" s="216">
        <v>985.1</v>
      </c>
      <c r="K6" s="216">
        <v>995.11</v>
      </c>
      <c r="L6" s="328">
        <v>1013.01</v>
      </c>
      <c r="M6" s="412">
        <f t="shared" ref="M6:M19" si="0">L6-K6</f>
        <v>17.899999999999977</v>
      </c>
      <c r="N6" s="413">
        <f t="shared" ref="N6:N19" si="1">L6/K6-1</f>
        <v>1.7987961129925401E-2</v>
      </c>
      <c r="O6" s="414">
        <f t="shared" ref="O6:O19" si="2">L6-G6</f>
        <v>74</v>
      </c>
      <c r="P6" s="413">
        <f t="shared" ref="P6:P19" si="3">L6/G6-1</f>
        <v>7.8806402487726412E-2</v>
      </c>
      <c r="Q6" s="414">
        <f t="shared" ref="Q6:Q19" si="4">L6-B6</f>
        <v>92.019999999999982</v>
      </c>
      <c r="R6" s="417">
        <f t="shared" ref="R6:R19" si="5">L6/B6-1</f>
        <v>9.9914222738574754E-2</v>
      </c>
    </row>
    <row r="7" spans="1:18">
      <c r="A7" s="197" t="s">
        <v>21</v>
      </c>
      <c r="B7" s="216">
        <v>455.01</v>
      </c>
      <c r="C7" s="216">
        <v>450</v>
      </c>
      <c r="D7" s="216">
        <v>449</v>
      </c>
      <c r="E7" s="216">
        <v>447.01</v>
      </c>
      <c r="F7" s="216">
        <v>449</v>
      </c>
      <c r="G7" s="216">
        <v>455</v>
      </c>
      <c r="H7" s="216">
        <v>460</v>
      </c>
      <c r="I7" s="216">
        <v>466</v>
      </c>
      <c r="J7" s="216">
        <v>472</v>
      </c>
      <c r="K7" s="216">
        <v>474</v>
      </c>
      <c r="L7" s="328">
        <v>480</v>
      </c>
      <c r="M7" s="412">
        <f t="shared" si="0"/>
        <v>6</v>
      </c>
      <c r="N7" s="413">
        <f t="shared" si="1"/>
        <v>1.2658227848101333E-2</v>
      </c>
      <c r="O7" s="414">
        <f t="shared" si="2"/>
        <v>25</v>
      </c>
      <c r="P7" s="413">
        <f t="shared" si="3"/>
        <v>5.4945054945054972E-2</v>
      </c>
      <c r="Q7" s="414">
        <f t="shared" si="4"/>
        <v>24.990000000000009</v>
      </c>
      <c r="R7" s="417">
        <f t="shared" si="5"/>
        <v>5.4921869849014371E-2</v>
      </c>
    </row>
    <row r="8" spans="1:18">
      <c r="A8" s="197" t="s">
        <v>22</v>
      </c>
      <c r="B8" s="216">
        <v>320.38</v>
      </c>
      <c r="C8" s="216">
        <v>314.08</v>
      </c>
      <c r="D8" s="216">
        <v>308.93</v>
      </c>
      <c r="E8" s="216">
        <v>306.02999999999997</v>
      </c>
      <c r="F8" s="216">
        <v>305.48</v>
      </c>
      <c r="G8" s="216">
        <v>304.89999999999998</v>
      </c>
      <c r="H8" s="216">
        <v>304.01</v>
      </c>
      <c r="I8" s="216">
        <v>302</v>
      </c>
      <c r="J8" s="216">
        <v>300.99</v>
      </c>
      <c r="K8" s="216">
        <v>299</v>
      </c>
      <c r="L8" s="328">
        <v>300</v>
      </c>
      <c r="M8" s="1717">
        <f t="shared" si="0"/>
        <v>1</v>
      </c>
      <c r="N8" s="413">
        <f t="shared" si="1"/>
        <v>3.3444816053511683E-3</v>
      </c>
      <c r="O8" s="1719">
        <f t="shared" si="2"/>
        <v>-4.8999999999999773</v>
      </c>
      <c r="P8" s="413">
        <f t="shared" si="3"/>
        <v>-1.6070842899311155E-2</v>
      </c>
      <c r="Q8" s="1719">
        <f t="shared" si="4"/>
        <v>-20.379999999999995</v>
      </c>
      <c r="R8" s="417">
        <f t="shared" si="5"/>
        <v>-6.3611960796554068E-2</v>
      </c>
    </row>
    <row r="9" spans="1:18">
      <c r="A9" s="197" t="s">
        <v>23</v>
      </c>
      <c r="B9" s="216">
        <v>223.99</v>
      </c>
      <c r="C9" s="216">
        <v>219</v>
      </c>
      <c r="D9" s="216">
        <v>216</v>
      </c>
      <c r="E9" s="216">
        <v>214.07</v>
      </c>
      <c r="F9" s="216">
        <v>214</v>
      </c>
      <c r="G9" s="216">
        <v>215</v>
      </c>
      <c r="H9" s="216">
        <v>216</v>
      </c>
      <c r="I9" s="216">
        <v>216</v>
      </c>
      <c r="J9" s="216">
        <v>219</v>
      </c>
      <c r="K9" s="216">
        <v>220</v>
      </c>
      <c r="L9" s="328">
        <v>224</v>
      </c>
      <c r="M9" s="1717">
        <f t="shared" si="0"/>
        <v>4</v>
      </c>
      <c r="N9" s="413">
        <f t="shared" si="1"/>
        <v>1.8181818181818077E-2</v>
      </c>
      <c r="O9" s="1719">
        <f t="shared" si="2"/>
        <v>9</v>
      </c>
      <c r="P9" s="413">
        <f t="shared" si="3"/>
        <v>4.1860465116279055E-2</v>
      </c>
      <c r="Q9" s="1719">
        <f t="shared" si="4"/>
        <v>9.9999999999909051E-3</v>
      </c>
      <c r="R9" s="417">
        <f t="shared" si="5"/>
        <v>4.4644850216490894E-5</v>
      </c>
    </row>
    <row r="10" spans="1:18">
      <c r="A10" s="197" t="s">
        <v>24</v>
      </c>
      <c r="B10" s="216">
        <v>136</v>
      </c>
      <c r="C10" s="216">
        <v>130.36000000000001</v>
      </c>
      <c r="D10" s="216">
        <v>128.44999999999999</v>
      </c>
      <c r="E10" s="216">
        <v>128.53</v>
      </c>
      <c r="F10" s="216">
        <v>128.32</v>
      </c>
      <c r="G10" s="216">
        <v>127.59</v>
      </c>
      <c r="H10" s="216">
        <v>125.62</v>
      </c>
      <c r="I10" s="216">
        <v>124.63</v>
      </c>
      <c r="J10" s="216">
        <v>124.9</v>
      </c>
      <c r="K10" s="216">
        <v>123</v>
      </c>
      <c r="L10" s="328">
        <v>122</v>
      </c>
      <c r="M10" s="1717">
        <f t="shared" si="0"/>
        <v>-1</v>
      </c>
      <c r="N10" s="413">
        <f t="shared" si="1"/>
        <v>-8.1300813008130524E-3</v>
      </c>
      <c r="O10" s="1719">
        <v>0</v>
      </c>
      <c r="P10" s="413">
        <f t="shared" si="3"/>
        <v>-4.3812210988321998E-2</v>
      </c>
      <c r="Q10" s="1719">
        <f t="shared" si="4"/>
        <v>-14</v>
      </c>
      <c r="R10" s="417">
        <f t="shared" si="5"/>
        <v>-0.1029411764705882</v>
      </c>
    </row>
    <row r="11" spans="1:18">
      <c r="A11" s="197" t="s">
        <v>25</v>
      </c>
      <c r="B11" s="216">
        <v>325</v>
      </c>
      <c r="C11" s="216">
        <v>321</v>
      </c>
      <c r="D11" s="216">
        <v>318.55</v>
      </c>
      <c r="E11" s="216">
        <v>310.5</v>
      </c>
      <c r="F11" s="216">
        <v>311.5</v>
      </c>
      <c r="G11" s="216">
        <v>312.43</v>
      </c>
      <c r="H11" s="216">
        <v>310</v>
      </c>
      <c r="I11" s="216">
        <v>306</v>
      </c>
      <c r="J11" s="216">
        <v>305</v>
      </c>
      <c r="K11" s="216">
        <v>309</v>
      </c>
      <c r="L11" s="328">
        <v>316</v>
      </c>
      <c r="M11" s="1717">
        <f t="shared" si="0"/>
        <v>7</v>
      </c>
      <c r="N11" s="413">
        <f t="shared" si="1"/>
        <v>2.265372168284796E-2</v>
      </c>
      <c r="O11" s="1719">
        <f t="shared" si="2"/>
        <v>3.5699999999999932</v>
      </c>
      <c r="P11" s="413">
        <f t="shared" si="3"/>
        <v>1.1426559549339022E-2</v>
      </c>
      <c r="Q11" s="1719">
        <f t="shared" si="4"/>
        <v>-9</v>
      </c>
      <c r="R11" s="417">
        <f t="shared" si="5"/>
        <v>-2.7692307692307683E-2</v>
      </c>
    </row>
    <row r="12" spans="1:18">
      <c r="A12" s="197" t="s">
        <v>26</v>
      </c>
      <c r="B12" s="216">
        <v>178</v>
      </c>
      <c r="C12" s="216">
        <v>173</v>
      </c>
      <c r="D12" s="216">
        <v>168.03</v>
      </c>
      <c r="E12" s="216">
        <v>161</v>
      </c>
      <c r="F12" s="216">
        <v>156</v>
      </c>
      <c r="G12" s="216">
        <v>152.91</v>
      </c>
      <c r="H12" s="216">
        <v>151.03</v>
      </c>
      <c r="I12" s="216">
        <v>152.03</v>
      </c>
      <c r="J12" s="216">
        <v>151</v>
      </c>
      <c r="K12" s="216">
        <v>153</v>
      </c>
      <c r="L12" s="328">
        <v>154</v>
      </c>
      <c r="M12" s="1717">
        <f t="shared" si="0"/>
        <v>1</v>
      </c>
      <c r="N12" s="413">
        <f t="shared" si="1"/>
        <v>6.5359477124182774E-3</v>
      </c>
      <c r="O12" s="1719">
        <f t="shared" si="2"/>
        <v>1.0900000000000034</v>
      </c>
      <c r="P12" s="413">
        <f t="shared" si="3"/>
        <v>7.1283761689884262E-3</v>
      </c>
      <c r="Q12" s="1719">
        <f t="shared" si="4"/>
        <v>-24</v>
      </c>
      <c r="R12" s="417">
        <f t="shared" si="5"/>
        <v>-0.1348314606741573</v>
      </c>
    </row>
    <row r="13" spans="1:18">
      <c r="A13" s="197" t="s">
        <v>27</v>
      </c>
      <c r="B13" s="216">
        <v>255.96</v>
      </c>
      <c r="C13" s="216">
        <v>251.84</v>
      </c>
      <c r="D13" s="216">
        <v>247.77</v>
      </c>
      <c r="E13" s="216">
        <v>247.28</v>
      </c>
      <c r="F13" s="216">
        <v>249.68</v>
      </c>
      <c r="G13" s="216">
        <v>253.76</v>
      </c>
      <c r="H13" s="216">
        <v>255.63</v>
      </c>
      <c r="I13" s="216">
        <v>254.98</v>
      </c>
      <c r="J13" s="216">
        <v>257</v>
      </c>
      <c r="K13" s="216">
        <v>258</v>
      </c>
      <c r="L13" s="328">
        <v>259</v>
      </c>
      <c r="M13" s="1717">
        <f t="shared" si="0"/>
        <v>1</v>
      </c>
      <c r="N13" s="413">
        <f t="shared" si="1"/>
        <v>3.8759689922480689E-3</v>
      </c>
      <c r="O13" s="1719">
        <f t="shared" si="2"/>
        <v>5.2400000000000091</v>
      </c>
      <c r="P13" s="413">
        <f t="shared" si="3"/>
        <v>2.0649432534678436E-2</v>
      </c>
      <c r="Q13" s="1719">
        <f t="shared" si="4"/>
        <v>3.039999999999992</v>
      </c>
      <c r="R13" s="417">
        <f t="shared" si="5"/>
        <v>1.1876855758712335E-2</v>
      </c>
    </row>
    <row r="14" spans="1:18">
      <c r="A14" s="197" t="s">
        <v>28</v>
      </c>
      <c r="B14" s="216">
        <v>240</v>
      </c>
      <c r="C14" s="216">
        <v>231</v>
      </c>
      <c r="D14" s="216">
        <v>225</v>
      </c>
      <c r="E14" s="216">
        <v>224</v>
      </c>
      <c r="F14" s="216">
        <v>224</v>
      </c>
      <c r="G14" s="216">
        <v>224</v>
      </c>
      <c r="H14" s="216">
        <v>224</v>
      </c>
      <c r="I14" s="216">
        <v>224</v>
      </c>
      <c r="J14" s="216">
        <v>224</v>
      </c>
      <c r="K14" s="216">
        <v>224</v>
      </c>
      <c r="L14" s="328">
        <v>224</v>
      </c>
      <c r="M14" s="1717">
        <f t="shared" si="0"/>
        <v>0</v>
      </c>
      <c r="N14" s="413">
        <f t="shared" si="1"/>
        <v>0</v>
      </c>
      <c r="O14" s="1719">
        <v>0</v>
      </c>
      <c r="P14" s="413">
        <f t="shared" si="3"/>
        <v>0</v>
      </c>
      <c r="Q14" s="1719">
        <f t="shared" si="4"/>
        <v>-16</v>
      </c>
      <c r="R14" s="417">
        <f t="shared" si="5"/>
        <v>-6.6666666666666652E-2</v>
      </c>
    </row>
    <row r="15" spans="1:18">
      <c r="A15" s="197" t="s">
        <v>29</v>
      </c>
      <c r="B15" s="216">
        <v>237</v>
      </c>
      <c r="C15" s="216">
        <v>234</v>
      </c>
      <c r="D15" s="216">
        <v>231</v>
      </c>
      <c r="E15" s="216">
        <v>227.09</v>
      </c>
      <c r="F15" s="216">
        <v>226</v>
      </c>
      <c r="G15" s="216">
        <v>226</v>
      </c>
      <c r="H15" s="216">
        <v>227</v>
      </c>
      <c r="I15" s="216">
        <v>222.79</v>
      </c>
      <c r="J15" s="216">
        <v>222.28</v>
      </c>
      <c r="K15" s="216">
        <v>224</v>
      </c>
      <c r="L15" s="328">
        <v>225</v>
      </c>
      <c r="M15" s="1717">
        <f t="shared" si="0"/>
        <v>1</v>
      </c>
      <c r="N15" s="413">
        <f t="shared" si="1"/>
        <v>4.4642857142858094E-3</v>
      </c>
      <c r="O15" s="1719">
        <v>0</v>
      </c>
      <c r="P15" s="413">
        <f t="shared" si="3"/>
        <v>-4.4247787610619538E-3</v>
      </c>
      <c r="Q15" s="1719">
        <v>0</v>
      </c>
      <c r="R15" s="417">
        <f t="shared" si="5"/>
        <v>-5.0632911392405111E-2</v>
      </c>
    </row>
    <row r="16" spans="1:18">
      <c r="A16" s="197" t="s">
        <v>30</v>
      </c>
      <c r="B16" s="216">
        <v>616</v>
      </c>
      <c r="C16" s="216">
        <v>593</v>
      </c>
      <c r="D16" s="216">
        <v>586</v>
      </c>
      <c r="E16" s="216">
        <v>580</v>
      </c>
      <c r="F16" s="216">
        <v>575</v>
      </c>
      <c r="G16" s="216">
        <v>575</v>
      </c>
      <c r="H16" s="216">
        <v>578</v>
      </c>
      <c r="I16" s="216">
        <v>580</v>
      </c>
      <c r="J16" s="216">
        <v>581.01</v>
      </c>
      <c r="K16" s="216">
        <v>586</v>
      </c>
      <c r="L16" s="328">
        <v>591</v>
      </c>
      <c r="M16" s="1717">
        <f t="shared" si="0"/>
        <v>5</v>
      </c>
      <c r="N16" s="413">
        <f t="shared" si="1"/>
        <v>8.5324232081911422E-3</v>
      </c>
      <c r="O16" s="1719">
        <f t="shared" si="2"/>
        <v>16</v>
      </c>
      <c r="P16" s="413">
        <f t="shared" si="3"/>
        <v>2.7826086956521667E-2</v>
      </c>
      <c r="Q16" s="1719">
        <f t="shared" si="4"/>
        <v>-25</v>
      </c>
      <c r="R16" s="417">
        <f t="shared" si="5"/>
        <v>-4.0584415584415612E-2</v>
      </c>
    </row>
    <row r="17" spans="1:18">
      <c r="A17" s="197" t="s">
        <v>31</v>
      </c>
      <c r="B17" s="216">
        <v>326</v>
      </c>
      <c r="C17" s="216">
        <v>317</v>
      </c>
      <c r="D17" s="216">
        <v>311</v>
      </c>
      <c r="E17" s="216">
        <v>303.07</v>
      </c>
      <c r="F17" s="216">
        <v>300</v>
      </c>
      <c r="G17" s="216">
        <v>298</v>
      </c>
      <c r="H17" s="216">
        <v>299</v>
      </c>
      <c r="I17" s="216">
        <v>299</v>
      </c>
      <c r="J17" s="216">
        <v>296</v>
      </c>
      <c r="K17" s="216">
        <v>295.01</v>
      </c>
      <c r="L17" s="328">
        <v>294</v>
      </c>
      <c r="M17" s="1717">
        <f t="shared" si="0"/>
        <v>-1.0099999999999909</v>
      </c>
      <c r="N17" s="413">
        <f t="shared" si="1"/>
        <v>-3.4236127588894716E-3</v>
      </c>
      <c r="O17" s="1719">
        <f t="shared" si="2"/>
        <v>-4</v>
      </c>
      <c r="P17" s="413">
        <f t="shared" si="3"/>
        <v>-1.3422818791946289E-2</v>
      </c>
      <c r="Q17" s="1719">
        <f t="shared" si="4"/>
        <v>-32</v>
      </c>
      <c r="R17" s="417">
        <f t="shared" si="5"/>
        <v>-9.8159509202453976E-2</v>
      </c>
    </row>
    <row r="18" spans="1:18">
      <c r="A18" s="197" t="s">
        <v>32</v>
      </c>
      <c r="B18" s="216">
        <v>277.02999999999997</v>
      </c>
      <c r="C18" s="216">
        <v>273.01</v>
      </c>
      <c r="D18" s="216">
        <v>267</v>
      </c>
      <c r="E18" s="216">
        <v>265</v>
      </c>
      <c r="F18" s="216">
        <v>261</v>
      </c>
      <c r="G18" s="216">
        <v>260</v>
      </c>
      <c r="H18" s="216">
        <v>259</v>
      </c>
      <c r="I18" s="216">
        <v>260</v>
      </c>
      <c r="J18" s="216">
        <v>262</v>
      </c>
      <c r="K18" s="216">
        <v>261</v>
      </c>
      <c r="L18" s="328">
        <v>261</v>
      </c>
      <c r="M18" s="1717">
        <f t="shared" si="0"/>
        <v>0</v>
      </c>
      <c r="N18" s="413">
        <f t="shared" si="1"/>
        <v>0</v>
      </c>
      <c r="O18" s="1719">
        <v>0</v>
      </c>
      <c r="P18" s="413">
        <f t="shared" si="3"/>
        <v>3.8461538461538325E-3</v>
      </c>
      <c r="Q18" s="1719">
        <f t="shared" si="4"/>
        <v>-16.029999999999973</v>
      </c>
      <c r="R18" s="417">
        <f t="shared" si="5"/>
        <v>-5.7863769266866316E-2</v>
      </c>
    </row>
    <row r="19" spans="1:18" ht="15.75" thickBot="1">
      <c r="A19" s="195" t="s">
        <v>33</v>
      </c>
      <c r="B19" s="231">
        <v>570.01</v>
      </c>
      <c r="C19" s="231">
        <v>555</v>
      </c>
      <c r="D19" s="231">
        <v>530.01</v>
      </c>
      <c r="E19" s="231">
        <v>518</v>
      </c>
      <c r="F19" s="231">
        <v>508</v>
      </c>
      <c r="G19" s="231">
        <v>495</v>
      </c>
      <c r="H19" s="231">
        <v>492.93</v>
      </c>
      <c r="I19" s="231">
        <v>493</v>
      </c>
      <c r="J19" s="231">
        <v>494</v>
      </c>
      <c r="K19" s="231">
        <v>500</v>
      </c>
      <c r="L19" s="329">
        <v>504</v>
      </c>
      <c r="M19" s="1718">
        <f t="shared" si="0"/>
        <v>4</v>
      </c>
      <c r="N19" s="419">
        <f t="shared" si="1"/>
        <v>8.0000000000000071E-3</v>
      </c>
      <c r="O19" s="1720">
        <f t="shared" si="2"/>
        <v>9</v>
      </c>
      <c r="P19" s="419">
        <f t="shared" si="3"/>
        <v>1.8181818181818077E-2</v>
      </c>
      <c r="Q19" s="1720">
        <f t="shared" si="4"/>
        <v>-66.009999999999991</v>
      </c>
      <c r="R19" s="423">
        <f t="shared" si="5"/>
        <v>-0.1158049858774407</v>
      </c>
    </row>
    <row r="21" spans="1:18" s="1081" customFormat="1">
      <c r="L21" s="479"/>
    </row>
    <row r="22" spans="1:18" s="1081" customFormat="1"/>
    <row r="23" spans="1:18" s="1081" customFormat="1"/>
    <row r="24" spans="1:18" s="1081" customFormat="1"/>
    <row r="25" spans="1:18" s="1081" customFormat="1"/>
    <row r="26" spans="1:18" s="1081" customFormat="1"/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18" s="46" customFormat="1" ht="17.25" customHeight="1">
      <c r="A1" s="163" t="s">
        <v>824</v>
      </c>
      <c r="B1" s="167"/>
      <c r="C1" s="167"/>
      <c r="D1" s="167"/>
      <c r="E1" s="77"/>
      <c r="F1" s="77"/>
      <c r="G1" s="77"/>
      <c r="H1" s="77"/>
      <c r="I1" s="77"/>
      <c r="K1" s="500"/>
    </row>
    <row r="2" spans="1:18" ht="17.25" customHeight="1" thickBot="1">
      <c r="A2" s="325" t="s">
        <v>193</v>
      </c>
      <c r="B2" s="205"/>
      <c r="C2" s="205"/>
    </row>
    <row r="3" spans="1:18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 ht="17.25" customHeight="1">
      <c r="A5" s="194" t="s">
        <v>19</v>
      </c>
      <c r="B5" s="326">
        <v>134965</v>
      </c>
      <c r="C5" s="326">
        <v>131013</v>
      </c>
      <c r="D5" s="326">
        <v>128527</v>
      </c>
      <c r="E5" s="326">
        <v>127666</v>
      </c>
      <c r="F5" s="326">
        <v>128045</v>
      </c>
      <c r="G5" s="326">
        <v>128994</v>
      </c>
      <c r="H5" s="326">
        <v>129554</v>
      </c>
      <c r="I5" s="326">
        <v>130133</v>
      </c>
      <c r="J5" s="326">
        <v>130725</v>
      </c>
      <c r="K5" s="326">
        <v>131799</v>
      </c>
      <c r="L5" s="327">
        <v>133321</v>
      </c>
      <c r="M5" s="951">
        <f>L5-K5</f>
        <v>1522</v>
      </c>
      <c r="N5" s="407">
        <f>L5/K5-1</f>
        <v>1.1547887313257288E-2</v>
      </c>
      <c r="O5" s="408">
        <f>L5-G5</f>
        <v>4327</v>
      </c>
      <c r="P5" s="1459">
        <f>L5/G5-1</f>
        <v>3.3544195854070757E-2</v>
      </c>
      <c r="Q5" s="408">
        <f>L5-B5</f>
        <v>-1644</v>
      </c>
      <c r="R5" s="411">
        <f>L5/B5-1</f>
        <v>-1.2180935798169923E-2</v>
      </c>
    </row>
    <row r="6" spans="1:18" ht="17.25" customHeight="1">
      <c r="A6" s="197" t="s">
        <v>20</v>
      </c>
      <c r="B6" s="216">
        <v>23754</v>
      </c>
      <c r="C6" s="216">
        <v>23547</v>
      </c>
      <c r="D6" s="216">
        <v>23245</v>
      </c>
      <c r="E6" s="216">
        <v>23314</v>
      </c>
      <c r="F6" s="216">
        <v>23678</v>
      </c>
      <c r="G6" s="216">
        <v>24261</v>
      </c>
      <c r="H6" s="216">
        <v>24611</v>
      </c>
      <c r="I6" s="216">
        <v>25006</v>
      </c>
      <c r="J6" s="216">
        <v>25336</v>
      </c>
      <c r="K6" s="216">
        <v>25847</v>
      </c>
      <c r="L6" s="328">
        <v>26496</v>
      </c>
      <c r="M6" s="412">
        <f t="shared" ref="M6:M19" si="0">L6-K6</f>
        <v>649</v>
      </c>
      <c r="N6" s="413">
        <f t="shared" ref="N6:N19" si="1">L6/K6-1</f>
        <v>2.5109297017061882E-2</v>
      </c>
      <c r="O6" s="414">
        <f t="shared" ref="O6:O19" si="2">L6-G6</f>
        <v>2235</v>
      </c>
      <c r="P6" s="413">
        <f t="shared" ref="P6:P19" si="3">L6/G6-1</f>
        <v>9.2123160628168721E-2</v>
      </c>
      <c r="Q6" s="414">
        <f t="shared" ref="Q6:Q19" si="4">L6-B6</f>
        <v>2742</v>
      </c>
      <c r="R6" s="417">
        <f t="shared" ref="R6:R19" si="5">L6/B6-1</f>
        <v>0.11543319019954534</v>
      </c>
    </row>
    <row r="7" spans="1:18" ht="17.25" customHeight="1">
      <c r="A7" s="197" t="s">
        <v>21</v>
      </c>
      <c r="B7" s="216">
        <v>12179</v>
      </c>
      <c r="C7" s="216">
        <v>11958</v>
      </c>
      <c r="D7" s="216">
        <v>11977</v>
      </c>
      <c r="E7" s="216">
        <v>12094</v>
      </c>
      <c r="F7" s="216">
        <v>12158</v>
      </c>
      <c r="G7" s="216">
        <v>12404</v>
      </c>
      <c r="H7" s="216">
        <v>12484</v>
      </c>
      <c r="I7" s="216">
        <v>12620</v>
      </c>
      <c r="J7" s="216">
        <v>12775</v>
      </c>
      <c r="K7" s="216">
        <v>12943</v>
      </c>
      <c r="L7" s="328">
        <v>13150</v>
      </c>
      <c r="M7" s="412">
        <f t="shared" si="0"/>
        <v>207</v>
      </c>
      <c r="N7" s="413">
        <f t="shared" si="1"/>
        <v>1.5993200958046794E-2</v>
      </c>
      <c r="O7" s="414">
        <f t="shared" si="2"/>
        <v>746</v>
      </c>
      <c r="P7" s="413">
        <f t="shared" si="3"/>
        <v>6.0141889712995722E-2</v>
      </c>
      <c r="Q7" s="414">
        <f t="shared" si="4"/>
        <v>971</v>
      </c>
      <c r="R7" s="417">
        <f t="shared" si="5"/>
        <v>7.9727399622300688E-2</v>
      </c>
    </row>
    <row r="8" spans="1:18" ht="17.25" customHeight="1">
      <c r="A8" s="197" t="s">
        <v>22</v>
      </c>
      <c r="B8" s="216">
        <v>8270</v>
      </c>
      <c r="C8" s="216">
        <v>8028</v>
      </c>
      <c r="D8" s="216">
        <v>7872</v>
      </c>
      <c r="E8" s="216">
        <v>7768</v>
      </c>
      <c r="F8" s="216">
        <v>7775</v>
      </c>
      <c r="G8" s="216">
        <v>7766</v>
      </c>
      <c r="H8" s="216">
        <v>7784</v>
      </c>
      <c r="I8" s="216">
        <v>7811</v>
      </c>
      <c r="J8" s="216">
        <v>7811</v>
      </c>
      <c r="K8" s="216">
        <v>7796</v>
      </c>
      <c r="L8" s="328">
        <v>7877</v>
      </c>
      <c r="M8" s="1717">
        <f t="shared" si="0"/>
        <v>81</v>
      </c>
      <c r="N8" s="413">
        <f t="shared" si="1"/>
        <v>1.0389943560800363E-2</v>
      </c>
      <c r="O8" s="1719">
        <f t="shared" si="2"/>
        <v>111</v>
      </c>
      <c r="P8" s="413">
        <f t="shared" si="3"/>
        <v>1.4293072366726722E-2</v>
      </c>
      <c r="Q8" s="1719">
        <f t="shared" si="4"/>
        <v>-393</v>
      </c>
      <c r="R8" s="417">
        <f t="shared" si="5"/>
        <v>-4.7521160822249109E-2</v>
      </c>
    </row>
    <row r="9" spans="1:18" ht="17.25" customHeight="1">
      <c r="A9" s="197" t="s">
        <v>23</v>
      </c>
      <c r="B9" s="216">
        <v>6245</v>
      </c>
      <c r="C9" s="216">
        <v>6090</v>
      </c>
      <c r="D9" s="216">
        <v>6020</v>
      </c>
      <c r="E9" s="216">
        <v>6026</v>
      </c>
      <c r="F9" s="216">
        <v>6019</v>
      </c>
      <c r="G9" s="216">
        <v>6097</v>
      </c>
      <c r="H9" s="216">
        <v>6205</v>
      </c>
      <c r="I9" s="216">
        <v>6228</v>
      </c>
      <c r="J9" s="216">
        <v>6275</v>
      </c>
      <c r="K9" s="216">
        <v>6292</v>
      </c>
      <c r="L9" s="328">
        <v>6321</v>
      </c>
      <c r="M9" s="1717">
        <f t="shared" si="0"/>
        <v>29</v>
      </c>
      <c r="N9" s="413">
        <f t="shared" si="1"/>
        <v>4.6090273362999756E-3</v>
      </c>
      <c r="O9" s="1719">
        <f t="shared" si="2"/>
        <v>224</v>
      </c>
      <c r="P9" s="413">
        <f t="shared" si="3"/>
        <v>3.6739380022962065E-2</v>
      </c>
      <c r="Q9" s="1719">
        <f t="shared" si="4"/>
        <v>76</v>
      </c>
      <c r="R9" s="417">
        <f t="shared" si="5"/>
        <v>1.2169735788631009E-2</v>
      </c>
    </row>
    <row r="10" spans="1:18" ht="17.25" customHeight="1">
      <c r="A10" s="197" t="s">
        <v>24</v>
      </c>
      <c r="B10" s="216">
        <v>3479</v>
      </c>
      <c r="C10" s="216">
        <v>3363</v>
      </c>
      <c r="D10" s="216">
        <v>3354</v>
      </c>
      <c r="E10" s="216">
        <v>3328</v>
      </c>
      <c r="F10" s="216">
        <v>3357</v>
      </c>
      <c r="G10" s="216">
        <v>3366</v>
      </c>
      <c r="H10" s="216">
        <v>3300</v>
      </c>
      <c r="I10" s="216">
        <v>3256</v>
      </c>
      <c r="J10" s="216">
        <v>3236</v>
      </c>
      <c r="K10" s="216">
        <v>3154</v>
      </c>
      <c r="L10" s="328">
        <v>3127</v>
      </c>
      <c r="M10" s="1717">
        <f t="shared" si="0"/>
        <v>-27</v>
      </c>
      <c r="N10" s="413">
        <f t="shared" si="1"/>
        <v>-8.5605580215599719E-3</v>
      </c>
      <c r="O10" s="1719">
        <f t="shared" si="2"/>
        <v>-239</v>
      </c>
      <c r="P10" s="413">
        <f t="shared" si="3"/>
        <v>-7.1004159239453357E-2</v>
      </c>
      <c r="Q10" s="1719">
        <f t="shared" si="4"/>
        <v>-352</v>
      </c>
      <c r="R10" s="417">
        <f t="shared" si="5"/>
        <v>-0.10117849956884162</v>
      </c>
    </row>
    <row r="11" spans="1:18" ht="17.25" customHeight="1">
      <c r="A11" s="197" t="s">
        <v>25</v>
      </c>
      <c r="B11" s="216">
        <v>8453</v>
      </c>
      <c r="C11" s="216">
        <v>8193</v>
      </c>
      <c r="D11" s="216">
        <v>8111</v>
      </c>
      <c r="E11" s="216">
        <v>8005</v>
      </c>
      <c r="F11" s="216">
        <v>8103</v>
      </c>
      <c r="G11" s="216">
        <v>8182</v>
      </c>
      <c r="H11" s="216">
        <v>8167</v>
      </c>
      <c r="I11" s="216">
        <v>8042</v>
      </c>
      <c r="J11" s="216">
        <v>8025</v>
      </c>
      <c r="K11" s="216">
        <v>8050</v>
      </c>
      <c r="L11" s="328">
        <v>8175</v>
      </c>
      <c r="M11" s="1717">
        <f t="shared" si="0"/>
        <v>125</v>
      </c>
      <c r="N11" s="413">
        <f t="shared" si="1"/>
        <v>1.552795031055898E-2</v>
      </c>
      <c r="O11" s="1719">
        <f t="shared" si="2"/>
        <v>-7</v>
      </c>
      <c r="P11" s="413">
        <f t="shared" si="3"/>
        <v>-8.5553654363235143E-4</v>
      </c>
      <c r="Q11" s="1719">
        <f t="shared" si="4"/>
        <v>-278</v>
      </c>
      <c r="R11" s="417">
        <f t="shared" si="5"/>
        <v>-3.2887732166094863E-2</v>
      </c>
    </row>
    <row r="12" spans="1:18" ht="17.25" customHeight="1">
      <c r="A12" s="197" t="s">
        <v>26</v>
      </c>
      <c r="B12" s="216">
        <v>4575</v>
      </c>
      <c r="C12" s="216">
        <v>4340</v>
      </c>
      <c r="D12" s="216">
        <v>4211</v>
      </c>
      <c r="E12" s="216">
        <v>4086</v>
      </c>
      <c r="F12" s="216">
        <v>4036</v>
      </c>
      <c r="G12" s="216">
        <v>3956</v>
      </c>
      <c r="H12" s="216">
        <v>3984</v>
      </c>
      <c r="I12" s="216">
        <v>4014</v>
      </c>
      <c r="J12" s="216">
        <v>4034</v>
      </c>
      <c r="K12" s="216">
        <v>4055</v>
      </c>
      <c r="L12" s="328">
        <v>4025</v>
      </c>
      <c r="M12" s="1717">
        <f t="shared" si="0"/>
        <v>-30</v>
      </c>
      <c r="N12" s="413">
        <f t="shared" si="1"/>
        <v>-7.3982737361282247E-3</v>
      </c>
      <c r="O12" s="1719">
        <f t="shared" si="2"/>
        <v>69</v>
      </c>
      <c r="P12" s="413">
        <f t="shared" si="3"/>
        <v>1.744186046511631E-2</v>
      </c>
      <c r="Q12" s="1719">
        <f t="shared" si="4"/>
        <v>-550</v>
      </c>
      <c r="R12" s="417">
        <f t="shared" si="5"/>
        <v>-0.1202185792349727</v>
      </c>
    </row>
    <row r="13" spans="1:18" ht="17.25" customHeight="1">
      <c r="A13" s="197" t="s">
        <v>27</v>
      </c>
      <c r="B13" s="216">
        <v>7040</v>
      </c>
      <c r="C13" s="216">
        <v>6847</v>
      </c>
      <c r="D13" s="216">
        <v>6689</v>
      </c>
      <c r="E13" s="216">
        <v>6647</v>
      </c>
      <c r="F13" s="216">
        <v>6604</v>
      </c>
      <c r="G13" s="216">
        <v>6695</v>
      </c>
      <c r="H13" s="216">
        <v>6683</v>
      </c>
      <c r="I13" s="216">
        <v>6646</v>
      </c>
      <c r="J13" s="216">
        <v>6699</v>
      </c>
      <c r="K13" s="216">
        <v>6705</v>
      </c>
      <c r="L13" s="328">
        <v>6767</v>
      </c>
      <c r="M13" s="1717">
        <f t="shared" si="0"/>
        <v>62</v>
      </c>
      <c r="N13" s="413">
        <f t="shared" si="1"/>
        <v>9.2468307233408709E-3</v>
      </c>
      <c r="O13" s="1719">
        <f t="shared" si="2"/>
        <v>72</v>
      </c>
      <c r="P13" s="413">
        <f t="shared" si="3"/>
        <v>1.0754294249439855E-2</v>
      </c>
      <c r="Q13" s="1719">
        <f t="shared" si="4"/>
        <v>-273</v>
      </c>
      <c r="R13" s="417">
        <f t="shared" si="5"/>
        <v>-3.8778409090909127E-2</v>
      </c>
    </row>
    <row r="14" spans="1:18" ht="17.25" customHeight="1">
      <c r="A14" s="197" t="s">
        <v>28</v>
      </c>
      <c r="B14" s="216">
        <v>6305</v>
      </c>
      <c r="C14" s="216">
        <v>6014</v>
      </c>
      <c r="D14" s="216">
        <v>5987</v>
      </c>
      <c r="E14" s="216">
        <v>5939</v>
      </c>
      <c r="F14" s="216">
        <v>6003</v>
      </c>
      <c r="G14" s="216">
        <v>6044</v>
      </c>
      <c r="H14" s="216">
        <v>5944</v>
      </c>
      <c r="I14" s="216">
        <v>5994</v>
      </c>
      <c r="J14" s="216">
        <v>5981</v>
      </c>
      <c r="K14" s="216">
        <v>5938</v>
      </c>
      <c r="L14" s="328">
        <v>5989</v>
      </c>
      <c r="M14" s="1717">
        <f t="shared" si="0"/>
        <v>51</v>
      </c>
      <c r="N14" s="413">
        <f t="shared" si="1"/>
        <v>8.5887504210171439E-3</v>
      </c>
      <c r="O14" s="1719">
        <f t="shared" si="2"/>
        <v>-55</v>
      </c>
      <c r="P14" s="413">
        <f t="shared" si="3"/>
        <v>-9.0999338186631418E-3</v>
      </c>
      <c r="Q14" s="1719">
        <f t="shared" si="4"/>
        <v>-316</v>
      </c>
      <c r="R14" s="417">
        <f t="shared" si="5"/>
        <v>-5.0118953211736761E-2</v>
      </c>
    </row>
    <row r="15" spans="1:18" ht="17.25" customHeight="1">
      <c r="A15" s="197" t="s">
        <v>29</v>
      </c>
      <c r="B15" s="216">
        <v>6315</v>
      </c>
      <c r="C15" s="216">
        <v>6120</v>
      </c>
      <c r="D15" s="216">
        <v>6063</v>
      </c>
      <c r="E15" s="216">
        <v>6101</v>
      </c>
      <c r="F15" s="216">
        <v>6117</v>
      </c>
      <c r="G15" s="216">
        <v>6130</v>
      </c>
      <c r="H15" s="216">
        <v>6191</v>
      </c>
      <c r="I15" s="216">
        <v>6191</v>
      </c>
      <c r="J15" s="216">
        <v>6146</v>
      </c>
      <c r="K15" s="216">
        <v>6184</v>
      </c>
      <c r="L15" s="328">
        <v>6176</v>
      </c>
      <c r="M15" s="1717">
        <f t="shared" si="0"/>
        <v>-8</v>
      </c>
      <c r="N15" s="413">
        <f t="shared" si="1"/>
        <v>-1.2936610608020871E-3</v>
      </c>
      <c r="O15" s="1719">
        <f t="shared" si="2"/>
        <v>46</v>
      </c>
      <c r="P15" s="413">
        <f t="shared" si="3"/>
        <v>7.5040783034256986E-3</v>
      </c>
      <c r="Q15" s="1719">
        <f t="shared" si="4"/>
        <v>-139</v>
      </c>
      <c r="R15" s="417">
        <f t="shared" si="5"/>
        <v>-2.2011084718923213E-2</v>
      </c>
    </row>
    <row r="16" spans="1:18" ht="17.25" customHeight="1">
      <c r="A16" s="197" t="s">
        <v>30</v>
      </c>
      <c r="B16" s="216">
        <v>16340</v>
      </c>
      <c r="C16" s="216">
        <v>15639</v>
      </c>
      <c r="D16" s="216">
        <v>15182</v>
      </c>
      <c r="E16" s="216">
        <v>15061</v>
      </c>
      <c r="F16" s="216">
        <v>15159</v>
      </c>
      <c r="G16" s="216">
        <v>15291</v>
      </c>
      <c r="H16" s="216">
        <v>15471</v>
      </c>
      <c r="I16" s="216">
        <v>15580</v>
      </c>
      <c r="J16" s="216">
        <v>15608</v>
      </c>
      <c r="K16" s="216">
        <v>15799</v>
      </c>
      <c r="L16" s="328">
        <v>16001</v>
      </c>
      <c r="M16" s="1717">
        <f t="shared" si="0"/>
        <v>202</v>
      </c>
      <c r="N16" s="413">
        <f t="shared" si="1"/>
        <v>1.278561934299649E-2</v>
      </c>
      <c r="O16" s="1719">
        <f t="shared" si="2"/>
        <v>710</v>
      </c>
      <c r="P16" s="413">
        <f t="shared" si="3"/>
        <v>4.6432542018180589E-2</v>
      </c>
      <c r="Q16" s="1719">
        <f t="shared" si="4"/>
        <v>-339</v>
      </c>
      <c r="R16" s="417">
        <f t="shared" si="5"/>
        <v>-2.0746634026927779E-2</v>
      </c>
    </row>
    <row r="17" spans="1:18" ht="17.25" customHeight="1">
      <c r="A17" s="197" t="s">
        <v>31</v>
      </c>
      <c r="B17" s="216">
        <v>8979</v>
      </c>
      <c r="C17" s="216">
        <v>8684</v>
      </c>
      <c r="D17" s="216">
        <v>8463</v>
      </c>
      <c r="E17" s="216">
        <v>8336</v>
      </c>
      <c r="F17" s="216">
        <v>8280</v>
      </c>
      <c r="G17" s="216">
        <v>8135</v>
      </c>
      <c r="H17" s="216">
        <v>8117</v>
      </c>
      <c r="I17" s="216">
        <v>8112</v>
      </c>
      <c r="J17" s="216">
        <v>8087</v>
      </c>
      <c r="K17" s="216">
        <v>8148</v>
      </c>
      <c r="L17" s="328">
        <v>8118</v>
      </c>
      <c r="M17" s="1717">
        <f t="shared" si="0"/>
        <v>-30</v>
      </c>
      <c r="N17" s="413">
        <f t="shared" si="1"/>
        <v>-3.6818851251840812E-3</v>
      </c>
      <c r="O17" s="1719">
        <f t="shared" si="2"/>
        <v>-17</v>
      </c>
      <c r="P17" s="413">
        <f t="shared" si="3"/>
        <v>-2.0897357098955682E-3</v>
      </c>
      <c r="Q17" s="1719">
        <f t="shared" si="4"/>
        <v>-861</v>
      </c>
      <c r="R17" s="417">
        <f t="shared" si="5"/>
        <v>-9.589041095890416E-2</v>
      </c>
    </row>
    <row r="18" spans="1:18" ht="17.25" customHeight="1">
      <c r="A18" s="197" t="s">
        <v>32</v>
      </c>
      <c r="B18" s="216">
        <v>7633</v>
      </c>
      <c r="C18" s="216">
        <v>7377</v>
      </c>
      <c r="D18" s="216">
        <v>7194</v>
      </c>
      <c r="E18" s="216">
        <v>7109</v>
      </c>
      <c r="F18" s="216">
        <v>7084</v>
      </c>
      <c r="G18" s="216">
        <v>7155</v>
      </c>
      <c r="H18" s="216">
        <v>7192</v>
      </c>
      <c r="I18" s="216">
        <v>7252</v>
      </c>
      <c r="J18" s="216">
        <v>7280</v>
      </c>
      <c r="K18" s="216">
        <v>7282</v>
      </c>
      <c r="L18" s="328">
        <v>7348</v>
      </c>
      <c r="M18" s="1717">
        <f t="shared" si="0"/>
        <v>66</v>
      </c>
      <c r="N18" s="413">
        <f t="shared" si="1"/>
        <v>9.0634441087613649E-3</v>
      </c>
      <c r="O18" s="1719">
        <f t="shared" si="2"/>
        <v>193</v>
      </c>
      <c r="P18" s="413">
        <f t="shared" si="3"/>
        <v>2.6974143955275975E-2</v>
      </c>
      <c r="Q18" s="1719">
        <f t="shared" si="4"/>
        <v>-285</v>
      </c>
      <c r="R18" s="417">
        <f t="shared" si="5"/>
        <v>-3.733787501637631E-2</v>
      </c>
    </row>
    <row r="19" spans="1:18" ht="17.25" customHeight="1" thickBot="1">
      <c r="A19" s="195" t="s">
        <v>33</v>
      </c>
      <c r="B19" s="231">
        <v>15398</v>
      </c>
      <c r="C19" s="231">
        <v>14813</v>
      </c>
      <c r="D19" s="231">
        <v>14159</v>
      </c>
      <c r="E19" s="231">
        <v>13852</v>
      </c>
      <c r="F19" s="231">
        <v>13672</v>
      </c>
      <c r="G19" s="231">
        <v>13512</v>
      </c>
      <c r="H19" s="231">
        <v>13421</v>
      </c>
      <c r="I19" s="231">
        <v>13381</v>
      </c>
      <c r="J19" s="231">
        <v>13432</v>
      </c>
      <c r="K19" s="231">
        <v>13606</v>
      </c>
      <c r="L19" s="329">
        <v>13751</v>
      </c>
      <c r="M19" s="1718">
        <f t="shared" si="0"/>
        <v>145</v>
      </c>
      <c r="N19" s="419">
        <f t="shared" si="1"/>
        <v>1.0657063060414584E-2</v>
      </c>
      <c r="O19" s="1720">
        <f t="shared" si="2"/>
        <v>239</v>
      </c>
      <c r="P19" s="419">
        <f t="shared" si="3"/>
        <v>1.7687981053878143E-2</v>
      </c>
      <c r="Q19" s="1720">
        <f t="shared" si="4"/>
        <v>-1647</v>
      </c>
      <c r="R19" s="423">
        <f t="shared" si="5"/>
        <v>-0.10696194310949469</v>
      </c>
    </row>
    <row r="20" spans="1:18" s="26" customFormat="1" ht="17.25" customHeight="1">
      <c r="A20" s="846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5"/>
  <cols>
    <col min="1" max="1" width="19" customWidth="1"/>
    <col min="2" max="12" width="6.7109375" customWidth="1"/>
    <col min="13" max="18" width="6.28515625" customWidth="1"/>
  </cols>
  <sheetData>
    <row r="1" spans="1:20">
      <c r="A1" s="163" t="s">
        <v>825</v>
      </c>
      <c r="B1" s="167"/>
      <c r="C1" s="167"/>
      <c r="D1" s="167"/>
      <c r="E1" s="77"/>
      <c r="F1" s="77"/>
      <c r="G1" s="77"/>
      <c r="H1" s="77"/>
      <c r="I1" s="77"/>
      <c r="J1" s="46"/>
      <c r="K1" s="500"/>
      <c r="L1" s="46"/>
      <c r="M1" s="46"/>
      <c r="N1" s="46"/>
      <c r="O1" s="46"/>
      <c r="P1" s="46"/>
      <c r="Q1" s="46"/>
      <c r="R1" s="46"/>
      <c r="S1" s="46"/>
      <c r="T1" s="46"/>
    </row>
    <row r="2" spans="1:20" ht="15.75" thickBot="1">
      <c r="A2" s="325" t="s">
        <v>193</v>
      </c>
      <c r="B2" s="205"/>
      <c r="C2" s="205"/>
      <c r="D2" s="870"/>
      <c r="E2" s="870"/>
      <c r="F2" s="870"/>
      <c r="G2" s="870"/>
      <c r="H2" s="870"/>
      <c r="I2" s="870"/>
      <c r="J2" s="870"/>
      <c r="K2" s="870"/>
      <c r="L2" s="870"/>
      <c r="M2" s="870"/>
      <c r="N2" s="870"/>
      <c r="O2" s="870"/>
      <c r="P2" s="870"/>
      <c r="Q2" s="870"/>
      <c r="R2" s="870"/>
      <c r="S2" s="870"/>
      <c r="T2" s="870"/>
    </row>
    <row r="3" spans="1:20" ht="30.75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  <c r="S3" s="870"/>
      <c r="T3" s="870"/>
    </row>
    <row r="4" spans="1:20" ht="15.75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S4" s="870"/>
      <c r="T4" s="870"/>
    </row>
    <row r="5" spans="1:20">
      <c r="A5" s="194" t="s">
        <v>19</v>
      </c>
      <c r="B5" s="326">
        <v>52040</v>
      </c>
      <c r="C5" s="326">
        <v>49369</v>
      </c>
      <c r="D5" s="326">
        <v>47734</v>
      </c>
      <c r="E5" s="326">
        <v>47138</v>
      </c>
      <c r="F5" s="326">
        <v>47516</v>
      </c>
      <c r="G5" s="326">
        <v>48138</v>
      </c>
      <c r="H5" s="326">
        <v>48339</v>
      </c>
      <c r="I5" s="326">
        <v>48461</v>
      </c>
      <c r="J5" s="326">
        <v>48642</v>
      </c>
      <c r="K5" s="326">
        <v>49341</v>
      </c>
      <c r="L5" s="327">
        <v>50554</v>
      </c>
      <c r="M5" s="406">
        <f>L5-K5</f>
        <v>1213</v>
      </c>
      <c r="N5" s="407">
        <f>L5/K5-1</f>
        <v>2.458401734865534E-2</v>
      </c>
      <c r="O5" s="408">
        <f>L5-G5</f>
        <v>2416</v>
      </c>
      <c r="P5" s="409">
        <f>L5/G5-1</f>
        <v>5.0189039843782535E-2</v>
      </c>
      <c r="Q5" s="410">
        <f>L5-B5</f>
        <v>-1486</v>
      </c>
      <c r="R5" s="411">
        <f>L5/B5-1</f>
        <v>-2.8554957724827079E-2</v>
      </c>
      <c r="S5" s="870"/>
      <c r="T5" s="870"/>
    </row>
    <row r="6" spans="1:20">
      <c r="A6" s="197" t="s">
        <v>20</v>
      </c>
      <c r="B6" s="216">
        <v>7947</v>
      </c>
      <c r="C6" s="216">
        <v>7601</v>
      </c>
      <c r="D6" s="216">
        <v>7199</v>
      </c>
      <c r="E6" s="216">
        <v>6961</v>
      </c>
      <c r="F6" s="216">
        <v>6994</v>
      </c>
      <c r="G6" s="216">
        <v>7218</v>
      </c>
      <c r="H6" s="216">
        <v>7306</v>
      </c>
      <c r="I6" s="216">
        <v>7379</v>
      </c>
      <c r="J6" s="216">
        <v>7412</v>
      </c>
      <c r="K6" s="216">
        <v>7677</v>
      </c>
      <c r="L6" s="328">
        <v>8136</v>
      </c>
      <c r="M6" s="412">
        <f t="shared" ref="M6:M19" si="0">L6-K6</f>
        <v>459</v>
      </c>
      <c r="N6" s="413">
        <f t="shared" ref="N6:N19" si="1">L6/K6-1</f>
        <v>5.9788980070339948E-2</v>
      </c>
      <c r="O6" s="414">
        <f t="shared" ref="O6:O19" si="2">L6-G6</f>
        <v>918</v>
      </c>
      <c r="P6" s="415">
        <f t="shared" ref="P6:P19" si="3">L6/G6-1</f>
        <v>0.12718204488778051</v>
      </c>
      <c r="Q6" s="416">
        <f t="shared" ref="Q6:Q19" si="4">L6-B6</f>
        <v>189</v>
      </c>
      <c r="R6" s="417">
        <f t="shared" ref="R6:R19" si="5">L6/B6-1</f>
        <v>2.3782559456398733E-2</v>
      </c>
      <c r="S6" s="870"/>
      <c r="T6" s="870"/>
    </row>
    <row r="7" spans="1:20">
      <c r="A7" s="197" t="s">
        <v>21</v>
      </c>
      <c r="B7" s="216">
        <v>4655</v>
      </c>
      <c r="C7" s="216">
        <v>4418</v>
      </c>
      <c r="D7" s="216">
        <v>4362</v>
      </c>
      <c r="E7" s="216">
        <v>4404</v>
      </c>
      <c r="F7" s="216">
        <v>4373</v>
      </c>
      <c r="G7" s="216">
        <v>4477</v>
      </c>
      <c r="H7" s="216">
        <v>4489</v>
      </c>
      <c r="I7" s="216">
        <v>4517</v>
      </c>
      <c r="J7" s="216">
        <v>4666</v>
      </c>
      <c r="K7" s="216">
        <v>4777</v>
      </c>
      <c r="L7" s="328">
        <v>4960</v>
      </c>
      <c r="M7" s="412">
        <f t="shared" si="0"/>
        <v>183</v>
      </c>
      <c r="N7" s="413">
        <f t="shared" si="1"/>
        <v>3.8308561858907186E-2</v>
      </c>
      <c r="O7" s="414">
        <f t="shared" si="2"/>
        <v>483</v>
      </c>
      <c r="P7" s="415">
        <f t="shared" si="3"/>
        <v>0.10788474424838057</v>
      </c>
      <c r="Q7" s="416">
        <f t="shared" si="4"/>
        <v>305</v>
      </c>
      <c r="R7" s="417">
        <f t="shared" si="5"/>
        <v>6.552094522019325E-2</v>
      </c>
      <c r="S7" s="870"/>
      <c r="T7" s="870"/>
    </row>
    <row r="8" spans="1:20">
      <c r="A8" s="197" t="s">
        <v>22</v>
      </c>
      <c r="B8" s="216">
        <v>3287</v>
      </c>
      <c r="C8" s="216">
        <v>3056</v>
      </c>
      <c r="D8" s="216">
        <v>2942</v>
      </c>
      <c r="E8" s="216">
        <v>2812</v>
      </c>
      <c r="F8" s="216">
        <v>2787</v>
      </c>
      <c r="G8" s="216">
        <v>2785</v>
      </c>
      <c r="H8" s="216">
        <v>2779</v>
      </c>
      <c r="I8" s="216">
        <v>2769</v>
      </c>
      <c r="J8" s="216">
        <v>2772</v>
      </c>
      <c r="K8" s="216">
        <v>2782</v>
      </c>
      <c r="L8" s="328">
        <v>2834</v>
      </c>
      <c r="M8" s="540">
        <f t="shared" si="0"/>
        <v>52</v>
      </c>
      <c r="N8" s="413">
        <f t="shared" si="1"/>
        <v>1.8691588785046731E-2</v>
      </c>
      <c r="O8" s="414">
        <f t="shared" si="2"/>
        <v>49</v>
      </c>
      <c r="P8" s="415">
        <f t="shared" si="3"/>
        <v>1.7594254937163267E-2</v>
      </c>
      <c r="Q8" s="416">
        <f t="shared" si="4"/>
        <v>-453</v>
      </c>
      <c r="R8" s="417">
        <f t="shared" si="5"/>
        <v>-0.13781563735929414</v>
      </c>
      <c r="S8" s="870"/>
      <c r="T8" s="870"/>
    </row>
    <row r="9" spans="1:20">
      <c r="A9" s="197" t="s">
        <v>23</v>
      </c>
      <c r="B9" s="216">
        <v>1666</v>
      </c>
      <c r="C9" s="216">
        <v>1572</v>
      </c>
      <c r="D9" s="216">
        <v>1540</v>
      </c>
      <c r="E9" s="216">
        <v>1565</v>
      </c>
      <c r="F9" s="216">
        <v>1601</v>
      </c>
      <c r="G9" s="216">
        <v>1650</v>
      </c>
      <c r="H9" s="216">
        <v>1748</v>
      </c>
      <c r="I9" s="216">
        <v>1776</v>
      </c>
      <c r="J9" s="216">
        <v>1781</v>
      </c>
      <c r="K9" s="216">
        <v>1808</v>
      </c>
      <c r="L9" s="328">
        <v>1821</v>
      </c>
      <c r="M9" s="412">
        <f t="shared" si="0"/>
        <v>13</v>
      </c>
      <c r="N9" s="413">
        <f t="shared" si="1"/>
        <v>7.1902654867257443E-3</v>
      </c>
      <c r="O9" s="414">
        <f t="shared" si="2"/>
        <v>171</v>
      </c>
      <c r="P9" s="415">
        <f t="shared" si="3"/>
        <v>0.10363636363636353</v>
      </c>
      <c r="Q9" s="416">
        <f t="shared" si="4"/>
        <v>155</v>
      </c>
      <c r="R9" s="417">
        <f t="shared" si="5"/>
        <v>9.30372148859544E-2</v>
      </c>
      <c r="S9" s="870"/>
      <c r="T9" s="870"/>
    </row>
    <row r="10" spans="1:20">
      <c r="A10" s="197" t="s">
        <v>24</v>
      </c>
      <c r="B10" s="216">
        <v>1012</v>
      </c>
      <c r="C10" s="216">
        <v>921</v>
      </c>
      <c r="D10" s="216">
        <v>890</v>
      </c>
      <c r="E10" s="216">
        <v>849</v>
      </c>
      <c r="F10" s="216">
        <v>849</v>
      </c>
      <c r="G10" s="216">
        <v>838</v>
      </c>
      <c r="H10" s="216">
        <v>814</v>
      </c>
      <c r="I10" s="216">
        <v>783</v>
      </c>
      <c r="J10" s="216">
        <v>764</v>
      </c>
      <c r="K10" s="216">
        <v>739</v>
      </c>
      <c r="L10" s="328">
        <v>733</v>
      </c>
      <c r="M10" s="412">
        <f t="shared" si="0"/>
        <v>-6</v>
      </c>
      <c r="N10" s="413">
        <f t="shared" si="1"/>
        <v>-8.1190798376183926E-3</v>
      </c>
      <c r="O10" s="414">
        <f t="shared" si="2"/>
        <v>-105</v>
      </c>
      <c r="P10" s="415">
        <f t="shared" si="3"/>
        <v>-0.12529832935560858</v>
      </c>
      <c r="Q10" s="416">
        <f t="shared" si="4"/>
        <v>-279</v>
      </c>
      <c r="R10" s="417">
        <f t="shared" si="5"/>
        <v>-0.27569169960474305</v>
      </c>
      <c r="S10" s="870"/>
      <c r="T10" s="870"/>
    </row>
    <row r="11" spans="1:20">
      <c r="A11" s="197" t="s">
        <v>25</v>
      </c>
      <c r="B11" s="216">
        <v>3556</v>
      </c>
      <c r="C11" s="216">
        <v>3387</v>
      </c>
      <c r="D11" s="216">
        <v>3319</v>
      </c>
      <c r="E11" s="216">
        <v>3275</v>
      </c>
      <c r="F11" s="216">
        <v>3379</v>
      </c>
      <c r="G11" s="216">
        <v>3447</v>
      </c>
      <c r="H11" s="216">
        <v>3472</v>
      </c>
      <c r="I11" s="216">
        <v>3376</v>
      </c>
      <c r="J11" s="216">
        <v>3380</v>
      </c>
      <c r="K11" s="216">
        <v>3407</v>
      </c>
      <c r="L11" s="328">
        <v>3536</v>
      </c>
      <c r="M11" s="412">
        <f t="shared" si="0"/>
        <v>129</v>
      </c>
      <c r="N11" s="413">
        <f t="shared" si="1"/>
        <v>3.7863222776636229E-2</v>
      </c>
      <c r="O11" s="414">
        <f t="shared" si="2"/>
        <v>89</v>
      </c>
      <c r="P11" s="415">
        <f t="shared" si="3"/>
        <v>2.5819553234696757E-2</v>
      </c>
      <c r="Q11" s="416">
        <f t="shared" si="4"/>
        <v>-20</v>
      </c>
      <c r="R11" s="417">
        <f t="shared" si="5"/>
        <v>-5.6242969628796935E-3</v>
      </c>
      <c r="S11" s="870"/>
      <c r="T11" s="870"/>
    </row>
    <row r="12" spans="1:20">
      <c r="A12" s="197" t="s">
        <v>26</v>
      </c>
      <c r="B12" s="216">
        <v>1554</v>
      </c>
      <c r="C12" s="216">
        <v>1486</v>
      </c>
      <c r="D12" s="216">
        <v>1489</v>
      </c>
      <c r="E12" s="216">
        <v>1421</v>
      </c>
      <c r="F12" s="216">
        <v>1415</v>
      </c>
      <c r="G12" s="216">
        <v>1429</v>
      </c>
      <c r="H12" s="216">
        <v>1443</v>
      </c>
      <c r="I12" s="216">
        <v>1543</v>
      </c>
      <c r="J12" s="216">
        <v>1596</v>
      </c>
      <c r="K12" s="216">
        <v>1625</v>
      </c>
      <c r="L12" s="328">
        <v>1618</v>
      </c>
      <c r="M12" s="412">
        <f t="shared" si="0"/>
        <v>-7</v>
      </c>
      <c r="N12" s="413">
        <f t="shared" si="1"/>
        <v>-4.3076923076923457E-3</v>
      </c>
      <c r="O12" s="414">
        <f t="shared" si="2"/>
        <v>189</v>
      </c>
      <c r="P12" s="415">
        <f t="shared" si="3"/>
        <v>0.13226032190342907</v>
      </c>
      <c r="Q12" s="416">
        <f t="shared" si="4"/>
        <v>64</v>
      </c>
      <c r="R12" s="417">
        <f t="shared" si="5"/>
        <v>4.1184041184041176E-2</v>
      </c>
      <c r="S12" s="870"/>
      <c r="T12" s="870"/>
    </row>
    <row r="13" spans="1:20">
      <c r="A13" s="197" t="s">
        <v>27</v>
      </c>
      <c r="B13" s="216">
        <v>2756</v>
      </c>
      <c r="C13" s="216">
        <v>2588</v>
      </c>
      <c r="D13" s="216">
        <v>2499</v>
      </c>
      <c r="E13" s="216">
        <v>2501</v>
      </c>
      <c r="F13" s="216">
        <v>2490</v>
      </c>
      <c r="G13" s="216">
        <v>2539</v>
      </c>
      <c r="H13" s="216">
        <v>2504</v>
      </c>
      <c r="I13" s="216">
        <v>2480</v>
      </c>
      <c r="J13" s="216">
        <v>2528</v>
      </c>
      <c r="K13" s="216">
        <v>2527</v>
      </c>
      <c r="L13" s="328">
        <v>2586</v>
      </c>
      <c r="M13" s="412">
        <f t="shared" si="0"/>
        <v>59</v>
      </c>
      <c r="N13" s="413">
        <f t="shared" si="1"/>
        <v>2.3347843292441661E-2</v>
      </c>
      <c r="O13" s="414">
        <f t="shared" si="2"/>
        <v>47</v>
      </c>
      <c r="P13" s="415">
        <f t="shared" si="3"/>
        <v>1.8511224891689659E-2</v>
      </c>
      <c r="Q13" s="416">
        <f t="shared" si="4"/>
        <v>-170</v>
      </c>
      <c r="R13" s="417">
        <f t="shared" si="5"/>
        <v>-6.1683599419448454E-2</v>
      </c>
      <c r="S13" s="870"/>
      <c r="T13" s="870"/>
    </row>
    <row r="14" spans="1:20">
      <c r="A14" s="197" t="s">
        <v>28</v>
      </c>
      <c r="B14" s="216">
        <v>2513</v>
      </c>
      <c r="C14" s="216">
        <v>2333</v>
      </c>
      <c r="D14" s="216">
        <v>2316</v>
      </c>
      <c r="E14" s="216">
        <v>2276</v>
      </c>
      <c r="F14" s="216">
        <v>2389</v>
      </c>
      <c r="G14" s="216">
        <v>2439</v>
      </c>
      <c r="H14" s="216">
        <v>2396</v>
      </c>
      <c r="I14" s="216">
        <v>2442</v>
      </c>
      <c r="J14" s="216">
        <v>2428</v>
      </c>
      <c r="K14" s="216">
        <v>2414</v>
      </c>
      <c r="L14" s="328">
        <v>2452</v>
      </c>
      <c r="M14" s="412">
        <f t="shared" si="0"/>
        <v>38</v>
      </c>
      <c r="N14" s="413">
        <f t="shared" si="1"/>
        <v>1.5741507870753901E-2</v>
      </c>
      <c r="O14" s="414">
        <f t="shared" si="2"/>
        <v>13</v>
      </c>
      <c r="P14" s="415">
        <f t="shared" si="3"/>
        <v>5.3300533005329331E-3</v>
      </c>
      <c r="Q14" s="416">
        <f t="shared" si="4"/>
        <v>-61</v>
      </c>
      <c r="R14" s="417">
        <f t="shared" si="5"/>
        <v>-2.4273776362912836E-2</v>
      </c>
      <c r="S14" s="870"/>
      <c r="T14" s="870"/>
    </row>
    <row r="15" spans="1:20">
      <c r="A15" s="197" t="s">
        <v>29</v>
      </c>
      <c r="B15" s="216">
        <v>2496</v>
      </c>
      <c r="C15" s="216">
        <v>2393</v>
      </c>
      <c r="D15" s="216">
        <v>2384</v>
      </c>
      <c r="E15" s="216">
        <v>2419</v>
      </c>
      <c r="F15" s="216">
        <v>2481</v>
      </c>
      <c r="G15" s="216">
        <v>2527</v>
      </c>
      <c r="H15" s="216">
        <v>2554</v>
      </c>
      <c r="I15" s="216">
        <v>2527</v>
      </c>
      <c r="J15" s="216">
        <v>2472</v>
      </c>
      <c r="K15" s="216">
        <v>2486</v>
      </c>
      <c r="L15" s="328">
        <v>2489</v>
      </c>
      <c r="M15" s="412">
        <f t="shared" si="0"/>
        <v>3</v>
      </c>
      <c r="N15" s="413">
        <f t="shared" si="1"/>
        <v>1.2067578439258764E-3</v>
      </c>
      <c r="O15" s="414">
        <f t="shared" si="2"/>
        <v>-38</v>
      </c>
      <c r="P15" s="415">
        <f t="shared" si="3"/>
        <v>-1.5037593984962405E-2</v>
      </c>
      <c r="Q15" s="416">
        <f t="shared" si="4"/>
        <v>-7</v>
      </c>
      <c r="R15" s="417">
        <f t="shared" si="5"/>
        <v>-2.804487179487225E-3</v>
      </c>
      <c r="S15" s="870"/>
      <c r="T15" s="870"/>
    </row>
    <row r="16" spans="1:20">
      <c r="A16" s="197" t="s">
        <v>30</v>
      </c>
      <c r="B16" s="216">
        <v>6450</v>
      </c>
      <c r="C16" s="216">
        <v>6111</v>
      </c>
      <c r="D16" s="216">
        <v>5910</v>
      </c>
      <c r="E16" s="216">
        <v>5813</v>
      </c>
      <c r="F16" s="216">
        <v>5906</v>
      </c>
      <c r="G16" s="216">
        <v>5988</v>
      </c>
      <c r="H16" s="216">
        <v>6064</v>
      </c>
      <c r="I16" s="216">
        <v>6122</v>
      </c>
      <c r="J16" s="216">
        <v>6157</v>
      </c>
      <c r="K16" s="216">
        <v>6330</v>
      </c>
      <c r="L16" s="328">
        <v>6449</v>
      </c>
      <c r="M16" s="412">
        <f t="shared" si="0"/>
        <v>119</v>
      </c>
      <c r="N16" s="413">
        <f t="shared" si="1"/>
        <v>1.8799368088467716E-2</v>
      </c>
      <c r="O16" s="414">
        <f t="shared" si="2"/>
        <v>461</v>
      </c>
      <c r="P16" s="415">
        <f t="shared" si="3"/>
        <v>7.6987307949231809E-2</v>
      </c>
      <c r="Q16" s="416">
        <f t="shared" si="4"/>
        <v>-1</v>
      </c>
      <c r="R16" s="417">
        <f t="shared" si="5"/>
        <v>-1.5503875968991832E-4</v>
      </c>
      <c r="S16" s="870"/>
      <c r="T16" s="870"/>
    </row>
    <row r="17" spans="1:20">
      <c r="A17" s="197" t="s">
        <v>31</v>
      </c>
      <c r="B17" s="216">
        <v>3250</v>
      </c>
      <c r="C17" s="216">
        <v>3064</v>
      </c>
      <c r="D17" s="216">
        <v>2885</v>
      </c>
      <c r="E17" s="216">
        <v>2835</v>
      </c>
      <c r="F17" s="216">
        <v>2867</v>
      </c>
      <c r="G17" s="216">
        <v>2874</v>
      </c>
      <c r="H17" s="216">
        <v>2902</v>
      </c>
      <c r="I17" s="216">
        <v>2904</v>
      </c>
      <c r="J17" s="216">
        <v>2906</v>
      </c>
      <c r="K17" s="216">
        <v>2893</v>
      </c>
      <c r="L17" s="328">
        <v>2881</v>
      </c>
      <c r="M17" s="412">
        <f t="shared" si="0"/>
        <v>-12</v>
      </c>
      <c r="N17" s="413">
        <f t="shared" si="1"/>
        <v>-4.1479433114414155E-3</v>
      </c>
      <c r="O17" s="414">
        <f t="shared" si="2"/>
        <v>7</v>
      </c>
      <c r="P17" s="415">
        <f t="shared" si="3"/>
        <v>2.4356297842726971E-3</v>
      </c>
      <c r="Q17" s="416">
        <f t="shared" si="4"/>
        <v>-369</v>
      </c>
      <c r="R17" s="417">
        <f t="shared" si="5"/>
        <v>-0.11353846153846159</v>
      </c>
      <c r="S17" s="870"/>
      <c r="T17" s="870"/>
    </row>
    <row r="18" spans="1:20">
      <c r="A18" s="197" t="s">
        <v>32</v>
      </c>
      <c r="B18" s="216">
        <v>3891</v>
      </c>
      <c r="C18" s="216">
        <v>3764</v>
      </c>
      <c r="D18" s="216">
        <v>3714</v>
      </c>
      <c r="E18" s="216">
        <v>3747</v>
      </c>
      <c r="F18" s="216">
        <v>3767</v>
      </c>
      <c r="G18" s="216">
        <v>3899</v>
      </c>
      <c r="H18" s="216">
        <v>3949</v>
      </c>
      <c r="I18" s="216">
        <v>4005</v>
      </c>
      <c r="J18" s="216">
        <v>4024</v>
      </c>
      <c r="K18" s="216">
        <v>4026</v>
      </c>
      <c r="L18" s="328">
        <v>4077</v>
      </c>
      <c r="M18" s="412">
        <f t="shared" si="0"/>
        <v>51</v>
      </c>
      <c r="N18" s="413">
        <f t="shared" si="1"/>
        <v>1.2667660208643738E-2</v>
      </c>
      <c r="O18" s="414">
        <f t="shared" si="2"/>
        <v>178</v>
      </c>
      <c r="P18" s="415">
        <f t="shared" si="3"/>
        <v>4.5652731469607577E-2</v>
      </c>
      <c r="Q18" s="416">
        <f t="shared" si="4"/>
        <v>186</v>
      </c>
      <c r="R18" s="417">
        <f t="shared" si="5"/>
        <v>4.780262143407854E-2</v>
      </c>
      <c r="S18" s="870"/>
      <c r="T18" s="870"/>
    </row>
    <row r="19" spans="1:20" ht="15.75" thickBot="1">
      <c r="A19" s="195" t="s">
        <v>33</v>
      </c>
      <c r="B19" s="231">
        <v>7007</v>
      </c>
      <c r="C19" s="231">
        <v>6675</v>
      </c>
      <c r="D19" s="231">
        <v>6285</v>
      </c>
      <c r="E19" s="231">
        <v>6260</v>
      </c>
      <c r="F19" s="231">
        <v>6218</v>
      </c>
      <c r="G19" s="231">
        <v>6028</v>
      </c>
      <c r="H19" s="231">
        <v>5919</v>
      </c>
      <c r="I19" s="231">
        <v>5838</v>
      </c>
      <c r="J19" s="231">
        <v>5756</v>
      </c>
      <c r="K19" s="231">
        <v>5850</v>
      </c>
      <c r="L19" s="329">
        <v>5982</v>
      </c>
      <c r="M19" s="418">
        <f t="shared" si="0"/>
        <v>132</v>
      </c>
      <c r="N19" s="419">
        <f t="shared" si="1"/>
        <v>2.2564102564102573E-2</v>
      </c>
      <c r="O19" s="420">
        <f t="shared" si="2"/>
        <v>-46</v>
      </c>
      <c r="P19" s="421">
        <f t="shared" si="3"/>
        <v>-7.6310550763105667E-3</v>
      </c>
      <c r="Q19" s="422">
        <f t="shared" si="4"/>
        <v>-1025</v>
      </c>
      <c r="R19" s="423">
        <f t="shared" si="5"/>
        <v>-0.14628228913943198</v>
      </c>
      <c r="S19" s="870"/>
      <c r="T19" s="870"/>
    </row>
    <row r="21" spans="1:20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/>
  <cols>
    <col min="1" max="1" width="17.5703125" customWidth="1"/>
    <col min="2" max="12" width="6.7109375" customWidth="1"/>
    <col min="13" max="18" width="6.28515625" customWidth="1"/>
  </cols>
  <sheetData>
    <row r="1" spans="1:18" s="870" customFormat="1">
      <c r="A1" s="163" t="s">
        <v>826</v>
      </c>
      <c r="B1" s="77"/>
      <c r="C1" s="77"/>
      <c r="D1" s="46"/>
      <c r="E1" s="1093"/>
      <c r="F1" s="46"/>
      <c r="G1" s="46"/>
      <c r="H1" s="46"/>
      <c r="I1" s="46"/>
      <c r="J1" s="46"/>
      <c r="K1" s="46"/>
      <c r="L1" s="46"/>
    </row>
    <row r="2" spans="1:18" s="870" customFormat="1" ht="15.75" thickBot="1">
      <c r="A2" s="1094" t="s">
        <v>193</v>
      </c>
    </row>
    <row r="3" spans="1:18" s="870" customFormat="1" ht="22.5" customHeight="1">
      <c r="A3" s="1831" t="s">
        <v>190</v>
      </c>
      <c r="B3" s="2134" t="s">
        <v>199</v>
      </c>
      <c r="C3" s="2134"/>
      <c r="D3" s="2134"/>
      <c r="E3" s="2134"/>
      <c r="F3" s="2134"/>
      <c r="G3" s="2134"/>
      <c r="H3" s="2134"/>
      <c r="I3" s="2134"/>
      <c r="J3" s="2134"/>
      <c r="K3" s="2134"/>
      <c r="L3" s="2135"/>
      <c r="M3" s="1842" t="s">
        <v>644</v>
      </c>
      <c r="N3" s="1836"/>
      <c r="O3" s="1843" t="s">
        <v>645</v>
      </c>
      <c r="P3" s="2238"/>
      <c r="Q3" s="1843" t="s">
        <v>646</v>
      </c>
      <c r="R3" s="1844"/>
    </row>
    <row r="4" spans="1:18" s="870" customFormat="1" ht="15.75" thickBot="1">
      <c r="A4" s="1832"/>
      <c r="B4" s="603" t="s">
        <v>11</v>
      </c>
      <c r="C4" s="603" t="s">
        <v>12</v>
      </c>
      <c r="D4" s="603" t="s">
        <v>13</v>
      </c>
      <c r="E4" s="603" t="s">
        <v>14</v>
      </c>
      <c r="F4" s="603" t="s">
        <v>15</v>
      </c>
      <c r="G4" s="603" t="s">
        <v>16</v>
      </c>
      <c r="H4" s="603" t="s">
        <v>139</v>
      </c>
      <c r="I4" s="603" t="s">
        <v>189</v>
      </c>
      <c r="J4" s="603" t="s">
        <v>455</v>
      </c>
      <c r="K4" s="610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928" t="s">
        <v>192</v>
      </c>
      <c r="Q4" s="610" t="s">
        <v>191</v>
      </c>
      <c r="R4" s="650" t="s">
        <v>192</v>
      </c>
    </row>
    <row r="5" spans="1:18" s="870" customFormat="1">
      <c r="A5" s="194" t="s">
        <v>19</v>
      </c>
      <c r="B5" s="772">
        <v>12824</v>
      </c>
      <c r="C5" s="772">
        <v>12811</v>
      </c>
      <c r="D5" s="772">
        <v>12648</v>
      </c>
      <c r="E5" s="772">
        <v>12597</v>
      </c>
      <c r="F5" s="772">
        <v>12690</v>
      </c>
      <c r="G5" s="772">
        <v>12879</v>
      </c>
      <c r="H5" s="772">
        <v>12956</v>
      </c>
      <c r="I5" s="772">
        <v>13118</v>
      </c>
      <c r="J5" s="772">
        <v>13368</v>
      </c>
      <c r="K5" s="772">
        <v>13361</v>
      </c>
      <c r="L5" s="772">
        <v>13501</v>
      </c>
      <c r="M5" s="406">
        <f>L5-K5</f>
        <v>140</v>
      </c>
      <c r="N5" s="407">
        <f>L5/K5-1</f>
        <v>1.047825761544785E-2</v>
      </c>
      <c r="O5" s="408">
        <f>L5-G5</f>
        <v>622</v>
      </c>
      <c r="P5" s="1459">
        <f>L5/G5-1</f>
        <v>4.8295675130056726E-2</v>
      </c>
      <c r="Q5" s="457">
        <f>L5-B5</f>
        <v>677</v>
      </c>
      <c r="R5" s="411">
        <f>L5/B5-1</f>
        <v>5.2791640673736762E-2</v>
      </c>
    </row>
    <row r="6" spans="1:18" s="870" customFormat="1">
      <c r="A6" s="197" t="s">
        <v>20</v>
      </c>
      <c r="B6" s="770">
        <v>3751</v>
      </c>
      <c r="C6" s="770">
        <v>3718</v>
      </c>
      <c r="D6" s="770">
        <v>3655</v>
      </c>
      <c r="E6" s="770">
        <v>3667</v>
      </c>
      <c r="F6" s="770">
        <v>3713</v>
      </c>
      <c r="G6" s="770">
        <v>3819</v>
      </c>
      <c r="H6" s="770">
        <v>3815</v>
      </c>
      <c r="I6" s="770">
        <v>3917</v>
      </c>
      <c r="J6" s="770">
        <v>4025</v>
      </c>
      <c r="K6" s="770">
        <v>4105</v>
      </c>
      <c r="L6" s="770">
        <v>4147</v>
      </c>
      <c r="M6" s="412">
        <f t="shared" ref="M6:M19" si="0">L6-K6</f>
        <v>42</v>
      </c>
      <c r="N6" s="413">
        <f t="shared" ref="N6:N18" si="1">L6/K6-1</f>
        <v>1.0231425091351998E-2</v>
      </c>
      <c r="O6" s="414">
        <f t="shared" ref="O6:O19" si="2">L6-G6</f>
        <v>328</v>
      </c>
      <c r="P6" s="413">
        <f t="shared" ref="P6:P18" si="3">L6/G6-1</f>
        <v>8.5886357685257986E-2</v>
      </c>
      <c r="Q6" s="414">
        <f t="shared" ref="Q6:Q19" si="4">L6-B6</f>
        <v>396</v>
      </c>
      <c r="R6" s="417">
        <f t="shared" ref="R6:R18" si="5">L6/B6-1</f>
        <v>0.10557184750733128</v>
      </c>
    </row>
    <row r="7" spans="1:18" s="870" customFormat="1">
      <c r="A7" s="197" t="s">
        <v>21</v>
      </c>
      <c r="B7" s="770">
        <v>153</v>
      </c>
      <c r="C7" s="770">
        <v>135</v>
      </c>
      <c r="D7" s="770">
        <v>137</v>
      </c>
      <c r="E7" s="770">
        <v>117</v>
      </c>
      <c r="F7" s="770">
        <v>114</v>
      </c>
      <c r="G7" s="770">
        <v>132</v>
      </c>
      <c r="H7" s="770">
        <v>140</v>
      </c>
      <c r="I7" s="770">
        <v>166</v>
      </c>
      <c r="J7" s="770">
        <v>167</v>
      </c>
      <c r="K7" s="770">
        <v>166</v>
      </c>
      <c r="L7" s="770">
        <v>178</v>
      </c>
      <c r="M7" s="412">
        <f t="shared" si="0"/>
        <v>12</v>
      </c>
      <c r="N7" s="413">
        <f t="shared" si="1"/>
        <v>7.2289156626506035E-2</v>
      </c>
      <c r="O7" s="414">
        <f t="shared" si="2"/>
        <v>46</v>
      </c>
      <c r="P7" s="413">
        <f t="shared" si="3"/>
        <v>0.3484848484848484</v>
      </c>
      <c r="Q7" s="414">
        <f t="shared" si="4"/>
        <v>25</v>
      </c>
      <c r="R7" s="417">
        <f t="shared" si="5"/>
        <v>0.1633986928104576</v>
      </c>
    </row>
    <row r="8" spans="1:18" s="870" customFormat="1">
      <c r="A8" s="197" t="s">
        <v>22</v>
      </c>
      <c r="B8" s="770">
        <v>908</v>
      </c>
      <c r="C8" s="770">
        <v>919</v>
      </c>
      <c r="D8" s="770">
        <v>964</v>
      </c>
      <c r="E8" s="770">
        <v>1011</v>
      </c>
      <c r="F8" s="770">
        <v>1039</v>
      </c>
      <c r="G8" s="770">
        <v>1067</v>
      </c>
      <c r="H8" s="770">
        <v>1079</v>
      </c>
      <c r="I8" s="770">
        <v>1072</v>
      </c>
      <c r="J8" s="770">
        <v>1069</v>
      </c>
      <c r="K8" s="770">
        <v>1007</v>
      </c>
      <c r="L8" s="770">
        <v>1033</v>
      </c>
      <c r="M8" s="540">
        <f t="shared" si="0"/>
        <v>26</v>
      </c>
      <c r="N8" s="413">
        <f t="shared" si="1"/>
        <v>2.5819265143992132E-2</v>
      </c>
      <c r="O8" s="414">
        <f t="shared" si="2"/>
        <v>-34</v>
      </c>
      <c r="P8" s="413">
        <f t="shared" si="3"/>
        <v>-3.1865042174320513E-2</v>
      </c>
      <c r="Q8" s="414">
        <f t="shared" si="4"/>
        <v>125</v>
      </c>
      <c r="R8" s="417">
        <f t="shared" si="5"/>
        <v>0.13766519823788537</v>
      </c>
    </row>
    <row r="9" spans="1:18" s="870" customFormat="1">
      <c r="A9" s="197" t="s">
        <v>23</v>
      </c>
      <c r="B9" s="770">
        <v>903</v>
      </c>
      <c r="C9" s="770">
        <v>900</v>
      </c>
      <c r="D9" s="770">
        <v>914</v>
      </c>
      <c r="E9" s="770">
        <v>931</v>
      </c>
      <c r="F9" s="770">
        <v>899</v>
      </c>
      <c r="G9" s="770">
        <v>878</v>
      </c>
      <c r="H9" s="770">
        <v>869</v>
      </c>
      <c r="I9" s="770">
        <v>873</v>
      </c>
      <c r="J9" s="770">
        <v>895</v>
      </c>
      <c r="K9" s="770">
        <v>859</v>
      </c>
      <c r="L9" s="770">
        <v>876</v>
      </c>
      <c r="M9" s="412">
        <f t="shared" si="0"/>
        <v>17</v>
      </c>
      <c r="N9" s="413">
        <f t="shared" si="1"/>
        <v>1.9790454016298087E-2</v>
      </c>
      <c r="O9" s="414">
        <f t="shared" si="2"/>
        <v>-2</v>
      </c>
      <c r="P9" s="413">
        <f t="shared" si="3"/>
        <v>-2.277904328018221E-3</v>
      </c>
      <c r="Q9" s="414">
        <f t="shared" si="4"/>
        <v>-27</v>
      </c>
      <c r="R9" s="417">
        <f t="shared" si="5"/>
        <v>-2.9900332225913595E-2</v>
      </c>
    </row>
    <row r="10" spans="1:18" s="870" customFormat="1">
      <c r="A10" s="197" t="s">
        <v>24</v>
      </c>
      <c r="B10" s="1721">
        <v>0</v>
      </c>
      <c r="C10" s="1721">
        <v>0</v>
      </c>
      <c r="D10" s="1721">
        <v>0</v>
      </c>
      <c r="E10" s="770">
        <v>27</v>
      </c>
      <c r="F10" s="770">
        <v>53</v>
      </c>
      <c r="G10" s="770">
        <v>80</v>
      </c>
      <c r="H10" s="770">
        <v>97</v>
      </c>
      <c r="I10" s="770">
        <v>106</v>
      </c>
      <c r="J10" s="770">
        <v>124</v>
      </c>
      <c r="K10" s="770">
        <v>121</v>
      </c>
      <c r="L10" s="770">
        <v>127</v>
      </c>
      <c r="M10" s="412">
        <f t="shared" si="0"/>
        <v>6</v>
      </c>
      <c r="N10" s="413">
        <f t="shared" si="1"/>
        <v>4.9586776859504189E-2</v>
      </c>
      <c r="O10" s="414">
        <f t="shared" si="2"/>
        <v>47</v>
      </c>
      <c r="P10" s="413">
        <f t="shared" si="3"/>
        <v>0.58749999999999991</v>
      </c>
      <c r="Q10" s="414">
        <f t="shared" si="4"/>
        <v>127</v>
      </c>
      <c r="R10" s="417">
        <v>0</v>
      </c>
    </row>
    <row r="11" spans="1:18" s="870" customFormat="1">
      <c r="A11" s="197" t="s">
        <v>25</v>
      </c>
      <c r="B11" s="770">
        <v>226</v>
      </c>
      <c r="C11" s="770">
        <v>226</v>
      </c>
      <c r="D11" s="770">
        <v>200</v>
      </c>
      <c r="E11" s="770">
        <v>182</v>
      </c>
      <c r="F11" s="770">
        <v>183</v>
      </c>
      <c r="G11" s="770">
        <v>175</v>
      </c>
      <c r="H11" s="770">
        <v>173</v>
      </c>
      <c r="I11" s="770">
        <v>172</v>
      </c>
      <c r="J11" s="770">
        <v>178</v>
      </c>
      <c r="K11" s="770">
        <v>178</v>
      </c>
      <c r="L11" s="770">
        <v>171</v>
      </c>
      <c r="M11" s="412">
        <f t="shared" si="0"/>
        <v>-7</v>
      </c>
      <c r="N11" s="413">
        <f t="shared" si="1"/>
        <v>-3.9325842696629199E-2</v>
      </c>
      <c r="O11" s="414">
        <f t="shared" si="2"/>
        <v>-4</v>
      </c>
      <c r="P11" s="413">
        <f t="shared" si="3"/>
        <v>-2.2857142857142909E-2</v>
      </c>
      <c r="Q11" s="414">
        <f t="shared" si="4"/>
        <v>-55</v>
      </c>
      <c r="R11" s="417">
        <f t="shared" si="5"/>
        <v>-0.24336283185840712</v>
      </c>
    </row>
    <row r="12" spans="1:18" s="870" customFormat="1">
      <c r="A12" s="197" t="s">
        <v>26</v>
      </c>
      <c r="B12" s="770">
        <v>327</v>
      </c>
      <c r="C12" s="770">
        <v>294</v>
      </c>
      <c r="D12" s="770">
        <v>243</v>
      </c>
      <c r="E12" s="770">
        <v>202</v>
      </c>
      <c r="F12" s="770">
        <v>196</v>
      </c>
      <c r="G12" s="770">
        <v>172</v>
      </c>
      <c r="H12" s="770">
        <v>170</v>
      </c>
      <c r="I12" s="770">
        <v>159</v>
      </c>
      <c r="J12" s="770">
        <v>162</v>
      </c>
      <c r="K12" s="770">
        <v>161</v>
      </c>
      <c r="L12" s="770">
        <v>158</v>
      </c>
      <c r="M12" s="412">
        <f t="shared" si="0"/>
        <v>-3</v>
      </c>
      <c r="N12" s="413">
        <f t="shared" si="1"/>
        <v>-1.8633540372670843E-2</v>
      </c>
      <c r="O12" s="414">
        <f t="shared" si="2"/>
        <v>-14</v>
      </c>
      <c r="P12" s="413">
        <f t="shared" si="3"/>
        <v>-8.1395348837209336E-2</v>
      </c>
      <c r="Q12" s="414">
        <f t="shared" si="4"/>
        <v>-169</v>
      </c>
      <c r="R12" s="417">
        <f t="shared" si="5"/>
        <v>-0.51681957186544336</v>
      </c>
    </row>
    <row r="13" spans="1:18" s="870" customFormat="1">
      <c r="A13" s="197" t="s">
        <v>27</v>
      </c>
      <c r="B13" s="770">
        <v>996</v>
      </c>
      <c r="C13" s="770">
        <v>1056</v>
      </c>
      <c r="D13" s="770">
        <v>1089</v>
      </c>
      <c r="E13" s="770">
        <v>1130</v>
      </c>
      <c r="F13" s="770">
        <v>1146</v>
      </c>
      <c r="G13" s="770">
        <v>1185</v>
      </c>
      <c r="H13" s="770">
        <v>1196</v>
      </c>
      <c r="I13" s="770">
        <v>1180</v>
      </c>
      <c r="J13" s="770">
        <v>1190</v>
      </c>
      <c r="K13" s="770">
        <v>1213</v>
      </c>
      <c r="L13" s="770">
        <v>1200</v>
      </c>
      <c r="M13" s="412">
        <f t="shared" si="0"/>
        <v>-13</v>
      </c>
      <c r="N13" s="413">
        <f t="shared" si="1"/>
        <v>-1.0717230008243983E-2</v>
      </c>
      <c r="O13" s="414">
        <f t="shared" si="2"/>
        <v>15</v>
      </c>
      <c r="P13" s="413">
        <f t="shared" si="3"/>
        <v>1.2658227848101333E-2</v>
      </c>
      <c r="Q13" s="414">
        <f t="shared" si="4"/>
        <v>204</v>
      </c>
      <c r="R13" s="417">
        <f t="shared" si="5"/>
        <v>0.20481927710843384</v>
      </c>
    </row>
    <row r="14" spans="1:18" s="870" customFormat="1">
      <c r="A14" s="197" t="s">
        <v>28</v>
      </c>
      <c r="B14" s="1721">
        <v>0</v>
      </c>
      <c r="C14" s="1721">
        <v>0</v>
      </c>
      <c r="D14" s="1721">
        <v>0</v>
      </c>
      <c r="E14" s="1721">
        <v>0</v>
      </c>
      <c r="F14" s="1721">
        <v>0</v>
      </c>
      <c r="G14" s="1721">
        <v>0</v>
      </c>
      <c r="H14" s="1721">
        <v>0</v>
      </c>
      <c r="I14" s="1721">
        <v>0</v>
      </c>
      <c r="J14" s="1721">
        <v>0</v>
      </c>
      <c r="K14" s="1721">
        <v>0</v>
      </c>
      <c r="L14" s="1721">
        <v>0</v>
      </c>
      <c r="M14" s="412">
        <v>0</v>
      </c>
      <c r="N14" s="413">
        <v>0</v>
      </c>
      <c r="O14" s="414">
        <v>0</v>
      </c>
      <c r="P14" s="413">
        <v>0</v>
      </c>
      <c r="Q14" s="414">
        <v>0</v>
      </c>
      <c r="R14" s="417">
        <v>0</v>
      </c>
    </row>
    <row r="15" spans="1:18" s="870" customFormat="1">
      <c r="A15" s="197" t="s">
        <v>29</v>
      </c>
      <c r="B15" s="770">
        <v>407</v>
      </c>
      <c r="C15" s="770">
        <v>416</v>
      </c>
      <c r="D15" s="770">
        <v>417</v>
      </c>
      <c r="E15" s="770">
        <v>399</v>
      </c>
      <c r="F15" s="770">
        <v>355</v>
      </c>
      <c r="G15" s="770">
        <v>342</v>
      </c>
      <c r="H15" s="770">
        <v>306</v>
      </c>
      <c r="I15" s="770">
        <v>296</v>
      </c>
      <c r="J15" s="770">
        <v>293</v>
      </c>
      <c r="K15" s="770">
        <v>289</v>
      </c>
      <c r="L15" s="770">
        <v>299</v>
      </c>
      <c r="M15" s="412">
        <f t="shared" si="0"/>
        <v>10</v>
      </c>
      <c r="N15" s="413">
        <f t="shared" si="1"/>
        <v>3.460207612456756E-2</v>
      </c>
      <c r="O15" s="414">
        <f t="shared" si="2"/>
        <v>-43</v>
      </c>
      <c r="P15" s="413">
        <f t="shared" si="3"/>
        <v>-0.1257309941520468</v>
      </c>
      <c r="Q15" s="414">
        <f t="shared" si="4"/>
        <v>-108</v>
      </c>
      <c r="R15" s="417">
        <f t="shared" si="5"/>
        <v>-0.26535626535626533</v>
      </c>
    </row>
    <row r="16" spans="1:18" s="870" customFormat="1">
      <c r="A16" s="197" t="s">
        <v>30</v>
      </c>
      <c r="B16" s="770">
        <v>1567</v>
      </c>
      <c r="C16" s="770">
        <v>1676</v>
      </c>
      <c r="D16" s="770">
        <v>1739</v>
      </c>
      <c r="E16" s="770">
        <v>1829</v>
      </c>
      <c r="F16" s="770">
        <v>1931</v>
      </c>
      <c r="G16" s="770">
        <v>2021</v>
      </c>
      <c r="H16" s="770">
        <v>2118</v>
      </c>
      <c r="I16" s="770">
        <v>2167</v>
      </c>
      <c r="J16" s="770">
        <v>2221</v>
      </c>
      <c r="K16" s="770">
        <v>2172</v>
      </c>
      <c r="L16" s="770">
        <v>2219</v>
      </c>
      <c r="M16" s="412">
        <f t="shared" si="0"/>
        <v>47</v>
      </c>
      <c r="N16" s="413">
        <f t="shared" si="1"/>
        <v>2.1639042357274318E-2</v>
      </c>
      <c r="O16" s="414">
        <f t="shared" si="2"/>
        <v>198</v>
      </c>
      <c r="P16" s="413">
        <f t="shared" si="3"/>
        <v>9.7971301335972205E-2</v>
      </c>
      <c r="Q16" s="414">
        <f t="shared" si="4"/>
        <v>652</v>
      </c>
      <c r="R16" s="417">
        <f t="shared" si="5"/>
        <v>0.41608168474792606</v>
      </c>
    </row>
    <row r="17" spans="1:18" s="870" customFormat="1">
      <c r="A17" s="197" t="s">
        <v>31</v>
      </c>
      <c r="B17" s="770">
        <v>1081</v>
      </c>
      <c r="C17" s="770">
        <v>1047</v>
      </c>
      <c r="D17" s="770">
        <v>1025</v>
      </c>
      <c r="E17" s="770">
        <v>986</v>
      </c>
      <c r="F17" s="770">
        <v>975</v>
      </c>
      <c r="G17" s="770">
        <v>943</v>
      </c>
      <c r="H17" s="770">
        <v>936</v>
      </c>
      <c r="I17" s="770">
        <v>971</v>
      </c>
      <c r="J17" s="770">
        <v>1000</v>
      </c>
      <c r="K17" s="770">
        <v>1081</v>
      </c>
      <c r="L17" s="770">
        <v>1109</v>
      </c>
      <c r="M17" s="412">
        <f t="shared" si="0"/>
        <v>28</v>
      </c>
      <c r="N17" s="413">
        <f t="shared" si="1"/>
        <v>2.5901942645698339E-2</v>
      </c>
      <c r="O17" s="414">
        <f t="shared" si="2"/>
        <v>166</v>
      </c>
      <c r="P17" s="413">
        <f t="shared" si="3"/>
        <v>0.176033934252386</v>
      </c>
      <c r="Q17" s="414">
        <f t="shared" si="4"/>
        <v>28</v>
      </c>
      <c r="R17" s="417">
        <f t="shared" si="5"/>
        <v>2.5901942645698339E-2</v>
      </c>
    </row>
    <row r="18" spans="1:18" s="870" customFormat="1">
      <c r="A18" s="197" t="s">
        <v>32</v>
      </c>
      <c r="B18" s="770">
        <v>509</v>
      </c>
      <c r="C18" s="770">
        <v>482</v>
      </c>
      <c r="D18" s="770">
        <v>450</v>
      </c>
      <c r="E18" s="770">
        <v>440</v>
      </c>
      <c r="F18" s="770">
        <v>444</v>
      </c>
      <c r="G18" s="770">
        <v>427</v>
      </c>
      <c r="H18" s="770">
        <v>433</v>
      </c>
      <c r="I18" s="770">
        <v>443</v>
      </c>
      <c r="J18" s="770">
        <v>440</v>
      </c>
      <c r="K18" s="770">
        <v>435</v>
      </c>
      <c r="L18" s="770">
        <v>447</v>
      </c>
      <c r="M18" s="412">
        <f t="shared" si="0"/>
        <v>12</v>
      </c>
      <c r="N18" s="413">
        <f t="shared" si="1"/>
        <v>2.7586206896551779E-2</v>
      </c>
      <c r="O18" s="414">
        <f t="shared" si="2"/>
        <v>20</v>
      </c>
      <c r="P18" s="413">
        <f t="shared" si="3"/>
        <v>4.6838407494145251E-2</v>
      </c>
      <c r="Q18" s="414">
        <f t="shared" si="4"/>
        <v>-62</v>
      </c>
      <c r="R18" s="417">
        <f t="shared" si="5"/>
        <v>-0.12180746561886047</v>
      </c>
    </row>
    <row r="19" spans="1:18" s="870" customFormat="1" ht="15.75" thickBot="1">
      <c r="A19" s="195" t="s">
        <v>33</v>
      </c>
      <c r="B19" s="231">
        <v>1996</v>
      </c>
      <c r="C19" s="231">
        <v>1942</v>
      </c>
      <c r="D19" s="231">
        <v>1815</v>
      </c>
      <c r="E19" s="231">
        <v>1676</v>
      </c>
      <c r="F19" s="231">
        <v>1642</v>
      </c>
      <c r="G19" s="231">
        <v>1638</v>
      </c>
      <c r="H19" s="231">
        <v>1624</v>
      </c>
      <c r="I19" s="231">
        <v>1596</v>
      </c>
      <c r="J19" s="231">
        <v>1604</v>
      </c>
      <c r="K19" s="231">
        <v>1574</v>
      </c>
      <c r="L19" s="231">
        <v>1537</v>
      </c>
      <c r="M19" s="418">
        <f t="shared" si="0"/>
        <v>-37</v>
      </c>
      <c r="N19" s="419">
        <f>L19/K19-1</f>
        <v>-2.3506988564167774E-2</v>
      </c>
      <c r="O19" s="420">
        <f t="shared" si="2"/>
        <v>-101</v>
      </c>
      <c r="P19" s="419">
        <f>L19/G19-1</f>
        <v>-6.1660561660561664E-2</v>
      </c>
      <c r="Q19" s="420">
        <f t="shared" si="4"/>
        <v>-459</v>
      </c>
      <c r="R19" s="423">
        <f>L19/B19-1</f>
        <v>-0.22995991983967934</v>
      </c>
    </row>
    <row r="20" spans="1:18">
      <c r="A20" s="846" t="s">
        <v>590</v>
      </c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/>
  <cols>
    <col min="1" max="1" width="19.140625" customWidth="1"/>
    <col min="2" max="12" width="6.7109375" customWidth="1"/>
    <col min="13" max="18" width="6.28515625" style="870" customWidth="1"/>
    <col min="19" max="19" width="9.140625" style="870"/>
  </cols>
  <sheetData>
    <row r="1" spans="1:18">
      <c r="A1" s="163" t="s">
        <v>847</v>
      </c>
      <c r="B1" s="77"/>
      <c r="C1" s="77"/>
      <c r="D1" s="46"/>
      <c r="E1" s="1093"/>
      <c r="F1" s="46"/>
      <c r="G1" s="46"/>
      <c r="H1" s="46"/>
      <c r="I1" s="46"/>
      <c r="J1" s="46"/>
      <c r="K1" s="46"/>
      <c r="L1" s="46"/>
    </row>
    <row r="2" spans="1:18" ht="15.75" thickBot="1">
      <c r="A2" s="1094" t="s">
        <v>193</v>
      </c>
      <c r="B2" s="870"/>
      <c r="C2" s="870"/>
      <c r="D2" s="870"/>
      <c r="E2" s="870"/>
      <c r="F2" s="870"/>
      <c r="G2" s="870"/>
      <c r="H2" s="870"/>
      <c r="I2" s="870"/>
      <c r="J2" s="870"/>
      <c r="K2" s="870"/>
      <c r="L2" s="870"/>
    </row>
    <row r="3" spans="1:18" ht="27.75" customHeight="1">
      <c r="A3" s="1831" t="s">
        <v>190</v>
      </c>
      <c r="B3" s="2134" t="s">
        <v>199</v>
      </c>
      <c r="C3" s="2134"/>
      <c r="D3" s="2134"/>
      <c r="E3" s="2134"/>
      <c r="F3" s="2134"/>
      <c r="G3" s="2134"/>
      <c r="H3" s="2134"/>
      <c r="I3" s="2134"/>
      <c r="J3" s="2134"/>
      <c r="K3" s="2134"/>
      <c r="L3" s="2135"/>
      <c r="M3" s="1842" t="s">
        <v>644</v>
      </c>
      <c r="N3" s="1836"/>
      <c r="O3" s="1843" t="s">
        <v>645</v>
      </c>
      <c r="P3" s="2238"/>
      <c r="Q3" s="1843" t="s">
        <v>646</v>
      </c>
      <c r="R3" s="1844"/>
    </row>
    <row r="4" spans="1:18" ht="15.75" thickBot="1">
      <c r="A4" s="1832"/>
      <c r="B4" s="603" t="s">
        <v>11</v>
      </c>
      <c r="C4" s="603" t="s">
        <v>12</v>
      </c>
      <c r="D4" s="603" t="s">
        <v>13</v>
      </c>
      <c r="E4" s="603" t="s">
        <v>14</v>
      </c>
      <c r="F4" s="603" t="s">
        <v>15</v>
      </c>
      <c r="G4" s="603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928" t="s">
        <v>192</v>
      </c>
      <c r="Q4" s="610" t="s">
        <v>191</v>
      </c>
      <c r="R4" s="650" t="s">
        <v>192</v>
      </c>
    </row>
    <row r="5" spans="1:18">
      <c r="A5" s="194" t="s">
        <v>19</v>
      </c>
      <c r="B5" s="772">
        <v>70101</v>
      </c>
      <c r="C5" s="772">
        <v>68833</v>
      </c>
      <c r="D5" s="772">
        <v>68145</v>
      </c>
      <c r="E5" s="772">
        <v>67931</v>
      </c>
      <c r="F5" s="772">
        <v>67839</v>
      </c>
      <c r="G5" s="772">
        <v>67977</v>
      </c>
      <c r="H5" s="772">
        <v>68259</v>
      </c>
      <c r="I5" s="772">
        <v>68554</v>
      </c>
      <c r="J5" s="772">
        <v>68715</v>
      </c>
      <c r="K5" s="772">
        <v>69097</v>
      </c>
      <c r="L5" s="775">
        <v>69266</v>
      </c>
      <c r="M5" s="406">
        <f>L5-K5</f>
        <v>169</v>
      </c>
      <c r="N5" s="407">
        <f>L5/K5-1</f>
        <v>2.445837011737062E-3</v>
      </c>
      <c r="O5" s="408">
        <f>L5-G5</f>
        <v>1289</v>
      </c>
      <c r="P5" s="1459">
        <f>L5/G5-1</f>
        <v>1.8962296070729856E-2</v>
      </c>
      <c r="Q5" s="457">
        <f>L5-B5</f>
        <v>-835</v>
      </c>
      <c r="R5" s="411">
        <f>L5/B5-1</f>
        <v>-1.1911385001640462E-2</v>
      </c>
    </row>
    <row r="6" spans="1:18">
      <c r="A6" s="197" t="s">
        <v>20</v>
      </c>
      <c r="B6" s="770">
        <v>12056</v>
      </c>
      <c r="C6" s="770">
        <v>12228</v>
      </c>
      <c r="D6" s="770">
        <v>12391</v>
      </c>
      <c r="E6" s="770">
        <v>12686</v>
      </c>
      <c r="F6" s="770">
        <v>12971</v>
      </c>
      <c r="G6" s="770">
        <v>13224</v>
      </c>
      <c r="H6" s="770">
        <v>13490</v>
      </c>
      <c r="I6" s="770">
        <v>13710</v>
      </c>
      <c r="J6" s="770">
        <v>13899</v>
      </c>
      <c r="K6" s="770">
        <v>14065</v>
      </c>
      <c r="L6" s="774">
        <v>14213</v>
      </c>
      <c r="M6" s="412">
        <f t="shared" ref="M6:M19" si="0">L6-K6</f>
        <v>148</v>
      </c>
      <c r="N6" s="413">
        <f t="shared" ref="N6:N18" si="1">L6/K6-1</f>
        <v>1.0522573764664145E-2</v>
      </c>
      <c r="O6" s="414">
        <f t="shared" ref="O6:O19" si="2">L6-G6</f>
        <v>989</v>
      </c>
      <c r="P6" s="413">
        <f t="shared" ref="P6:P18" si="3">L6/G6-1</f>
        <v>7.4788263762855411E-2</v>
      </c>
      <c r="Q6" s="414">
        <f t="shared" ref="Q6:Q19" si="4">L6-B6</f>
        <v>2157</v>
      </c>
      <c r="R6" s="417">
        <f t="shared" ref="R6:R18" si="5">L6/B6-1</f>
        <v>0.17891506303915072</v>
      </c>
    </row>
    <row r="7" spans="1:18">
      <c r="A7" s="197" t="s">
        <v>21</v>
      </c>
      <c r="B7" s="770">
        <v>7371</v>
      </c>
      <c r="C7" s="770">
        <v>7405</v>
      </c>
      <c r="D7" s="770">
        <v>7478</v>
      </c>
      <c r="E7" s="770">
        <v>7573</v>
      </c>
      <c r="F7" s="770">
        <v>7671</v>
      </c>
      <c r="G7" s="770">
        <v>7795</v>
      </c>
      <c r="H7" s="770">
        <v>7855</v>
      </c>
      <c r="I7" s="770">
        <v>7937</v>
      </c>
      <c r="J7" s="770">
        <v>7942</v>
      </c>
      <c r="K7" s="770">
        <v>8000</v>
      </c>
      <c r="L7" s="774">
        <v>8012</v>
      </c>
      <c r="M7" s="412">
        <f t="shared" si="0"/>
        <v>12</v>
      </c>
      <c r="N7" s="413">
        <f t="shared" si="1"/>
        <v>1.5000000000000568E-3</v>
      </c>
      <c r="O7" s="414">
        <f t="shared" si="2"/>
        <v>217</v>
      </c>
      <c r="P7" s="413">
        <f t="shared" si="3"/>
        <v>2.7838357921744716E-2</v>
      </c>
      <c r="Q7" s="414">
        <f t="shared" si="4"/>
        <v>641</v>
      </c>
      <c r="R7" s="417">
        <f t="shared" si="5"/>
        <v>8.696242029575374E-2</v>
      </c>
    </row>
    <row r="8" spans="1:18">
      <c r="A8" s="197" t="s">
        <v>22</v>
      </c>
      <c r="B8" s="770">
        <v>4075</v>
      </c>
      <c r="C8" s="770">
        <v>4053</v>
      </c>
      <c r="D8" s="770">
        <v>3966</v>
      </c>
      <c r="E8" s="770">
        <v>3945</v>
      </c>
      <c r="F8" s="770">
        <v>3949</v>
      </c>
      <c r="G8" s="770">
        <v>3914</v>
      </c>
      <c r="H8" s="770">
        <v>3926</v>
      </c>
      <c r="I8" s="770">
        <v>3970</v>
      </c>
      <c r="J8" s="770">
        <v>3970</v>
      </c>
      <c r="K8" s="770">
        <v>4007</v>
      </c>
      <c r="L8" s="774">
        <v>4010</v>
      </c>
      <c r="M8" s="540">
        <f t="shared" si="0"/>
        <v>3</v>
      </c>
      <c r="N8" s="413">
        <f t="shared" si="1"/>
        <v>7.4868979286257797E-4</v>
      </c>
      <c r="O8" s="414">
        <f t="shared" si="2"/>
        <v>96</v>
      </c>
      <c r="P8" s="413">
        <f t="shared" si="3"/>
        <v>2.452733776188043E-2</v>
      </c>
      <c r="Q8" s="414">
        <f t="shared" si="4"/>
        <v>-65</v>
      </c>
      <c r="R8" s="417">
        <f t="shared" si="5"/>
        <v>-1.5950920245398792E-2</v>
      </c>
    </row>
    <row r="9" spans="1:18">
      <c r="A9" s="197" t="s">
        <v>23</v>
      </c>
      <c r="B9" s="770">
        <v>3676</v>
      </c>
      <c r="C9" s="770">
        <v>3618</v>
      </c>
      <c r="D9" s="770">
        <v>3566</v>
      </c>
      <c r="E9" s="770">
        <v>3530</v>
      </c>
      <c r="F9" s="770">
        <v>3519</v>
      </c>
      <c r="G9" s="770">
        <v>3569</v>
      </c>
      <c r="H9" s="770">
        <v>3588</v>
      </c>
      <c r="I9" s="770">
        <v>3579</v>
      </c>
      <c r="J9" s="770">
        <v>3599</v>
      </c>
      <c r="K9" s="770">
        <v>3625</v>
      </c>
      <c r="L9" s="774">
        <v>3624</v>
      </c>
      <c r="M9" s="412">
        <f t="shared" si="0"/>
        <v>-1</v>
      </c>
      <c r="N9" s="413">
        <f t="shared" si="1"/>
        <v>-2.7586206896557108E-4</v>
      </c>
      <c r="O9" s="414">
        <f t="shared" si="2"/>
        <v>55</v>
      </c>
      <c r="P9" s="413">
        <f t="shared" si="3"/>
        <v>1.5410479125805621E-2</v>
      </c>
      <c r="Q9" s="414">
        <f t="shared" si="4"/>
        <v>-52</v>
      </c>
      <c r="R9" s="417">
        <f t="shared" si="5"/>
        <v>-1.4145810663764968E-2</v>
      </c>
    </row>
    <row r="10" spans="1:18">
      <c r="A10" s="197" t="s">
        <v>24</v>
      </c>
      <c r="B10" s="770">
        <v>2467</v>
      </c>
      <c r="C10" s="770">
        <v>2442</v>
      </c>
      <c r="D10" s="770">
        <v>2464</v>
      </c>
      <c r="E10" s="770">
        <v>2452</v>
      </c>
      <c r="F10" s="770">
        <v>2455</v>
      </c>
      <c r="G10" s="770">
        <v>2448</v>
      </c>
      <c r="H10" s="770">
        <v>2389</v>
      </c>
      <c r="I10" s="770">
        <v>2367</v>
      </c>
      <c r="J10" s="770">
        <v>2348</v>
      </c>
      <c r="K10" s="770">
        <v>2294</v>
      </c>
      <c r="L10" s="774">
        <v>2267</v>
      </c>
      <c r="M10" s="412">
        <f t="shared" si="0"/>
        <v>-27</v>
      </c>
      <c r="N10" s="413">
        <f t="shared" si="1"/>
        <v>-1.1769834350479513E-2</v>
      </c>
      <c r="O10" s="414">
        <f t="shared" si="2"/>
        <v>-181</v>
      </c>
      <c r="P10" s="413">
        <f t="shared" si="3"/>
        <v>-7.3937908496731986E-2</v>
      </c>
      <c r="Q10" s="414">
        <f t="shared" si="4"/>
        <v>-200</v>
      </c>
      <c r="R10" s="417">
        <v>0</v>
      </c>
    </row>
    <row r="11" spans="1:18">
      <c r="A11" s="197" t="s">
        <v>25</v>
      </c>
      <c r="B11" s="770">
        <v>4671</v>
      </c>
      <c r="C11" s="770">
        <v>4580</v>
      </c>
      <c r="D11" s="770">
        <v>4592</v>
      </c>
      <c r="E11" s="770">
        <v>4548</v>
      </c>
      <c r="F11" s="770">
        <v>4541</v>
      </c>
      <c r="G11" s="770">
        <v>4560</v>
      </c>
      <c r="H11" s="770">
        <v>4522</v>
      </c>
      <c r="I11" s="770">
        <v>4494</v>
      </c>
      <c r="J11" s="770">
        <v>4467</v>
      </c>
      <c r="K11" s="770">
        <v>4465</v>
      </c>
      <c r="L11" s="774">
        <v>4468</v>
      </c>
      <c r="M11" s="412">
        <f t="shared" si="0"/>
        <v>3</v>
      </c>
      <c r="N11" s="413">
        <f t="shared" si="1"/>
        <v>6.7189249720045474E-4</v>
      </c>
      <c r="O11" s="414">
        <f t="shared" si="2"/>
        <v>-92</v>
      </c>
      <c r="P11" s="413">
        <f t="shared" si="3"/>
        <v>-2.017543859649118E-2</v>
      </c>
      <c r="Q11" s="414">
        <f t="shared" si="4"/>
        <v>-203</v>
      </c>
      <c r="R11" s="417">
        <f t="shared" si="5"/>
        <v>-4.3459644615713944E-2</v>
      </c>
    </row>
    <row r="12" spans="1:18">
      <c r="A12" s="197" t="s">
        <v>26</v>
      </c>
      <c r="B12" s="770">
        <v>2694</v>
      </c>
      <c r="C12" s="770">
        <v>2560</v>
      </c>
      <c r="D12" s="770">
        <v>2479</v>
      </c>
      <c r="E12" s="770">
        <v>2463</v>
      </c>
      <c r="F12" s="770">
        <v>2425</v>
      </c>
      <c r="G12" s="770">
        <v>2355</v>
      </c>
      <c r="H12" s="770">
        <v>2371</v>
      </c>
      <c r="I12" s="770">
        <v>2312</v>
      </c>
      <c r="J12" s="770">
        <v>2276</v>
      </c>
      <c r="K12" s="770">
        <v>2269</v>
      </c>
      <c r="L12" s="774">
        <v>2249</v>
      </c>
      <c r="M12" s="412">
        <f t="shared" si="0"/>
        <v>-20</v>
      </c>
      <c r="N12" s="413">
        <f t="shared" si="1"/>
        <v>-8.8144557073600582E-3</v>
      </c>
      <c r="O12" s="414">
        <f t="shared" si="2"/>
        <v>-106</v>
      </c>
      <c r="P12" s="413">
        <f t="shared" si="3"/>
        <v>-4.5010615711252644E-2</v>
      </c>
      <c r="Q12" s="414">
        <f t="shared" si="4"/>
        <v>-445</v>
      </c>
      <c r="R12" s="417">
        <f t="shared" si="5"/>
        <v>-0.16518188567186343</v>
      </c>
    </row>
    <row r="13" spans="1:18">
      <c r="A13" s="197" t="s">
        <v>27</v>
      </c>
      <c r="B13" s="770">
        <v>3288</v>
      </c>
      <c r="C13" s="770">
        <v>3203</v>
      </c>
      <c r="D13" s="770">
        <v>3101</v>
      </c>
      <c r="E13" s="770">
        <v>3016</v>
      </c>
      <c r="F13" s="770">
        <v>2968</v>
      </c>
      <c r="G13" s="770">
        <v>2971</v>
      </c>
      <c r="H13" s="770">
        <v>2983</v>
      </c>
      <c r="I13" s="770">
        <v>2986</v>
      </c>
      <c r="J13" s="770">
        <v>2981</v>
      </c>
      <c r="K13" s="770">
        <v>2965</v>
      </c>
      <c r="L13" s="774">
        <v>2981</v>
      </c>
      <c r="M13" s="412">
        <f t="shared" si="0"/>
        <v>16</v>
      </c>
      <c r="N13" s="413">
        <f t="shared" si="1"/>
        <v>5.396290050590169E-3</v>
      </c>
      <c r="O13" s="414">
        <f t="shared" si="2"/>
        <v>10</v>
      </c>
      <c r="P13" s="413">
        <f t="shared" si="3"/>
        <v>3.3658700774150674E-3</v>
      </c>
      <c r="Q13" s="414">
        <f t="shared" si="4"/>
        <v>-307</v>
      </c>
      <c r="R13" s="417">
        <f t="shared" si="5"/>
        <v>-9.3369829683698335E-2</v>
      </c>
    </row>
    <row r="14" spans="1:18">
      <c r="A14" s="197" t="s">
        <v>28</v>
      </c>
      <c r="B14" s="770">
        <v>3792</v>
      </c>
      <c r="C14" s="770">
        <v>3681</v>
      </c>
      <c r="D14" s="770">
        <v>3671</v>
      </c>
      <c r="E14" s="770">
        <v>3663</v>
      </c>
      <c r="F14" s="770">
        <v>3614</v>
      </c>
      <c r="G14" s="770">
        <v>3605</v>
      </c>
      <c r="H14" s="770">
        <v>3548</v>
      </c>
      <c r="I14" s="770">
        <v>3552</v>
      </c>
      <c r="J14" s="770">
        <v>3553</v>
      </c>
      <c r="K14" s="770">
        <v>3524</v>
      </c>
      <c r="L14" s="774">
        <v>3537</v>
      </c>
      <c r="M14" s="412">
        <f t="shared" si="0"/>
        <v>13</v>
      </c>
      <c r="N14" s="413">
        <v>0</v>
      </c>
      <c r="O14" s="414">
        <f t="shared" si="2"/>
        <v>-68</v>
      </c>
      <c r="P14" s="413">
        <v>0</v>
      </c>
      <c r="Q14" s="414">
        <f t="shared" si="4"/>
        <v>-255</v>
      </c>
      <c r="R14" s="417">
        <v>0</v>
      </c>
    </row>
    <row r="15" spans="1:18">
      <c r="A15" s="197" t="s">
        <v>29</v>
      </c>
      <c r="B15" s="770">
        <v>3412</v>
      </c>
      <c r="C15" s="770">
        <v>3311</v>
      </c>
      <c r="D15" s="770">
        <v>3262</v>
      </c>
      <c r="E15" s="770">
        <v>3283</v>
      </c>
      <c r="F15" s="770">
        <v>3281</v>
      </c>
      <c r="G15" s="770">
        <v>3261</v>
      </c>
      <c r="H15" s="770">
        <v>3331</v>
      </c>
      <c r="I15" s="770">
        <v>3368</v>
      </c>
      <c r="J15" s="770">
        <v>3381</v>
      </c>
      <c r="K15" s="770">
        <v>3409</v>
      </c>
      <c r="L15" s="774">
        <v>3388</v>
      </c>
      <c r="M15" s="412">
        <f t="shared" si="0"/>
        <v>-21</v>
      </c>
      <c r="N15" s="413">
        <f t="shared" si="1"/>
        <v>-6.1601642710472637E-3</v>
      </c>
      <c r="O15" s="414">
        <f t="shared" si="2"/>
        <v>127</v>
      </c>
      <c r="P15" s="413">
        <f t="shared" si="3"/>
        <v>3.8945108862312283E-2</v>
      </c>
      <c r="Q15" s="414">
        <f t="shared" si="4"/>
        <v>-24</v>
      </c>
      <c r="R15" s="417">
        <f t="shared" si="5"/>
        <v>-7.0339976553340788E-3</v>
      </c>
    </row>
    <row r="16" spans="1:18">
      <c r="A16" s="197" t="s">
        <v>30</v>
      </c>
      <c r="B16" s="770">
        <v>8323</v>
      </c>
      <c r="C16" s="770">
        <v>7852</v>
      </c>
      <c r="D16" s="770">
        <v>7533</v>
      </c>
      <c r="E16" s="770">
        <v>7419</v>
      </c>
      <c r="F16" s="770">
        <v>7322</v>
      </c>
      <c r="G16" s="770">
        <v>7282</v>
      </c>
      <c r="H16" s="770">
        <v>7289</v>
      </c>
      <c r="I16" s="770">
        <v>7291</v>
      </c>
      <c r="J16" s="770">
        <v>7230</v>
      </c>
      <c r="K16" s="770">
        <v>7297</v>
      </c>
      <c r="L16" s="774">
        <v>7333</v>
      </c>
      <c r="M16" s="412">
        <f t="shared" si="0"/>
        <v>36</v>
      </c>
      <c r="N16" s="413">
        <f t="shared" si="1"/>
        <v>4.9335343291763145E-3</v>
      </c>
      <c r="O16" s="414">
        <f t="shared" si="2"/>
        <v>51</v>
      </c>
      <c r="P16" s="413">
        <f t="shared" si="3"/>
        <v>7.003570447679186E-3</v>
      </c>
      <c r="Q16" s="414">
        <f t="shared" si="4"/>
        <v>-990</v>
      </c>
      <c r="R16" s="417">
        <f t="shared" si="5"/>
        <v>-0.11894749489366818</v>
      </c>
    </row>
    <row r="17" spans="1:18">
      <c r="A17" s="197" t="s">
        <v>31</v>
      </c>
      <c r="B17" s="770">
        <v>4648</v>
      </c>
      <c r="C17" s="770">
        <v>4573</v>
      </c>
      <c r="D17" s="770">
        <v>4553</v>
      </c>
      <c r="E17" s="770">
        <v>4515</v>
      </c>
      <c r="F17" s="770">
        <v>4438</v>
      </c>
      <c r="G17" s="770">
        <v>4318</v>
      </c>
      <c r="H17" s="770">
        <v>4279</v>
      </c>
      <c r="I17" s="770">
        <v>4237</v>
      </c>
      <c r="J17" s="770">
        <v>4181</v>
      </c>
      <c r="K17" s="770">
        <v>4174</v>
      </c>
      <c r="L17" s="774">
        <v>4128</v>
      </c>
      <c r="M17" s="412">
        <f t="shared" si="0"/>
        <v>-46</v>
      </c>
      <c r="N17" s="413">
        <f t="shared" si="1"/>
        <v>-1.1020603737422086E-2</v>
      </c>
      <c r="O17" s="414">
        <f t="shared" si="2"/>
        <v>-190</v>
      </c>
      <c r="P17" s="413">
        <f t="shared" si="3"/>
        <v>-4.4001852709587785E-2</v>
      </c>
      <c r="Q17" s="414">
        <f t="shared" si="4"/>
        <v>-520</v>
      </c>
      <c r="R17" s="417">
        <f t="shared" si="5"/>
        <v>-0.11187607573149738</v>
      </c>
    </row>
    <row r="18" spans="1:18">
      <c r="A18" s="197" t="s">
        <v>32</v>
      </c>
      <c r="B18" s="770">
        <v>3233</v>
      </c>
      <c r="C18" s="770">
        <v>3131</v>
      </c>
      <c r="D18" s="770">
        <v>3030</v>
      </c>
      <c r="E18" s="770">
        <v>2922</v>
      </c>
      <c r="F18" s="770">
        <v>2873</v>
      </c>
      <c r="G18" s="770">
        <v>2829</v>
      </c>
      <c r="H18" s="770">
        <v>2810</v>
      </c>
      <c r="I18" s="770">
        <v>2804</v>
      </c>
      <c r="J18" s="770">
        <v>2816</v>
      </c>
      <c r="K18" s="770">
        <v>2821</v>
      </c>
      <c r="L18" s="774">
        <v>2824</v>
      </c>
      <c r="M18" s="412">
        <f t="shared" si="0"/>
        <v>3</v>
      </c>
      <c r="N18" s="413">
        <f t="shared" si="1"/>
        <v>1.0634526763559915E-3</v>
      </c>
      <c r="O18" s="414">
        <f t="shared" si="2"/>
        <v>-5</v>
      </c>
      <c r="P18" s="413">
        <f t="shared" si="3"/>
        <v>-1.7674089784376346E-3</v>
      </c>
      <c r="Q18" s="414">
        <f t="shared" si="4"/>
        <v>-409</v>
      </c>
      <c r="R18" s="417">
        <f t="shared" si="5"/>
        <v>-0.12650788741107333</v>
      </c>
    </row>
    <row r="19" spans="1:18" ht="15.75" thickBot="1">
      <c r="A19" s="195" t="s">
        <v>33</v>
      </c>
      <c r="B19" s="231">
        <v>6395</v>
      </c>
      <c r="C19" s="231">
        <v>6196</v>
      </c>
      <c r="D19" s="231">
        <v>6059</v>
      </c>
      <c r="E19" s="231">
        <v>5916</v>
      </c>
      <c r="F19" s="231">
        <v>5812</v>
      </c>
      <c r="G19" s="231">
        <v>5846</v>
      </c>
      <c r="H19" s="231">
        <v>5878</v>
      </c>
      <c r="I19" s="231">
        <v>5947</v>
      </c>
      <c r="J19" s="231">
        <v>6072</v>
      </c>
      <c r="K19" s="231">
        <v>6182</v>
      </c>
      <c r="L19" s="329">
        <v>6232</v>
      </c>
      <c r="M19" s="418">
        <f t="shared" si="0"/>
        <v>50</v>
      </c>
      <c r="N19" s="419">
        <f>L19/K19-1</f>
        <v>8.0879974118408526E-3</v>
      </c>
      <c r="O19" s="420">
        <f t="shared" si="2"/>
        <v>386</v>
      </c>
      <c r="P19" s="419">
        <f>L19/G19-1</f>
        <v>6.6028053369825424E-2</v>
      </c>
      <c r="Q19" s="420">
        <f t="shared" si="4"/>
        <v>-163</v>
      </c>
      <c r="R19" s="423">
        <f>L19/B19-1</f>
        <v>-2.5488663017982804E-2</v>
      </c>
    </row>
    <row r="20" spans="1:18">
      <c r="A20" s="846" t="s">
        <v>590</v>
      </c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18" s="46" customFormat="1" ht="17.25" customHeight="1">
      <c r="A1" s="163" t="s">
        <v>831</v>
      </c>
      <c r="B1" s="167"/>
      <c r="C1" s="167"/>
      <c r="D1" s="167"/>
      <c r="E1" s="77"/>
      <c r="F1" s="77"/>
      <c r="G1" s="77"/>
      <c r="H1" s="77"/>
      <c r="I1" s="77"/>
      <c r="P1" s="500"/>
    </row>
    <row r="2" spans="1:18" ht="17.25" customHeight="1" thickBot="1">
      <c r="A2" s="325" t="s">
        <v>193</v>
      </c>
      <c r="B2" s="205"/>
      <c r="C2" s="205"/>
    </row>
    <row r="3" spans="1:18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 ht="17.25" customHeight="1">
      <c r="A5" s="194" t="s">
        <v>19</v>
      </c>
      <c r="B5" s="326">
        <v>23169</v>
      </c>
      <c r="C5" s="326">
        <v>22940</v>
      </c>
      <c r="D5" s="326">
        <v>23250</v>
      </c>
      <c r="E5" s="326">
        <v>23019</v>
      </c>
      <c r="F5" s="326">
        <v>23586</v>
      </c>
      <c r="G5" s="326">
        <v>23812</v>
      </c>
      <c r="H5" s="326">
        <v>23683</v>
      </c>
      <c r="I5" s="326">
        <v>23641</v>
      </c>
      <c r="J5" s="326">
        <v>24120</v>
      </c>
      <c r="K5" s="326">
        <v>24070</v>
      </c>
      <c r="L5" s="327">
        <v>24724</v>
      </c>
      <c r="M5" s="384">
        <f>L5-K5</f>
        <v>654</v>
      </c>
      <c r="N5" s="387">
        <f>L5/K5-1</f>
        <v>2.7170751973410789E-2</v>
      </c>
      <c r="O5" s="393">
        <f>L5-G5</f>
        <v>912</v>
      </c>
      <c r="P5" s="394">
        <f>L5/G5-1</f>
        <v>3.8300016798253012E-2</v>
      </c>
      <c r="Q5" s="390">
        <f>L5-B5</f>
        <v>1555</v>
      </c>
      <c r="R5" s="334">
        <f>L5/B5-1</f>
        <v>6.7115542319478694E-2</v>
      </c>
    </row>
    <row r="6" spans="1:18" ht="17.25" customHeight="1">
      <c r="A6" s="197" t="s">
        <v>20</v>
      </c>
      <c r="B6" s="216">
        <v>4164</v>
      </c>
      <c r="C6" s="216">
        <v>4148</v>
      </c>
      <c r="D6" s="216">
        <v>4143</v>
      </c>
      <c r="E6" s="216">
        <v>4095</v>
      </c>
      <c r="F6" s="216">
        <v>4347</v>
      </c>
      <c r="G6" s="216">
        <v>4354</v>
      </c>
      <c r="H6" s="216">
        <v>4424</v>
      </c>
      <c r="I6" s="216">
        <v>4446</v>
      </c>
      <c r="J6" s="216">
        <v>4586</v>
      </c>
      <c r="K6" s="216">
        <v>4597</v>
      </c>
      <c r="L6" s="328">
        <v>4842</v>
      </c>
      <c r="M6" s="385">
        <f t="shared" ref="M6:M19" si="0">L6-K6</f>
        <v>245</v>
      </c>
      <c r="N6" s="388">
        <f t="shared" ref="N6:N19" si="1">L6/K6-1</f>
        <v>5.3295627583206384E-2</v>
      </c>
      <c r="O6" s="395">
        <f t="shared" ref="O6:O19" si="2">L6-G6</f>
        <v>488</v>
      </c>
      <c r="P6" s="333">
        <f t="shared" ref="P6:P19" si="3">L6/G6-1</f>
        <v>0.11208084519981631</v>
      </c>
      <c r="Q6" s="391">
        <f t="shared" ref="Q6:Q19" si="4">L6-B6</f>
        <v>678</v>
      </c>
      <c r="R6" s="335">
        <f t="shared" ref="R6:R19" si="5">L6/B6-1</f>
        <v>0.16282420749279547</v>
      </c>
    </row>
    <row r="7" spans="1:18" ht="17.25" customHeight="1">
      <c r="A7" s="197" t="s">
        <v>21</v>
      </c>
      <c r="B7" s="216">
        <v>2101</v>
      </c>
      <c r="C7" s="216">
        <v>2122</v>
      </c>
      <c r="D7" s="216">
        <v>2289</v>
      </c>
      <c r="E7" s="216">
        <v>2226</v>
      </c>
      <c r="F7" s="216">
        <v>2147</v>
      </c>
      <c r="G7" s="216">
        <v>2278</v>
      </c>
      <c r="H7" s="216">
        <v>2243</v>
      </c>
      <c r="I7" s="216">
        <v>2242</v>
      </c>
      <c r="J7" s="216">
        <v>2282</v>
      </c>
      <c r="K7" s="216">
        <v>2366</v>
      </c>
      <c r="L7" s="328">
        <v>2414</v>
      </c>
      <c r="M7" s="385">
        <f t="shared" si="0"/>
        <v>48</v>
      </c>
      <c r="N7" s="388">
        <f t="shared" si="1"/>
        <v>2.0287404902789463E-2</v>
      </c>
      <c r="O7" s="395">
        <f t="shared" si="2"/>
        <v>136</v>
      </c>
      <c r="P7" s="333">
        <f t="shared" si="3"/>
        <v>5.9701492537313383E-2</v>
      </c>
      <c r="Q7" s="391">
        <f t="shared" si="4"/>
        <v>313</v>
      </c>
      <c r="R7" s="335">
        <f t="shared" si="5"/>
        <v>0.14897667777248924</v>
      </c>
    </row>
    <row r="8" spans="1:18" ht="17.25" customHeight="1">
      <c r="A8" s="197" t="s">
        <v>22</v>
      </c>
      <c r="B8" s="216">
        <v>1427</v>
      </c>
      <c r="C8" s="216">
        <v>1439</v>
      </c>
      <c r="D8" s="216">
        <v>1412</v>
      </c>
      <c r="E8" s="216">
        <v>1411</v>
      </c>
      <c r="F8" s="216">
        <v>1388</v>
      </c>
      <c r="G8" s="216">
        <v>1437</v>
      </c>
      <c r="H8" s="216">
        <v>1389</v>
      </c>
      <c r="I8" s="216">
        <v>1386</v>
      </c>
      <c r="J8" s="216">
        <v>1389</v>
      </c>
      <c r="K8" s="216">
        <v>1406</v>
      </c>
      <c r="L8" s="328">
        <v>1498</v>
      </c>
      <c r="M8" s="385">
        <f t="shared" si="0"/>
        <v>92</v>
      </c>
      <c r="N8" s="388">
        <f t="shared" si="1"/>
        <v>6.5433854907539057E-2</v>
      </c>
      <c r="O8" s="395">
        <f t="shared" si="2"/>
        <v>61</v>
      </c>
      <c r="P8" s="333">
        <f t="shared" si="3"/>
        <v>4.2449547668754306E-2</v>
      </c>
      <c r="Q8" s="391">
        <f t="shared" si="4"/>
        <v>71</v>
      </c>
      <c r="R8" s="335">
        <f t="shared" si="5"/>
        <v>4.9754730203223518E-2</v>
      </c>
    </row>
    <row r="9" spans="1:18" ht="17.25" customHeight="1">
      <c r="A9" s="197" t="s">
        <v>23</v>
      </c>
      <c r="B9" s="216">
        <v>1026</v>
      </c>
      <c r="C9" s="216">
        <v>1014</v>
      </c>
      <c r="D9" s="216">
        <v>1035</v>
      </c>
      <c r="E9" s="216">
        <v>1057</v>
      </c>
      <c r="F9" s="216">
        <v>1064</v>
      </c>
      <c r="G9" s="216">
        <v>1075</v>
      </c>
      <c r="H9" s="216">
        <v>1077</v>
      </c>
      <c r="I9" s="216">
        <v>1060</v>
      </c>
      <c r="J9" s="216">
        <v>1103</v>
      </c>
      <c r="K9" s="216">
        <v>1073</v>
      </c>
      <c r="L9" s="328">
        <v>1103</v>
      </c>
      <c r="M9" s="385">
        <f t="shared" si="0"/>
        <v>30</v>
      </c>
      <c r="N9" s="388">
        <f t="shared" si="1"/>
        <v>2.7958993476234761E-2</v>
      </c>
      <c r="O9" s="395">
        <f t="shared" si="2"/>
        <v>28</v>
      </c>
      <c r="P9" s="333">
        <f t="shared" si="3"/>
        <v>2.6046511627906943E-2</v>
      </c>
      <c r="Q9" s="391">
        <f t="shared" si="4"/>
        <v>77</v>
      </c>
      <c r="R9" s="335">
        <f t="shared" si="5"/>
        <v>7.5048732943469698E-2</v>
      </c>
    </row>
    <row r="10" spans="1:18" ht="17.25" customHeight="1">
      <c r="A10" s="197" t="s">
        <v>24</v>
      </c>
      <c r="B10" s="216">
        <v>546</v>
      </c>
      <c r="C10" s="216">
        <v>527</v>
      </c>
      <c r="D10" s="216">
        <v>546</v>
      </c>
      <c r="E10" s="216">
        <v>565</v>
      </c>
      <c r="F10" s="216">
        <v>568</v>
      </c>
      <c r="G10" s="216">
        <v>537</v>
      </c>
      <c r="H10" s="216">
        <v>525</v>
      </c>
      <c r="I10" s="216">
        <v>506</v>
      </c>
      <c r="J10" s="216">
        <v>541</v>
      </c>
      <c r="K10" s="216">
        <v>467</v>
      </c>
      <c r="L10" s="328">
        <v>502</v>
      </c>
      <c r="M10" s="385">
        <f t="shared" si="0"/>
        <v>35</v>
      </c>
      <c r="N10" s="388">
        <f t="shared" si="1"/>
        <v>7.4946466809421741E-2</v>
      </c>
      <c r="O10" s="395">
        <f t="shared" si="2"/>
        <v>-35</v>
      </c>
      <c r="P10" s="333">
        <f t="shared" si="3"/>
        <v>-6.5176908752327734E-2</v>
      </c>
      <c r="Q10" s="391">
        <f t="shared" si="4"/>
        <v>-44</v>
      </c>
      <c r="R10" s="335">
        <f t="shared" si="5"/>
        <v>-8.0586080586080633E-2</v>
      </c>
    </row>
    <row r="11" spans="1:18" ht="17.25" customHeight="1">
      <c r="A11" s="197" t="s">
        <v>25</v>
      </c>
      <c r="B11" s="216">
        <v>1432</v>
      </c>
      <c r="C11" s="216">
        <v>1444</v>
      </c>
      <c r="D11" s="216">
        <v>1532</v>
      </c>
      <c r="E11" s="216">
        <v>1495</v>
      </c>
      <c r="F11" s="216">
        <v>1519</v>
      </c>
      <c r="G11" s="216">
        <v>1547</v>
      </c>
      <c r="H11" s="216">
        <v>1516</v>
      </c>
      <c r="I11" s="216">
        <v>1438</v>
      </c>
      <c r="J11" s="216">
        <v>1518</v>
      </c>
      <c r="K11" s="216">
        <v>1500</v>
      </c>
      <c r="L11" s="328">
        <v>1570</v>
      </c>
      <c r="M11" s="385">
        <f t="shared" si="0"/>
        <v>70</v>
      </c>
      <c r="N11" s="388">
        <f t="shared" si="1"/>
        <v>4.6666666666666634E-2</v>
      </c>
      <c r="O11" s="395">
        <f t="shared" si="2"/>
        <v>23</v>
      </c>
      <c r="P11" s="333">
        <f t="shared" si="3"/>
        <v>1.4867485455720697E-2</v>
      </c>
      <c r="Q11" s="391">
        <f t="shared" si="4"/>
        <v>138</v>
      </c>
      <c r="R11" s="335">
        <f t="shared" si="5"/>
        <v>9.636871508379885E-2</v>
      </c>
    </row>
    <row r="12" spans="1:18" ht="17.25" customHeight="1">
      <c r="A12" s="197" t="s">
        <v>26</v>
      </c>
      <c r="B12" s="216">
        <v>742</v>
      </c>
      <c r="C12" s="216">
        <v>680</v>
      </c>
      <c r="D12" s="216">
        <v>699</v>
      </c>
      <c r="E12" s="216">
        <v>644</v>
      </c>
      <c r="F12" s="216">
        <v>677</v>
      </c>
      <c r="G12" s="216">
        <v>686</v>
      </c>
      <c r="H12" s="216">
        <v>738</v>
      </c>
      <c r="I12" s="216">
        <v>765</v>
      </c>
      <c r="J12" s="216">
        <v>761</v>
      </c>
      <c r="K12" s="216">
        <v>735</v>
      </c>
      <c r="L12" s="328">
        <v>734</v>
      </c>
      <c r="M12" s="385">
        <f t="shared" si="0"/>
        <v>-1</v>
      </c>
      <c r="N12" s="388">
        <f t="shared" si="1"/>
        <v>-1.3605442176870541E-3</v>
      </c>
      <c r="O12" s="395">
        <f t="shared" si="2"/>
        <v>48</v>
      </c>
      <c r="P12" s="333">
        <f t="shared" si="3"/>
        <v>6.9970845481049482E-2</v>
      </c>
      <c r="Q12" s="391">
        <f t="shared" si="4"/>
        <v>-8</v>
      </c>
      <c r="R12" s="335">
        <f t="shared" si="5"/>
        <v>-1.0781671159029615E-2</v>
      </c>
    </row>
    <row r="13" spans="1:18" ht="17.25" customHeight="1">
      <c r="A13" s="197" t="s">
        <v>27</v>
      </c>
      <c r="B13" s="216">
        <v>1214</v>
      </c>
      <c r="C13" s="216">
        <v>1203</v>
      </c>
      <c r="D13" s="216">
        <v>1213</v>
      </c>
      <c r="E13" s="216">
        <v>1248</v>
      </c>
      <c r="F13" s="216">
        <v>1231</v>
      </c>
      <c r="G13" s="216">
        <v>1243</v>
      </c>
      <c r="H13" s="216">
        <v>1182</v>
      </c>
      <c r="I13" s="216">
        <v>1237</v>
      </c>
      <c r="J13" s="216">
        <v>1291</v>
      </c>
      <c r="K13" s="216">
        <v>1242</v>
      </c>
      <c r="L13" s="328">
        <v>1264</v>
      </c>
      <c r="M13" s="385">
        <f t="shared" si="0"/>
        <v>22</v>
      </c>
      <c r="N13" s="388">
        <f t="shared" si="1"/>
        <v>1.7713365539452575E-2</v>
      </c>
      <c r="O13" s="395">
        <f t="shared" si="2"/>
        <v>21</v>
      </c>
      <c r="P13" s="333">
        <f t="shared" si="3"/>
        <v>1.6894609814963824E-2</v>
      </c>
      <c r="Q13" s="391">
        <f t="shared" si="4"/>
        <v>50</v>
      </c>
      <c r="R13" s="335">
        <f t="shared" si="5"/>
        <v>4.1186161449752845E-2</v>
      </c>
    </row>
    <row r="14" spans="1:18" ht="17.25" customHeight="1">
      <c r="A14" s="197" t="s">
        <v>28</v>
      </c>
      <c r="B14" s="216">
        <v>981</v>
      </c>
      <c r="C14" s="216">
        <v>1014</v>
      </c>
      <c r="D14" s="216">
        <v>1099</v>
      </c>
      <c r="E14" s="216">
        <v>1057</v>
      </c>
      <c r="F14" s="216">
        <v>1119</v>
      </c>
      <c r="G14" s="216">
        <v>1113</v>
      </c>
      <c r="H14" s="216">
        <v>1044</v>
      </c>
      <c r="I14" s="216">
        <v>1088</v>
      </c>
      <c r="J14" s="216">
        <v>1093</v>
      </c>
      <c r="K14" s="216">
        <v>1051</v>
      </c>
      <c r="L14" s="328">
        <v>1097</v>
      </c>
      <c r="M14" s="385">
        <f t="shared" si="0"/>
        <v>46</v>
      </c>
      <c r="N14" s="388">
        <f t="shared" si="1"/>
        <v>4.3767840152235893E-2</v>
      </c>
      <c r="O14" s="395">
        <f t="shared" si="2"/>
        <v>-16</v>
      </c>
      <c r="P14" s="333">
        <f t="shared" si="3"/>
        <v>-1.4375561545372895E-2</v>
      </c>
      <c r="Q14" s="391">
        <f t="shared" si="4"/>
        <v>116</v>
      </c>
      <c r="R14" s="335">
        <f t="shared" si="5"/>
        <v>0.11824668705402641</v>
      </c>
    </row>
    <row r="15" spans="1:18" ht="17.25" customHeight="1">
      <c r="A15" s="197" t="s">
        <v>29</v>
      </c>
      <c r="B15" s="216">
        <v>1113</v>
      </c>
      <c r="C15" s="216">
        <v>1085</v>
      </c>
      <c r="D15" s="216">
        <v>1118</v>
      </c>
      <c r="E15" s="216">
        <v>1128</v>
      </c>
      <c r="F15" s="216">
        <v>1142</v>
      </c>
      <c r="G15" s="216">
        <v>1128</v>
      </c>
      <c r="H15" s="216">
        <v>1138</v>
      </c>
      <c r="I15" s="216">
        <v>1096</v>
      </c>
      <c r="J15" s="216">
        <v>1129</v>
      </c>
      <c r="K15" s="216">
        <v>1152</v>
      </c>
      <c r="L15" s="328">
        <v>1117</v>
      </c>
      <c r="M15" s="385">
        <f t="shared" si="0"/>
        <v>-35</v>
      </c>
      <c r="N15" s="388">
        <f t="shared" si="1"/>
        <v>-3.038194444444442E-2</v>
      </c>
      <c r="O15" s="395">
        <f t="shared" si="2"/>
        <v>-11</v>
      </c>
      <c r="P15" s="333">
        <f t="shared" si="3"/>
        <v>-9.7517730496453625E-3</v>
      </c>
      <c r="Q15" s="391">
        <f t="shared" si="4"/>
        <v>4</v>
      </c>
      <c r="R15" s="335">
        <f t="shared" si="5"/>
        <v>3.5938903863432792E-3</v>
      </c>
    </row>
    <row r="16" spans="1:18" ht="17.25" customHeight="1">
      <c r="A16" s="197" t="s">
        <v>30</v>
      </c>
      <c r="B16" s="216">
        <v>2851</v>
      </c>
      <c r="C16" s="216">
        <v>2657</v>
      </c>
      <c r="D16" s="216">
        <v>2735</v>
      </c>
      <c r="E16" s="216">
        <v>2813</v>
      </c>
      <c r="F16" s="216">
        <v>2886</v>
      </c>
      <c r="G16" s="216">
        <v>2875</v>
      </c>
      <c r="H16" s="216">
        <v>2963</v>
      </c>
      <c r="I16" s="216">
        <v>2936</v>
      </c>
      <c r="J16" s="216">
        <v>2969</v>
      </c>
      <c r="K16" s="216">
        <v>2882</v>
      </c>
      <c r="L16" s="328">
        <v>3010</v>
      </c>
      <c r="M16" s="385">
        <f t="shared" si="0"/>
        <v>128</v>
      </c>
      <c r="N16" s="388">
        <f t="shared" si="1"/>
        <v>4.4413601665510116E-2</v>
      </c>
      <c r="O16" s="395">
        <f t="shared" si="2"/>
        <v>135</v>
      </c>
      <c r="P16" s="333">
        <f t="shared" si="3"/>
        <v>4.6956521739130341E-2</v>
      </c>
      <c r="Q16" s="391">
        <f t="shared" si="4"/>
        <v>159</v>
      </c>
      <c r="R16" s="335">
        <f t="shared" si="5"/>
        <v>5.5769905296387146E-2</v>
      </c>
    </row>
    <row r="17" spans="1:18" ht="17.25" customHeight="1">
      <c r="A17" s="197" t="s">
        <v>31</v>
      </c>
      <c r="B17" s="216">
        <v>1510</v>
      </c>
      <c r="C17" s="216">
        <v>1536</v>
      </c>
      <c r="D17" s="216">
        <v>1482</v>
      </c>
      <c r="E17" s="216">
        <v>1428</v>
      </c>
      <c r="F17" s="216">
        <v>1478</v>
      </c>
      <c r="G17" s="216">
        <v>1440</v>
      </c>
      <c r="H17" s="216">
        <v>1460</v>
      </c>
      <c r="I17" s="216">
        <v>1438</v>
      </c>
      <c r="J17" s="216">
        <v>1467</v>
      </c>
      <c r="K17" s="216">
        <v>1506</v>
      </c>
      <c r="L17" s="328">
        <v>1477</v>
      </c>
      <c r="M17" s="385">
        <f t="shared" si="0"/>
        <v>-29</v>
      </c>
      <c r="N17" s="388">
        <f t="shared" si="1"/>
        <v>-1.9256308100929598E-2</v>
      </c>
      <c r="O17" s="395">
        <f t="shared" si="2"/>
        <v>37</v>
      </c>
      <c r="P17" s="333">
        <f t="shared" si="3"/>
        <v>2.5694444444444464E-2</v>
      </c>
      <c r="Q17" s="391">
        <f t="shared" si="4"/>
        <v>-33</v>
      </c>
      <c r="R17" s="335">
        <f t="shared" si="5"/>
        <v>-2.1854304635761546E-2</v>
      </c>
    </row>
    <row r="18" spans="1:18" ht="17.25" customHeight="1">
      <c r="A18" s="197" t="s">
        <v>32</v>
      </c>
      <c r="B18" s="216">
        <v>1382</v>
      </c>
      <c r="C18" s="216">
        <v>1344</v>
      </c>
      <c r="D18" s="216">
        <v>1391</v>
      </c>
      <c r="E18" s="216">
        <v>1366</v>
      </c>
      <c r="F18" s="216">
        <v>1426</v>
      </c>
      <c r="G18" s="216">
        <v>1482</v>
      </c>
      <c r="H18" s="216">
        <v>1427</v>
      </c>
      <c r="I18" s="216">
        <v>1459</v>
      </c>
      <c r="J18" s="216">
        <v>1463</v>
      </c>
      <c r="K18" s="216">
        <v>1470</v>
      </c>
      <c r="L18" s="328">
        <v>1464</v>
      </c>
      <c r="M18" s="385">
        <f t="shared" si="0"/>
        <v>-6</v>
      </c>
      <c r="N18" s="388">
        <f t="shared" si="1"/>
        <v>-4.0816326530612734E-3</v>
      </c>
      <c r="O18" s="395">
        <f t="shared" si="2"/>
        <v>-18</v>
      </c>
      <c r="P18" s="333">
        <f t="shared" si="3"/>
        <v>-1.2145748987854255E-2</v>
      </c>
      <c r="Q18" s="391">
        <f t="shared" si="4"/>
        <v>82</v>
      </c>
      <c r="R18" s="335">
        <f t="shared" si="5"/>
        <v>5.9334298118668638E-2</v>
      </c>
    </row>
    <row r="19" spans="1:18" ht="17.25" customHeight="1" thickBot="1">
      <c r="A19" s="195" t="s">
        <v>33</v>
      </c>
      <c r="B19" s="231">
        <v>2680</v>
      </c>
      <c r="C19" s="231">
        <v>2727</v>
      </c>
      <c r="D19" s="231">
        <v>2556</v>
      </c>
      <c r="E19" s="231">
        <v>2486</v>
      </c>
      <c r="F19" s="231">
        <v>2594</v>
      </c>
      <c r="G19" s="231">
        <v>2617</v>
      </c>
      <c r="H19" s="231">
        <v>2557</v>
      </c>
      <c r="I19" s="231">
        <v>2544</v>
      </c>
      <c r="J19" s="231">
        <v>2528</v>
      </c>
      <c r="K19" s="231">
        <v>2623</v>
      </c>
      <c r="L19" s="329">
        <v>2632</v>
      </c>
      <c r="M19" s="386">
        <f t="shared" si="0"/>
        <v>9</v>
      </c>
      <c r="N19" s="389">
        <f t="shared" si="1"/>
        <v>3.4311856652686767E-3</v>
      </c>
      <c r="O19" s="396">
        <f t="shared" si="2"/>
        <v>15</v>
      </c>
      <c r="P19" s="336">
        <f t="shared" si="3"/>
        <v>5.7317539166985565E-3</v>
      </c>
      <c r="Q19" s="392">
        <f t="shared" si="4"/>
        <v>-48</v>
      </c>
      <c r="R19" s="338">
        <f t="shared" si="5"/>
        <v>-1.7910447761193993E-2</v>
      </c>
    </row>
    <row r="20" spans="1:18" s="26" customFormat="1" ht="17.25" customHeight="1">
      <c r="A20" s="846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8" s="46" customFormat="1" ht="17.25" customHeight="1">
      <c r="A1" s="163" t="s">
        <v>832</v>
      </c>
      <c r="B1" s="167"/>
      <c r="C1" s="167"/>
      <c r="D1" s="167"/>
      <c r="E1" s="77"/>
      <c r="F1" s="77"/>
      <c r="G1" s="77"/>
      <c r="H1" s="77"/>
      <c r="I1" s="77"/>
      <c r="S1"/>
      <c r="T1"/>
      <c r="U1"/>
      <c r="V1"/>
      <c r="W1"/>
      <c r="X1"/>
      <c r="Y1"/>
      <c r="Z1"/>
      <c r="AA1"/>
      <c r="AB1"/>
    </row>
    <row r="2" spans="1:28" ht="17.25" customHeight="1" thickBot="1">
      <c r="A2" s="325" t="s">
        <v>193</v>
      </c>
      <c r="B2" s="205"/>
      <c r="C2" s="205"/>
      <c r="S2"/>
      <c r="T2"/>
      <c r="U2"/>
      <c r="V2"/>
      <c r="W2"/>
      <c r="X2"/>
      <c r="Y2"/>
      <c r="Z2"/>
      <c r="AA2"/>
      <c r="AB2"/>
    </row>
    <row r="3" spans="1:28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  <c r="S3"/>
      <c r="T3"/>
      <c r="U3"/>
      <c r="V3"/>
      <c r="W3"/>
      <c r="X3"/>
      <c r="Y3"/>
      <c r="Z3"/>
      <c r="AA3"/>
      <c r="AB3"/>
    </row>
    <row r="4" spans="1:28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S4"/>
      <c r="T4"/>
      <c r="U4"/>
      <c r="V4"/>
      <c r="W4"/>
      <c r="X4"/>
      <c r="Y4"/>
      <c r="Z4"/>
      <c r="AA4"/>
      <c r="AB4"/>
    </row>
    <row r="5" spans="1:28" ht="17.25" customHeight="1">
      <c r="A5" s="194" t="s">
        <v>19</v>
      </c>
      <c r="B5" s="326">
        <v>11771</v>
      </c>
      <c r="C5" s="326">
        <v>11842</v>
      </c>
      <c r="D5" s="326">
        <v>11986</v>
      </c>
      <c r="E5" s="326">
        <v>11829</v>
      </c>
      <c r="F5" s="326">
        <v>12189</v>
      </c>
      <c r="G5" s="326">
        <v>12200</v>
      </c>
      <c r="H5" s="326">
        <v>11996</v>
      </c>
      <c r="I5" s="326">
        <v>12005</v>
      </c>
      <c r="J5" s="326">
        <v>12362</v>
      </c>
      <c r="K5" s="326">
        <v>12621</v>
      </c>
      <c r="L5" s="327">
        <v>13139</v>
      </c>
      <c r="M5" s="406">
        <f>L5-K5</f>
        <v>518</v>
      </c>
      <c r="N5" s="407">
        <f>L5/K5-1</f>
        <v>4.104270660011089E-2</v>
      </c>
      <c r="O5" s="408">
        <f>L5-G5</f>
        <v>939</v>
      </c>
      <c r="P5" s="409">
        <f>L5/G5-1</f>
        <v>7.6967213114754074E-2</v>
      </c>
      <c r="Q5" s="410">
        <f>L5-B5</f>
        <v>1368</v>
      </c>
      <c r="R5" s="411">
        <f>L5/B5-1</f>
        <v>0.11621782346444642</v>
      </c>
      <c r="S5"/>
      <c r="T5"/>
      <c r="U5"/>
      <c r="V5"/>
      <c r="W5"/>
      <c r="X5"/>
      <c r="Y5"/>
      <c r="Z5"/>
      <c r="AA5"/>
      <c r="AB5"/>
    </row>
    <row r="6" spans="1:28" ht="17.25" customHeight="1">
      <c r="A6" s="197" t="s">
        <v>20</v>
      </c>
      <c r="B6" s="216">
        <v>1758</v>
      </c>
      <c r="C6" s="216">
        <v>1747</v>
      </c>
      <c r="D6" s="216">
        <v>1773</v>
      </c>
      <c r="E6" s="216">
        <v>1711</v>
      </c>
      <c r="F6" s="216">
        <v>1839</v>
      </c>
      <c r="G6" s="216">
        <v>1830</v>
      </c>
      <c r="H6" s="216">
        <v>1832</v>
      </c>
      <c r="I6" s="216">
        <v>1857</v>
      </c>
      <c r="J6" s="216">
        <v>1964</v>
      </c>
      <c r="K6" s="216">
        <v>2045</v>
      </c>
      <c r="L6" s="328">
        <v>2265</v>
      </c>
      <c r="M6" s="412">
        <f t="shared" ref="M6:M19" si="0">L6-K6</f>
        <v>220</v>
      </c>
      <c r="N6" s="413">
        <f t="shared" ref="N6:N19" si="1">L6/K6-1</f>
        <v>0.10757946210268954</v>
      </c>
      <c r="O6" s="414">
        <f t="shared" ref="O6:O19" si="2">L6-G6</f>
        <v>435</v>
      </c>
      <c r="P6" s="415">
        <f t="shared" ref="P6:P19" si="3">L6/G6-1</f>
        <v>0.23770491803278682</v>
      </c>
      <c r="Q6" s="416">
        <f t="shared" ref="Q6:Q19" si="4">L6-B6</f>
        <v>507</v>
      </c>
      <c r="R6" s="417">
        <f t="shared" ref="R6:R19" si="5">L6/B6-1</f>
        <v>0.28839590443686003</v>
      </c>
      <c r="S6"/>
      <c r="T6"/>
      <c r="U6"/>
      <c r="V6"/>
      <c r="W6"/>
      <c r="X6"/>
      <c r="Y6"/>
      <c r="Z6"/>
      <c r="AA6"/>
      <c r="AB6"/>
    </row>
    <row r="7" spans="1:28" ht="17.25" customHeight="1">
      <c r="A7" s="197" t="s">
        <v>21</v>
      </c>
      <c r="B7" s="216">
        <v>1082</v>
      </c>
      <c r="C7" s="216">
        <v>1068</v>
      </c>
      <c r="D7" s="216">
        <v>1156</v>
      </c>
      <c r="E7" s="216">
        <v>1106</v>
      </c>
      <c r="F7" s="216">
        <v>1080</v>
      </c>
      <c r="G7" s="216">
        <v>1177</v>
      </c>
      <c r="H7" s="216">
        <v>1130</v>
      </c>
      <c r="I7" s="216">
        <v>1141</v>
      </c>
      <c r="J7" s="216">
        <v>1216</v>
      </c>
      <c r="K7" s="216">
        <v>1278</v>
      </c>
      <c r="L7" s="328">
        <v>1311</v>
      </c>
      <c r="M7" s="412">
        <f t="shared" si="0"/>
        <v>33</v>
      </c>
      <c r="N7" s="413">
        <f t="shared" si="1"/>
        <v>2.5821596244131495E-2</v>
      </c>
      <c r="O7" s="414">
        <f t="shared" si="2"/>
        <v>134</v>
      </c>
      <c r="P7" s="415">
        <f t="shared" si="3"/>
        <v>0.1138487680543756</v>
      </c>
      <c r="Q7" s="416">
        <f t="shared" si="4"/>
        <v>229</v>
      </c>
      <c r="R7" s="417">
        <f t="shared" si="5"/>
        <v>0.21164510166358586</v>
      </c>
      <c r="S7"/>
      <c r="T7"/>
      <c r="U7"/>
      <c r="V7"/>
      <c r="W7"/>
      <c r="X7"/>
      <c r="Y7"/>
      <c r="Z7"/>
      <c r="AA7"/>
      <c r="AB7"/>
    </row>
    <row r="8" spans="1:28" ht="17.25" customHeight="1">
      <c r="A8" s="197" t="s">
        <v>22</v>
      </c>
      <c r="B8" s="216">
        <v>723</v>
      </c>
      <c r="C8" s="216">
        <v>714</v>
      </c>
      <c r="D8" s="216">
        <v>704</v>
      </c>
      <c r="E8" s="216">
        <v>678</v>
      </c>
      <c r="F8" s="216">
        <v>676</v>
      </c>
      <c r="G8" s="216">
        <v>698</v>
      </c>
      <c r="H8" s="216">
        <v>674</v>
      </c>
      <c r="I8" s="216">
        <v>668</v>
      </c>
      <c r="J8" s="216">
        <v>673</v>
      </c>
      <c r="K8" s="216">
        <v>699</v>
      </c>
      <c r="L8" s="328">
        <v>739</v>
      </c>
      <c r="M8" s="412">
        <f t="shared" si="0"/>
        <v>40</v>
      </c>
      <c r="N8" s="413">
        <f t="shared" si="1"/>
        <v>5.7224606580829729E-2</v>
      </c>
      <c r="O8" s="414">
        <f t="shared" si="2"/>
        <v>41</v>
      </c>
      <c r="P8" s="415">
        <f t="shared" si="3"/>
        <v>5.8739255014326641E-2</v>
      </c>
      <c r="Q8" s="416">
        <f t="shared" si="4"/>
        <v>16</v>
      </c>
      <c r="R8" s="417">
        <f t="shared" si="5"/>
        <v>2.2130013831258566E-2</v>
      </c>
      <c r="S8"/>
      <c r="T8"/>
      <c r="U8"/>
      <c r="V8"/>
      <c r="W8"/>
      <c r="X8"/>
      <c r="Y8"/>
      <c r="Z8"/>
      <c r="AA8"/>
      <c r="AB8"/>
    </row>
    <row r="9" spans="1:28" ht="17.25" customHeight="1">
      <c r="A9" s="197" t="s">
        <v>23</v>
      </c>
      <c r="B9" s="216">
        <v>382</v>
      </c>
      <c r="C9" s="216">
        <v>372</v>
      </c>
      <c r="D9" s="216">
        <v>400</v>
      </c>
      <c r="E9" s="216">
        <v>414</v>
      </c>
      <c r="F9" s="216">
        <v>421</v>
      </c>
      <c r="G9" s="216">
        <v>421</v>
      </c>
      <c r="H9" s="216">
        <v>443</v>
      </c>
      <c r="I9" s="216">
        <v>414</v>
      </c>
      <c r="J9" s="216">
        <v>424</v>
      </c>
      <c r="K9" s="216">
        <v>430</v>
      </c>
      <c r="L9" s="328">
        <v>437</v>
      </c>
      <c r="M9" s="412">
        <f t="shared" si="0"/>
        <v>7</v>
      </c>
      <c r="N9" s="413">
        <f t="shared" si="1"/>
        <v>1.6279069767441756E-2</v>
      </c>
      <c r="O9" s="414">
        <f t="shared" si="2"/>
        <v>16</v>
      </c>
      <c r="P9" s="415">
        <f t="shared" si="3"/>
        <v>3.8004750593824133E-2</v>
      </c>
      <c r="Q9" s="416">
        <f t="shared" si="4"/>
        <v>55</v>
      </c>
      <c r="R9" s="417">
        <f t="shared" si="5"/>
        <v>0.14397905759162311</v>
      </c>
      <c r="S9"/>
      <c r="T9"/>
      <c r="U9"/>
      <c r="V9"/>
      <c r="W9"/>
      <c r="X9"/>
      <c r="Y9"/>
      <c r="Z9"/>
      <c r="AA9"/>
      <c r="AB9"/>
    </row>
    <row r="10" spans="1:28" ht="17.25" customHeight="1">
      <c r="A10" s="197" t="s">
        <v>24</v>
      </c>
      <c r="B10" s="216">
        <v>209</v>
      </c>
      <c r="C10" s="216">
        <v>209</v>
      </c>
      <c r="D10" s="216">
        <v>226</v>
      </c>
      <c r="E10" s="216">
        <v>223</v>
      </c>
      <c r="F10" s="216">
        <v>228</v>
      </c>
      <c r="G10" s="216">
        <v>194</v>
      </c>
      <c r="H10" s="216">
        <v>196</v>
      </c>
      <c r="I10" s="216">
        <v>174</v>
      </c>
      <c r="J10" s="216">
        <v>195</v>
      </c>
      <c r="K10" s="216">
        <v>172</v>
      </c>
      <c r="L10" s="328">
        <v>190</v>
      </c>
      <c r="M10" s="412">
        <f t="shared" si="0"/>
        <v>18</v>
      </c>
      <c r="N10" s="413">
        <f t="shared" si="1"/>
        <v>0.10465116279069764</v>
      </c>
      <c r="O10" s="414">
        <f t="shared" si="2"/>
        <v>-4</v>
      </c>
      <c r="P10" s="415">
        <f t="shared" si="3"/>
        <v>-2.0618556701030966E-2</v>
      </c>
      <c r="Q10" s="416">
        <f t="shared" si="4"/>
        <v>-19</v>
      </c>
      <c r="R10" s="417">
        <f t="shared" si="5"/>
        <v>-9.0909090909090939E-2</v>
      </c>
      <c r="S10"/>
      <c r="T10"/>
      <c r="U10"/>
      <c r="V10"/>
      <c r="W10"/>
      <c r="X10"/>
      <c r="Y10"/>
      <c r="Z10"/>
      <c r="AA10"/>
      <c r="AB10"/>
    </row>
    <row r="11" spans="1:28" ht="17.25" customHeight="1">
      <c r="A11" s="197" t="s">
        <v>25</v>
      </c>
      <c r="B11" s="216">
        <v>794</v>
      </c>
      <c r="C11" s="216">
        <v>838</v>
      </c>
      <c r="D11" s="216">
        <v>874</v>
      </c>
      <c r="E11" s="216">
        <v>892</v>
      </c>
      <c r="F11" s="216">
        <v>902</v>
      </c>
      <c r="G11" s="216">
        <v>886</v>
      </c>
      <c r="H11" s="216">
        <v>865</v>
      </c>
      <c r="I11" s="216">
        <v>820</v>
      </c>
      <c r="J11" s="216">
        <v>881</v>
      </c>
      <c r="K11" s="216">
        <v>871</v>
      </c>
      <c r="L11" s="328">
        <v>967</v>
      </c>
      <c r="M11" s="412">
        <f t="shared" si="0"/>
        <v>96</v>
      </c>
      <c r="N11" s="413">
        <f t="shared" si="1"/>
        <v>0.11021814006888642</v>
      </c>
      <c r="O11" s="414">
        <f t="shared" si="2"/>
        <v>81</v>
      </c>
      <c r="P11" s="415">
        <f t="shared" si="3"/>
        <v>9.1422121896162611E-2</v>
      </c>
      <c r="Q11" s="416">
        <f t="shared" si="4"/>
        <v>173</v>
      </c>
      <c r="R11" s="417">
        <f t="shared" si="5"/>
        <v>0.21788413098236781</v>
      </c>
      <c r="S11"/>
      <c r="T11"/>
      <c r="U11"/>
      <c r="V11"/>
      <c r="W11"/>
      <c r="X11"/>
      <c r="Y11"/>
      <c r="Z11"/>
      <c r="AA11"/>
      <c r="AB11"/>
    </row>
    <row r="12" spans="1:28" ht="17.25" customHeight="1">
      <c r="A12" s="197" t="s">
        <v>26</v>
      </c>
      <c r="B12" s="216">
        <v>373</v>
      </c>
      <c r="C12" s="216">
        <v>358</v>
      </c>
      <c r="D12" s="216">
        <v>378</v>
      </c>
      <c r="E12" s="216">
        <v>329</v>
      </c>
      <c r="F12" s="216">
        <v>371</v>
      </c>
      <c r="G12" s="216">
        <v>352</v>
      </c>
      <c r="H12" s="216">
        <v>398</v>
      </c>
      <c r="I12" s="216">
        <v>419</v>
      </c>
      <c r="J12" s="216">
        <v>420</v>
      </c>
      <c r="K12" s="216">
        <v>399</v>
      </c>
      <c r="L12" s="328">
        <v>406</v>
      </c>
      <c r="M12" s="412">
        <f t="shared" si="0"/>
        <v>7</v>
      </c>
      <c r="N12" s="413">
        <f t="shared" si="1"/>
        <v>1.7543859649122862E-2</v>
      </c>
      <c r="O12" s="414">
        <f t="shared" si="2"/>
        <v>54</v>
      </c>
      <c r="P12" s="415">
        <f t="shared" si="3"/>
        <v>0.15340909090909083</v>
      </c>
      <c r="Q12" s="416">
        <f t="shared" si="4"/>
        <v>33</v>
      </c>
      <c r="R12" s="417">
        <f t="shared" si="5"/>
        <v>8.8471849865951802E-2</v>
      </c>
      <c r="S12"/>
      <c r="T12"/>
      <c r="U12"/>
      <c r="V12"/>
      <c r="W12"/>
      <c r="X12"/>
      <c r="Y12"/>
      <c r="Z12"/>
      <c r="AA12"/>
      <c r="AB12"/>
    </row>
    <row r="13" spans="1:28" ht="17.25" customHeight="1">
      <c r="A13" s="197" t="s">
        <v>27</v>
      </c>
      <c r="B13" s="216">
        <v>623</v>
      </c>
      <c r="C13" s="216">
        <v>608</v>
      </c>
      <c r="D13" s="216">
        <v>617</v>
      </c>
      <c r="E13" s="216">
        <v>659</v>
      </c>
      <c r="F13" s="216">
        <v>624</v>
      </c>
      <c r="G13" s="216">
        <v>638</v>
      </c>
      <c r="H13" s="216">
        <v>592</v>
      </c>
      <c r="I13" s="216">
        <v>644</v>
      </c>
      <c r="J13" s="216">
        <v>662</v>
      </c>
      <c r="K13" s="216">
        <v>630</v>
      </c>
      <c r="L13" s="328">
        <v>654</v>
      </c>
      <c r="M13" s="412">
        <f t="shared" si="0"/>
        <v>24</v>
      </c>
      <c r="N13" s="413">
        <f t="shared" si="1"/>
        <v>3.8095238095238182E-2</v>
      </c>
      <c r="O13" s="414">
        <f t="shared" si="2"/>
        <v>16</v>
      </c>
      <c r="P13" s="415">
        <f t="shared" si="3"/>
        <v>2.5078369905956022E-2</v>
      </c>
      <c r="Q13" s="416">
        <f t="shared" si="4"/>
        <v>31</v>
      </c>
      <c r="R13" s="417">
        <f t="shared" si="5"/>
        <v>4.9759229534510396E-2</v>
      </c>
      <c r="S13"/>
      <c r="T13"/>
      <c r="U13"/>
      <c r="V13"/>
      <c r="W13"/>
      <c r="X13"/>
      <c r="Y13"/>
      <c r="Z13"/>
      <c r="AA13"/>
      <c r="AB13"/>
    </row>
    <row r="14" spans="1:28" ht="17.25" customHeight="1">
      <c r="A14" s="197" t="s">
        <v>28</v>
      </c>
      <c r="B14" s="216">
        <v>525</v>
      </c>
      <c r="C14" s="216">
        <v>565</v>
      </c>
      <c r="D14" s="216">
        <v>631</v>
      </c>
      <c r="E14" s="216">
        <v>580</v>
      </c>
      <c r="F14" s="216">
        <v>646</v>
      </c>
      <c r="G14" s="216">
        <v>625</v>
      </c>
      <c r="H14" s="216">
        <v>583</v>
      </c>
      <c r="I14" s="216">
        <v>625</v>
      </c>
      <c r="J14" s="216">
        <v>618</v>
      </c>
      <c r="K14" s="216">
        <v>601</v>
      </c>
      <c r="L14" s="328">
        <v>626</v>
      </c>
      <c r="M14" s="412">
        <f t="shared" si="0"/>
        <v>25</v>
      </c>
      <c r="N14" s="413">
        <f t="shared" si="1"/>
        <v>4.1597337770382659E-2</v>
      </c>
      <c r="O14" s="414">
        <f t="shared" si="2"/>
        <v>1</v>
      </c>
      <c r="P14" s="415">
        <f t="shared" si="3"/>
        <v>1.6000000000000458E-3</v>
      </c>
      <c r="Q14" s="416">
        <f t="shared" si="4"/>
        <v>101</v>
      </c>
      <c r="R14" s="417">
        <f t="shared" si="5"/>
        <v>0.19238095238095232</v>
      </c>
      <c r="S14"/>
      <c r="T14"/>
      <c r="U14"/>
      <c r="V14"/>
      <c r="W14"/>
      <c r="X14"/>
      <c r="Y14"/>
      <c r="Z14"/>
      <c r="AA14"/>
      <c r="AB14"/>
    </row>
    <row r="15" spans="1:28" ht="17.25" customHeight="1">
      <c r="A15" s="197" t="s">
        <v>29</v>
      </c>
      <c r="B15" s="216">
        <v>607</v>
      </c>
      <c r="C15" s="216">
        <v>604</v>
      </c>
      <c r="D15" s="216">
        <v>615</v>
      </c>
      <c r="E15" s="216">
        <v>619</v>
      </c>
      <c r="F15" s="216">
        <v>657</v>
      </c>
      <c r="G15" s="216">
        <v>638</v>
      </c>
      <c r="H15" s="216">
        <v>642</v>
      </c>
      <c r="I15" s="216">
        <v>602</v>
      </c>
      <c r="J15" s="216">
        <v>630</v>
      </c>
      <c r="K15" s="216">
        <v>660</v>
      </c>
      <c r="L15" s="328">
        <v>632</v>
      </c>
      <c r="M15" s="412">
        <f t="shared" si="0"/>
        <v>-28</v>
      </c>
      <c r="N15" s="413">
        <f t="shared" si="1"/>
        <v>-4.2424242424242475E-2</v>
      </c>
      <c r="O15" s="414">
        <f t="shared" si="2"/>
        <v>-6</v>
      </c>
      <c r="P15" s="415">
        <f t="shared" si="3"/>
        <v>-9.4043887147335914E-3</v>
      </c>
      <c r="Q15" s="416">
        <f t="shared" si="4"/>
        <v>25</v>
      </c>
      <c r="R15" s="417">
        <f t="shared" si="5"/>
        <v>4.1186161449752845E-2</v>
      </c>
      <c r="S15"/>
      <c r="T15"/>
      <c r="U15"/>
      <c r="V15"/>
      <c r="W15"/>
      <c r="X15"/>
      <c r="Y15"/>
      <c r="Z15"/>
      <c r="AA15"/>
      <c r="AB15"/>
    </row>
    <row r="16" spans="1:28" ht="17.25" customHeight="1">
      <c r="A16" s="197" t="s">
        <v>30</v>
      </c>
      <c r="B16" s="216">
        <v>1482</v>
      </c>
      <c r="C16" s="216">
        <v>1414</v>
      </c>
      <c r="D16" s="216">
        <v>1441</v>
      </c>
      <c r="E16" s="216">
        <v>1487</v>
      </c>
      <c r="F16" s="216">
        <v>1507</v>
      </c>
      <c r="G16" s="216">
        <v>1496</v>
      </c>
      <c r="H16" s="216">
        <v>1509</v>
      </c>
      <c r="I16" s="216">
        <v>1519</v>
      </c>
      <c r="J16" s="216">
        <v>1533</v>
      </c>
      <c r="K16" s="216">
        <v>1548</v>
      </c>
      <c r="L16" s="328">
        <v>1632</v>
      </c>
      <c r="M16" s="412">
        <f t="shared" si="0"/>
        <v>84</v>
      </c>
      <c r="N16" s="413">
        <f t="shared" si="1"/>
        <v>5.4263565891472965E-2</v>
      </c>
      <c r="O16" s="414">
        <f t="shared" si="2"/>
        <v>136</v>
      </c>
      <c r="P16" s="415">
        <f t="shared" si="3"/>
        <v>9.0909090909090828E-2</v>
      </c>
      <c r="Q16" s="416">
        <f t="shared" si="4"/>
        <v>150</v>
      </c>
      <c r="R16" s="417">
        <f t="shared" si="5"/>
        <v>0.10121457489878538</v>
      </c>
      <c r="S16"/>
      <c r="T16"/>
      <c r="U16"/>
      <c r="V16"/>
      <c r="W16"/>
      <c r="X16"/>
      <c r="Y16"/>
      <c r="Z16"/>
      <c r="AA16"/>
      <c r="AB16"/>
    </row>
    <row r="17" spans="1:28" ht="17.25" customHeight="1">
      <c r="A17" s="197" t="s">
        <v>31</v>
      </c>
      <c r="B17" s="216">
        <v>707</v>
      </c>
      <c r="C17" s="216">
        <v>763</v>
      </c>
      <c r="D17" s="216">
        <v>690</v>
      </c>
      <c r="E17" s="216">
        <v>684</v>
      </c>
      <c r="F17" s="216">
        <v>746</v>
      </c>
      <c r="G17" s="216">
        <v>737</v>
      </c>
      <c r="H17" s="216">
        <v>706</v>
      </c>
      <c r="I17" s="216">
        <v>672</v>
      </c>
      <c r="J17" s="216">
        <v>716</v>
      </c>
      <c r="K17" s="216">
        <v>716</v>
      </c>
      <c r="L17" s="328">
        <v>692</v>
      </c>
      <c r="M17" s="412">
        <f t="shared" si="0"/>
        <v>-24</v>
      </c>
      <c r="N17" s="413">
        <f t="shared" si="1"/>
        <v>-3.3519553072625663E-2</v>
      </c>
      <c r="O17" s="414">
        <f t="shared" si="2"/>
        <v>-45</v>
      </c>
      <c r="P17" s="415">
        <f t="shared" si="3"/>
        <v>-6.1058344640434248E-2</v>
      </c>
      <c r="Q17" s="416">
        <f t="shared" si="4"/>
        <v>-15</v>
      </c>
      <c r="R17" s="417">
        <f t="shared" si="5"/>
        <v>-2.1216407355021172E-2</v>
      </c>
      <c r="S17"/>
      <c r="T17"/>
      <c r="U17"/>
      <c r="V17"/>
      <c r="W17"/>
      <c r="X17"/>
      <c r="Y17"/>
      <c r="Z17"/>
      <c r="AA17"/>
      <c r="AB17"/>
    </row>
    <row r="18" spans="1:28" ht="17.25" customHeight="1">
      <c r="A18" s="197" t="s">
        <v>32</v>
      </c>
      <c r="B18" s="216">
        <v>942</v>
      </c>
      <c r="C18" s="216">
        <v>922</v>
      </c>
      <c r="D18" s="216">
        <v>961</v>
      </c>
      <c r="E18" s="216">
        <v>945</v>
      </c>
      <c r="F18" s="216">
        <v>987</v>
      </c>
      <c r="G18" s="216">
        <v>1044</v>
      </c>
      <c r="H18" s="216">
        <v>998</v>
      </c>
      <c r="I18" s="216">
        <v>1014</v>
      </c>
      <c r="J18" s="216">
        <v>1023</v>
      </c>
      <c r="K18" s="216">
        <v>1040</v>
      </c>
      <c r="L18" s="328">
        <v>1030</v>
      </c>
      <c r="M18" s="412">
        <f t="shared" si="0"/>
        <v>-10</v>
      </c>
      <c r="N18" s="413">
        <f t="shared" si="1"/>
        <v>-9.6153846153845812E-3</v>
      </c>
      <c r="O18" s="414">
        <f t="shared" si="2"/>
        <v>-14</v>
      </c>
      <c r="P18" s="415">
        <f t="shared" si="3"/>
        <v>-1.3409961685823757E-2</v>
      </c>
      <c r="Q18" s="416">
        <f t="shared" si="4"/>
        <v>88</v>
      </c>
      <c r="R18" s="417">
        <f t="shared" si="5"/>
        <v>9.3418259023354544E-2</v>
      </c>
      <c r="S18"/>
      <c r="T18"/>
      <c r="U18"/>
      <c r="V18"/>
      <c r="W18"/>
      <c r="X18"/>
      <c r="Y18"/>
      <c r="Z18"/>
      <c r="AA18"/>
      <c r="AB18"/>
    </row>
    <row r="19" spans="1:28" ht="17.25" customHeight="1" thickBot="1">
      <c r="A19" s="195" t="s">
        <v>33</v>
      </c>
      <c r="B19" s="231">
        <v>1564</v>
      </c>
      <c r="C19" s="231">
        <v>1660</v>
      </c>
      <c r="D19" s="231">
        <v>1520</v>
      </c>
      <c r="E19" s="231">
        <v>1502</v>
      </c>
      <c r="F19" s="231">
        <v>1505</v>
      </c>
      <c r="G19" s="231">
        <v>1464</v>
      </c>
      <c r="H19" s="231">
        <v>1428</v>
      </c>
      <c r="I19" s="231">
        <v>1436</v>
      </c>
      <c r="J19" s="231">
        <v>1407</v>
      </c>
      <c r="K19" s="231">
        <v>1532</v>
      </c>
      <c r="L19" s="329">
        <v>1558</v>
      </c>
      <c r="M19" s="418">
        <f t="shared" si="0"/>
        <v>26</v>
      </c>
      <c r="N19" s="419">
        <f t="shared" si="1"/>
        <v>1.6971279373368064E-2</v>
      </c>
      <c r="O19" s="420">
        <f t="shared" si="2"/>
        <v>94</v>
      </c>
      <c r="P19" s="421">
        <f t="shared" si="3"/>
        <v>6.4207650273224059E-2</v>
      </c>
      <c r="Q19" s="422">
        <f t="shared" si="4"/>
        <v>-6</v>
      </c>
      <c r="R19" s="423">
        <f t="shared" si="5"/>
        <v>-3.8363171355498826E-3</v>
      </c>
      <c r="S19"/>
      <c r="T19"/>
      <c r="U19"/>
      <c r="V19"/>
      <c r="W19"/>
      <c r="X19"/>
      <c r="Y19"/>
      <c r="Z19"/>
      <c r="AA19"/>
      <c r="AB19"/>
    </row>
    <row r="21" spans="1:2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/>
  <cols>
    <col min="1" max="1" width="17.140625" customWidth="1"/>
    <col min="2" max="12" width="6.7109375" customWidth="1"/>
    <col min="13" max="18" width="6.28515625" customWidth="1"/>
  </cols>
  <sheetData>
    <row r="1" spans="1:18">
      <c r="A1" s="163" t="s">
        <v>834</v>
      </c>
      <c r="B1" s="77"/>
      <c r="C1" s="77"/>
      <c r="D1" s="46"/>
      <c r="E1" s="46"/>
      <c r="F1" s="46"/>
      <c r="G1" s="46"/>
      <c r="H1" s="46"/>
      <c r="I1" s="46"/>
      <c r="J1" s="46"/>
      <c r="K1" s="46"/>
      <c r="L1" s="46"/>
    </row>
    <row r="2" spans="1:18" ht="15.75" thickBot="1">
      <c r="A2" s="1094" t="s">
        <v>193</v>
      </c>
      <c r="B2" s="870"/>
      <c r="C2" s="870"/>
      <c r="D2" s="870"/>
      <c r="E2" s="870"/>
      <c r="F2" s="870"/>
      <c r="G2" s="870"/>
      <c r="H2" s="870"/>
      <c r="I2" s="870"/>
      <c r="J2" s="870"/>
      <c r="K2" s="870"/>
      <c r="L2" s="870"/>
    </row>
    <row r="3" spans="1:18" ht="27.75" customHeight="1">
      <c r="A3" s="1831" t="s">
        <v>190</v>
      </c>
      <c r="B3" s="2134" t="s">
        <v>199</v>
      </c>
      <c r="C3" s="2134"/>
      <c r="D3" s="2134"/>
      <c r="E3" s="2134"/>
      <c r="F3" s="2134"/>
      <c r="G3" s="2134"/>
      <c r="H3" s="2134"/>
      <c r="I3" s="2134"/>
      <c r="J3" s="2134"/>
      <c r="K3" s="2134"/>
      <c r="L3" s="213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15.75" thickBot="1">
      <c r="A4" s="1832"/>
      <c r="B4" s="603" t="s">
        <v>11</v>
      </c>
      <c r="C4" s="603" t="s">
        <v>12</v>
      </c>
      <c r="D4" s="603" t="s">
        <v>13</v>
      </c>
      <c r="E4" s="603" t="s">
        <v>14</v>
      </c>
      <c r="F4" s="603" t="s">
        <v>15</v>
      </c>
      <c r="G4" s="603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>
      <c r="A5" s="194" t="s">
        <v>19</v>
      </c>
      <c r="B5" s="772">
        <v>2220</v>
      </c>
      <c r="C5" s="772">
        <v>2239</v>
      </c>
      <c r="D5" s="772">
        <v>2199</v>
      </c>
      <c r="E5" s="772">
        <v>2225</v>
      </c>
      <c r="F5" s="772">
        <v>2328</v>
      </c>
      <c r="G5" s="772">
        <v>2337</v>
      </c>
      <c r="H5" s="772">
        <v>2354</v>
      </c>
      <c r="I5" s="772">
        <v>2386</v>
      </c>
      <c r="J5" s="772">
        <v>2432</v>
      </c>
      <c r="K5" s="772">
        <v>2317</v>
      </c>
      <c r="L5" s="775">
        <v>2440</v>
      </c>
      <c r="M5" s="406">
        <f>L5-K5</f>
        <v>123</v>
      </c>
      <c r="N5" s="407">
        <f>L5/K5-1</f>
        <v>5.3085886922744852E-2</v>
      </c>
      <c r="O5" s="408">
        <f>L5-G5</f>
        <v>103</v>
      </c>
      <c r="P5" s="409">
        <f>L5/G5-1</f>
        <v>4.4073598630723243E-2</v>
      </c>
      <c r="Q5" s="410">
        <f>L5-B5</f>
        <v>220</v>
      </c>
      <c r="R5" s="411">
        <f>L5/B5-1</f>
        <v>9.9099099099099197E-2</v>
      </c>
    </row>
    <row r="6" spans="1:18">
      <c r="A6" s="197" t="s">
        <v>20</v>
      </c>
      <c r="B6" s="770">
        <v>633</v>
      </c>
      <c r="C6" s="770">
        <v>669</v>
      </c>
      <c r="D6" s="770">
        <v>646</v>
      </c>
      <c r="E6" s="770">
        <v>603</v>
      </c>
      <c r="F6" s="770">
        <v>672</v>
      </c>
      <c r="G6" s="770">
        <v>688</v>
      </c>
      <c r="H6" s="770">
        <v>666</v>
      </c>
      <c r="I6" s="770">
        <v>724</v>
      </c>
      <c r="J6" s="770">
        <v>723</v>
      </c>
      <c r="K6" s="770">
        <v>711</v>
      </c>
      <c r="L6" s="774">
        <v>725</v>
      </c>
      <c r="M6" s="412">
        <f t="shared" ref="M6:M19" si="0">L6-K6</f>
        <v>14</v>
      </c>
      <c r="N6" s="413">
        <f t="shared" ref="N6:N19" si="1">L6/K6-1</f>
        <v>1.9690576652601877E-2</v>
      </c>
      <c r="O6" s="414">
        <f t="shared" ref="O6:O19" si="2">L6-G6</f>
        <v>37</v>
      </c>
      <c r="P6" s="415">
        <f t="shared" ref="P6:P19" si="3">L6/G6-1</f>
        <v>5.3779069767441845E-2</v>
      </c>
      <c r="Q6" s="416">
        <f t="shared" ref="Q6:Q19" si="4">L6-B6</f>
        <v>92</v>
      </c>
      <c r="R6" s="417">
        <f t="shared" ref="R6:R19" si="5">L6/B6-1</f>
        <v>0.14533965244865721</v>
      </c>
    </row>
    <row r="7" spans="1:18">
      <c r="A7" s="197" t="s">
        <v>21</v>
      </c>
      <c r="B7" s="770">
        <v>18</v>
      </c>
      <c r="C7" s="770">
        <v>19</v>
      </c>
      <c r="D7" s="770">
        <v>30</v>
      </c>
      <c r="E7" s="770">
        <v>27</v>
      </c>
      <c r="F7" s="770">
        <v>25</v>
      </c>
      <c r="G7" s="770">
        <v>31</v>
      </c>
      <c r="H7" s="770">
        <v>32</v>
      </c>
      <c r="I7" s="770">
        <v>31</v>
      </c>
      <c r="J7" s="770">
        <v>32</v>
      </c>
      <c r="K7" s="770">
        <v>32</v>
      </c>
      <c r="L7" s="774">
        <v>31</v>
      </c>
      <c r="M7" s="412">
        <f t="shared" si="0"/>
        <v>-1</v>
      </c>
      <c r="N7" s="413">
        <f t="shared" si="1"/>
        <v>-3.125E-2</v>
      </c>
      <c r="O7" s="1719">
        <f t="shared" si="2"/>
        <v>0</v>
      </c>
      <c r="P7" s="415">
        <f t="shared" si="3"/>
        <v>0</v>
      </c>
      <c r="Q7" s="416">
        <f t="shared" si="4"/>
        <v>13</v>
      </c>
      <c r="R7" s="417">
        <f t="shared" si="5"/>
        <v>0.72222222222222232</v>
      </c>
    </row>
    <row r="8" spans="1:18">
      <c r="A8" s="197" t="s">
        <v>22</v>
      </c>
      <c r="B8" s="770">
        <v>171</v>
      </c>
      <c r="C8" s="770">
        <v>176</v>
      </c>
      <c r="D8" s="770">
        <v>199</v>
      </c>
      <c r="E8" s="770">
        <v>192</v>
      </c>
      <c r="F8" s="770">
        <v>179</v>
      </c>
      <c r="G8" s="770">
        <v>190</v>
      </c>
      <c r="H8" s="770">
        <v>184</v>
      </c>
      <c r="I8" s="770">
        <v>171</v>
      </c>
      <c r="J8" s="770">
        <v>196</v>
      </c>
      <c r="K8" s="770">
        <v>167</v>
      </c>
      <c r="L8" s="774">
        <v>216</v>
      </c>
      <c r="M8" s="412">
        <f t="shared" si="0"/>
        <v>49</v>
      </c>
      <c r="N8" s="413">
        <f t="shared" si="1"/>
        <v>0.29341317365269459</v>
      </c>
      <c r="O8" s="414">
        <f t="shared" si="2"/>
        <v>26</v>
      </c>
      <c r="P8" s="415">
        <f t="shared" si="3"/>
        <v>0.13684210526315788</v>
      </c>
      <c r="Q8" s="416">
        <f t="shared" si="4"/>
        <v>45</v>
      </c>
      <c r="R8" s="417">
        <f t="shared" si="5"/>
        <v>0.26315789473684204</v>
      </c>
    </row>
    <row r="9" spans="1:18">
      <c r="A9" s="197" t="s">
        <v>23</v>
      </c>
      <c r="B9" s="770">
        <v>160</v>
      </c>
      <c r="C9" s="770">
        <v>162</v>
      </c>
      <c r="D9" s="770">
        <v>155</v>
      </c>
      <c r="E9" s="770">
        <v>174</v>
      </c>
      <c r="F9" s="770">
        <v>153</v>
      </c>
      <c r="G9" s="770">
        <v>157</v>
      </c>
      <c r="H9" s="770">
        <v>147</v>
      </c>
      <c r="I9" s="770">
        <v>160</v>
      </c>
      <c r="J9" s="770">
        <v>178</v>
      </c>
      <c r="K9" s="770">
        <v>145</v>
      </c>
      <c r="L9" s="774">
        <v>168</v>
      </c>
      <c r="M9" s="412">
        <f t="shared" si="0"/>
        <v>23</v>
      </c>
      <c r="N9" s="413">
        <f t="shared" si="1"/>
        <v>0.15862068965517251</v>
      </c>
      <c r="O9" s="414">
        <f t="shared" si="2"/>
        <v>11</v>
      </c>
      <c r="P9" s="415">
        <f t="shared" si="3"/>
        <v>7.0063694267515908E-2</v>
      </c>
      <c r="Q9" s="416">
        <f t="shared" si="4"/>
        <v>8</v>
      </c>
      <c r="R9" s="417">
        <f t="shared" si="5"/>
        <v>5.0000000000000044E-2</v>
      </c>
    </row>
    <row r="10" spans="1:18">
      <c r="A10" s="197" t="s">
        <v>24</v>
      </c>
      <c r="B10" s="770">
        <v>0</v>
      </c>
      <c r="C10" s="770">
        <v>0</v>
      </c>
      <c r="D10" s="770">
        <v>0</v>
      </c>
      <c r="E10" s="770">
        <v>27</v>
      </c>
      <c r="F10" s="770">
        <v>24</v>
      </c>
      <c r="G10" s="770">
        <v>27</v>
      </c>
      <c r="H10" s="770">
        <v>23</v>
      </c>
      <c r="I10" s="770">
        <v>18</v>
      </c>
      <c r="J10" s="770">
        <v>30</v>
      </c>
      <c r="K10" s="770">
        <v>26</v>
      </c>
      <c r="L10" s="774">
        <v>23</v>
      </c>
      <c r="M10" s="412">
        <f t="shared" si="0"/>
        <v>-3</v>
      </c>
      <c r="N10" s="413">
        <f t="shared" si="1"/>
        <v>-0.11538461538461542</v>
      </c>
      <c r="O10" s="414">
        <f t="shared" si="2"/>
        <v>-4</v>
      </c>
      <c r="P10" s="415">
        <f t="shared" si="3"/>
        <v>-0.14814814814814814</v>
      </c>
      <c r="Q10" s="416">
        <f t="shared" si="4"/>
        <v>23</v>
      </c>
      <c r="R10" s="417">
        <v>0</v>
      </c>
    </row>
    <row r="11" spans="1:18">
      <c r="A11" s="197" t="s">
        <v>25</v>
      </c>
      <c r="B11" s="770">
        <v>32</v>
      </c>
      <c r="C11" s="770">
        <v>31</v>
      </c>
      <c r="D11" s="770">
        <v>29</v>
      </c>
      <c r="E11" s="770">
        <v>31</v>
      </c>
      <c r="F11" s="770">
        <v>32</v>
      </c>
      <c r="G11" s="770">
        <v>30</v>
      </c>
      <c r="H11" s="770">
        <v>30</v>
      </c>
      <c r="I11" s="770">
        <v>31</v>
      </c>
      <c r="J11" s="770">
        <v>31</v>
      </c>
      <c r="K11" s="770">
        <v>29</v>
      </c>
      <c r="L11" s="774">
        <v>28</v>
      </c>
      <c r="M11" s="412">
        <f t="shared" si="0"/>
        <v>-1</v>
      </c>
      <c r="N11" s="413">
        <f t="shared" si="1"/>
        <v>-3.4482758620689613E-2</v>
      </c>
      <c r="O11" s="414">
        <f t="shared" si="2"/>
        <v>-2</v>
      </c>
      <c r="P11" s="415">
        <f t="shared" si="3"/>
        <v>-6.6666666666666652E-2</v>
      </c>
      <c r="Q11" s="416">
        <f t="shared" si="4"/>
        <v>-4</v>
      </c>
      <c r="R11" s="417">
        <f t="shared" si="5"/>
        <v>-0.125</v>
      </c>
    </row>
    <row r="12" spans="1:18">
      <c r="A12" s="197" t="s">
        <v>26</v>
      </c>
      <c r="B12" s="770">
        <v>30</v>
      </c>
      <c r="C12" s="770">
        <v>30</v>
      </c>
      <c r="D12" s="770">
        <v>30</v>
      </c>
      <c r="E12" s="770">
        <v>30</v>
      </c>
      <c r="F12" s="770">
        <v>30</v>
      </c>
      <c r="G12" s="770">
        <v>30</v>
      </c>
      <c r="H12" s="770">
        <v>29</v>
      </c>
      <c r="I12" s="770">
        <v>29</v>
      </c>
      <c r="J12" s="770">
        <v>30</v>
      </c>
      <c r="K12" s="770">
        <v>30</v>
      </c>
      <c r="L12" s="774">
        <v>30</v>
      </c>
      <c r="M12" s="1717">
        <f t="shared" si="0"/>
        <v>0</v>
      </c>
      <c r="N12" s="413">
        <f t="shared" si="1"/>
        <v>0</v>
      </c>
      <c r="O12" s="1719">
        <f t="shared" si="2"/>
        <v>0</v>
      </c>
      <c r="P12" s="415">
        <f t="shared" si="3"/>
        <v>0</v>
      </c>
      <c r="Q12" s="1719">
        <f t="shared" si="4"/>
        <v>0</v>
      </c>
      <c r="R12" s="417">
        <f t="shared" si="5"/>
        <v>0</v>
      </c>
    </row>
    <row r="13" spans="1:18">
      <c r="A13" s="197" t="s">
        <v>27</v>
      </c>
      <c r="B13" s="770">
        <v>194</v>
      </c>
      <c r="C13" s="770">
        <v>195</v>
      </c>
      <c r="D13" s="770">
        <v>204</v>
      </c>
      <c r="E13" s="770">
        <v>199</v>
      </c>
      <c r="F13" s="770">
        <v>213</v>
      </c>
      <c r="G13" s="770">
        <v>200</v>
      </c>
      <c r="H13" s="770">
        <v>206</v>
      </c>
      <c r="I13" s="770">
        <v>196</v>
      </c>
      <c r="J13" s="770">
        <v>218</v>
      </c>
      <c r="K13" s="770">
        <v>216</v>
      </c>
      <c r="L13" s="774">
        <v>214</v>
      </c>
      <c r="M13" s="412">
        <f t="shared" si="0"/>
        <v>-2</v>
      </c>
      <c r="N13" s="413">
        <f t="shared" si="1"/>
        <v>-9.2592592592593004E-3</v>
      </c>
      <c r="O13" s="414">
        <f t="shared" si="2"/>
        <v>14</v>
      </c>
      <c r="P13" s="415">
        <f t="shared" si="3"/>
        <v>7.0000000000000062E-2</v>
      </c>
      <c r="Q13" s="416">
        <f t="shared" si="4"/>
        <v>20</v>
      </c>
      <c r="R13" s="417">
        <f t="shared" si="5"/>
        <v>0.10309278350515472</v>
      </c>
    </row>
    <row r="14" spans="1:18">
      <c r="A14" s="197" t="s">
        <v>28</v>
      </c>
      <c r="B14" s="770">
        <v>0</v>
      </c>
      <c r="C14" s="770">
        <v>0</v>
      </c>
      <c r="D14" s="770">
        <v>0</v>
      </c>
      <c r="E14" s="770">
        <v>0</v>
      </c>
      <c r="F14" s="770">
        <v>0</v>
      </c>
      <c r="G14" s="770">
        <v>0</v>
      </c>
      <c r="H14" s="770">
        <v>0</v>
      </c>
      <c r="I14" s="770">
        <v>0</v>
      </c>
      <c r="J14" s="770">
        <v>0</v>
      </c>
      <c r="K14" s="770">
        <v>0</v>
      </c>
      <c r="L14" s="774">
        <v>0</v>
      </c>
      <c r="M14" s="1717">
        <f t="shared" si="0"/>
        <v>0</v>
      </c>
      <c r="N14" s="413">
        <v>0</v>
      </c>
      <c r="O14" s="1719">
        <f t="shared" si="2"/>
        <v>0</v>
      </c>
      <c r="P14" s="415">
        <v>0</v>
      </c>
      <c r="Q14" s="1719">
        <f t="shared" si="4"/>
        <v>0</v>
      </c>
      <c r="R14" s="417">
        <v>0</v>
      </c>
    </row>
    <row r="15" spans="1:18">
      <c r="A15" s="197" t="s">
        <v>29</v>
      </c>
      <c r="B15" s="770">
        <v>78</v>
      </c>
      <c r="C15" s="770">
        <v>74</v>
      </c>
      <c r="D15" s="770">
        <v>61</v>
      </c>
      <c r="E15" s="770">
        <v>59</v>
      </c>
      <c r="F15" s="770">
        <v>49</v>
      </c>
      <c r="G15" s="770">
        <v>48</v>
      </c>
      <c r="H15" s="770">
        <v>47</v>
      </c>
      <c r="I15" s="770">
        <v>58</v>
      </c>
      <c r="J15" s="770">
        <v>53</v>
      </c>
      <c r="K15" s="770">
        <v>51</v>
      </c>
      <c r="L15" s="774">
        <v>59</v>
      </c>
      <c r="M15" s="412">
        <f t="shared" si="0"/>
        <v>8</v>
      </c>
      <c r="N15" s="413">
        <f t="shared" si="1"/>
        <v>0.15686274509803932</v>
      </c>
      <c r="O15" s="414">
        <f t="shared" si="2"/>
        <v>11</v>
      </c>
      <c r="P15" s="415">
        <f t="shared" si="3"/>
        <v>0.22916666666666674</v>
      </c>
      <c r="Q15" s="416">
        <f t="shared" si="4"/>
        <v>-19</v>
      </c>
      <c r="R15" s="417">
        <f t="shared" si="5"/>
        <v>-0.24358974358974361</v>
      </c>
    </row>
    <row r="16" spans="1:18">
      <c r="A16" s="197" t="s">
        <v>30</v>
      </c>
      <c r="B16" s="770">
        <v>334</v>
      </c>
      <c r="C16" s="770">
        <v>330</v>
      </c>
      <c r="D16" s="770">
        <v>356</v>
      </c>
      <c r="E16" s="770">
        <v>375</v>
      </c>
      <c r="F16" s="770">
        <v>416</v>
      </c>
      <c r="G16" s="770">
        <v>396</v>
      </c>
      <c r="H16" s="770">
        <v>445</v>
      </c>
      <c r="I16" s="770">
        <v>415</v>
      </c>
      <c r="J16" s="770">
        <v>409</v>
      </c>
      <c r="K16" s="770">
        <v>370</v>
      </c>
      <c r="L16" s="774">
        <v>417</v>
      </c>
      <c r="M16" s="412">
        <f t="shared" si="0"/>
        <v>47</v>
      </c>
      <c r="N16" s="413">
        <f t="shared" si="1"/>
        <v>0.12702702702702706</v>
      </c>
      <c r="O16" s="414">
        <f t="shared" si="2"/>
        <v>21</v>
      </c>
      <c r="P16" s="415">
        <f t="shared" si="3"/>
        <v>5.3030303030302983E-2</v>
      </c>
      <c r="Q16" s="416">
        <f t="shared" si="4"/>
        <v>83</v>
      </c>
      <c r="R16" s="417">
        <f t="shared" si="5"/>
        <v>0.24850299401197606</v>
      </c>
    </row>
    <row r="17" spans="1:18">
      <c r="A17" s="197" t="s">
        <v>31</v>
      </c>
      <c r="B17" s="770">
        <v>181</v>
      </c>
      <c r="C17" s="770">
        <v>177</v>
      </c>
      <c r="D17" s="770">
        <v>166</v>
      </c>
      <c r="E17" s="770">
        <v>167</v>
      </c>
      <c r="F17" s="770">
        <v>171</v>
      </c>
      <c r="G17" s="770">
        <v>171</v>
      </c>
      <c r="H17" s="770">
        <v>180</v>
      </c>
      <c r="I17" s="770">
        <v>207</v>
      </c>
      <c r="J17" s="770">
        <v>196</v>
      </c>
      <c r="K17" s="770">
        <v>228</v>
      </c>
      <c r="L17" s="774">
        <v>197</v>
      </c>
      <c r="M17" s="412">
        <f t="shared" si="0"/>
        <v>-31</v>
      </c>
      <c r="N17" s="413">
        <f t="shared" si="1"/>
        <v>-0.13596491228070173</v>
      </c>
      <c r="O17" s="414">
        <f t="shared" si="2"/>
        <v>26</v>
      </c>
      <c r="P17" s="415">
        <f t="shared" si="3"/>
        <v>0.1520467836257311</v>
      </c>
      <c r="Q17" s="416">
        <f t="shared" si="4"/>
        <v>16</v>
      </c>
      <c r="R17" s="417">
        <f t="shared" si="5"/>
        <v>8.8397790055248615E-2</v>
      </c>
    </row>
    <row r="18" spans="1:18">
      <c r="A18" s="197" t="s">
        <v>32</v>
      </c>
      <c r="B18" s="770">
        <v>77</v>
      </c>
      <c r="C18" s="770">
        <v>62</v>
      </c>
      <c r="D18" s="770">
        <v>69</v>
      </c>
      <c r="E18" s="770">
        <v>73</v>
      </c>
      <c r="F18" s="770">
        <v>70</v>
      </c>
      <c r="G18" s="770">
        <v>71</v>
      </c>
      <c r="H18" s="770">
        <v>63</v>
      </c>
      <c r="I18" s="770">
        <v>79</v>
      </c>
      <c r="J18" s="770">
        <v>71</v>
      </c>
      <c r="K18" s="770">
        <v>59</v>
      </c>
      <c r="L18" s="774">
        <v>71</v>
      </c>
      <c r="M18" s="412">
        <f t="shared" si="0"/>
        <v>12</v>
      </c>
      <c r="N18" s="413">
        <f t="shared" si="1"/>
        <v>0.20338983050847448</v>
      </c>
      <c r="O18" s="1719">
        <f t="shared" si="2"/>
        <v>0</v>
      </c>
      <c r="P18" s="415">
        <f t="shared" si="3"/>
        <v>0</v>
      </c>
      <c r="Q18" s="416">
        <f t="shared" si="4"/>
        <v>-6</v>
      </c>
      <c r="R18" s="417">
        <f t="shared" si="5"/>
        <v>-7.7922077922077948E-2</v>
      </c>
    </row>
    <row r="19" spans="1:18" ht="23.25" thickBot="1">
      <c r="A19" s="195" t="s">
        <v>33</v>
      </c>
      <c r="B19" s="231">
        <v>312</v>
      </c>
      <c r="C19" s="231">
        <v>314</v>
      </c>
      <c r="D19" s="231">
        <v>254</v>
      </c>
      <c r="E19" s="231">
        <v>268</v>
      </c>
      <c r="F19" s="231">
        <v>294</v>
      </c>
      <c r="G19" s="231">
        <v>298</v>
      </c>
      <c r="H19" s="231">
        <v>302</v>
      </c>
      <c r="I19" s="231">
        <v>267</v>
      </c>
      <c r="J19" s="231">
        <v>265</v>
      </c>
      <c r="K19" s="231">
        <v>253</v>
      </c>
      <c r="L19" s="329">
        <v>261</v>
      </c>
      <c r="M19" s="418">
        <f t="shared" si="0"/>
        <v>8</v>
      </c>
      <c r="N19" s="419">
        <f t="shared" si="1"/>
        <v>3.1620553359683834E-2</v>
      </c>
      <c r="O19" s="420">
        <f t="shared" si="2"/>
        <v>-37</v>
      </c>
      <c r="P19" s="421">
        <f t="shared" si="3"/>
        <v>-0.12416107382550334</v>
      </c>
      <c r="Q19" s="422">
        <f t="shared" si="4"/>
        <v>-51</v>
      </c>
      <c r="R19" s="423">
        <f t="shared" si="5"/>
        <v>-0.16346153846153844</v>
      </c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/>
  <cols>
    <col min="1" max="1" width="16.85546875" customWidth="1"/>
    <col min="2" max="12" width="6.7109375" customWidth="1"/>
    <col min="13" max="18" width="6.28515625" customWidth="1"/>
  </cols>
  <sheetData>
    <row r="1" spans="1:18">
      <c r="A1" s="163" t="s">
        <v>833</v>
      </c>
      <c r="B1" s="77"/>
      <c r="C1" s="77"/>
      <c r="D1" s="46"/>
      <c r="E1" s="46"/>
      <c r="F1" s="46"/>
      <c r="G1" s="46"/>
      <c r="H1" s="46"/>
      <c r="I1" s="46"/>
      <c r="J1" s="46"/>
      <c r="K1" s="46"/>
      <c r="L1" s="46"/>
    </row>
    <row r="2" spans="1:18" ht="15.75" thickBot="1">
      <c r="A2" s="1094" t="s">
        <v>193</v>
      </c>
      <c r="B2" s="870"/>
      <c r="C2" s="870"/>
      <c r="D2" s="870"/>
      <c r="E2" s="870"/>
      <c r="F2" s="870"/>
      <c r="G2" s="870"/>
      <c r="H2" s="870"/>
      <c r="I2" s="870"/>
      <c r="J2" s="870"/>
      <c r="K2" s="870"/>
      <c r="L2" s="870"/>
    </row>
    <row r="3" spans="1:18" ht="25.5" customHeight="1">
      <c r="A3" s="1831" t="s">
        <v>190</v>
      </c>
      <c r="B3" s="2134" t="s">
        <v>199</v>
      </c>
      <c r="C3" s="2134"/>
      <c r="D3" s="2134"/>
      <c r="E3" s="2134"/>
      <c r="F3" s="2134"/>
      <c r="G3" s="2134"/>
      <c r="H3" s="2134"/>
      <c r="I3" s="2134"/>
      <c r="J3" s="2134"/>
      <c r="K3" s="2134"/>
      <c r="L3" s="213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15.75" thickBot="1">
      <c r="A4" s="1832"/>
      <c r="B4" s="603" t="s">
        <v>11</v>
      </c>
      <c r="C4" s="603" t="s">
        <v>12</v>
      </c>
      <c r="D4" s="603" t="s">
        <v>13</v>
      </c>
      <c r="E4" s="603" t="s">
        <v>14</v>
      </c>
      <c r="F4" s="603" t="s">
        <v>15</v>
      </c>
      <c r="G4" s="603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>
      <c r="A5" s="194" t="s">
        <v>19</v>
      </c>
      <c r="B5" s="772">
        <v>9178</v>
      </c>
      <c r="C5" s="772">
        <v>8859</v>
      </c>
      <c r="D5" s="772">
        <v>9065</v>
      </c>
      <c r="E5" s="772">
        <v>8965</v>
      </c>
      <c r="F5" s="772">
        <v>9069</v>
      </c>
      <c r="G5" s="772">
        <v>9275</v>
      </c>
      <c r="H5" s="772">
        <v>9333</v>
      </c>
      <c r="I5" s="772">
        <v>9250</v>
      </c>
      <c r="J5" s="772">
        <v>9326</v>
      </c>
      <c r="K5" s="772">
        <v>9132</v>
      </c>
      <c r="L5" s="775">
        <v>9145</v>
      </c>
      <c r="M5" s="406">
        <f>L5-K5</f>
        <v>13</v>
      </c>
      <c r="N5" s="407">
        <f>L5/K5-1</f>
        <v>1.4235654840122347E-3</v>
      </c>
      <c r="O5" s="408">
        <f>L5-G5</f>
        <v>-130</v>
      </c>
      <c r="P5" s="409">
        <f>L5/G5-1</f>
        <v>-1.4016172506738589E-2</v>
      </c>
      <c r="Q5" s="410">
        <f>L5-B5</f>
        <v>-33</v>
      </c>
      <c r="R5" s="411">
        <f>L5/B5-1</f>
        <v>-3.5955545870559602E-3</v>
      </c>
    </row>
    <row r="6" spans="1:18">
      <c r="A6" s="197" t="s">
        <v>20</v>
      </c>
      <c r="B6" s="770">
        <v>1773</v>
      </c>
      <c r="C6" s="770">
        <v>1732</v>
      </c>
      <c r="D6" s="770">
        <v>1724</v>
      </c>
      <c r="E6" s="770">
        <v>1781</v>
      </c>
      <c r="F6" s="770">
        <v>1836</v>
      </c>
      <c r="G6" s="770">
        <v>1836</v>
      </c>
      <c r="H6" s="770">
        <v>1926</v>
      </c>
      <c r="I6" s="770">
        <v>1865</v>
      </c>
      <c r="J6" s="770">
        <v>1899</v>
      </c>
      <c r="K6" s="770">
        <v>1841</v>
      </c>
      <c r="L6" s="774">
        <v>1852</v>
      </c>
      <c r="M6" s="412">
        <f t="shared" ref="M6:M19" si="0">L6-K6</f>
        <v>11</v>
      </c>
      <c r="N6" s="413">
        <f t="shared" ref="N6:N19" si="1">L6/K6-1</f>
        <v>5.9750135795764159E-3</v>
      </c>
      <c r="O6" s="414">
        <f t="shared" ref="O6:O19" si="2">L6-G6</f>
        <v>16</v>
      </c>
      <c r="P6" s="415">
        <f t="shared" ref="P6:P19" si="3">L6/G6-1</f>
        <v>8.7145969498909626E-3</v>
      </c>
      <c r="Q6" s="416">
        <f t="shared" ref="Q6:Q19" si="4">L6-B6</f>
        <v>79</v>
      </c>
      <c r="R6" s="417">
        <f t="shared" ref="R6:R19" si="5">L6/B6-1</f>
        <v>4.4557247602932781E-2</v>
      </c>
    </row>
    <row r="7" spans="1:18">
      <c r="A7" s="197" t="s">
        <v>21</v>
      </c>
      <c r="B7" s="770">
        <v>1001</v>
      </c>
      <c r="C7" s="770">
        <v>1035</v>
      </c>
      <c r="D7" s="770">
        <v>1103</v>
      </c>
      <c r="E7" s="770">
        <v>1093</v>
      </c>
      <c r="F7" s="770">
        <v>1042</v>
      </c>
      <c r="G7" s="770">
        <v>1070</v>
      </c>
      <c r="H7" s="770">
        <v>1081</v>
      </c>
      <c r="I7" s="770">
        <v>1070</v>
      </c>
      <c r="J7" s="770">
        <v>1034</v>
      </c>
      <c r="K7" s="770">
        <v>1056</v>
      </c>
      <c r="L7" s="774">
        <v>1072</v>
      </c>
      <c r="M7" s="412">
        <f t="shared" si="0"/>
        <v>16</v>
      </c>
      <c r="N7" s="413">
        <f t="shared" si="1"/>
        <v>1.5151515151515138E-2</v>
      </c>
      <c r="O7" s="414">
        <f t="shared" si="2"/>
        <v>2</v>
      </c>
      <c r="P7" s="415">
        <f t="shared" si="3"/>
        <v>1.8691588785046953E-3</v>
      </c>
      <c r="Q7" s="416">
        <f t="shared" si="4"/>
        <v>71</v>
      </c>
      <c r="R7" s="417">
        <f t="shared" si="5"/>
        <v>7.0929070929070859E-2</v>
      </c>
    </row>
    <row r="8" spans="1:18">
      <c r="A8" s="197" t="s">
        <v>22</v>
      </c>
      <c r="B8" s="770">
        <v>533</v>
      </c>
      <c r="C8" s="770">
        <v>549</v>
      </c>
      <c r="D8" s="770">
        <v>509</v>
      </c>
      <c r="E8" s="770">
        <v>541</v>
      </c>
      <c r="F8" s="770">
        <v>533</v>
      </c>
      <c r="G8" s="770">
        <v>549</v>
      </c>
      <c r="H8" s="770">
        <v>531</v>
      </c>
      <c r="I8" s="770">
        <v>547</v>
      </c>
      <c r="J8" s="770">
        <v>520</v>
      </c>
      <c r="K8" s="770">
        <v>540</v>
      </c>
      <c r="L8" s="774">
        <v>543</v>
      </c>
      <c r="M8" s="412">
        <f t="shared" si="0"/>
        <v>3</v>
      </c>
      <c r="N8" s="413">
        <f t="shared" si="1"/>
        <v>5.5555555555555358E-3</v>
      </c>
      <c r="O8" s="414">
        <f t="shared" si="2"/>
        <v>-6</v>
      </c>
      <c r="P8" s="415">
        <f t="shared" si="3"/>
        <v>-1.0928961748633892E-2</v>
      </c>
      <c r="Q8" s="416">
        <f t="shared" si="4"/>
        <v>10</v>
      </c>
      <c r="R8" s="417">
        <f t="shared" si="5"/>
        <v>1.8761726078799335E-2</v>
      </c>
    </row>
    <row r="9" spans="1:18">
      <c r="A9" s="197" t="s">
        <v>23</v>
      </c>
      <c r="B9" s="770">
        <v>484</v>
      </c>
      <c r="C9" s="770">
        <v>480</v>
      </c>
      <c r="D9" s="770">
        <v>480</v>
      </c>
      <c r="E9" s="770">
        <v>469</v>
      </c>
      <c r="F9" s="770">
        <v>490</v>
      </c>
      <c r="G9" s="770">
        <v>497</v>
      </c>
      <c r="H9" s="770">
        <v>487</v>
      </c>
      <c r="I9" s="770">
        <v>486</v>
      </c>
      <c r="J9" s="770">
        <v>501</v>
      </c>
      <c r="K9" s="770">
        <v>498</v>
      </c>
      <c r="L9" s="774">
        <v>498</v>
      </c>
      <c r="M9" s="1719">
        <f t="shared" si="0"/>
        <v>0</v>
      </c>
      <c r="N9" s="413">
        <f t="shared" si="1"/>
        <v>0</v>
      </c>
      <c r="O9" s="414">
        <f t="shared" si="2"/>
        <v>1</v>
      </c>
      <c r="P9" s="415">
        <f t="shared" si="3"/>
        <v>2.012072434607548E-3</v>
      </c>
      <c r="Q9" s="416">
        <f t="shared" si="4"/>
        <v>14</v>
      </c>
      <c r="R9" s="417">
        <f t="shared" si="5"/>
        <v>2.8925619834710758E-2</v>
      </c>
    </row>
    <row r="10" spans="1:18">
      <c r="A10" s="197" t="s">
        <v>24</v>
      </c>
      <c r="B10" s="770">
        <v>337</v>
      </c>
      <c r="C10" s="770">
        <v>318</v>
      </c>
      <c r="D10" s="770">
        <v>320</v>
      </c>
      <c r="E10" s="770">
        <v>315</v>
      </c>
      <c r="F10" s="770">
        <v>316</v>
      </c>
      <c r="G10" s="770">
        <v>316</v>
      </c>
      <c r="H10" s="770">
        <v>306</v>
      </c>
      <c r="I10" s="770">
        <v>314</v>
      </c>
      <c r="J10" s="770">
        <v>316</v>
      </c>
      <c r="K10" s="770">
        <v>269</v>
      </c>
      <c r="L10" s="774">
        <v>289</v>
      </c>
      <c r="M10" s="412">
        <f t="shared" si="0"/>
        <v>20</v>
      </c>
      <c r="N10" s="413">
        <f t="shared" si="1"/>
        <v>7.4349442379182173E-2</v>
      </c>
      <c r="O10" s="414">
        <f t="shared" si="2"/>
        <v>-27</v>
      </c>
      <c r="P10" s="415">
        <f t="shared" si="3"/>
        <v>-8.5443037974683556E-2</v>
      </c>
      <c r="Q10" s="416">
        <f t="shared" si="4"/>
        <v>-48</v>
      </c>
      <c r="R10" s="417">
        <v>0</v>
      </c>
    </row>
    <row r="11" spans="1:18">
      <c r="A11" s="197" t="s">
        <v>25</v>
      </c>
      <c r="B11" s="770">
        <v>606</v>
      </c>
      <c r="C11" s="770">
        <v>575</v>
      </c>
      <c r="D11" s="770">
        <v>629</v>
      </c>
      <c r="E11" s="770">
        <v>572</v>
      </c>
      <c r="F11" s="770">
        <v>585</v>
      </c>
      <c r="G11" s="770">
        <v>631</v>
      </c>
      <c r="H11" s="770">
        <v>621</v>
      </c>
      <c r="I11" s="770">
        <v>587</v>
      </c>
      <c r="J11" s="770">
        <v>606</v>
      </c>
      <c r="K11" s="770">
        <v>600</v>
      </c>
      <c r="L11" s="774">
        <v>575</v>
      </c>
      <c r="M11" s="412">
        <f t="shared" si="0"/>
        <v>-25</v>
      </c>
      <c r="N11" s="413">
        <f t="shared" si="1"/>
        <v>-4.166666666666663E-2</v>
      </c>
      <c r="O11" s="414">
        <f t="shared" si="2"/>
        <v>-56</v>
      </c>
      <c r="P11" s="415">
        <f t="shared" si="3"/>
        <v>-8.8748019017432678E-2</v>
      </c>
      <c r="Q11" s="416">
        <f t="shared" si="4"/>
        <v>-31</v>
      </c>
      <c r="R11" s="417">
        <f t="shared" si="5"/>
        <v>-5.1155115511551164E-2</v>
      </c>
    </row>
    <row r="12" spans="1:18">
      <c r="A12" s="197" t="s">
        <v>26</v>
      </c>
      <c r="B12" s="770">
        <v>339</v>
      </c>
      <c r="C12" s="770">
        <v>292</v>
      </c>
      <c r="D12" s="770">
        <v>291</v>
      </c>
      <c r="E12" s="770">
        <v>285</v>
      </c>
      <c r="F12" s="770">
        <v>276</v>
      </c>
      <c r="G12" s="770">
        <v>304</v>
      </c>
      <c r="H12" s="770">
        <v>311</v>
      </c>
      <c r="I12" s="770">
        <v>317</v>
      </c>
      <c r="J12" s="770">
        <v>311</v>
      </c>
      <c r="K12" s="770">
        <v>306</v>
      </c>
      <c r="L12" s="774">
        <v>298</v>
      </c>
      <c r="M12" s="412">
        <f t="shared" si="0"/>
        <v>-8</v>
      </c>
      <c r="N12" s="413">
        <f t="shared" si="1"/>
        <v>-2.6143790849673221E-2</v>
      </c>
      <c r="O12" s="414">
        <f t="shared" si="2"/>
        <v>-6</v>
      </c>
      <c r="P12" s="415">
        <f t="shared" si="3"/>
        <v>-1.9736842105263164E-2</v>
      </c>
      <c r="Q12" s="416">
        <f t="shared" si="4"/>
        <v>-41</v>
      </c>
      <c r="R12" s="417">
        <f t="shared" si="5"/>
        <v>-0.12094395280235992</v>
      </c>
    </row>
    <row r="13" spans="1:18" ht="22.5">
      <c r="A13" s="197" t="s">
        <v>27</v>
      </c>
      <c r="B13" s="770">
        <v>397</v>
      </c>
      <c r="C13" s="770">
        <v>400</v>
      </c>
      <c r="D13" s="770">
        <v>392</v>
      </c>
      <c r="E13" s="770">
        <v>390</v>
      </c>
      <c r="F13" s="770">
        <v>394</v>
      </c>
      <c r="G13" s="770">
        <v>405</v>
      </c>
      <c r="H13" s="770">
        <v>384</v>
      </c>
      <c r="I13" s="770">
        <v>397</v>
      </c>
      <c r="J13" s="770">
        <v>411</v>
      </c>
      <c r="K13" s="770">
        <v>396</v>
      </c>
      <c r="L13" s="774">
        <v>396</v>
      </c>
      <c r="M13" s="1719">
        <f t="shared" si="0"/>
        <v>0</v>
      </c>
      <c r="N13" s="413">
        <f t="shared" si="1"/>
        <v>0</v>
      </c>
      <c r="O13" s="414">
        <f t="shared" si="2"/>
        <v>-9</v>
      </c>
      <c r="P13" s="415">
        <f t="shared" si="3"/>
        <v>-2.2222222222222254E-2</v>
      </c>
      <c r="Q13" s="416">
        <f t="shared" si="4"/>
        <v>-1</v>
      </c>
      <c r="R13" s="417">
        <f t="shared" si="5"/>
        <v>-2.5188916876573986E-3</v>
      </c>
    </row>
    <row r="14" spans="1:18">
      <c r="A14" s="197" t="s">
        <v>28</v>
      </c>
      <c r="B14" s="770">
        <v>456</v>
      </c>
      <c r="C14" s="770">
        <v>449</v>
      </c>
      <c r="D14" s="770">
        <v>468</v>
      </c>
      <c r="E14" s="770">
        <v>477</v>
      </c>
      <c r="F14" s="770">
        <v>473</v>
      </c>
      <c r="G14" s="770">
        <v>488</v>
      </c>
      <c r="H14" s="770">
        <v>461</v>
      </c>
      <c r="I14" s="770">
        <v>463</v>
      </c>
      <c r="J14" s="770">
        <v>475</v>
      </c>
      <c r="K14" s="770">
        <v>450</v>
      </c>
      <c r="L14" s="774">
        <v>471</v>
      </c>
      <c r="M14" s="412">
        <f t="shared" si="0"/>
        <v>21</v>
      </c>
      <c r="N14" s="413">
        <v>0</v>
      </c>
      <c r="O14" s="414">
        <f t="shared" si="2"/>
        <v>-17</v>
      </c>
      <c r="P14" s="415">
        <v>0</v>
      </c>
      <c r="Q14" s="416">
        <f t="shared" si="4"/>
        <v>15</v>
      </c>
      <c r="R14" s="417">
        <v>0</v>
      </c>
    </row>
    <row r="15" spans="1:18">
      <c r="A15" s="197" t="s">
        <v>29</v>
      </c>
      <c r="B15" s="770">
        <v>428</v>
      </c>
      <c r="C15" s="770">
        <v>407</v>
      </c>
      <c r="D15" s="770">
        <v>442</v>
      </c>
      <c r="E15" s="770">
        <v>450</v>
      </c>
      <c r="F15" s="770">
        <v>436</v>
      </c>
      <c r="G15" s="770">
        <v>442</v>
      </c>
      <c r="H15" s="770">
        <v>449</v>
      </c>
      <c r="I15" s="770">
        <v>436</v>
      </c>
      <c r="J15" s="770">
        <v>446</v>
      </c>
      <c r="K15" s="770">
        <v>441</v>
      </c>
      <c r="L15" s="774">
        <v>426</v>
      </c>
      <c r="M15" s="412">
        <f t="shared" si="0"/>
        <v>-15</v>
      </c>
      <c r="N15" s="413">
        <f t="shared" si="1"/>
        <v>-3.4013605442176909E-2</v>
      </c>
      <c r="O15" s="414">
        <f t="shared" si="2"/>
        <v>-16</v>
      </c>
      <c r="P15" s="415">
        <f t="shared" si="3"/>
        <v>-3.6199095022624417E-2</v>
      </c>
      <c r="Q15" s="416">
        <f t="shared" si="4"/>
        <v>-2</v>
      </c>
      <c r="R15" s="417">
        <f t="shared" si="5"/>
        <v>-4.6728971962616273E-3</v>
      </c>
    </row>
    <row r="16" spans="1:18">
      <c r="A16" s="197" t="s">
        <v>30</v>
      </c>
      <c r="B16" s="770">
        <v>1035</v>
      </c>
      <c r="C16" s="770">
        <v>913</v>
      </c>
      <c r="D16" s="770">
        <v>938</v>
      </c>
      <c r="E16" s="770">
        <v>951</v>
      </c>
      <c r="F16" s="770">
        <v>963</v>
      </c>
      <c r="G16" s="770">
        <v>983</v>
      </c>
      <c r="H16" s="770">
        <v>1009</v>
      </c>
      <c r="I16" s="770">
        <v>1002</v>
      </c>
      <c r="J16" s="770">
        <v>1027</v>
      </c>
      <c r="K16" s="770">
        <v>964</v>
      </c>
      <c r="L16" s="774">
        <v>961</v>
      </c>
      <c r="M16" s="412">
        <f t="shared" si="0"/>
        <v>-3</v>
      </c>
      <c r="N16" s="413">
        <f t="shared" si="1"/>
        <v>-3.1120331950207358E-3</v>
      </c>
      <c r="O16" s="414">
        <f t="shared" si="2"/>
        <v>-22</v>
      </c>
      <c r="P16" s="415">
        <f t="shared" si="3"/>
        <v>-2.238046795523907E-2</v>
      </c>
      <c r="Q16" s="416">
        <f t="shared" si="4"/>
        <v>-74</v>
      </c>
      <c r="R16" s="417">
        <f t="shared" si="5"/>
        <v>-7.1497584541062809E-2</v>
      </c>
    </row>
    <row r="17" spans="1:18">
      <c r="A17" s="197" t="s">
        <v>31</v>
      </c>
      <c r="B17" s="770">
        <v>622</v>
      </c>
      <c r="C17" s="770">
        <v>596</v>
      </c>
      <c r="D17" s="770">
        <v>626</v>
      </c>
      <c r="E17" s="770">
        <v>577</v>
      </c>
      <c r="F17" s="770">
        <v>561</v>
      </c>
      <c r="G17" s="770">
        <v>532</v>
      </c>
      <c r="H17" s="770">
        <v>574</v>
      </c>
      <c r="I17" s="770">
        <v>559</v>
      </c>
      <c r="J17" s="770">
        <v>555</v>
      </c>
      <c r="K17" s="770">
        <v>562</v>
      </c>
      <c r="L17" s="774">
        <v>588</v>
      </c>
      <c r="M17" s="412">
        <f t="shared" si="0"/>
        <v>26</v>
      </c>
      <c r="N17" s="413">
        <f t="shared" si="1"/>
        <v>4.6263345195729499E-2</v>
      </c>
      <c r="O17" s="414">
        <f t="shared" si="2"/>
        <v>56</v>
      </c>
      <c r="P17" s="415">
        <f t="shared" si="3"/>
        <v>0.10526315789473695</v>
      </c>
      <c r="Q17" s="416">
        <f t="shared" si="4"/>
        <v>-34</v>
      </c>
      <c r="R17" s="417">
        <f t="shared" si="5"/>
        <v>-5.4662379421221874E-2</v>
      </c>
    </row>
    <row r="18" spans="1:18">
      <c r="A18" s="197" t="s">
        <v>32</v>
      </c>
      <c r="B18" s="770">
        <v>363</v>
      </c>
      <c r="C18" s="770">
        <v>360</v>
      </c>
      <c r="D18" s="770">
        <v>361</v>
      </c>
      <c r="E18" s="770">
        <v>348</v>
      </c>
      <c r="F18" s="770">
        <v>369</v>
      </c>
      <c r="G18" s="770">
        <v>367</v>
      </c>
      <c r="H18" s="770">
        <v>366</v>
      </c>
      <c r="I18" s="770">
        <v>366</v>
      </c>
      <c r="J18" s="770">
        <v>369</v>
      </c>
      <c r="K18" s="770">
        <v>371</v>
      </c>
      <c r="L18" s="774">
        <v>363</v>
      </c>
      <c r="M18" s="412">
        <f t="shared" si="0"/>
        <v>-8</v>
      </c>
      <c r="N18" s="413">
        <f t="shared" si="1"/>
        <v>-2.1563342318059342E-2</v>
      </c>
      <c r="O18" s="414">
        <f t="shared" si="2"/>
        <v>-4</v>
      </c>
      <c r="P18" s="415">
        <f t="shared" si="3"/>
        <v>-1.0899182561307952E-2</v>
      </c>
      <c r="Q18" s="1719">
        <f t="shared" si="4"/>
        <v>0</v>
      </c>
      <c r="R18" s="417">
        <f t="shared" si="5"/>
        <v>0</v>
      </c>
    </row>
    <row r="19" spans="1:18" ht="23.25" thickBot="1">
      <c r="A19" s="195" t="s">
        <v>33</v>
      </c>
      <c r="B19" s="231">
        <v>804</v>
      </c>
      <c r="C19" s="231">
        <v>753</v>
      </c>
      <c r="D19" s="231">
        <v>782</v>
      </c>
      <c r="E19" s="231">
        <v>716</v>
      </c>
      <c r="F19" s="231">
        <v>795</v>
      </c>
      <c r="G19" s="231">
        <v>855</v>
      </c>
      <c r="H19" s="231">
        <v>827</v>
      </c>
      <c r="I19" s="231">
        <v>841</v>
      </c>
      <c r="J19" s="231">
        <v>856</v>
      </c>
      <c r="K19" s="231">
        <v>838</v>
      </c>
      <c r="L19" s="329">
        <v>813</v>
      </c>
      <c r="M19" s="418">
        <f t="shared" si="0"/>
        <v>-25</v>
      </c>
      <c r="N19" s="419">
        <f t="shared" si="1"/>
        <v>-2.9832935560859197E-2</v>
      </c>
      <c r="O19" s="420">
        <f t="shared" si="2"/>
        <v>-42</v>
      </c>
      <c r="P19" s="421">
        <f t="shared" si="3"/>
        <v>-4.9122807017543901E-2</v>
      </c>
      <c r="Q19" s="422">
        <f t="shared" si="4"/>
        <v>9</v>
      </c>
      <c r="R19" s="423">
        <f t="shared" si="5"/>
        <v>1.1194029850746245E-2</v>
      </c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18" s="46" customFormat="1" ht="17.25" customHeight="1">
      <c r="A1" s="163" t="s">
        <v>841</v>
      </c>
      <c r="B1" s="167"/>
      <c r="C1" s="167"/>
      <c r="D1" s="167"/>
      <c r="E1" s="77"/>
      <c r="F1" s="77"/>
      <c r="G1" s="77"/>
      <c r="H1" s="77"/>
      <c r="I1" s="77"/>
      <c r="L1" s="500"/>
    </row>
    <row r="2" spans="1:18" ht="17.25" customHeight="1" thickBot="1">
      <c r="A2" s="325" t="s">
        <v>193</v>
      </c>
      <c r="B2" s="205"/>
      <c r="C2" s="205"/>
    </row>
    <row r="3" spans="1:18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2087" t="s">
        <v>563</v>
      </c>
      <c r="N3" s="1837"/>
      <c r="O3" s="1838" t="s">
        <v>564</v>
      </c>
      <c r="P3" s="1848"/>
      <c r="Q3" s="1836" t="s">
        <v>565</v>
      </c>
      <c r="R3" s="1841"/>
    </row>
    <row r="4" spans="1:18" ht="17.25" customHeight="1" thickBot="1">
      <c r="A4" s="1832"/>
      <c r="B4" s="602" t="s">
        <v>10</v>
      </c>
      <c r="C4" s="602" t="s">
        <v>11</v>
      </c>
      <c r="D4" s="602" t="s">
        <v>12</v>
      </c>
      <c r="E4" s="602" t="s">
        <v>13</v>
      </c>
      <c r="F4" s="602" t="s">
        <v>14</v>
      </c>
      <c r="G4" s="602" t="s">
        <v>15</v>
      </c>
      <c r="H4" s="603" t="s">
        <v>16</v>
      </c>
      <c r="I4" s="603" t="s">
        <v>139</v>
      </c>
      <c r="J4" s="603" t="s">
        <v>189</v>
      </c>
      <c r="K4" s="603" t="s">
        <v>455</v>
      </c>
      <c r="L4" s="604" t="s">
        <v>562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 ht="17.25" customHeight="1">
      <c r="A5" s="194" t="s">
        <v>19</v>
      </c>
      <c r="B5" s="326">
        <v>24010</v>
      </c>
      <c r="C5" s="326">
        <v>23964</v>
      </c>
      <c r="D5" s="326">
        <v>22776</v>
      </c>
      <c r="E5" s="326">
        <v>21244</v>
      </c>
      <c r="F5" s="326">
        <v>20591</v>
      </c>
      <c r="G5" s="326">
        <v>20279</v>
      </c>
      <c r="H5" s="326">
        <v>20466</v>
      </c>
      <c r="I5" s="326">
        <v>20347</v>
      </c>
      <c r="J5" s="326">
        <v>21038</v>
      </c>
      <c r="K5" s="326">
        <v>21274</v>
      </c>
      <c r="L5" s="327">
        <v>21360</v>
      </c>
      <c r="M5" s="384">
        <f>L5-K5</f>
        <v>86</v>
      </c>
      <c r="N5" s="387">
        <f>L5/K5-1</f>
        <v>4.0424931841684941E-3</v>
      </c>
      <c r="O5" s="393">
        <f>L5-G5</f>
        <v>1081</v>
      </c>
      <c r="P5" s="394">
        <f>L5/G5-1</f>
        <v>5.3306376054045979E-2</v>
      </c>
      <c r="Q5" s="390">
        <f>L5-B5</f>
        <v>-2650</v>
      </c>
      <c r="R5" s="334">
        <f>L5/B5-1</f>
        <v>-0.11037067888379837</v>
      </c>
    </row>
    <row r="6" spans="1:18" ht="17.25" customHeight="1">
      <c r="A6" s="197" t="s">
        <v>20</v>
      </c>
      <c r="B6" s="216">
        <v>3718</v>
      </c>
      <c r="C6" s="216">
        <v>3801</v>
      </c>
      <c r="D6" s="216">
        <v>3674</v>
      </c>
      <c r="E6" s="216">
        <v>3462</v>
      </c>
      <c r="F6" s="216">
        <v>3417</v>
      </c>
      <c r="G6" s="216">
        <v>3267</v>
      </c>
      <c r="H6" s="216">
        <v>3514</v>
      </c>
      <c r="I6" s="216">
        <v>3475</v>
      </c>
      <c r="J6" s="216">
        <v>3694</v>
      </c>
      <c r="K6" s="216">
        <v>3752</v>
      </c>
      <c r="L6" s="328">
        <v>3872</v>
      </c>
      <c r="M6" s="385">
        <f t="shared" ref="M6:M19" si="0">L6-K6</f>
        <v>120</v>
      </c>
      <c r="N6" s="388">
        <f t="shared" ref="N6:N19" si="1">L6/K6-1</f>
        <v>3.1982942430703654E-2</v>
      </c>
      <c r="O6" s="395">
        <f t="shared" ref="O6:O19" si="2">L6-G6</f>
        <v>605</v>
      </c>
      <c r="P6" s="333">
        <f t="shared" ref="P6:P19" si="3">L6/G6-1</f>
        <v>0.18518518518518512</v>
      </c>
      <c r="Q6" s="391">
        <f t="shared" ref="Q6:Q19" si="4">L6-B6</f>
        <v>154</v>
      </c>
      <c r="R6" s="335">
        <f t="shared" ref="R6:R19" si="5">L6/B6-1</f>
        <v>4.1420118343195256E-2</v>
      </c>
    </row>
    <row r="7" spans="1:18" ht="17.25" customHeight="1">
      <c r="A7" s="197" t="s">
        <v>21</v>
      </c>
      <c r="B7" s="216">
        <v>2107</v>
      </c>
      <c r="C7" s="216">
        <v>2031</v>
      </c>
      <c r="D7" s="216">
        <v>2028</v>
      </c>
      <c r="E7" s="216">
        <v>1872</v>
      </c>
      <c r="F7" s="216">
        <v>1812</v>
      </c>
      <c r="G7" s="216">
        <v>1799</v>
      </c>
      <c r="H7" s="216">
        <v>1927</v>
      </c>
      <c r="I7" s="216">
        <v>1847</v>
      </c>
      <c r="J7" s="216">
        <v>1886</v>
      </c>
      <c r="K7" s="216">
        <v>2066</v>
      </c>
      <c r="L7" s="328">
        <v>2015</v>
      </c>
      <c r="M7" s="385">
        <f t="shared" si="0"/>
        <v>-51</v>
      </c>
      <c r="N7" s="388">
        <f t="shared" si="1"/>
        <v>-2.4685382381413379E-2</v>
      </c>
      <c r="O7" s="395">
        <f t="shared" si="2"/>
        <v>216</v>
      </c>
      <c r="P7" s="333">
        <f t="shared" si="3"/>
        <v>0.12006670372429129</v>
      </c>
      <c r="Q7" s="391">
        <f t="shared" si="4"/>
        <v>-92</v>
      </c>
      <c r="R7" s="335">
        <f t="shared" si="5"/>
        <v>-4.3663977218794447E-2</v>
      </c>
    </row>
    <row r="8" spans="1:18" ht="17.25" customHeight="1">
      <c r="A8" s="197" t="s">
        <v>22</v>
      </c>
      <c r="B8" s="216">
        <v>1510</v>
      </c>
      <c r="C8" s="216">
        <v>1522</v>
      </c>
      <c r="D8" s="216">
        <v>1433</v>
      </c>
      <c r="E8" s="216">
        <v>1356</v>
      </c>
      <c r="F8" s="216">
        <v>1228</v>
      </c>
      <c r="G8" s="216">
        <v>1271</v>
      </c>
      <c r="H8" s="216">
        <v>1222</v>
      </c>
      <c r="I8" s="216">
        <v>1200</v>
      </c>
      <c r="J8" s="216">
        <v>1240</v>
      </c>
      <c r="K8" s="216">
        <v>1292</v>
      </c>
      <c r="L8" s="328">
        <v>1266</v>
      </c>
      <c r="M8" s="385">
        <f t="shared" si="0"/>
        <v>-26</v>
      </c>
      <c r="N8" s="388">
        <f t="shared" si="1"/>
        <v>-2.0123839009287936E-2</v>
      </c>
      <c r="O8" s="395">
        <f t="shared" si="2"/>
        <v>-5</v>
      </c>
      <c r="P8" s="333">
        <f t="shared" si="3"/>
        <v>-3.9339103068449788E-3</v>
      </c>
      <c r="Q8" s="391">
        <f t="shared" si="4"/>
        <v>-244</v>
      </c>
      <c r="R8" s="335">
        <f t="shared" si="5"/>
        <v>-0.16158940397350996</v>
      </c>
    </row>
    <row r="9" spans="1:18" ht="17.25" customHeight="1">
      <c r="A9" s="197" t="s">
        <v>23</v>
      </c>
      <c r="B9" s="216">
        <v>974</v>
      </c>
      <c r="C9" s="216">
        <v>1006</v>
      </c>
      <c r="D9" s="216">
        <v>953</v>
      </c>
      <c r="E9" s="216">
        <v>949</v>
      </c>
      <c r="F9" s="216">
        <v>904</v>
      </c>
      <c r="G9" s="216">
        <v>880</v>
      </c>
      <c r="H9" s="216">
        <v>860</v>
      </c>
      <c r="I9" s="216">
        <v>892</v>
      </c>
      <c r="J9" s="216">
        <v>935</v>
      </c>
      <c r="K9" s="216">
        <v>950</v>
      </c>
      <c r="L9" s="328">
        <v>995</v>
      </c>
      <c r="M9" s="385">
        <f t="shared" si="0"/>
        <v>45</v>
      </c>
      <c r="N9" s="388">
        <f t="shared" si="1"/>
        <v>4.7368421052631504E-2</v>
      </c>
      <c r="O9" s="395">
        <f t="shared" si="2"/>
        <v>115</v>
      </c>
      <c r="P9" s="333">
        <f t="shared" si="3"/>
        <v>0.13068181818181812</v>
      </c>
      <c r="Q9" s="391">
        <f t="shared" si="4"/>
        <v>21</v>
      </c>
      <c r="R9" s="335">
        <f t="shared" si="5"/>
        <v>2.1560574948665368E-2</v>
      </c>
    </row>
    <row r="10" spans="1:18" ht="17.25" customHeight="1">
      <c r="A10" s="197" t="s">
        <v>24</v>
      </c>
      <c r="B10" s="216">
        <v>559</v>
      </c>
      <c r="C10" s="216">
        <v>547</v>
      </c>
      <c r="D10" s="216">
        <v>498</v>
      </c>
      <c r="E10" s="216">
        <v>487</v>
      </c>
      <c r="F10" s="216">
        <v>457</v>
      </c>
      <c r="G10" s="216">
        <v>454</v>
      </c>
      <c r="H10" s="216">
        <v>473</v>
      </c>
      <c r="I10" s="216">
        <v>468</v>
      </c>
      <c r="J10" s="216">
        <v>483</v>
      </c>
      <c r="K10" s="216">
        <v>475</v>
      </c>
      <c r="L10" s="328">
        <v>465</v>
      </c>
      <c r="M10" s="385">
        <f t="shared" si="0"/>
        <v>-10</v>
      </c>
      <c r="N10" s="388">
        <f t="shared" si="1"/>
        <v>-2.1052631578947323E-2</v>
      </c>
      <c r="O10" s="395">
        <f t="shared" si="2"/>
        <v>11</v>
      </c>
      <c r="P10" s="333">
        <f t="shared" si="3"/>
        <v>2.4229074889867919E-2</v>
      </c>
      <c r="Q10" s="391">
        <f t="shared" si="4"/>
        <v>-94</v>
      </c>
      <c r="R10" s="335">
        <f t="shared" si="5"/>
        <v>-0.16815742397137745</v>
      </c>
    </row>
    <row r="11" spans="1:18" ht="17.25" customHeight="1">
      <c r="A11" s="197" t="s">
        <v>25</v>
      </c>
      <c r="B11" s="216">
        <v>1457</v>
      </c>
      <c r="C11" s="216">
        <v>1525</v>
      </c>
      <c r="D11" s="216">
        <v>1372</v>
      </c>
      <c r="E11" s="216">
        <v>1352</v>
      </c>
      <c r="F11" s="216">
        <v>1236</v>
      </c>
      <c r="G11" s="216">
        <v>1272</v>
      </c>
      <c r="H11" s="216">
        <v>1249</v>
      </c>
      <c r="I11" s="216">
        <v>1264</v>
      </c>
      <c r="J11" s="216">
        <v>1330</v>
      </c>
      <c r="K11" s="216">
        <v>1319</v>
      </c>
      <c r="L11" s="328">
        <v>1340</v>
      </c>
      <c r="M11" s="385">
        <f t="shared" si="0"/>
        <v>21</v>
      </c>
      <c r="N11" s="388">
        <f t="shared" si="1"/>
        <v>1.5921152388172821E-2</v>
      </c>
      <c r="O11" s="395">
        <f t="shared" si="2"/>
        <v>68</v>
      </c>
      <c r="P11" s="333">
        <f t="shared" si="3"/>
        <v>5.3459119496855445E-2</v>
      </c>
      <c r="Q11" s="391">
        <f t="shared" si="4"/>
        <v>-117</v>
      </c>
      <c r="R11" s="335">
        <f t="shared" si="5"/>
        <v>-8.0301990391214773E-2</v>
      </c>
    </row>
    <row r="12" spans="1:18" ht="17.25" customHeight="1">
      <c r="A12" s="197" t="s">
        <v>26</v>
      </c>
      <c r="B12" s="216">
        <v>741</v>
      </c>
      <c r="C12" s="216">
        <v>733</v>
      </c>
      <c r="D12" s="216">
        <v>730</v>
      </c>
      <c r="E12" s="216">
        <v>703</v>
      </c>
      <c r="F12" s="216">
        <v>658</v>
      </c>
      <c r="G12" s="216">
        <v>668</v>
      </c>
      <c r="H12" s="216">
        <v>645</v>
      </c>
      <c r="I12" s="216">
        <v>645</v>
      </c>
      <c r="J12" s="216">
        <v>645</v>
      </c>
      <c r="K12" s="216">
        <v>634</v>
      </c>
      <c r="L12" s="328">
        <v>669</v>
      </c>
      <c r="M12" s="939">
        <f t="shared" si="0"/>
        <v>35</v>
      </c>
      <c r="N12" s="388">
        <f t="shared" si="1"/>
        <v>5.5205047318612088E-2</v>
      </c>
      <c r="O12" s="395">
        <f t="shared" si="2"/>
        <v>1</v>
      </c>
      <c r="P12" s="333">
        <f t="shared" si="3"/>
        <v>1.4970059880239361E-3</v>
      </c>
      <c r="Q12" s="391">
        <f t="shared" si="4"/>
        <v>-72</v>
      </c>
      <c r="R12" s="335">
        <f t="shared" si="5"/>
        <v>-9.7165991902834037E-2</v>
      </c>
    </row>
    <row r="13" spans="1:18" ht="17.25" customHeight="1">
      <c r="A13" s="197" t="s">
        <v>27</v>
      </c>
      <c r="B13" s="216">
        <v>1266</v>
      </c>
      <c r="C13" s="216">
        <v>1266</v>
      </c>
      <c r="D13" s="216">
        <v>1246</v>
      </c>
      <c r="E13" s="216">
        <v>1176</v>
      </c>
      <c r="F13" s="216">
        <v>1145</v>
      </c>
      <c r="G13" s="216">
        <v>1070</v>
      </c>
      <c r="H13" s="216">
        <v>1104</v>
      </c>
      <c r="I13" s="216">
        <v>1149</v>
      </c>
      <c r="J13" s="216">
        <v>1139</v>
      </c>
      <c r="K13" s="216">
        <v>1135</v>
      </c>
      <c r="L13" s="328">
        <v>1100</v>
      </c>
      <c r="M13" s="385">
        <f t="shared" si="0"/>
        <v>-35</v>
      </c>
      <c r="N13" s="388">
        <f t="shared" si="1"/>
        <v>-3.0837004405286361E-2</v>
      </c>
      <c r="O13" s="395">
        <f t="shared" si="2"/>
        <v>30</v>
      </c>
      <c r="P13" s="333">
        <f t="shared" si="3"/>
        <v>2.8037383177569986E-2</v>
      </c>
      <c r="Q13" s="391">
        <f t="shared" si="4"/>
        <v>-166</v>
      </c>
      <c r="R13" s="335">
        <f t="shared" si="5"/>
        <v>-0.13112164296998419</v>
      </c>
    </row>
    <row r="14" spans="1:18" ht="17.25" customHeight="1">
      <c r="A14" s="197" t="s">
        <v>28</v>
      </c>
      <c r="B14" s="216">
        <v>1206</v>
      </c>
      <c r="C14" s="216">
        <v>1228</v>
      </c>
      <c r="D14" s="216">
        <v>1063</v>
      </c>
      <c r="E14" s="216">
        <v>1016</v>
      </c>
      <c r="F14" s="216">
        <v>961</v>
      </c>
      <c r="G14" s="216">
        <v>968</v>
      </c>
      <c r="H14" s="216">
        <v>1035</v>
      </c>
      <c r="I14" s="216">
        <v>958</v>
      </c>
      <c r="J14" s="216">
        <v>1018</v>
      </c>
      <c r="K14" s="216">
        <v>999</v>
      </c>
      <c r="L14" s="328">
        <v>982</v>
      </c>
      <c r="M14" s="385">
        <f t="shared" si="0"/>
        <v>-17</v>
      </c>
      <c r="N14" s="388">
        <f t="shared" si="1"/>
        <v>-1.7017017017016967E-2</v>
      </c>
      <c r="O14" s="395">
        <f t="shared" si="2"/>
        <v>14</v>
      </c>
      <c r="P14" s="333">
        <f t="shared" si="3"/>
        <v>1.4462809917355379E-2</v>
      </c>
      <c r="Q14" s="391">
        <f t="shared" si="4"/>
        <v>-224</v>
      </c>
      <c r="R14" s="335">
        <f t="shared" si="5"/>
        <v>-0.18573797678275294</v>
      </c>
    </row>
    <row r="15" spans="1:18" ht="17.25" customHeight="1">
      <c r="A15" s="197" t="s">
        <v>29</v>
      </c>
      <c r="B15" s="216">
        <v>1185</v>
      </c>
      <c r="C15" s="216">
        <v>1195</v>
      </c>
      <c r="D15" s="216">
        <v>1102</v>
      </c>
      <c r="E15" s="216">
        <v>1000</v>
      </c>
      <c r="F15" s="216">
        <v>1042</v>
      </c>
      <c r="G15" s="216">
        <v>998</v>
      </c>
      <c r="H15" s="216">
        <v>1004</v>
      </c>
      <c r="I15" s="216">
        <v>998</v>
      </c>
      <c r="J15" s="216">
        <v>1054</v>
      </c>
      <c r="K15" s="216">
        <v>1039</v>
      </c>
      <c r="L15" s="328">
        <v>1034</v>
      </c>
      <c r="M15" s="385">
        <f t="shared" si="0"/>
        <v>-5</v>
      </c>
      <c r="N15" s="388">
        <f t="shared" si="1"/>
        <v>-4.8123195380173067E-3</v>
      </c>
      <c r="O15" s="395">
        <f t="shared" si="2"/>
        <v>36</v>
      </c>
      <c r="P15" s="333">
        <f t="shared" si="3"/>
        <v>3.607214428857719E-2</v>
      </c>
      <c r="Q15" s="391">
        <f t="shared" si="4"/>
        <v>-151</v>
      </c>
      <c r="R15" s="335">
        <f t="shared" si="5"/>
        <v>-0.12742616033755272</v>
      </c>
    </row>
    <row r="16" spans="1:18" ht="17.25" customHeight="1">
      <c r="A16" s="197" t="s">
        <v>30</v>
      </c>
      <c r="B16" s="216">
        <v>3038</v>
      </c>
      <c r="C16" s="216">
        <v>2986</v>
      </c>
      <c r="D16" s="216">
        <v>2813</v>
      </c>
      <c r="E16" s="216">
        <v>2579</v>
      </c>
      <c r="F16" s="216">
        <v>2524</v>
      </c>
      <c r="G16" s="216">
        <v>2418</v>
      </c>
      <c r="H16" s="216">
        <v>2442</v>
      </c>
      <c r="I16" s="216">
        <v>2507</v>
      </c>
      <c r="J16" s="216">
        <v>2602</v>
      </c>
      <c r="K16" s="216">
        <v>2524</v>
      </c>
      <c r="L16" s="328">
        <v>2560</v>
      </c>
      <c r="M16" s="385">
        <f t="shared" si="0"/>
        <v>36</v>
      </c>
      <c r="N16" s="388">
        <f t="shared" si="1"/>
        <v>1.4263074484944571E-2</v>
      </c>
      <c r="O16" s="395">
        <f t="shared" si="2"/>
        <v>142</v>
      </c>
      <c r="P16" s="333">
        <f t="shared" si="3"/>
        <v>5.8726220016542596E-2</v>
      </c>
      <c r="Q16" s="391">
        <f t="shared" si="4"/>
        <v>-478</v>
      </c>
      <c r="R16" s="335">
        <f t="shared" si="5"/>
        <v>-0.15734035549703751</v>
      </c>
    </row>
    <row r="17" spans="1:18" ht="17.25" customHeight="1">
      <c r="A17" s="197" t="s">
        <v>31</v>
      </c>
      <c r="B17" s="216">
        <v>1691</v>
      </c>
      <c r="C17" s="216">
        <v>1662</v>
      </c>
      <c r="D17" s="216">
        <v>1523</v>
      </c>
      <c r="E17" s="216">
        <v>1403</v>
      </c>
      <c r="F17" s="216">
        <v>1365</v>
      </c>
      <c r="G17" s="216">
        <v>1412</v>
      </c>
      <c r="H17" s="216">
        <v>1308</v>
      </c>
      <c r="I17" s="216">
        <v>1291</v>
      </c>
      <c r="J17" s="216">
        <v>1338</v>
      </c>
      <c r="K17" s="216">
        <v>1350</v>
      </c>
      <c r="L17" s="328">
        <v>1387</v>
      </c>
      <c r="M17" s="385">
        <f t="shared" si="0"/>
        <v>37</v>
      </c>
      <c r="N17" s="388">
        <f t="shared" si="1"/>
        <v>2.7407407407407325E-2</v>
      </c>
      <c r="O17" s="395">
        <f t="shared" si="2"/>
        <v>-25</v>
      </c>
      <c r="P17" s="333">
        <f t="shared" si="3"/>
        <v>-1.770538243626063E-2</v>
      </c>
      <c r="Q17" s="391">
        <f t="shared" si="4"/>
        <v>-304</v>
      </c>
      <c r="R17" s="335">
        <f t="shared" si="5"/>
        <v>-0.1797752808988764</v>
      </c>
    </row>
    <row r="18" spans="1:18" ht="17.25" customHeight="1">
      <c r="A18" s="197" t="s">
        <v>32</v>
      </c>
      <c r="B18" s="216">
        <v>1441</v>
      </c>
      <c r="C18" s="216">
        <v>1491</v>
      </c>
      <c r="D18" s="216">
        <v>1444</v>
      </c>
      <c r="E18" s="216">
        <v>1362</v>
      </c>
      <c r="F18" s="216">
        <v>1368</v>
      </c>
      <c r="G18" s="216">
        <v>1292</v>
      </c>
      <c r="H18" s="216">
        <v>1311</v>
      </c>
      <c r="I18" s="216">
        <v>1281</v>
      </c>
      <c r="J18" s="216">
        <v>1355</v>
      </c>
      <c r="K18" s="216">
        <v>1422</v>
      </c>
      <c r="L18" s="328">
        <v>1341</v>
      </c>
      <c r="M18" s="385">
        <f t="shared" si="0"/>
        <v>-81</v>
      </c>
      <c r="N18" s="388">
        <f t="shared" si="1"/>
        <v>-5.6962025316455667E-2</v>
      </c>
      <c r="O18" s="395">
        <f t="shared" si="2"/>
        <v>49</v>
      </c>
      <c r="P18" s="333">
        <f t="shared" si="3"/>
        <v>3.7925696594427238E-2</v>
      </c>
      <c r="Q18" s="391">
        <f t="shared" si="4"/>
        <v>-100</v>
      </c>
      <c r="R18" s="335">
        <f t="shared" si="5"/>
        <v>-6.9396252602359487E-2</v>
      </c>
    </row>
    <row r="19" spans="1:18" ht="17.25" customHeight="1" thickBot="1">
      <c r="A19" s="195" t="s">
        <v>33</v>
      </c>
      <c r="B19" s="231">
        <v>3117</v>
      </c>
      <c r="C19" s="231">
        <v>2971</v>
      </c>
      <c r="D19" s="231">
        <v>2897</v>
      </c>
      <c r="E19" s="231">
        <v>2527</v>
      </c>
      <c r="F19" s="231">
        <v>2474</v>
      </c>
      <c r="G19" s="231">
        <v>2510</v>
      </c>
      <c r="H19" s="231">
        <v>2372</v>
      </c>
      <c r="I19" s="231">
        <v>2372</v>
      </c>
      <c r="J19" s="231">
        <v>2319</v>
      </c>
      <c r="K19" s="231">
        <v>2317</v>
      </c>
      <c r="L19" s="329">
        <v>2334</v>
      </c>
      <c r="M19" s="386">
        <f t="shared" si="0"/>
        <v>17</v>
      </c>
      <c r="N19" s="389">
        <f t="shared" si="1"/>
        <v>7.3370738023306181E-3</v>
      </c>
      <c r="O19" s="396">
        <f t="shared" si="2"/>
        <v>-176</v>
      </c>
      <c r="P19" s="336">
        <f t="shared" si="3"/>
        <v>-7.0119521912350602E-2</v>
      </c>
      <c r="Q19" s="392">
        <f t="shared" si="4"/>
        <v>-783</v>
      </c>
      <c r="R19" s="338">
        <f t="shared" si="5"/>
        <v>-0.2512030798845043</v>
      </c>
    </row>
    <row r="20" spans="1:18" ht="17.25" customHeight="1">
      <c r="A20" s="918" t="s">
        <v>510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4"/>
  <dimension ref="A1:M23"/>
  <sheetViews>
    <sheetView zoomScaleNormal="100" workbookViewId="0"/>
  </sheetViews>
  <sheetFormatPr defaultRowHeight="15"/>
  <cols>
    <col min="1" max="1" width="20" customWidth="1"/>
    <col min="2" max="13" width="9" customWidth="1"/>
    <col min="14" max="14" width="7.5703125" customWidth="1"/>
  </cols>
  <sheetData>
    <row r="1" spans="1:13" ht="17.25" customHeight="1">
      <c r="A1" s="240" t="s">
        <v>657</v>
      </c>
      <c r="B1" s="108"/>
      <c r="C1" s="108"/>
      <c r="D1" s="108"/>
      <c r="E1" s="108"/>
      <c r="F1" s="167"/>
      <c r="G1" s="108"/>
      <c r="H1" s="108"/>
      <c r="I1" s="108"/>
      <c r="J1" s="108"/>
      <c r="K1" s="108"/>
      <c r="L1" s="108"/>
      <c r="M1" s="108"/>
    </row>
    <row r="2" spans="1:13" ht="17.25" customHeight="1" thickBot="1">
      <c r="A2" s="325" t="s">
        <v>193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 t="s">
        <v>0</v>
      </c>
      <c r="M2" s="109"/>
    </row>
    <row r="3" spans="1:13" ht="17.25" customHeight="1">
      <c r="A3" s="1858" t="s">
        <v>190</v>
      </c>
      <c r="B3" s="1771" t="s">
        <v>71</v>
      </c>
      <c r="C3" s="1773"/>
      <c r="D3" s="1869" t="s">
        <v>5</v>
      </c>
      <c r="E3" s="1772"/>
      <c r="F3" s="1772"/>
      <c r="G3" s="1772"/>
      <c r="H3" s="1772"/>
      <c r="I3" s="1772"/>
      <c r="J3" s="1772"/>
      <c r="K3" s="1772"/>
      <c r="L3" s="1772"/>
      <c r="M3" s="1773"/>
    </row>
    <row r="4" spans="1:13" ht="17.25" customHeight="1">
      <c r="A4" s="1873"/>
      <c r="B4" s="1774"/>
      <c r="C4" s="1776"/>
      <c r="D4" s="1854" t="s">
        <v>40</v>
      </c>
      <c r="E4" s="1855"/>
      <c r="F4" s="1810" t="s">
        <v>357</v>
      </c>
      <c r="G4" s="1855"/>
      <c r="H4" s="1810" t="s">
        <v>347</v>
      </c>
      <c r="I4" s="1855"/>
      <c r="J4" s="1810" t="s">
        <v>358</v>
      </c>
      <c r="K4" s="1855"/>
      <c r="L4" s="1810" t="s">
        <v>359</v>
      </c>
      <c r="M4" s="1849"/>
    </row>
    <row r="5" spans="1:13" ht="9" customHeight="1">
      <c r="A5" s="1873"/>
      <c r="B5" s="1870" t="s">
        <v>146</v>
      </c>
      <c r="C5" s="1871" t="s">
        <v>181</v>
      </c>
      <c r="D5" s="1874" t="s">
        <v>146</v>
      </c>
      <c r="E5" s="1865" t="s">
        <v>181</v>
      </c>
      <c r="F5" s="1783" t="s">
        <v>146</v>
      </c>
      <c r="G5" s="1865" t="s">
        <v>181</v>
      </c>
      <c r="H5" s="1783" t="s">
        <v>146</v>
      </c>
      <c r="I5" s="1865" t="s">
        <v>181</v>
      </c>
      <c r="J5" s="1783" t="s">
        <v>146</v>
      </c>
      <c r="K5" s="1865" t="s">
        <v>181</v>
      </c>
      <c r="L5" s="1783" t="s">
        <v>146</v>
      </c>
      <c r="M5" s="1777" t="s">
        <v>181</v>
      </c>
    </row>
    <row r="6" spans="1:13" ht="9" customHeight="1" thickBot="1">
      <c r="A6" s="1861"/>
      <c r="B6" s="1864"/>
      <c r="C6" s="1872"/>
      <c r="D6" s="1864"/>
      <c r="E6" s="1866"/>
      <c r="F6" s="1784"/>
      <c r="G6" s="1866"/>
      <c r="H6" s="1784"/>
      <c r="I6" s="1866"/>
      <c r="J6" s="1784"/>
      <c r="K6" s="1866"/>
      <c r="L6" s="1784"/>
      <c r="M6" s="1778"/>
    </row>
    <row r="7" spans="1:13" ht="17.25" customHeight="1">
      <c r="A7" s="194" t="s">
        <v>19</v>
      </c>
      <c r="B7" s="1129">
        <v>186862</v>
      </c>
      <c r="C7" s="1131">
        <v>0.51835557158312295</v>
      </c>
      <c r="D7" s="1129">
        <v>16112</v>
      </c>
      <c r="E7" s="1131">
        <v>0.49251085162315827</v>
      </c>
      <c r="F7" s="1129">
        <v>47900</v>
      </c>
      <c r="G7" s="1131">
        <v>0.50739912926495978</v>
      </c>
      <c r="H7" s="1129">
        <v>52730</v>
      </c>
      <c r="I7" s="1131">
        <v>0.51201631305529927</v>
      </c>
      <c r="J7" s="1129">
        <v>55418</v>
      </c>
      <c r="K7" s="1131">
        <v>0.51531973851833257</v>
      </c>
      <c r="L7" s="1129">
        <v>14702</v>
      </c>
      <c r="M7" s="1131">
        <v>0.64349805226069068</v>
      </c>
    </row>
    <row r="8" spans="1:13" ht="17.25" customHeight="1">
      <c r="A8" s="158" t="s">
        <v>20</v>
      </c>
      <c r="B8" s="1133">
        <v>21998</v>
      </c>
      <c r="C8" s="828">
        <v>0.51662752465946449</v>
      </c>
      <c r="D8" s="1133">
        <v>1616</v>
      </c>
      <c r="E8" s="828">
        <v>0.49631449631449631</v>
      </c>
      <c r="F8" s="1133">
        <v>5870</v>
      </c>
      <c r="G8" s="828">
        <v>0.51185908615277298</v>
      </c>
      <c r="H8" s="1133">
        <v>6454</v>
      </c>
      <c r="I8" s="828">
        <v>0.51673338670936753</v>
      </c>
      <c r="J8" s="1133">
        <v>6723</v>
      </c>
      <c r="K8" s="828">
        <v>0.50720482836665415</v>
      </c>
      <c r="L8" s="1133">
        <v>1335</v>
      </c>
      <c r="M8" s="828">
        <v>0.63240170535291329</v>
      </c>
    </row>
    <row r="9" spans="1:13" ht="17.25" customHeight="1">
      <c r="A9" s="158" t="s">
        <v>21</v>
      </c>
      <c r="B9" s="1133">
        <v>26896</v>
      </c>
      <c r="C9" s="828">
        <v>0.51888721688467032</v>
      </c>
      <c r="D9" s="1133">
        <v>1831</v>
      </c>
      <c r="E9" s="828">
        <v>0.49634047167253997</v>
      </c>
      <c r="F9" s="1133">
        <v>6974</v>
      </c>
      <c r="G9" s="828">
        <v>0.511365302830327</v>
      </c>
      <c r="H9" s="1133">
        <v>7836</v>
      </c>
      <c r="I9" s="828">
        <v>0.51088799061155299</v>
      </c>
      <c r="J9" s="1133">
        <v>8217</v>
      </c>
      <c r="K9" s="828">
        <v>0.51436619718309862</v>
      </c>
      <c r="L9" s="1133">
        <v>2038</v>
      </c>
      <c r="M9" s="828">
        <v>0.63807138384470885</v>
      </c>
    </row>
    <row r="10" spans="1:13" ht="17.25" customHeight="1">
      <c r="A10" s="158" t="s">
        <v>22</v>
      </c>
      <c r="B10" s="1133">
        <v>11835</v>
      </c>
      <c r="C10" s="828">
        <v>0.52037989711119903</v>
      </c>
      <c r="D10" s="1133">
        <v>1259</v>
      </c>
      <c r="E10" s="828">
        <v>0.49566929133858267</v>
      </c>
      <c r="F10" s="1133">
        <v>2936</v>
      </c>
      <c r="G10" s="828">
        <v>0.5</v>
      </c>
      <c r="H10" s="1133">
        <v>3250</v>
      </c>
      <c r="I10" s="828">
        <v>0.51253745466014822</v>
      </c>
      <c r="J10" s="1133">
        <v>3295</v>
      </c>
      <c r="K10" s="828">
        <v>0.51783749803551782</v>
      </c>
      <c r="L10" s="1133">
        <v>1095</v>
      </c>
      <c r="M10" s="828">
        <v>0.67301782421634915</v>
      </c>
    </row>
    <row r="11" spans="1:13" ht="17.25" customHeight="1">
      <c r="A11" s="158" t="s">
        <v>23</v>
      </c>
      <c r="B11" s="1133">
        <v>9861</v>
      </c>
      <c r="C11" s="828">
        <v>0.51837249645166372</v>
      </c>
      <c r="D11" s="1133">
        <v>659</v>
      </c>
      <c r="E11" s="828">
        <v>0.48670605612998524</v>
      </c>
      <c r="F11" s="1133">
        <v>2519</v>
      </c>
      <c r="G11" s="828">
        <v>0.49871312611364088</v>
      </c>
      <c r="H11" s="1133">
        <v>2787</v>
      </c>
      <c r="I11" s="828">
        <v>0.50746540422432629</v>
      </c>
      <c r="J11" s="1133">
        <v>3080</v>
      </c>
      <c r="K11" s="828">
        <v>0.52667578659370728</v>
      </c>
      <c r="L11" s="1133">
        <v>816</v>
      </c>
      <c r="M11" s="828">
        <v>0.63849765258215962</v>
      </c>
    </row>
    <row r="12" spans="1:13" ht="17.25" customHeight="1">
      <c r="A12" s="158" t="s">
        <v>24</v>
      </c>
      <c r="B12" s="1133">
        <v>4269</v>
      </c>
      <c r="C12" s="828">
        <v>0.51101268853243953</v>
      </c>
      <c r="D12" s="1133">
        <v>482</v>
      </c>
      <c r="E12" s="828">
        <v>0.49284253578732107</v>
      </c>
      <c r="F12" s="1133">
        <v>1005</v>
      </c>
      <c r="G12" s="828">
        <v>0.48433734939759038</v>
      </c>
      <c r="H12" s="1133">
        <v>1177</v>
      </c>
      <c r="I12" s="828">
        <v>0.50363714163457429</v>
      </c>
      <c r="J12" s="1133">
        <v>1298</v>
      </c>
      <c r="K12" s="828">
        <v>0.5267857142857143</v>
      </c>
      <c r="L12" s="1133">
        <v>307</v>
      </c>
      <c r="M12" s="828">
        <v>0.61399999999999999</v>
      </c>
    </row>
    <row r="13" spans="1:13" ht="17.25" customHeight="1">
      <c r="A13" s="158" t="s">
        <v>25</v>
      </c>
      <c r="B13" s="1133">
        <v>12479</v>
      </c>
      <c r="C13" s="828">
        <v>0.51430102209033957</v>
      </c>
      <c r="D13" s="1133">
        <v>1154</v>
      </c>
      <c r="E13" s="828">
        <v>0.49527896995708154</v>
      </c>
      <c r="F13" s="1133">
        <v>3061</v>
      </c>
      <c r="G13" s="828">
        <v>0.50057236304170072</v>
      </c>
      <c r="H13" s="1133">
        <v>3506</v>
      </c>
      <c r="I13" s="828">
        <v>0.50789511806460963</v>
      </c>
      <c r="J13" s="1133">
        <v>3812</v>
      </c>
      <c r="K13" s="828">
        <v>0.51017130620985007</v>
      </c>
      <c r="L13" s="1133">
        <v>946</v>
      </c>
      <c r="M13" s="828">
        <v>0.65512465373961215</v>
      </c>
    </row>
    <row r="14" spans="1:13" ht="17.25" customHeight="1">
      <c r="A14" s="158" t="s">
        <v>26</v>
      </c>
      <c r="B14" s="1133">
        <v>7882</v>
      </c>
      <c r="C14" s="828">
        <v>0.51872326423165516</v>
      </c>
      <c r="D14" s="1133">
        <v>649</v>
      </c>
      <c r="E14" s="828">
        <v>0.48870481927710846</v>
      </c>
      <c r="F14" s="1133">
        <v>1887</v>
      </c>
      <c r="G14" s="828">
        <v>0.49243215031315241</v>
      </c>
      <c r="H14" s="1133">
        <v>2228</v>
      </c>
      <c r="I14" s="828">
        <v>0.51777829421333954</v>
      </c>
      <c r="J14" s="1133">
        <v>2475</v>
      </c>
      <c r="K14" s="828">
        <v>0.52547770700636942</v>
      </c>
      <c r="L14" s="1133">
        <v>643</v>
      </c>
      <c r="M14" s="828">
        <v>0.62915851272015655</v>
      </c>
    </row>
    <row r="15" spans="1:13" ht="17.25" customHeight="1">
      <c r="A15" s="158" t="s">
        <v>27</v>
      </c>
      <c r="B15" s="1133">
        <v>9681</v>
      </c>
      <c r="C15" s="828">
        <v>0.52380694730007571</v>
      </c>
      <c r="D15" s="1133">
        <v>893</v>
      </c>
      <c r="E15" s="828">
        <v>0.49418926397343665</v>
      </c>
      <c r="F15" s="1133">
        <v>2469</v>
      </c>
      <c r="G15" s="828">
        <v>0.52231859530357516</v>
      </c>
      <c r="H15" s="1133">
        <v>2608</v>
      </c>
      <c r="I15" s="828">
        <v>0.50818394388152766</v>
      </c>
      <c r="J15" s="1133">
        <v>2808</v>
      </c>
      <c r="K15" s="828">
        <v>0.51731761238025054</v>
      </c>
      <c r="L15" s="1133">
        <v>903</v>
      </c>
      <c r="M15" s="828">
        <v>0.65057636887608072</v>
      </c>
    </row>
    <row r="16" spans="1:13" ht="17.25" customHeight="1">
      <c r="A16" s="158" t="s">
        <v>28</v>
      </c>
      <c r="B16" s="1133">
        <v>9296</v>
      </c>
      <c r="C16" s="828">
        <v>0.5171627260083449</v>
      </c>
      <c r="D16" s="1133">
        <v>818</v>
      </c>
      <c r="E16" s="828">
        <v>0.46876790830945558</v>
      </c>
      <c r="F16" s="1133">
        <v>2426</v>
      </c>
      <c r="G16" s="828">
        <v>0.51041447506837789</v>
      </c>
      <c r="H16" s="1133">
        <v>2599</v>
      </c>
      <c r="I16" s="828">
        <v>0.50990778889542865</v>
      </c>
      <c r="J16" s="1133">
        <v>2741</v>
      </c>
      <c r="K16" s="828">
        <v>0.51942391510327834</v>
      </c>
      <c r="L16" s="1133">
        <v>712</v>
      </c>
      <c r="M16" s="828">
        <v>0.64551223934723478</v>
      </c>
    </row>
    <row r="17" spans="1:13" ht="17.25" customHeight="1">
      <c r="A17" s="158" t="s">
        <v>29</v>
      </c>
      <c r="B17" s="1133">
        <v>9108</v>
      </c>
      <c r="C17" s="828">
        <v>0.51477985644040014</v>
      </c>
      <c r="D17" s="1133">
        <v>939</v>
      </c>
      <c r="E17" s="828">
        <v>0.50511027434104361</v>
      </c>
      <c r="F17" s="1133">
        <v>2375</v>
      </c>
      <c r="G17" s="828">
        <v>0.50564189908452206</v>
      </c>
      <c r="H17" s="1133">
        <v>2538</v>
      </c>
      <c r="I17" s="828">
        <v>0.51025331724969847</v>
      </c>
      <c r="J17" s="1133">
        <v>2569</v>
      </c>
      <c r="K17" s="828">
        <v>0.50402197371002555</v>
      </c>
      <c r="L17" s="1133">
        <v>687</v>
      </c>
      <c r="M17" s="828">
        <v>0.64446529080675419</v>
      </c>
    </row>
    <row r="18" spans="1:13" ht="17.25" customHeight="1">
      <c r="A18" s="158" t="s">
        <v>30</v>
      </c>
      <c r="B18" s="1133">
        <v>21499</v>
      </c>
      <c r="C18" s="828">
        <v>0.51665384985100449</v>
      </c>
      <c r="D18" s="1133">
        <v>1530</v>
      </c>
      <c r="E18" s="828">
        <v>0.49022749118872155</v>
      </c>
      <c r="F18" s="1133">
        <v>5718</v>
      </c>
      <c r="G18" s="828">
        <v>0.51021682876773444</v>
      </c>
      <c r="H18" s="1133">
        <v>6300</v>
      </c>
      <c r="I18" s="828">
        <v>0.51065899327227038</v>
      </c>
      <c r="J18" s="1133">
        <v>6319</v>
      </c>
      <c r="K18" s="828">
        <v>0.51070880142245212</v>
      </c>
      <c r="L18" s="1133">
        <v>1632</v>
      </c>
      <c r="M18" s="828">
        <v>0.63403263403263399</v>
      </c>
    </row>
    <row r="19" spans="1:13" ht="17.25" customHeight="1">
      <c r="A19" s="158" t="s">
        <v>31</v>
      </c>
      <c r="B19" s="1133">
        <v>11602</v>
      </c>
      <c r="C19" s="828">
        <v>0.5177846208774044</v>
      </c>
      <c r="D19" s="1133">
        <v>1178</v>
      </c>
      <c r="E19" s="828">
        <v>0.4706352377147423</v>
      </c>
      <c r="F19" s="1133">
        <v>2920</v>
      </c>
      <c r="G19" s="828">
        <v>0.50942079553384512</v>
      </c>
      <c r="H19" s="1133">
        <v>3083</v>
      </c>
      <c r="I19" s="828">
        <v>0.51136175153425112</v>
      </c>
      <c r="J19" s="1133">
        <v>3349</v>
      </c>
      <c r="K19" s="828">
        <v>0.51642251349267543</v>
      </c>
      <c r="L19" s="1133">
        <v>1072</v>
      </c>
      <c r="M19" s="828">
        <v>0.64656212303980698</v>
      </c>
    </row>
    <row r="20" spans="1:13" ht="17.25" customHeight="1">
      <c r="A20" s="158" t="s">
        <v>32</v>
      </c>
      <c r="B20" s="1133">
        <v>10320</v>
      </c>
      <c r="C20" s="828">
        <v>0.51963746223564955</v>
      </c>
      <c r="D20" s="1133">
        <v>1032</v>
      </c>
      <c r="E20" s="828">
        <v>0.51574212893553228</v>
      </c>
      <c r="F20" s="1133">
        <v>2613</v>
      </c>
      <c r="G20" s="828">
        <v>0.50522041763341063</v>
      </c>
      <c r="H20" s="1133">
        <v>2852</v>
      </c>
      <c r="I20" s="828">
        <v>0.51047073563629852</v>
      </c>
      <c r="J20" s="1133">
        <v>2901</v>
      </c>
      <c r="K20" s="828">
        <v>0.51154999118321287</v>
      </c>
      <c r="L20" s="1133">
        <v>922</v>
      </c>
      <c r="M20" s="828">
        <v>0.64520643806857947</v>
      </c>
    </row>
    <row r="21" spans="1:13" ht="17.25" customHeight="1" thickBot="1">
      <c r="A21" s="159" t="s">
        <v>33</v>
      </c>
      <c r="B21" s="1115">
        <v>20136</v>
      </c>
      <c r="C21" s="309">
        <v>0.52344806072579808</v>
      </c>
      <c r="D21" s="1115">
        <v>2072</v>
      </c>
      <c r="E21" s="309">
        <v>0.49298120390197481</v>
      </c>
      <c r="F21" s="1115">
        <v>5127</v>
      </c>
      <c r="G21" s="309">
        <v>0.50943958664546896</v>
      </c>
      <c r="H21" s="1115">
        <v>5512</v>
      </c>
      <c r="I21" s="309">
        <v>0.51877647058823528</v>
      </c>
      <c r="J21" s="1115">
        <v>5831</v>
      </c>
      <c r="K21" s="309">
        <v>0.52422907488986781</v>
      </c>
      <c r="L21" s="1115">
        <v>1594</v>
      </c>
      <c r="M21" s="309">
        <v>0.64981655116184267</v>
      </c>
    </row>
    <row r="22" spans="1:13" ht="17.25" customHeight="1">
      <c r="A22" s="960" t="s">
        <v>361</v>
      </c>
      <c r="B22" s="110"/>
      <c r="C22" s="110"/>
      <c r="D22" s="110"/>
      <c r="E22" s="110"/>
      <c r="J22" s="484"/>
    </row>
    <row r="23" spans="1:13" ht="17.25" customHeight="1"/>
  </sheetData>
  <mergeCells count="20">
    <mergeCell ref="B5:B6"/>
    <mergeCell ref="C5:C6"/>
    <mergeCell ref="D5:D6"/>
    <mergeCell ref="J5:J6"/>
    <mergeCell ref="K5:K6"/>
    <mergeCell ref="E5:E6"/>
    <mergeCell ref="F5:F6"/>
    <mergeCell ref="G5:G6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/>
  <cols>
    <col min="1" max="1" width="17.42578125" customWidth="1"/>
    <col min="2" max="12" width="6.7109375" customWidth="1"/>
    <col min="13" max="18" width="6.28515625" customWidth="1"/>
  </cols>
  <sheetData>
    <row r="1" spans="1:18">
      <c r="A1" s="163" t="s">
        <v>842</v>
      </c>
      <c r="B1" s="167"/>
      <c r="C1" s="167"/>
      <c r="D1" s="167"/>
      <c r="E1" s="77"/>
      <c r="F1" s="77"/>
      <c r="G1" s="77"/>
      <c r="H1" s="77"/>
      <c r="I1" s="77"/>
      <c r="J1" s="46"/>
      <c r="K1" s="46"/>
      <c r="L1" s="500"/>
      <c r="M1" s="46"/>
      <c r="N1" s="46"/>
      <c r="O1" s="46"/>
      <c r="P1" s="46"/>
      <c r="Q1" s="46"/>
      <c r="R1" s="46"/>
    </row>
    <row r="2" spans="1:18" ht="15.75" thickBot="1">
      <c r="A2" s="325" t="s">
        <v>193</v>
      </c>
      <c r="B2" s="205"/>
      <c r="C2" s="205"/>
      <c r="D2" s="870"/>
      <c r="E2" s="870"/>
      <c r="F2" s="870"/>
      <c r="G2" s="870"/>
      <c r="H2" s="870"/>
      <c r="I2" s="870"/>
      <c r="J2" s="870"/>
      <c r="K2" s="870"/>
      <c r="L2" s="870"/>
      <c r="M2" s="870"/>
      <c r="N2" s="870"/>
      <c r="O2" s="870"/>
      <c r="P2" s="870"/>
      <c r="Q2" s="870"/>
      <c r="R2" s="870"/>
    </row>
    <row r="3" spans="1:18" ht="27.75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2087" t="s">
        <v>563</v>
      </c>
      <c r="N3" s="1837"/>
      <c r="O3" s="1838" t="s">
        <v>564</v>
      </c>
      <c r="P3" s="1848"/>
      <c r="Q3" s="1836" t="s">
        <v>565</v>
      </c>
      <c r="R3" s="1841"/>
    </row>
    <row r="4" spans="1:18" ht="15.75" thickBot="1">
      <c r="A4" s="1832"/>
      <c r="B4" s="602" t="s">
        <v>10</v>
      </c>
      <c r="C4" s="602" t="s">
        <v>11</v>
      </c>
      <c r="D4" s="602" t="s">
        <v>12</v>
      </c>
      <c r="E4" s="602" t="s">
        <v>13</v>
      </c>
      <c r="F4" s="602" t="s">
        <v>14</v>
      </c>
      <c r="G4" s="602" t="s">
        <v>15</v>
      </c>
      <c r="H4" s="603" t="s">
        <v>16</v>
      </c>
      <c r="I4" s="603" t="s">
        <v>139</v>
      </c>
      <c r="J4" s="603" t="s">
        <v>189</v>
      </c>
      <c r="K4" s="603" t="s">
        <v>455</v>
      </c>
      <c r="L4" s="604" t="s">
        <v>562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>
      <c r="A5" s="194" t="s">
        <v>19</v>
      </c>
      <c r="B5" s="326">
        <v>13708</v>
      </c>
      <c r="C5" s="326">
        <v>13688</v>
      </c>
      <c r="D5" s="326">
        <v>12564</v>
      </c>
      <c r="E5" s="326">
        <v>11569</v>
      </c>
      <c r="F5" s="326">
        <v>10901</v>
      </c>
      <c r="G5" s="326">
        <v>10748</v>
      </c>
      <c r="H5" s="326">
        <v>10986</v>
      </c>
      <c r="I5" s="326">
        <v>11072</v>
      </c>
      <c r="J5" s="326">
        <v>11453</v>
      </c>
      <c r="K5" s="326">
        <v>11684</v>
      </c>
      <c r="L5" s="327">
        <v>11701</v>
      </c>
      <c r="M5" s="384">
        <f>L5-K5</f>
        <v>17</v>
      </c>
      <c r="N5" s="387">
        <f>L5/K5-1</f>
        <v>1.4549811708319815E-3</v>
      </c>
      <c r="O5" s="393">
        <f>L5-G5</f>
        <v>953</v>
      </c>
      <c r="P5" s="394">
        <f>L5/G5-1</f>
        <v>8.8667659099367357E-2</v>
      </c>
      <c r="Q5" s="390">
        <f>L5-B5</f>
        <v>-2007</v>
      </c>
      <c r="R5" s="334">
        <f>L5/B5-1</f>
        <v>-0.14641085497519701</v>
      </c>
    </row>
    <row r="6" spans="1:18">
      <c r="A6" s="197" t="s">
        <v>20</v>
      </c>
      <c r="B6" s="216">
        <v>1846</v>
      </c>
      <c r="C6" s="216">
        <v>1968</v>
      </c>
      <c r="D6" s="216">
        <v>1814</v>
      </c>
      <c r="E6" s="216">
        <v>1703</v>
      </c>
      <c r="F6" s="216">
        <v>1520</v>
      </c>
      <c r="G6" s="216">
        <v>1432</v>
      </c>
      <c r="H6" s="216">
        <v>1532</v>
      </c>
      <c r="I6" s="216">
        <v>1544</v>
      </c>
      <c r="J6" s="216">
        <v>1685</v>
      </c>
      <c r="K6" s="216">
        <v>1699</v>
      </c>
      <c r="L6" s="328">
        <v>1771</v>
      </c>
      <c r="M6" s="385">
        <f t="shared" ref="M6:M19" si="0">L6-K6</f>
        <v>72</v>
      </c>
      <c r="N6" s="388">
        <f t="shared" ref="N6:N19" si="1">L6/K6-1</f>
        <v>4.237786933490284E-2</v>
      </c>
      <c r="O6" s="395">
        <f t="shared" ref="O6:O19" si="2">L6-G6</f>
        <v>339</v>
      </c>
      <c r="P6" s="333">
        <f t="shared" ref="P6:P19" si="3">L6/G6-1</f>
        <v>0.2367318435754191</v>
      </c>
      <c r="Q6" s="391">
        <f t="shared" ref="Q6:Q19" si="4">L6-B6</f>
        <v>-75</v>
      </c>
      <c r="R6" s="335">
        <f t="shared" ref="R6:R19" si="5">L6/B6-1</f>
        <v>-4.0628385698808223E-2</v>
      </c>
    </row>
    <row r="7" spans="1:18">
      <c r="A7" s="197" t="s">
        <v>21</v>
      </c>
      <c r="B7" s="216">
        <v>1280</v>
      </c>
      <c r="C7" s="216">
        <v>1228</v>
      </c>
      <c r="D7" s="216">
        <v>1144</v>
      </c>
      <c r="E7" s="216">
        <v>1045</v>
      </c>
      <c r="F7" s="216">
        <v>1000</v>
      </c>
      <c r="G7" s="216">
        <v>1000</v>
      </c>
      <c r="H7" s="216">
        <v>1079</v>
      </c>
      <c r="I7" s="216">
        <v>1051</v>
      </c>
      <c r="J7" s="216">
        <v>1000</v>
      </c>
      <c r="K7" s="216">
        <v>1137</v>
      </c>
      <c r="L7" s="328">
        <v>1098</v>
      </c>
      <c r="M7" s="385">
        <f t="shared" si="0"/>
        <v>-39</v>
      </c>
      <c r="N7" s="388">
        <f t="shared" si="1"/>
        <v>-3.4300791556728272E-2</v>
      </c>
      <c r="O7" s="395">
        <f t="shared" si="2"/>
        <v>98</v>
      </c>
      <c r="P7" s="333">
        <f t="shared" si="3"/>
        <v>9.8000000000000087E-2</v>
      </c>
      <c r="Q7" s="391">
        <f t="shared" si="4"/>
        <v>-182</v>
      </c>
      <c r="R7" s="335">
        <f t="shared" si="5"/>
        <v>-0.14218750000000002</v>
      </c>
    </row>
    <row r="8" spans="1:18">
      <c r="A8" s="197" t="s">
        <v>22</v>
      </c>
      <c r="B8" s="216">
        <v>857</v>
      </c>
      <c r="C8" s="216">
        <v>896</v>
      </c>
      <c r="D8" s="216">
        <v>794</v>
      </c>
      <c r="E8" s="216">
        <v>771</v>
      </c>
      <c r="F8" s="216">
        <v>661</v>
      </c>
      <c r="G8" s="216">
        <v>660</v>
      </c>
      <c r="H8" s="216">
        <v>654</v>
      </c>
      <c r="I8" s="216">
        <v>651</v>
      </c>
      <c r="J8" s="216">
        <v>645</v>
      </c>
      <c r="K8" s="216">
        <v>684</v>
      </c>
      <c r="L8" s="328">
        <v>673</v>
      </c>
      <c r="M8" s="385">
        <f t="shared" si="0"/>
        <v>-11</v>
      </c>
      <c r="N8" s="388">
        <f t="shared" si="1"/>
        <v>-1.6081871345029253E-2</v>
      </c>
      <c r="O8" s="395">
        <f t="shared" si="2"/>
        <v>13</v>
      </c>
      <c r="P8" s="333">
        <f t="shared" si="3"/>
        <v>1.9696969696969768E-2</v>
      </c>
      <c r="Q8" s="391">
        <f t="shared" si="4"/>
        <v>-184</v>
      </c>
      <c r="R8" s="335">
        <f t="shared" si="5"/>
        <v>-0.21470245040840141</v>
      </c>
    </row>
    <row r="9" spans="1:18">
      <c r="A9" s="197" t="s">
        <v>23</v>
      </c>
      <c r="B9" s="216">
        <v>442</v>
      </c>
      <c r="C9" s="216">
        <v>413</v>
      </c>
      <c r="D9" s="216">
        <v>400</v>
      </c>
      <c r="E9" s="216">
        <v>374</v>
      </c>
      <c r="F9" s="216">
        <v>356</v>
      </c>
      <c r="G9" s="216">
        <v>355</v>
      </c>
      <c r="H9" s="216">
        <v>344</v>
      </c>
      <c r="I9" s="216">
        <v>384</v>
      </c>
      <c r="J9" s="216">
        <v>416</v>
      </c>
      <c r="K9" s="216">
        <v>424</v>
      </c>
      <c r="L9" s="328">
        <v>460</v>
      </c>
      <c r="M9" s="385">
        <f t="shared" si="0"/>
        <v>36</v>
      </c>
      <c r="N9" s="388">
        <f t="shared" si="1"/>
        <v>8.4905660377358583E-2</v>
      </c>
      <c r="O9" s="395">
        <f t="shared" si="2"/>
        <v>105</v>
      </c>
      <c r="P9" s="333">
        <f t="shared" si="3"/>
        <v>0.29577464788732399</v>
      </c>
      <c r="Q9" s="391">
        <f t="shared" si="4"/>
        <v>18</v>
      </c>
      <c r="R9" s="335">
        <f t="shared" si="5"/>
        <v>4.0723981900452566E-2</v>
      </c>
    </row>
    <row r="10" spans="1:18">
      <c r="A10" s="197" t="s">
        <v>24</v>
      </c>
      <c r="B10" s="216">
        <v>313</v>
      </c>
      <c r="C10" s="216">
        <v>280</v>
      </c>
      <c r="D10" s="216">
        <v>246</v>
      </c>
      <c r="E10" s="216">
        <v>228</v>
      </c>
      <c r="F10" s="216">
        <v>195</v>
      </c>
      <c r="G10" s="216">
        <v>183</v>
      </c>
      <c r="H10" s="216">
        <v>193</v>
      </c>
      <c r="I10" s="216">
        <v>197</v>
      </c>
      <c r="J10" s="216">
        <v>201</v>
      </c>
      <c r="K10" s="216">
        <v>184</v>
      </c>
      <c r="L10" s="328">
        <v>191</v>
      </c>
      <c r="M10" s="385">
        <f t="shared" si="0"/>
        <v>7</v>
      </c>
      <c r="N10" s="388">
        <f t="shared" si="1"/>
        <v>3.8043478260869623E-2</v>
      </c>
      <c r="O10" s="395">
        <f t="shared" si="2"/>
        <v>8</v>
      </c>
      <c r="P10" s="333">
        <f t="shared" si="3"/>
        <v>4.3715846994535568E-2</v>
      </c>
      <c r="Q10" s="391">
        <f t="shared" si="4"/>
        <v>-122</v>
      </c>
      <c r="R10" s="335">
        <f t="shared" si="5"/>
        <v>-0.38977635782747599</v>
      </c>
    </row>
    <row r="11" spans="1:18">
      <c r="A11" s="197" t="s">
        <v>25</v>
      </c>
      <c r="B11" s="216">
        <v>855</v>
      </c>
      <c r="C11" s="216">
        <v>950</v>
      </c>
      <c r="D11" s="216">
        <v>797</v>
      </c>
      <c r="E11" s="216">
        <v>799</v>
      </c>
      <c r="F11" s="216">
        <v>709</v>
      </c>
      <c r="G11" s="216">
        <v>721</v>
      </c>
      <c r="H11" s="216">
        <v>729</v>
      </c>
      <c r="I11" s="216">
        <v>774</v>
      </c>
      <c r="J11" s="216">
        <v>802</v>
      </c>
      <c r="K11" s="216">
        <v>789</v>
      </c>
      <c r="L11" s="328">
        <v>814</v>
      </c>
      <c r="M11" s="385">
        <f t="shared" si="0"/>
        <v>25</v>
      </c>
      <c r="N11" s="388">
        <f t="shared" si="1"/>
        <v>3.1685678073510859E-2</v>
      </c>
      <c r="O11" s="395">
        <f t="shared" si="2"/>
        <v>93</v>
      </c>
      <c r="P11" s="333">
        <f t="shared" si="3"/>
        <v>0.12898751733703184</v>
      </c>
      <c r="Q11" s="391">
        <f t="shared" si="4"/>
        <v>-41</v>
      </c>
      <c r="R11" s="335">
        <f t="shared" si="5"/>
        <v>-4.795321637426897E-2</v>
      </c>
    </row>
    <row r="12" spans="1:18">
      <c r="A12" s="197" t="s">
        <v>26</v>
      </c>
      <c r="B12" s="216">
        <v>395</v>
      </c>
      <c r="C12" s="216">
        <v>347</v>
      </c>
      <c r="D12" s="216">
        <v>348</v>
      </c>
      <c r="E12" s="216">
        <v>366</v>
      </c>
      <c r="F12" s="216">
        <v>340</v>
      </c>
      <c r="G12" s="216">
        <v>320</v>
      </c>
      <c r="H12" s="216">
        <v>355</v>
      </c>
      <c r="I12" s="216">
        <v>308</v>
      </c>
      <c r="J12" s="216">
        <v>340</v>
      </c>
      <c r="K12" s="216">
        <v>344</v>
      </c>
      <c r="L12" s="328">
        <v>387</v>
      </c>
      <c r="M12" s="939">
        <f t="shared" si="0"/>
        <v>43</v>
      </c>
      <c r="N12" s="388">
        <f t="shared" si="1"/>
        <v>0.125</v>
      </c>
      <c r="O12" s="395">
        <f t="shared" si="2"/>
        <v>67</v>
      </c>
      <c r="P12" s="333">
        <f t="shared" si="3"/>
        <v>0.20937500000000009</v>
      </c>
      <c r="Q12" s="391">
        <f t="shared" si="4"/>
        <v>-8</v>
      </c>
      <c r="R12" s="335">
        <f t="shared" si="5"/>
        <v>-2.0253164556962022E-2</v>
      </c>
    </row>
    <row r="13" spans="1:18">
      <c r="A13" s="197" t="s">
        <v>27</v>
      </c>
      <c r="B13" s="216">
        <v>754</v>
      </c>
      <c r="C13" s="216">
        <v>737</v>
      </c>
      <c r="D13" s="216">
        <v>676</v>
      </c>
      <c r="E13" s="216">
        <v>634</v>
      </c>
      <c r="F13" s="216">
        <v>589</v>
      </c>
      <c r="G13" s="216">
        <v>571</v>
      </c>
      <c r="H13" s="216">
        <v>599</v>
      </c>
      <c r="I13" s="216">
        <v>626</v>
      </c>
      <c r="J13" s="216">
        <v>590</v>
      </c>
      <c r="K13" s="216">
        <v>613</v>
      </c>
      <c r="L13" s="328">
        <v>578</v>
      </c>
      <c r="M13" s="385">
        <f t="shared" si="0"/>
        <v>-35</v>
      </c>
      <c r="N13" s="388">
        <f t="shared" si="1"/>
        <v>-5.7096247960848334E-2</v>
      </c>
      <c r="O13" s="395">
        <f t="shared" si="2"/>
        <v>7</v>
      </c>
      <c r="P13" s="333">
        <f t="shared" si="3"/>
        <v>1.2259194395796813E-2</v>
      </c>
      <c r="Q13" s="391">
        <f t="shared" si="4"/>
        <v>-176</v>
      </c>
      <c r="R13" s="335">
        <f t="shared" si="5"/>
        <v>-0.23342175066312998</v>
      </c>
    </row>
    <row r="14" spans="1:18">
      <c r="A14" s="197" t="s">
        <v>28</v>
      </c>
      <c r="B14" s="216">
        <v>706</v>
      </c>
      <c r="C14" s="216">
        <v>710</v>
      </c>
      <c r="D14" s="216">
        <v>622</v>
      </c>
      <c r="E14" s="216">
        <v>585</v>
      </c>
      <c r="F14" s="216">
        <v>506</v>
      </c>
      <c r="G14" s="216">
        <v>543</v>
      </c>
      <c r="H14" s="216">
        <v>588</v>
      </c>
      <c r="I14" s="216">
        <v>551</v>
      </c>
      <c r="J14" s="216">
        <v>608</v>
      </c>
      <c r="K14" s="216">
        <v>594</v>
      </c>
      <c r="L14" s="328">
        <v>567</v>
      </c>
      <c r="M14" s="385">
        <f t="shared" si="0"/>
        <v>-27</v>
      </c>
      <c r="N14" s="388">
        <f t="shared" si="1"/>
        <v>-4.5454545454545414E-2</v>
      </c>
      <c r="O14" s="395">
        <f t="shared" si="2"/>
        <v>24</v>
      </c>
      <c r="P14" s="333">
        <f t="shared" si="3"/>
        <v>4.4198895027624419E-2</v>
      </c>
      <c r="Q14" s="391">
        <f t="shared" si="4"/>
        <v>-139</v>
      </c>
      <c r="R14" s="335">
        <f t="shared" si="5"/>
        <v>-0.19688385269121811</v>
      </c>
    </row>
    <row r="15" spans="1:18">
      <c r="A15" s="197" t="s">
        <v>29</v>
      </c>
      <c r="B15" s="216">
        <v>690</v>
      </c>
      <c r="C15" s="216">
        <v>682</v>
      </c>
      <c r="D15" s="216">
        <v>618</v>
      </c>
      <c r="E15" s="216">
        <v>549</v>
      </c>
      <c r="F15" s="216">
        <v>573</v>
      </c>
      <c r="G15" s="216">
        <v>562</v>
      </c>
      <c r="H15" s="216">
        <v>572</v>
      </c>
      <c r="I15" s="216">
        <v>588</v>
      </c>
      <c r="J15" s="216">
        <v>621</v>
      </c>
      <c r="K15" s="216">
        <v>616</v>
      </c>
      <c r="L15" s="328">
        <v>603</v>
      </c>
      <c r="M15" s="385">
        <f t="shared" si="0"/>
        <v>-13</v>
      </c>
      <c r="N15" s="388">
        <f t="shared" si="1"/>
        <v>-2.1103896103896069E-2</v>
      </c>
      <c r="O15" s="395">
        <f t="shared" si="2"/>
        <v>41</v>
      </c>
      <c r="P15" s="333">
        <f t="shared" si="3"/>
        <v>7.2953736654804313E-2</v>
      </c>
      <c r="Q15" s="391">
        <f t="shared" si="4"/>
        <v>-87</v>
      </c>
      <c r="R15" s="335">
        <f t="shared" si="5"/>
        <v>-0.12608695652173918</v>
      </c>
    </row>
    <row r="16" spans="1:18">
      <c r="A16" s="197" t="s">
        <v>30</v>
      </c>
      <c r="B16" s="216">
        <v>1682</v>
      </c>
      <c r="C16" s="216">
        <v>1661</v>
      </c>
      <c r="D16" s="216">
        <v>1541</v>
      </c>
      <c r="E16" s="216">
        <v>1477</v>
      </c>
      <c r="F16" s="216">
        <v>1384</v>
      </c>
      <c r="G16" s="216">
        <v>1309</v>
      </c>
      <c r="H16" s="216">
        <v>1335</v>
      </c>
      <c r="I16" s="216">
        <v>1400</v>
      </c>
      <c r="J16" s="216">
        <v>1447</v>
      </c>
      <c r="K16" s="216">
        <v>1437</v>
      </c>
      <c r="L16" s="328">
        <v>1486</v>
      </c>
      <c r="M16" s="385">
        <f t="shared" si="0"/>
        <v>49</v>
      </c>
      <c r="N16" s="388">
        <f t="shared" si="1"/>
        <v>3.4098816979819091E-2</v>
      </c>
      <c r="O16" s="395">
        <f t="shared" si="2"/>
        <v>177</v>
      </c>
      <c r="P16" s="333">
        <f t="shared" si="3"/>
        <v>0.13521772345301764</v>
      </c>
      <c r="Q16" s="391">
        <f t="shared" si="4"/>
        <v>-196</v>
      </c>
      <c r="R16" s="335">
        <f t="shared" si="5"/>
        <v>-0.11652794292508917</v>
      </c>
    </row>
    <row r="17" spans="1:18">
      <c r="A17" s="197" t="s">
        <v>31</v>
      </c>
      <c r="B17" s="216">
        <v>943</v>
      </c>
      <c r="C17" s="216">
        <v>921</v>
      </c>
      <c r="D17" s="216">
        <v>810</v>
      </c>
      <c r="E17" s="216">
        <v>711</v>
      </c>
      <c r="F17" s="216">
        <v>679</v>
      </c>
      <c r="G17" s="216">
        <v>715</v>
      </c>
      <c r="H17" s="216">
        <v>648</v>
      </c>
      <c r="I17" s="216">
        <v>664</v>
      </c>
      <c r="J17" s="216">
        <v>698</v>
      </c>
      <c r="K17" s="216">
        <v>729</v>
      </c>
      <c r="L17" s="328">
        <v>717</v>
      </c>
      <c r="M17" s="385">
        <f t="shared" si="0"/>
        <v>-12</v>
      </c>
      <c r="N17" s="388">
        <f t="shared" si="1"/>
        <v>-1.6460905349794275E-2</v>
      </c>
      <c r="O17" s="395">
        <f t="shared" si="2"/>
        <v>2</v>
      </c>
      <c r="P17" s="333">
        <f t="shared" si="3"/>
        <v>2.7972027972027469E-3</v>
      </c>
      <c r="Q17" s="391">
        <f t="shared" si="4"/>
        <v>-226</v>
      </c>
      <c r="R17" s="335">
        <f t="shared" si="5"/>
        <v>-0.23966065747613996</v>
      </c>
    </row>
    <row r="18" spans="1:18">
      <c r="A18" s="197" t="s">
        <v>32</v>
      </c>
      <c r="B18" s="216">
        <v>968</v>
      </c>
      <c r="C18" s="216">
        <v>1006</v>
      </c>
      <c r="D18" s="216">
        <v>955</v>
      </c>
      <c r="E18" s="216">
        <v>876</v>
      </c>
      <c r="F18" s="216">
        <v>906</v>
      </c>
      <c r="G18" s="216">
        <v>826</v>
      </c>
      <c r="H18" s="216">
        <v>905</v>
      </c>
      <c r="I18" s="216">
        <v>893</v>
      </c>
      <c r="J18" s="216">
        <v>956</v>
      </c>
      <c r="K18" s="216">
        <v>1010</v>
      </c>
      <c r="L18" s="328">
        <v>957</v>
      </c>
      <c r="M18" s="385">
        <f t="shared" si="0"/>
        <v>-53</v>
      </c>
      <c r="N18" s="388">
        <f t="shared" si="1"/>
        <v>-5.2475247524752522E-2</v>
      </c>
      <c r="O18" s="395">
        <f t="shared" si="2"/>
        <v>131</v>
      </c>
      <c r="P18" s="333">
        <f t="shared" si="3"/>
        <v>0.15859564164648909</v>
      </c>
      <c r="Q18" s="391">
        <f t="shared" si="4"/>
        <v>-11</v>
      </c>
      <c r="R18" s="335">
        <f t="shared" si="5"/>
        <v>-1.1363636363636354E-2</v>
      </c>
    </row>
    <row r="19" spans="1:18" ht="15.75" thickBot="1">
      <c r="A19" s="195" t="s">
        <v>33</v>
      </c>
      <c r="B19" s="231">
        <v>1977</v>
      </c>
      <c r="C19" s="231">
        <v>1889</v>
      </c>
      <c r="D19" s="231">
        <v>1799</v>
      </c>
      <c r="E19" s="231">
        <v>1451</v>
      </c>
      <c r="F19" s="231">
        <v>1483</v>
      </c>
      <c r="G19" s="231">
        <v>1551</v>
      </c>
      <c r="H19" s="231">
        <v>1453</v>
      </c>
      <c r="I19" s="231">
        <v>1441</v>
      </c>
      <c r="J19" s="231">
        <v>1444</v>
      </c>
      <c r="K19" s="231">
        <v>1424</v>
      </c>
      <c r="L19" s="329">
        <v>1399</v>
      </c>
      <c r="M19" s="386">
        <f t="shared" si="0"/>
        <v>-25</v>
      </c>
      <c r="N19" s="389">
        <f t="shared" si="1"/>
        <v>-1.75561797752809E-2</v>
      </c>
      <c r="O19" s="396">
        <f t="shared" si="2"/>
        <v>-152</v>
      </c>
      <c r="P19" s="336">
        <f t="shared" si="3"/>
        <v>-9.8001289490651233E-2</v>
      </c>
      <c r="Q19" s="392">
        <f t="shared" si="4"/>
        <v>-578</v>
      </c>
      <c r="R19" s="338">
        <f t="shared" si="5"/>
        <v>-0.29236216489630751</v>
      </c>
    </row>
    <row r="20" spans="1:18">
      <c r="A20" s="918" t="s">
        <v>510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870"/>
      <c r="N20" s="870"/>
      <c r="O20" s="870"/>
      <c r="P20" s="870"/>
      <c r="Q20" s="870"/>
      <c r="R20" s="870"/>
    </row>
    <row r="21" spans="1:18"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/>
  <cols>
    <col min="1" max="1" width="17" customWidth="1"/>
    <col min="2" max="12" width="6.7109375" customWidth="1"/>
    <col min="13" max="18" width="6.28515625" customWidth="1"/>
  </cols>
  <sheetData>
    <row r="1" spans="1:18">
      <c r="A1" s="163" t="s">
        <v>843</v>
      </c>
      <c r="B1" s="77"/>
      <c r="C1" s="77"/>
      <c r="D1" s="46"/>
      <c r="E1" s="46"/>
      <c r="F1" s="1093"/>
      <c r="G1" s="46"/>
      <c r="H1" s="46"/>
      <c r="I1" s="46"/>
      <c r="J1" s="46"/>
      <c r="K1" s="46"/>
      <c r="L1" s="46"/>
    </row>
    <row r="2" spans="1:18" ht="15.75" thickBot="1">
      <c r="A2" s="1094" t="s">
        <v>193</v>
      </c>
      <c r="B2" s="870"/>
      <c r="C2" s="870"/>
      <c r="D2" s="870"/>
      <c r="E2" s="870"/>
      <c r="F2" s="870"/>
      <c r="G2" s="870"/>
      <c r="H2" s="870"/>
      <c r="I2" s="870"/>
      <c r="J2" s="870"/>
      <c r="K2" s="870"/>
      <c r="L2" s="870"/>
    </row>
    <row r="3" spans="1:18" ht="26.25" customHeight="1">
      <c r="A3" s="1831" t="s">
        <v>190</v>
      </c>
      <c r="B3" s="2134" t="s">
        <v>199</v>
      </c>
      <c r="C3" s="2134"/>
      <c r="D3" s="2134"/>
      <c r="E3" s="2134"/>
      <c r="F3" s="2134"/>
      <c r="G3" s="2134"/>
      <c r="H3" s="2134"/>
      <c r="I3" s="2134"/>
      <c r="J3" s="2134"/>
      <c r="K3" s="2134"/>
      <c r="L3" s="2135"/>
      <c r="M3" s="2087" t="s">
        <v>563</v>
      </c>
      <c r="N3" s="1837"/>
      <c r="O3" s="1838" t="s">
        <v>564</v>
      </c>
      <c r="P3" s="1848"/>
      <c r="Q3" s="1836" t="s">
        <v>565</v>
      </c>
      <c r="R3" s="1841"/>
    </row>
    <row r="4" spans="1:18" ht="15.75" thickBot="1">
      <c r="A4" s="1832"/>
      <c r="B4" s="603" t="s">
        <v>10</v>
      </c>
      <c r="C4" s="603" t="s">
        <v>11</v>
      </c>
      <c r="D4" s="603" t="s">
        <v>12</v>
      </c>
      <c r="E4" s="603" t="s">
        <v>13</v>
      </c>
      <c r="F4" s="603" t="s">
        <v>14</v>
      </c>
      <c r="G4" s="603" t="s">
        <v>15</v>
      </c>
      <c r="H4" s="603" t="s">
        <v>16</v>
      </c>
      <c r="I4" s="603" t="s">
        <v>139</v>
      </c>
      <c r="J4" s="603" t="s">
        <v>189</v>
      </c>
      <c r="K4" s="603" t="s">
        <v>455</v>
      </c>
      <c r="L4" s="604" t="s">
        <v>562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>
      <c r="A5" s="194" t="s">
        <v>19</v>
      </c>
      <c r="B5" s="772">
        <v>1952</v>
      </c>
      <c r="C5" s="772">
        <v>1955</v>
      </c>
      <c r="D5" s="772">
        <v>2024</v>
      </c>
      <c r="E5" s="772">
        <v>2042</v>
      </c>
      <c r="F5" s="772">
        <v>1970</v>
      </c>
      <c r="G5" s="772">
        <v>1899</v>
      </c>
      <c r="H5" s="772">
        <v>1924</v>
      </c>
      <c r="I5" s="772">
        <v>1902</v>
      </c>
      <c r="J5" s="772">
        <v>1867</v>
      </c>
      <c r="K5" s="772">
        <v>1989</v>
      </c>
      <c r="L5" s="775">
        <v>2028</v>
      </c>
      <c r="M5" s="384">
        <f>L5-K5</f>
        <v>39</v>
      </c>
      <c r="N5" s="387">
        <f>L5/K5-1</f>
        <v>1.9607843137254832E-2</v>
      </c>
      <c r="O5" s="393">
        <f>L5-G5</f>
        <v>129</v>
      </c>
      <c r="P5" s="394">
        <f>L5/G5-1</f>
        <v>6.7930489731437671E-2</v>
      </c>
      <c r="Q5" s="390">
        <f>L5-B5</f>
        <v>76</v>
      </c>
      <c r="R5" s="334">
        <f>L5/B5-1</f>
        <v>3.8934426229508157E-2</v>
      </c>
    </row>
    <row r="6" spans="1:18">
      <c r="A6" s="197" t="s">
        <v>20</v>
      </c>
      <c r="B6" s="770">
        <v>612</v>
      </c>
      <c r="C6" s="770">
        <v>621</v>
      </c>
      <c r="D6" s="770">
        <v>595</v>
      </c>
      <c r="E6" s="770">
        <v>589</v>
      </c>
      <c r="F6" s="770">
        <v>588</v>
      </c>
      <c r="G6" s="770">
        <v>538</v>
      </c>
      <c r="H6" s="770">
        <v>582</v>
      </c>
      <c r="I6" s="770">
        <v>572</v>
      </c>
      <c r="J6" s="770">
        <v>550</v>
      </c>
      <c r="K6" s="770">
        <v>554</v>
      </c>
      <c r="L6" s="774">
        <v>611</v>
      </c>
      <c r="M6" s="385">
        <f t="shared" ref="M6:M19" si="0">L6-K6</f>
        <v>57</v>
      </c>
      <c r="N6" s="388">
        <f t="shared" ref="N6:N19" si="1">L6/K6-1</f>
        <v>0.10288808664259919</v>
      </c>
      <c r="O6" s="395">
        <f t="shared" ref="O6:O19" si="2">L6-G6</f>
        <v>73</v>
      </c>
      <c r="P6" s="333">
        <f t="shared" ref="P6:P19" si="3">L6/G6-1</f>
        <v>0.13568773234200737</v>
      </c>
      <c r="Q6" s="391">
        <f t="shared" ref="Q6:Q19" si="4">L6-B6</f>
        <v>-1</v>
      </c>
      <c r="R6" s="335">
        <f t="shared" ref="R6:R19" si="5">L6/B6-1</f>
        <v>-1.6339869281045694E-3</v>
      </c>
    </row>
    <row r="7" spans="1:18">
      <c r="A7" s="197" t="s">
        <v>21</v>
      </c>
      <c r="B7" s="770">
        <v>25</v>
      </c>
      <c r="C7" s="770">
        <v>27</v>
      </c>
      <c r="D7" s="770">
        <v>25</v>
      </c>
      <c r="E7" s="770">
        <v>24</v>
      </c>
      <c r="F7" s="770">
        <v>25</v>
      </c>
      <c r="G7" s="770">
        <v>15</v>
      </c>
      <c r="H7" s="770">
        <v>19</v>
      </c>
      <c r="I7" s="770">
        <v>0</v>
      </c>
      <c r="J7" s="770">
        <v>23</v>
      </c>
      <c r="K7" s="770">
        <v>29</v>
      </c>
      <c r="L7" s="774">
        <v>16</v>
      </c>
      <c r="M7" s="385">
        <f t="shared" si="0"/>
        <v>-13</v>
      </c>
      <c r="N7" s="388">
        <f t="shared" si="1"/>
        <v>-0.44827586206896552</v>
      </c>
      <c r="O7" s="395">
        <f t="shared" si="2"/>
        <v>1</v>
      </c>
      <c r="P7" s="333">
        <f t="shared" si="3"/>
        <v>6.6666666666666652E-2</v>
      </c>
      <c r="Q7" s="391">
        <f t="shared" si="4"/>
        <v>-9</v>
      </c>
      <c r="R7" s="335">
        <f t="shared" si="5"/>
        <v>-0.36</v>
      </c>
    </row>
    <row r="8" spans="1:18">
      <c r="A8" s="197" t="s">
        <v>22</v>
      </c>
      <c r="B8" s="770">
        <v>131</v>
      </c>
      <c r="C8" s="770">
        <v>138</v>
      </c>
      <c r="D8" s="770">
        <v>135</v>
      </c>
      <c r="E8" s="770">
        <v>133</v>
      </c>
      <c r="F8" s="770">
        <v>129</v>
      </c>
      <c r="G8" s="770">
        <v>140</v>
      </c>
      <c r="H8" s="770">
        <v>143</v>
      </c>
      <c r="I8" s="770">
        <v>142</v>
      </c>
      <c r="J8" s="770">
        <v>168</v>
      </c>
      <c r="K8" s="770">
        <v>179</v>
      </c>
      <c r="L8" s="774">
        <v>154</v>
      </c>
      <c r="M8" s="385">
        <f t="shared" si="0"/>
        <v>-25</v>
      </c>
      <c r="N8" s="388">
        <f t="shared" si="1"/>
        <v>-0.13966480446927376</v>
      </c>
      <c r="O8" s="395">
        <f t="shared" si="2"/>
        <v>14</v>
      </c>
      <c r="P8" s="333">
        <f t="shared" si="3"/>
        <v>0.10000000000000009</v>
      </c>
      <c r="Q8" s="391">
        <f t="shared" si="4"/>
        <v>23</v>
      </c>
      <c r="R8" s="335">
        <f t="shared" si="5"/>
        <v>0.17557251908396942</v>
      </c>
    </row>
    <row r="9" spans="1:18">
      <c r="A9" s="197" t="s">
        <v>23</v>
      </c>
      <c r="B9" s="770">
        <v>107</v>
      </c>
      <c r="C9" s="770">
        <v>136</v>
      </c>
      <c r="D9" s="770">
        <v>115</v>
      </c>
      <c r="E9" s="770">
        <v>140</v>
      </c>
      <c r="F9" s="770">
        <v>146</v>
      </c>
      <c r="G9" s="770">
        <v>147</v>
      </c>
      <c r="H9" s="770">
        <v>135</v>
      </c>
      <c r="I9" s="770">
        <v>135</v>
      </c>
      <c r="J9" s="770">
        <v>124</v>
      </c>
      <c r="K9" s="770">
        <v>145</v>
      </c>
      <c r="L9" s="774">
        <v>131</v>
      </c>
      <c r="M9" s="385">
        <f t="shared" si="0"/>
        <v>-14</v>
      </c>
      <c r="N9" s="388">
        <f t="shared" si="1"/>
        <v>-9.6551724137931005E-2</v>
      </c>
      <c r="O9" s="395">
        <f t="shared" si="2"/>
        <v>-16</v>
      </c>
      <c r="P9" s="333">
        <f t="shared" si="3"/>
        <v>-0.108843537414966</v>
      </c>
      <c r="Q9" s="391">
        <f t="shared" si="4"/>
        <v>24</v>
      </c>
      <c r="R9" s="335">
        <f t="shared" si="5"/>
        <v>0.22429906542056077</v>
      </c>
    </row>
    <row r="10" spans="1:18">
      <c r="A10" s="197" t="s">
        <v>24</v>
      </c>
      <c r="B10" s="770">
        <v>0</v>
      </c>
      <c r="C10" s="770">
        <v>0</v>
      </c>
      <c r="D10" s="770">
        <v>0</v>
      </c>
      <c r="E10" s="770">
        <v>0</v>
      </c>
      <c r="F10" s="770">
        <v>0</v>
      </c>
      <c r="G10" s="770">
        <v>0</v>
      </c>
      <c r="H10" s="770">
        <v>0</v>
      </c>
      <c r="I10" s="770">
        <v>0</v>
      </c>
      <c r="J10" s="770">
        <v>0</v>
      </c>
      <c r="K10" s="770">
        <v>26</v>
      </c>
      <c r="L10" s="774">
        <v>13</v>
      </c>
      <c r="M10" s="385">
        <f t="shared" si="0"/>
        <v>-13</v>
      </c>
      <c r="N10" s="388">
        <f t="shared" si="1"/>
        <v>-0.5</v>
      </c>
      <c r="O10" s="395">
        <f t="shared" si="2"/>
        <v>13</v>
      </c>
      <c r="P10" s="333">
        <v>0</v>
      </c>
      <c r="Q10" s="391">
        <f t="shared" si="4"/>
        <v>13</v>
      </c>
      <c r="R10" s="335">
        <v>0</v>
      </c>
    </row>
    <row r="11" spans="1:18">
      <c r="A11" s="197" t="s">
        <v>25</v>
      </c>
      <c r="B11" s="770">
        <v>30</v>
      </c>
      <c r="C11" s="770">
        <v>30</v>
      </c>
      <c r="D11" s="770">
        <v>52</v>
      </c>
      <c r="E11" s="770">
        <v>47</v>
      </c>
      <c r="F11" s="770">
        <v>28</v>
      </c>
      <c r="G11" s="770">
        <v>32</v>
      </c>
      <c r="H11" s="770">
        <v>29</v>
      </c>
      <c r="I11" s="770">
        <v>29</v>
      </c>
      <c r="J11" s="770">
        <v>24</v>
      </c>
      <c r="K11" s="770">
        <v>29</v>
      </c>
      <c r="L11" s="774">
        <v>29</v>
      </c>
      <c r="M11" s="1719">
        <f t="shared" si="0"/>
        <v>0</v>
      </c>
      <c r="N11" s="388">
        <f t="shared" si="1"/>
        <v>0</v>
      </c>
      <c r="O11" s="395">
        <f t="shared" si="2"/>
        <v>-3</v>
      </c>
      <c r="P11" s="333">
        <f t="shared" si="3"/>
        <v>-9.375E-2</v>
      </c>
      <c r="Q11" s="391">
        <f t="shared" si="4"/>
        <v>-1</v>
      </c>
      <c r="R11" s="335">
        <f t="shared" si="5"/>
        <v>-3.3333333333333326E-2</v>
      </c>
    </row>
    <row r="12" spans="1:18">
      <c r="A12" s="197" t="s">
        <v>26</v>
      </c>
      <c r="B12" s="770">
        <v>39</v>
      </c>
      <c r="C12" s="770">
        <v>58</v>
      </c>
      <c r="D12" s="770">
        <v>74</v>
      </c>
      <c r="E12" s="770">
        <v>57</v>
      </c>
      <c r="F12" s="770">
        <v>45</v>
      </c>
      <c r="G12" s="770">
        <v>33</v>
      </c>
      <c r="H12" s="770">
        <v>27</v>
      </c>
      <c r="I12" s="770">
        <v>24</v>
      </c>
      <c r="J12" s="770">
        <v>22</v>
      </c>
      <c r="K12" s="770">
        <v>26</v>
      </c>
      <c r="L12" s="774">
        <v>25</v>
      </c>
      <c r="M12" s="939">
        <f t="shared" si="0"/>
        <v>-1</v>
      </c>
      <c r="N12" s="388">
        <f t="shared" si="1"/>
        <v>-3.8461538461538436E-2</v>
      </c>
      <c r="O12" s="395">
        <f t="shared" si="2"/>
        <v>-8</v>
      </c>
      <c r="P12" s="333">
        <f t="shared" si="3"/>
        <v>-0.24242424242424243</v>
      </c>
      <c r="Q12" s="391">
        <f t="shared" si="4"/>
        <v>-14</v>
      </c>
      <c r="R12" s="335">
        <f t="shared" si="5"/>
        <v>-0.35897435897435892</v>
      </c>
    </row>
    <row r="13" spans="1:18">
      <c r="A13" s="197" t="s">
        <v>27</v>
      </c>
      <c r="B13" s="770">
        <v>105</v>
      </c>
      <c r="C13" s="770">
        <v>113</v>
      </c>
      <c r="D13" s="770">
        <v>166</v>
      </c>
      <c r="E13" s="770">
        <v>154</v>
      </c>
      <c r="F13" s="770">
        <v>181</v>
      </c>
      <c r="G13" s="770">
        <v>157</v>
      </c>
      <c r="H13" s="770">
        <v>174</v>
      </c>
      <c r="I13" s="770">
        <v>190</v>
      </c>
      <c r="J13" s="770">
        <v>196</v>
      </c>
      <c r="K13" s="770">
        <v>184</v>
      </c>
      <c r="L13" s="774">
        <v>202</v>
      </c>
      <c r="M13" s="385">
        <f t="shared" si="0"/>
        <v>18</v>
      </c>
      <c r="N13" s="388">
        <f t="shared" si="1"/>
        <v>9.7826086956521729E-2</v>
      </c>
      <c r="O13" s="395">
        <f t="shared" si="2"/>
        <v>45</v>
      </c>
      <c r="P13" s="333">
        <f t="shared" si="3"/>
        <v>0.28662420382165599</v>
      </c>
      <c r="Q13" s="391">
        <f t="shared" si="4"/>
        <v>97</v>
      </c>
      <c r="R13" s="335">
        <f t="shared" si="5"/>
        <v>0.92380952380952386</v>
      </c>
    </row>
    <row r="14" spans="1:18">
      <c r="A14" s="197" t="s">
        <v>28</v>
      </c>
      <c r="B14" s="770">
        <v>0</v>
      </c>
      <c r="C14" s="770">
        <v>0</v>
      </c>
      <c r="D14" s="770">
        <v>0</v>
      </c>
      <c r="E14" s="770">
        <v>0</v>
      </c>
      <c r="F14" s="770">
        <v>0</v>
      </c>
      <c r="G14" s="770">
        <v>0</v>
      </c>
      <c r="H14" s="770">
        <v>0</v>
      </c>
      <c r="I14" s="770">
        <v>0</v>
      </c>
      <c r="J14" s="770">
        <v>0</v>
      </c>
      <c r="K14" s="770">
        <v>0</v>
      </c>
      <c r="L14" s="774">
        <v>0</v>
      </c>
      <c r="M14" s="385">
        <f t="shared" si="0"/>
        <v>0</v>
      </c>
      <c r="N14" s="388">
        <v>0</v>
      </c>
      <c r="O14" s="395">
        <f t="shared" si="2"/>
        <v>0</v>
      </c>
      <c r="P14" s="333">
        <v>0</v>
      </c>
      <c r="Q14" s="391">
        <f t="shared" si="4"/>
        <v>0</v>
      </c>
      <c r="R14" s="335">
        <v>0</v>
      </c>
    </row>
    <row r="15" spans="1:18">
      <c r="A15" s="197" t="s">
        <v>29</v>
      </c>
      <c r="B15" s="770">
        <v>52</v>
      </c>
      <c r="C15" s="770">
        <v>58</v>
      </c>
      <c r="D15" s="770">
        <v>53</v>
      </c>
      <c r="E15" s="770">
        <v>73</v>
      </c>
      <c r="F15" s="770">
        <v>78</v>
      </c>
      <c r="G15" s="770">
        <v>49</v>
      </c>
      <c r="H15" s="770">
        <v>77</v>
      </c>
      <c r="I15" s="770">
        <v>63</v>
      </c>
      <c r="J15" s="770">
        <v>47</v>
      </c>
      <c r="K15" s="770">
        <v>52</v>
      </c>
      <c r="L15" s="774">
        <v>43</v>
      </c>
      <c r="M15" s="385">
        <f t="shared" si="0"/>
        <v>-9</v>
      </c>
      <c r="N15" s="388">
        <f t="shared" si="1"/>
        <v>-0.17307692307692313</v>
      </c>
      <c r="O15" s="395">
        <f t="shared" si="2"/>
        <v>-6</v>
      </c>
      <c r="P15" s="333">
        <f t="shared" si="3"/>
        <v>-0.12244897959183676</v>
      </c>
      <c r="Q15" s="391">
        <f t="shared" si="4"/>
        <v>-9</v>
      </c>
      <c r="R15" s="335">
        <f t="shared" si="5"/>
        <v>-0.17307692307692313</v>
      </c>
    </row>
    <row r="16" spans="1:18">
      <c r="A16" s="197" t="s">
        <v>30</v>
      </c>
      <c r="B16" s="770">
        <v>238</v>
      </c>
      <c r="C16" s="770">
        <v>188</v>
      </c>
      <c r="D16" s="770">
        <v>226</v>
      </c>
      <c r="E16" s="770">
        <v>232</v>
      </c>
      <c r="F16" s="770">
        <v>239</v>
      </c>
      <c r="G16" s="770">
        <v>248</v>
      </c>
      <c r="H16" s="770">
        <v>253</v>
      </c>
      <c r="I16" s="770">
        <v>281</v>
      </c>
      <c r="J16" s="770">
        <v>276</v>
      </c>
      <c r="K16" s="770">
        <v>312</v>
      </c>
      <c r="L16" s="774">
        <v>325</v>
      </c>
      <c r="M16" s="385">
        <f t="shared" si="0"/>
        <v>13</v>
      </c>
      <c r="N16" s="388">
        <f t="shared" si="1"/>
        <v>4.1666666666666741E-2</v>
      </c>
      <c r="O16" s="395">
        <f t="shared" si="2"/>
        <v>77</v>
      </c>
      <c r="P16" s="333">
        <f t="shared" si="3"/>
        <v>0.31048387096774199</v>
      </c>
      <c r="Q16" s="391">
        <f t="shared" si="4"/>
        <v>87</v>
      </c>
      <c r="R16" s="335">
        <f t="shared" si="5"/>
        <v>0.36554621848739499</v>
      </c>
    </row>
    <row r="17" spans="1:18">
      <c r="A17" s="197" t="s">
        <v>31</v>
      </c>
      <c r="B17" s="770">
        <v>195</v>
      </c>
      <c r="C17" s="770">
        <v>185</v>
      </c>
      <c r="D17" s="770">
        <v>152</v>
      </c>
      <c r="E17" s="770">
        <v>169</v>
      </c>
      <c r="F17" s="770">
        <v>150</v>
      </c>
      <c r="G17" s="770">
        <v>167</v>
      </c>
      <c r="H17" s="770">
        <v>154</v>
      </c>
      <c r="I17" s="770">
        <v>147</v>
      </c>
      <c r="J17" s="770">
        <v>134</v>
      </c>
      <c r="K17" s="770">
        <v>139</v>
      </c>
      <c r="L17" s="774">
        <v>141</v>
      </c>
      <c r="M17" s="385">
        <f t="shared" si="0"/>
        <v>2</v>
      </c>
      <c r="N17" s="388">
        <f t="shared" si="1"/>
        <v>1.4388489208633004E-2</v>
      </c>
      <c r="O17" s="395">
        <f t="shared" si="2"/>
        <v>-26</v>
      </c>
      <c r="P17" s="333">
        <f t="shared" si="3"/>
        <v>-0.15568862275449102</v>
      </c>
      <c r="Q17" s="391">
        <f t="shared" si="4"/>
        <v>-54</v>
      </c>
      <c r="R17" s="335">
        <f t="shared" si="5"/>
        <v>-0.27692307692307694</v>
      </c>
    </row>
    <row r="18" spans="1:18">
      <c r="A18" s="197" t="s">
        <v>32</v>
      </c>
      <c r="B18" s="770">
        <v>78</v>
      </c>
      <c r="C18" s="770">
        <v>80</v>
      </c>
      <c r="D18" s="770">
        <v>88</v>
      </c>
      <c r="E18" s="770">
        <v>83</v>
      </c>
      <c r="F18" s="770">
        <v>68</v>
      </c>
      <c r="G18" s="770">
        <v>91</v>
      </c>
      <c r="H18" s="770">
        <v>61</v>
      </c>
      <c r="I18" s="770">
        <v>63</v>
      </c>
      <c r="J18" s="770">
        <v>75</v>
      </c>
      <c r="K18" s="770">
        <v>72</v>
      </c>
      <c r="L18" s="774">
        <v>68</v>
      </c>
      <c r="M18" s="385">
        <f t="shared" si="0"/>
        <v>-4</v>
      </c>
      <c r="N18" s="388">
        <f t="shared" si="1"/>
        <v>-5.555555555555558E-2</v>
      </c>
      <c r="O18" s="395">
        <f t="shared" si="2"/>
        <v>-23</v>
      </c>
      <c r="P18" s="333">
        <f t="shared" si="3"/>
        <v>-0.25274725274725274</v>
      </c>
      <c r="Q18" s="391">
        <f t="shared" si="4"/>
        <v>-10</v>
      </c>
      <c r="R18" s="335">
        <f t="shared" si="5"/>
        <v>-0.12820512820512819</v>
      </c>
    </row>
    <row r="19" spans="1:18" ht="23.25" thickBot="1">
      <c r="A19" s="195" t="s">
        <v>33</v>
      </c>
      <c r="B19" s="231">
        <v>340</v>
      </c>
      <c r="C19" s="231">
        <v>321</v>
      </c>
      <c r="D19" s="231">
        <v>343</v>
      </c>
      <c r="E19" s="231">
        <v>341</v>
      </c>
      <c r="F19" s="231">
        <v>293</v>
      </c>
      <c r="G19" s="231">
        <v>282</v>
      </c>
      <c r="H19" s="231">
        <v>270</v>
      </c>
      <c r="I19" s="231">
        <v>256</v>
      </c>
      <c r="J19" s="231">
        <v>228</v>
      </c>
      <c r="K19" s="231">
        <v>242</v>
      </c>
      <c r="L19" s="329">
        <v>270</v>
      </c>
      <c r="M19" s="386">
        <f t="shared" si="0"/>
        <v>28</v>
      </c>
      <c r="N19" s="389">
        <f t="shared" si="1"/>
        <v>0.11570247933884303</v>
      </c>
      <c r="O19" s="396">
        <f t="shared" si="2"/>
        <v>-12</v>
      </c>
      <c r="P19" s="336">
        <f t="shared" si="3"/>
        <v>-4.2553191489361653E-2</v>
      </c>
      <c r="Q19" s="392">
        <f t="shared" si="4"/>
        <v>-70</v>
      </c>
      <c r="R19" s="338">
        <f t="shared" si="5"/>
        <v>-0.20588235294117652</v>
      </c>
    </row>
    <row r="20" spans="1:18">
      <c r="A20" s="918" t="s">
        <v>510</v>
      </c>
    </row>
    <row r="21" spans="1:18">
      <c r="A21" s="846" t="s">
        <v>590</v>
      </c>
      <c r="L21" s="47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/>
  </sheetViews>
  <sheetFormatPr defaultRowHeight="15"/>
  <cols>
    <col min="1" max="1" width="17" customWidth="1"/>
    <col min="2" max="12" width="6.7109375" customWidth="1"/>
    <col min="13" max="18" width="6.28515625" customWidth="1"/>
  </cols>
  <sheetData>
    <row r="1" spans="1:18">
      <c r="A1" s="163" t="s">
        <v>844</v>
      </c>
      <c r="B1" s="77"/>
      <c r="C1" s="77"/>
      <c r="D1" s="46"/>
      <c r="E1" s="46"/>
      <c r="F1" s="1093"/>
      <c r="G1" s="46"/>
      <c r="H1" s="46"/>
      <c r="I1" s="46"/>
      <c r="J1" s="46"/>
      <c r="K1" s="46"/>
      <c r="L1" s="46"/>
    </row>
    <row r="2" spans="1:18" ht="15.75" thickBot="1">
      <c r="A2" s="1094" t="s">
        <v>193</v>
      </c>
      <c r="B2" s="870"/>
      <c r="C2" s="870"/>
      <c r="D2" s="870"/>
      <c r="E2" s="870"/>
      <c r="F2" s="870"/>
      <c r="G2" s="870"/>
      <c r="H2" s="870"/>
      <c r="I2" s="870"/>
      <c r="J2" s="870"/>
      <c r="K2" s="870"/>
      <c r="L2" s="870"/>
    </row>
    <row r="3" spans="1:18" ht="25.5" customHeight="1">
      <c r="A3" s="1831" t="s">
        <v>190</v>
      </c>
      <c r="B3" s="2134" t="s">
        <v>199</v>
      </c>
      <c r="C3" s="2134"/>
      <c r="D3" s="2134"/>
      <c r="E3" s="2134"/>
      <c r="F3" s="2134"/>
      <c r="G3" s="2134"/>
      <c r="H3" s="2134"/>
      <c r="I3" s="2134"/>
      <c r="J3" s="2134"/>
      <c r="K3" s="2134"/>
      <c r="L3" s="2135"/>
      <c r="M3" s="2087" t="s">
        <v>563</v>
      </c>
      <c r="N3" s="1837"/>
      <c r="O3" s="1838" t="s">
        <v>564</v>
      </c>
      <c r="P3" s="1848"/>
      <c r="Q3" s="1836" t="s">
        <v>565</v>
      </c>
      <c r="R3" s="1841"/>
    </row>
    <row r="4" spans="1:18" ht="15.75" thickBot="1">
      <c r="A4" s="1832"/>
      <c r="B4" s="603" t="s">
        <v>10</v>
      </c>
      <c r="C4" s="603" t="s">
        <v>11</v>
      </c>
      <c r="D4" s="603" t="s">
        <v>12</v>
      </c>
      <c r="E4" s="603" t="s">
        <v>13</v>
      </c>
      <c r="F4" s="603" t="s">
        <v>14</v>
      </c>
      <c r="G4" s="603" t="s">
        <v>15</v>
      </c>
      <c r="H4" s="603" t="s">
        <v>16</v>
      </c>
      <c r="I4" s="603" t="s">
        <v>139</v>
      </c>
      <c r="J4" s="603" t="s">
        <v>189</v>
      </c>
      <c r="K4" s="603" t="s">
        <v>455</v>
      </c>
      <c r="L4" s="604" t="s">
        <v>562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18">
      <c r="A5" s="194" t="s">
        <v>19</v>
      </c>
      <c r="B5" s="772">
        <v>8350</v>
      </c>
      <c r="C5" s="772">
        <v>8321</v>
      </c>
      <c r="D5" s="772">
        <v>8188</v>
      </c>
      <c r="E5" s="772">
        <v>7633</v>
      </c>
      <c r="F5" s="772">
        <v>7720</v>
      </c>
      <c r="G5" s="772">
        <v>7632</v>
      </c>
      <c r="H5" s="772">
        <v>7556</v>
      </c>
      <c r="I5" s="772">
        <v>7373</v>
      </c>
      <c r="J5" s="772">
        <v>7718</v>
      </c>
      <c r="K5" s="772">
        <v>7601</v>
      </c>
      <c r="L5" s="775">
        <v>7631</v>
      </c>
      <c r="M5" s="384">
        <f>L5-K5</f>
        <v>30</v>
      </c>
      <c r="N5" s="387">
        <f>L5/K5-1</f>
        <v>3.9468490988028293E-3</v>
      </c>
      <c r="O5" s="393">
        <f>L5-G5</f>
        <v>-1</v>
      </c>
      <c r="P5" s="394">
        <f>L5/G5-1</f>
        <v>-1.3102725366875845E-4</v>
      </c>
      <c r="Q5" s="390">
        <f>L5-B5</f>
        <v>-719</v>
      </c>
      <c r="R5" s="334">
        <f>L5/B5-1</f>
        <v>-8.6107784431137757E-2</v>
      </c>
    </row>
    <row r="6" spans="1:18">
      <c r="A6" s="197" t="s">
        <v>20</v>
      </c>
      <c r="B6" s="770">
        <v>1260</v>
      </c>
      <c r="C6" s="770">
        <v>1212</v>
      </c>
      <c r="D6" s="770">
        <v>1265</v>
      </c>
      <c r="E6" s="770">
        <v>1170</v>
      </c>
      <c r="F6" s="770">
        <v>1309</v>
      </c>
      <c r="G6" s="770">
        <v>1297</v>
      </c>
      <c r="H6" s="770">
        <v>1400</v>
      </c>
      <c r="I6" s="770">
        <v>1359</v>
      </c>
      <c r="J6" s="770">
        <v>1459</v>
      </c>
      <c r="K6" s="770">
        <v>1499</v>
      </c>
      <c r="L6" s="774">
        <v>1490</v>
      </c>
      <c r="M6" s="385">
        <f t="shared" ref="M6:M19" si="0">L6-K6</f>
        <v>-9</v>
      </c>
      <c r="N6" s="388">
        <f t="shared" ref="N6:N19" si="1">L6/K6-1</f>
        <v>-6.0040026684455849E-3</v>
      </c>
      <c r="O6" s="395">
        <f t="shared" ref="O6:O19" si="2">L6-G6</f>
        <v>193</v>
      </c>
      <c r="P6" s="333">
        <f t="shared" ref="P6:P19" si="3">L6/G6-1</f>
        <v>0.148804934464148</v>
      </c>
      <c r="Q6" s="391">
        <f t="shared" ref="Q6:Q19" si="4">L6-B6</f>
        <v>230</v>
      </c>
      <c r="R6" s="335">
        <f t="shared" ref="R6:R19" si="5">L6/B6-1</f>
        <v>0.18253968253968256</v>
      </c>
    </row>
    <row r="7" spans="1:18">
      <c r="A7" s="197" t="s">
        <v>21</v>
      </c>
      <c r="B7" s="770">
        <v>802</v>
      </c>
      <c r="C7" s="770">
        <v>776</v>
      </c>
      <c r="D7" s="770">
        <v>859</v>
      </c>
      <c r="E7" s="770">
        <v>803</v>
      </c>
      <c r="F7" s="770">
        <v>787</v>
      </c>
      <c r="G7" s="770">
        <v>784</v>
      </c>
      <c r="H7" s="770">
        <v>829</v>
      </c>
      <c r="I7" s="770">
        <v>796</v>
      </c>
      <c r="J7" s="770">
        <v>863</v>
      </c>
      <c r="K7" s="770">
        <v>900</v>
      </c>
      <c r="L7" s="774">
        <v>901</v>
      </c>
      <c r="M7" s="385">
        <f t="shared" si="0"/>
        <v>1</v>
      </c>
      <c r="N7" s="388">
        <f t="shared" si="1"/>
        <v>1.1111111111110628E-3</v>
      </c>
      <c r="O7" s="395">
        <f t="shared" si="2"/>
        <v>117</v>
      </c>
      <c r="P7" s="333">
        <f t="shared" si="3"/>
        <v>0.14923469387755106</v>
      </c>
      <c r="Q7" s="391">
        <f t="shared" si="4"/>
        <v>99</v>
      </c>
      <c r="R7" s="335">
        <f t="shared" si="5"/>
        <v>0.12344139650872821</v>
      </c>
    </row>
    <row r="8" spans="1:18">
      <c r="A8" s="197" t="s">
        <v>22</v>
      </c>
      <c r="B8" s="770">
        <v>522</v>
      </c>
      <c r="C8" s="770">
        <v>488</v>
      </c>
      <c r="D8" s="770">
        <v>504</v>
      </c>
      <c r="E8" s="770">
        <v>452</v>
      </c>
      <c r="F8" s="770">
        <v>438</v>
      </c>
      <c r="G8" s="770">
        <v>471</v>
      </c>
      <c r="H8" s="770">
        <v>425</v>
      </c>
      <c r="I8" s="770">
        <v>407</v>
      </c>
      <c r="J8" s="770">
        <v>427</v>
      </c>
      <c r="K8" s="770">
        <v>429</v>
      </c>
      <c r="L8" s="774">
        <v>439</v>
      </c>
      <c r="M8" s="385">
        <f t="shared" si="0"/>
        <v>10</v>
      </c>
      <c r="N8" s="388">
        <f t="shared" si="1"/>
        <v>2.3310023310023409E-2</v>
      </c>
      <c r="O8" s="395">
        <f t="shared" si="2"/>
        <v>-32</v>
      </c>
      <c r="P8" s="333">
        <f t="shared" si="3"/>
        <v>-6.7940552016985123E-2</v>
      </c>
      <c r="Q8" s="391">
        <f t="shared" si="4"/>
        <v>-83</v>
      </c>
      <c r="R8" s="335">
        <f t="shared" si="5"/>
        <v>-0.15900383141762453</v>
      </c>
    </row>
    <row r="9" spans="1:18">
      <c r="A9" s="197" t="s">
        <v>23</v>
      </c>
      <c r="B9" s="770">
        <v>425</v>
      </c>
      <c r="C9" s="770">
        <v>457</v>
      </c>
      <c r="D9" s="770">
        <v>438</v>
      </c>
      <c r="E9" s="770">
        <v>435</v>
      </c>
      <c r="F9" s="770">
        <v>402</v>
      </c>
      <c r="G9" s="770">
        <v>378</v>
      </c>
      <c r="H9" s="770">
        <v>381</v>
      </c>
      <c r="I9" s="770">
        <v>373</v>
      </c>
      <c r="J9" s="770">
        <v>395</v>
      </c>
      <c r="K9" s="770">
        <v>381</v>
      </c>
      <c r="L9" s="774">
        <v>404</v>
      </c>
      <c r="M9" s="385">
        <f t="shared" si="0"/>
        <v>23</v>
      </c>
      <c r="N9" s="388">
        <f t="shared" si="1"/>
        <v>6.0367454068241511E-2</v>
      </c>
      <c r="O9" s="395">
        <f t="shared" si="2"/>
        <v>26</v>
      </c>
      <c r="P9" s="333">
        <f t="shared" si="3"/>
        <v>6.8783068783068835E-2</v>
      </c>
      <c r="Q9" s="391">
        <f t="shared" si="4"/>
        <v>-21</v>
      </c>
      <c r="R9" s="335">
        <f t="shared" si="5"/>
        <v>-4.9411764705882377E-2</v>
      </c>
    </row>
    <row r="10" spans="1:18">
      <c r="A10" s="197" t="s">
        <v>24</v>
      </c>
      <c r="B10" s="770">
        <v>246</v>
      </c>
      <c r="C10" s="770">
        <v>267</v>
      </c>
      <c r="D10" s="770">
        <v>252</v>
      </c>
      <c r="E10" s="770">
        <v>259</v>
      </c>
      <c r="F10" s="770">
        <v>262</v>
      </c>
      <c r="G10" s="770">
        <v>271</v>
      </c>
      <c r="H10" s="770">
        <v>280</v>
      </c>
      <c r="I10" s="770">
        <v>271</v>
      </c>
      <c r="J10" s="770">
        <v>282</v>
      </c>
      <c r="K10" s="770">
        <v>265</v>
      </c>
      <c r="L10" s="774">
        <v>261</v>
      </c>
      <c r="M10" s="385">
        <f t="shared" si="0"/>
        <v>-4</v>
      </c>
      <c r="N10" s="388">
        <f t="shared" si="1"/>
        <v>-1.5094339622641506E-2</v>
      </c>
      <c r="O10" s="395">
        <f t="shared" si="2"/>
        <v>-10</v>
      </c>
      <c r="P10" s="333">
        <f t="shared" si="3"/>
        <v>-3.6900369003690092E-2</v>
      </c>
      <c r="Q10" s="391">
        <f t="shared" si="4"/>
        <v>15</v>
      </c>
      <c r="R10" s="335">
        <f t="shared" si="5"/>
        <v>6.0975609756097615E-2</v>
      </c>
    </row>
    <row r="11" spans="1:18">
      <c r="A11" s="197" t="s">
        <v>25</v>
      </c>
      <c r="B11" s="770">
        <v>572</v>
      </c>
      <c r="C11" s="770">
        <v>545</v>
      </c>
      <c r="D11" s="770">
        <v>523</v>
      </c>
      <c r="E11" s="770">
        <v>506</v>
      </c>
      <c r="F11" s="770">
        <v>499</v>
      </c>
      <c r="G11" s="770">
        <v>519</v>
      </c>
      <c r="H11" s="770">
        <v>491</v>
      </c>
      <c r="I11" s="770">
        <v>461</v>
      </c>
      <c r="J11" s="770">
        <v>504</v>
      </c>
      <c r="K11" s="770">
        <v>501</v>
      </c>
      <c r="L11" s="774">
        <v>497</v>
      </c>
      <c r="M11" s="385">
        <f t="shared" si="0"/>
        <v>-4</v>
      </c>
      <c r="N11" s="388">
        <f t="shared" si="1"/>
        <v>-7.9840319361277334E-3</v>
      </c>
      <c r="O11" s="395">
        <f t="shared" si="2"/>
        <v>-22</v>
      </c>
      <c r="P11" s="333">
        <f t="shared" si="3"/>
        <v>-4.2389210019267876E-2</v>
      </c>
      <c r="Q11" s="391">
        <f t="shared" si="4"/>
        <v>-75</v>
      </c>
      <c r="R11" s="335">
        <f t="shared" si="5"/>
        <v>-0.13111888111888115</v>
      </c>
    </row>
    <row r="12" spans="1:18">
      <c r="A12" s="197" t="s">
        <v>26</v>
      </c>
      <c r="B12" s="770">
        <v>307</v>
      </c>
      <c r="C12" s="770">
        <v>328</v>
      </c>
      <c r="D12" s="770">
        <v>308</v>
      </c>
      <c r="E12" s="770">
        <v>280</v>
      </c>
      <c r="F12" s="770">
        <v>273</v>
      </c>
      <c r="G12" s="770">
        <v>315</v>
      </c>
      <c r="H12" s="770">
        <v>263</v>
      </c>
      <c r="I12" s="770">
        <v>313</v>
      </c>
      <c r="J12" s="770">
        <v>283</v>
      </c>
      <c r="K12" s="770">
        <v>264</v>
      </c>
      <c r="L12" s="774">
        <v>257</v>
      </c>
      <c r="M12" s="939">
        <f t="shared" si="0"/>
        <v>-7</v>
      </c>
      <c r="N12" s="388">
        <f t="shared" si="1"/>
        <v>-2.6515151515151492E-2</v>
      </c>
      <c r="O12" s="395">
        <f t="shared" si="2"/>
        <v>-58</v>
      </c>
      <c r="P12" s="333">
        <f t="shared" si="3"/>
        <v>-0.18412698412698414</v>
      </c>
      <c r="Q12" s="391">
        <f t="shared" si="4"/>
        <v>-50</v>
      </c>
      <c r="R12" s="335">
        <f t="shared" si="5"/>
        <v>-0.16286644951140061</v>
      </c>
    </row>
    <row r="13" spans="1:18">
      <c r="A13" s="197" t="s">
        <v>27</v>
      </c>
      <c r="B13" s="770">
        <v>407</v>
      </c>
      <c r="C13" s="770">
        <v>416</v>
      </c>
      <c r="D13" s="770">
        <v>404</v>
      </c>
      <c r="E13" s="770">
        <v>388</v>
      </c>
      <c r="F13" s="770">
        <v>375</v>
      </c>
      <c r="G13" s="770">
        <v>342</v>
      </c>
      <c r="H13" s="770">
        <v>331</v>
      </c>
      <c r="I13" s="770">
        <v>333</v>
      </c>
      <c r="J13" s="770">
        <v>353</v>
      </c>
      <c r="K13" s="770">
        <v>338</v>
      </c>
      <c r="L13" s="774">
        <v>320</v>
      </c>
      <c r="M13" s="385">
        <f t="shared" si="0"/>
        <v>-18</v>
      </c>
      <c r="N13" s="388">
        <f t="shared" si="1"/>
        <v>-5.3254437869822535E-2</v>
      </c>
      <c r="O13" s="395">
        <f t="shared" si="2"/>
        <v>-22</v>
      </c>
      <c r="P13" s="333">
        <f t="shared" si="3"/>
        <v>-6.4327485380117011E-2</v>
      </c>
      <c r="Q13" s="391">
        <f t="shared" si="4"/>
        <v>-87</v>
      </c>
      <c r="R13" s="335">
        <f t="shared" si="5"/>
        <v>-0.21375921375921381</v>
      </c>
    </row>
    <row r="14" spans="1:18">
      <c r="A14" s="197" t="s">
        <v>28</v>
      </c>
      <c r="B14" s="770">
        <v>500</v>
      </c>
      <c r="C14" s="770">
        <v>518</v>
      </c>
      <c r="D14" s="770">
        <v>441</v>
      </c>
      <c r="E14" s="770">
        <v>431</v>
      </c>
      <c r="F14" s="770">
        <v>455</v>
      </c>
      <c r="G14" s="770">
        <v>425</v>
      </c>
      <c r="H14" s="770">
        <v>447</v>
      </c>
      <c r="I14" s="770">
        <v>407</v>
      </c>
      <c r="J14" s="770">
        <v>410</v>
      </c>
      <c r="K14" s="770">
        <v>405</v>
      </c>
      <c r="L14" s="774">
        <v>415</v>
      </c>
      <c r="M14" s="385">
        <f t="shared" si="0"/>
        <v>10</v>
      </c>
      <c r="N14" s="388">
        <f t="shared" si="1"/>
        <v>2.4691358024691468E-2</v>
      </c>
      <c r="O14" s="395">
        <f t="shared" si="2"/>
        <v>-10</v>
      </c>
      <c r="P14" s="333">
        <f t="shared" si="3"/>
        <v>-2.352941176470591E-2</v>
      </c>
      <c r="Q14" s="391">
        <f t="shared" si="4"/>
        <v>-85</v>
      </c>
      <c r="R14" s="335">
        <f t="shared" si="5"/>
        <v>-0.17000000000000004</v>
      </c>
    </row>
    <row r="15" spans="1:18">
      <c r="A15" s="197" t="s">
        <v>29</v>
      </c>
      <c r="B15" s="770">
        <v>443</v>
      </c>
      <c r="C15" s="770">
        <v>455</v>
      </c>
      <c r="D15" s="770">
        <v>431</v>
      </c>
      <c r="E15" s="770">
        <v>378</v>
      </c>
      <c r="F15" s="770">
        <v>391</v>
      </c>
      <c r="G15" s="770">
        <v>387</v>
      </c>
      <c r="H15" s="770">
        <v>355</v>
      </c>
      <c r="I15" s="770">
        <v>347</v>
      </c>
      <c r="J15" s="770">
        <v>386</v>
      </c>
      <c r="K15" s="770">
        <v>371</v>
      </c>
      <c r="L15" s="774">
        <v>388</v>
      </c>
      <c r="M15" s="385">
        <f t="shared" si="0"/>
        <v>17</v>
      </c>
      <c r="N15" s="388">
        <f t="shared" si="1"/>
        <v>4.5822102425876032E-2</v>
      </c>
      <c r="O15" s="395">
        <f t="shared" si="2"/>
        <v>1</v>
      </c>
      <c r="P15" s="333">
        <f t="shared" si="3"/>
        <v>2.5839793281654533E-3</v>
      </c>
      <c r="Q15" s="391">
        <f t="shared" si="4"/>
        <v>-55</v>
      </c>
      <c r="R15" s="335">
        <f t="shared" si="5"/>
        <v>-0.12415349887133187</v>
      </c>
    </row>
    <row r="16" spans="1:18">
      <c r="A16" s="197" t="s">
        <v>30</v>
      </c>
      <c r="B16" s="770">
        <v>1118</v>
      </c>
      <c r="C16" s="770">
        <v>1137</v>
      </c>
      <c r="D16" s="770">
        <v>1046</v>
      </c>
      <c r="E16" s="770">
        <v>870</v>
      </c>
      <c r="F16" s="770">
        <v>901</v>
      </c>
      <c r="G16" s="770">
        <v>861</v>
      </c>
      <c r="H16" s="770">
        <v>854</v>
      </c>
      <c r="I16" s="770">
        <v>826</v>
      </c>
      <c r="J16" s="770">
        <v>879</v>
      </c>
      <c r="K16" s="770">
        <v>775</v>
      </c>
      <c r="L16" s="774">
        <v>749</v>
      </c>
      <c r="M16" s="385">
        <f t="shared" si="0"/>
        <v>-26</v>
      </c>
      <c r="N16" s="388">
        <f t="shared" si="1"/>
        <v>-3.3548387096774213E-2</v>
      </c>
      <c r="O16" s="395">
        <f t="shared" si="2"/>
        <v>-112</v>
      </c>
      <c r="P16" s="333">
        <f t="shared" si="3"/>
        <v>-0.13008130081300817</v>
      </c>
      <c r="Q16" s="391">
        <f t="shared" si="4"/>
        <v>-369</v>
      </c>
      <c r="R16" s="335">
        <f t="shared" si="5"/>
        <v>-0.33005366726296959</v>
      </c>
    </row>
    <row r="17" spans="1:18">
      <c r="A17" s="197" t="s">
        <v>31</v>
      </c>
      <c r="B17" s="770">
        <v>553</v>
      </c>
      <c r="C17" s="770">
        <v>556</v>
      </c>
      <c r="D17" s="770">
        <v>561</v>
      </c>
      <c r="E17" s="770">
        <v>523</v>
      </c>
      <c r="F17" s="770">
        <v>536</v>
      </c>
      <c r="G17" s="770">
        <v>530</v>
      </c>
      <c r="H17" s="770">
        <v>506</v>
      </c>
      <c r="I17" s="770">
        <v>480</v>
      </c>
      <c r="J17" s="770">
        <v>506</v>
      </c>
      <c r="K17" s="770">
        <v>482</v>
      </c>
      <c r="L17" s="774">
        <v>529</v>
      </c>
      <c r="M17" s="385">
        <f t="shared" si="0"/>
        <v>47</v>
      </c>
      <c r="N17" s="388">
        <f t="shared" si="1"/>
        <v>9.75103734439835E-2</v>
      </c>
      <c r="O17" s="395">
        <f t="shared" si="2"/>
        <v>-1</v>
      </c>
      <c r="P17" s="333">
        <f t="shared" si="3"/>
        <v>-1.8867924528301883E-3</v>
      </c>
      <c r="Q17" s="391">
        <f t="shared" si="4"/>
        <v>-24</v>
      </c>
      <c r="R17" s="335">
        <f t="shared" si="5"/>
        <v>-4.339963833634719E-2</v>
      </c>
    </row>
    <row r="18" spans="1:18">
      <c r="A18" s="197" t="s">
        <v>32</v>
      </c>
      <c r="B18" s="770">
        <v>395</v>
      </c>
      <c r="C18" s="770">
        <v>405</v>
      </c>
      <c r="D18" s="770">
        <v>401</v>
      </c>
      <c r="E18" s="770">
        <v>403</v>
      </c>
      <c r="F18" s="770">
        <v>394</v>
      </c>
      <c r="G18" s="770">
        <v>375</v>
      </c>
      <c r="H18" s="770">
        <v>345</v>
      </c>
      <c r="I18" s="770">
        <v>325</v>
      </c>
      <c r="J18" s="770">
        <v>324</v>
      </c>
      <c r="K18" s="770">
        <v>340</v>
      </c>
      <c r="L18" s="774">
        <v>316</v>
      </c>
      <c r="M18" s="385">
        <f t="shared" si="0"/>
        <v>-24</v>
      </c>
      <c r="N18" s="388">
        <f t="shared" si="1"/>
        <v>-7.0588235294117618E-2</v>
      </c>
      <c r="O18" s="395">
        <f t="shared" si="2"/>
        <v>-59</v>
      </c>
      <c r="P18" s="333">
        <f t="shared" si="3"/>
        <v>-0.15733333333333333</v>
      </c>
      <c r="Q18" s="391">
        <f t="shared" si="4"/>
        <v>-79</v>
      </c>
      <c r="R18" s="335">
        <f t="shared" si="5"/>
        <v>-0.19999999999999996</v>
      </c>
    </row>
    <row r="19" spans="1:18" ht="23.25" thickBot="1">
      <c r="A19" s="195" t="s">
        <v>33</v>
      </c>
      <c r="B19" s="231">
        <v>800</v>
      </c>
      <c r="C19" s="231">
        <v>761</v>
      </c>
      <c r="D19" s="231">
        <v>755</v>
      </c>
      <c r="E19" s="231">
        <v>735</v>
      </c>
      <c r="F19" s="231">
        <v>698</v>
      </c>
      <c r="G19" s="231">
        <v>677</v>
      </c>
      <c r="H19" s="231">
        <v>649</v>
      </c>
      <c r="I19" s="231">
        <v>675</v>
      </c>
      <c r="J19" s="231">
        <v>647</v>
      </c>
      <c r="K19" s="231">
        <v>651</v>
      </c>
      <c r="L19" s="329">
        <v>665</v>
      </c>
      <c r="M19" s="386">
        <f t="shared" si="0"/>
        <v>14</v>
      </c>
      <c r="N19" s="389">
        <f t="shared" si="1"/>
        <v>2.1505376344086002E-2</v>
      </c>
      <c r="O19" s="396">
        <f t="shared" si="2"/>
        <v>-12</v>
      </c>
      <c r="P19" s="336">
        <f t="shared" si="3"/>
        <v>-1.7725258493353047E-2</v>
      </c>
      <c r="Q19" s="392">
        <f t="shared" si="4"/>
        <v>-135</v>
      </c>
      <c r="R19" s="338">
        <f t="shared" si="5"/>
        <v>-0.16874999999999996</v>
      </c>
    </row>
    <row r="20" spans="1:18">
      <c r="A20" s="918" t="s">
        <v>510</v>
      </c>
      <c r="B20" s="870"/>
      <c r="C20" s="870"/>
      <c r="D20" s="870"/>
      <c r="E20" s="870"/>
      <c r="F20" s="870"/>
      <c r="G20" s="870"/>
      <c r="H20" s="870"/>
      <c r="I20" s="870"/>
      <c r="J20" s="870"/>
      <c r="K20" s="870"/>
      <c r="L20" s="870"/>
    </row>
    <row r="21" spans="1:18">
      <c r="A21" s="846" t="s">
        <v>590</v>
      </c>
      <c r="L21" s="479"/>
    </row>
    <row r="22" spans="1:18">
      <c r="A22" s="87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8"/>
  <dimension ref="A1:S24"/>
  <sheetViews>
    <sheetView zoomScaleNormal="100" workbookViewId="0"/>
  </sheetViews>
  <sheetFormatPr defaultRowHeight="15"/>
  <cols>
    <col min="1" max="1" width="10.85546875" customWidth="1"/>
    <col min="2" max="2" width="4.5703125" style="209" customWidth="1"/>
    <col min="3" max="9" width="6.42578125" customWidth="1"/>
    <col min="10" max="10" width="9.42578125" bestFit="1" customWidth="1"/>
    <col min="11" max="13" width="6.42578125" customWidth="1"/>
    <col min="14" max="14" width="9.42578125" bestFit="1" customWidth="1"/>
    <col min="15" max="17" width="6.42578125" customWidth="1"/>
    <col min="18" max="18" width="9.42578125" bestFit="1" customWidth="1"/>
    <col min="19" max="19" width="7.5703125" customWidth="1"/>
  </cols>
  <sheetData>
    <row r="1" spans="1:19" s="204" customFormat="1" ht="17.25" customHeight="1">
      <c r="A1" s="489" t="s">
        <v>702</v>
      </c>
      <c r="B1" s="489"/>
    </row>
    <row r="2" spans="1:19" s="3" customFormat="1" ht="17.25" customHeight="1" thickBot="1">
      <c r="A2" s="325" t="s">
        <v>193</v>
      </c>
      <c r="B2" s="325"/>
      <c r="L2" s="3" t="s">
        <v>0</v>
      </c>
    </row>
    <row r="3" spans="1:19" s="57" customFormat="1" ht="17.25" customHeight="1">
      <c r="A3" s="2239" t="s">
        <v>429</v>
      </c>
      <c r="B3" s="2240"/>
      <c r="C3" s="1819" t="s">
        <v>194</v>
      </c>
      <c r="D3" s="2003"/>
      <c r="E3" s="2003"/>
      <c r="F3" s="2178" t="s">
        <v>339</v>
      </c>
      <c r="G3" s="1819" t="s">
        <v>209</v>
      </c>
      <c r="H3" s="2003"/>
      <c r="I3" s="2003"/>
      <c r="J3" s="2004"/>
      <c r="K3" s="1819" t="s">
        <v>288</v>
      </c>
      <c r="L3" s="2003"/>
      <c r="M3" s="2003"/>
      <c r="N3" s="2004"/>
      <c r="O3" s="2114" t="s">
        <v>413</v>
      </c>
      <c r="P3" s="2115"/>
      <c r="Q3" s="2115"/>
      <c r="R3" s="2116"/>
    </row>
    <row r="4" spans="1:19" s="57" customFormat="1" ht="17.25" customHeight="1">
      <c r="A4" s="2241"/>
      <c r="B4" s="2242"/>
      <c r="C4" s="2181" t="s">
        <v>4</v>
      </c>
      <c r="D4" s="1810" t="s">
        <v>6</v>
      </c>
      <c r="E4" s="1855"/>
      <c r="F4" s="2179"/>
      <c r="G4" s="1880" t="s">
        <v>4</v>
      </c>
      <c r="H4" s="1810" t="s">
        <v>6</v>
      </c>
      <c r="I4" s="1854"/>
      <c r="J4" s="2008"/>
      <c r="K4" s="1880" t="s">
        <v>4</v>
      </c>
      <c r="L4" s="1810" t="s">
        <v>6</v>
      </c>
      <c r="M4" s="1854"/>
      <c r="N4" s="2008"/>
      <c r="O4" s="1862" t="s">
        <v>4</v>
      </c>
      <c r="P4" s="1810" t="s">
        <v>6</v>
      </c>
      <c r="Q4" s="1854"/>
      <c r="R4" s="2008"/>
    </row>
    <row r="5" spans="1:19" s="58" customFormat="1" ht="42" customHeight="1" thickBot="1">
      <c r="A5" s="2241"/>
      <c r="B5" s="2242"/>
      <c r="C5" s="1780"/>
      <c r="D5" s="632" t="s">
        <v>328</v>
      </c>
      <c r="E5" s="664" t="s">
        <v>513</v>
      </c>
      <c r="F5" s="2180"/>
      <c r="G5" s="1920"/>
      <c r="H5" s="632" t="s">
        <v>7</v>
      </c>
      <c r="I5" s="632" t="s">
        <v>811</v>
      </c>
      <c r="J5" s="838" t="s">
        <v>789</v>
      </c>
      <c r="K5" s="1920"/>
      <c r="L5" s="632" t="s">
        <v>7</v>
      </c>
      <c r="M5" s="632" t="s">
        <v>811</v>
      </c>
      <c r="N5" s="838" t="s">
        <v>789</v>
      </c>
      <c r="O5" s="1920"/>
      <c r="P5" s="632" t="s">
        <v>7</v>
      </c>
      <c r="Q5" s="632" t="s">
        <v>811</v>
      </c>
      <c r="R5" s="771" t="s">
        <v>789</v>
      </c>
    </row>
    <row r="6" spans="1:19" s="58" customFormat="1" ht="17.25" customHeight="1">
      <c r="A6" s="1787" t="s">
        <v>11</v>
      </c>
      <c r="B6" s="1788"/>
      <c r="C6" s="847">
        <v>417</v>
      </c>
      <c r="D6" s="345">
        <v>330</v>
      </c>
      <c r="E6" s="224">
        <v>275</v>
      </c>
      <c r="F6" s="56">
        <v>764.43</v>
      </c>
      <c r="G6" s="173">
        <v>36482</v>
      </c>
      <c r="H6" s="345">
        <v>16617</v>
      </c>
      <c r="I6" s="345">
        <v>16843</v>
      </c>
      <c r="J6" s="229">
        <v>10119</v>
      </c>
      <c r="K6" s="173">
        <v>16688</v>
      </c>
      <c r="L6" s="345">
        <v>7306</v>
      </c>
      <c r="M6" s="345">
        <v>9174</v>
      </c>
      <c r="N6" s="229">
        <v>3706</v>
      </c>
      <c r="O6" s="811">
        <v>7739</v>
      </c>
      <c r="P6" s="345">
        <v>3517</v>
      </c>
      <c r="Q6" s="345">
        <v>3690</v>
      </c>
      <c r="R6" s="84">
        <v>2568</v>
      </c>
    </row>
    <row r="7" spans="1:19" s="58" customFormat="1" ht="17.25" customHeight="1">
      <c r="A7" s="1742" t="s">
        <v>12</v>
      </c>
      <c r="B7" s="1743"/>
      <c r="C7" s="847">
        <v>400</v>
      </c>
      <c r="D7" s="345">
        <v>309</v>
      </c>
      <c r="E7" s="224">
        <v>266</v>
      </c>
      <c r="F7" s="56">
        <v>685.05</v>
      </c>
      <c r="G7" s="173">
        <v>30166</v>
      </c>
      <c r="H7" s="345">
        <v>13998</v>
      </c>
      <c r="I7" s="345">
        <v>14357</v>
      </c>
      <c r="J7" s="229">
        <v>7848</v>
      </c>
      <c r="K7" s="173">
        <v>13939</v>
      </c>
      <c r="L7" s="345">
        <v>5995</v>
      </c>
      <c r="M7" s="345">
        <v>7791</v>
      </c>
      <c r="N7" s="229">
        <v>3115</v>
      </c>
      <c r="O7" s="811">
        <v>6663</v>
      </c>
      <c r="P7" s="345">
        <v>3207</v>
      </c>
      <c r="Q7" s="345">
        <v>3238</v>
      </c>
      <c r="R7" s="84">
        <v>1901</v>
      </c>
    </row>
    <row r="8" spans="1:19" s="58" customFormat="1" ht="17.25" customHeight="1">
      <c r="A8" s="1742" t="s">
        <v>13</v>
      </c>
      <c r="B8" s="1743"/>
      <c r="C8" s="847">
        <v>381</v>
      </c>
      <c r="D8" s="345">
        <v>296</v>
      </c>
      <c r="E8" s="224">
        <v>245</v>
      </c>
      <c r="F8" s="56">
        <v>634.66999999999996</v>
      </c>
      <c r="G8" s="173">
        <v>26483</v>
      </c>
      <c r="H8" s="345">
        <v>11972</v>
      </c>
      <c r="I8" s="345">
        <v>12962</v>
      </c>
      <c r="J8" s="229">
        <v>6513</v>
      </c>
      <c r="K8" s="173">
        <v>13043</v>
      </c>
      <c r="L8" s="345">
        <v>5453</v>
      </c>
      <c r="M8" s="345">
        <v>7036</v>
      </c>
      <c r="N8" s="229">
        <v>2778</v>
      </c>
      <c r="O8" s="811">
        <v>5062</v>
      </c>
      <c r="P8" s="345">
        <v>2327</v>
      </c>
      <c r="Q8" s="345">
        <v>2703</v>
      </c>
      <c r="R8" s="84">
        <v>1446</v>
      </c>
    </row>
    <row r="9" spans="1:19" s="58" customFormat="1" ht="17.25" customHeight="1">
      <c r="A9" s="1742" t="s">
        <v>14</v>
      </c>
      <c r="B9" s="1743"/>
      <c r="C9" s="847">
        <v>362</v>
      </c>
      <c r="D9" s="345">
        <v>282</v>
      </c>
      <c r="E9" s="224">
        <v>227</v>
      </c>
      <c r="F9" s="56">
        <v>588.32000000000005</v>
      </c>
      <c r="G9" s="186">
        <v>22758</v>
      </c>
      <c r="H9" s="345">
        <v>10300</v>
      </c>
      <c r="I9" s="345">
        <v>11367</v>
      </c>
      <c r="J9" s="229">
        <v>5440</v>
      </c>
      <c r="K9" s="186">
        <v>11162</v>
      </c>
      <c r="L9" s="345">
        <v>4788</v>
      </c>
      <c r="M9" s="345">
        <v>6296</v>
      </c>
      <c r="N9" s="229">
        <v>2441</v>
      </c>
      <c r="O9" s="813">
        <v>3538</v>
      </c>
      <c r="P9" s="346">
        <v>1537</v>
      </c>
      <c r="Q9" s="346">
        <v>1975</v>
      </c>
      <c r="R9" s="1368">
        <v>905</v>
      </c>
    </row>
    <row r="10" spans="1:19" s="58" customFormat="1" ht="17.25" customHeight="1">
      <c r="A10" s="1742" t="s">
        <v>15</v>
      </c>
      <c r="B10" s="1743"/>
      <c r="C10" s="842">
        <v>354</v>
      </c>
      <c r="D10" s="346">
        <v>269</v>
      </c>
      <c r="E10" s="220">
        <v>225</v>
      </c>
      <c r="F10" s="52">
        <v>555</v>
      </c>
      <c r="G10" s="186">
        <v>20437</v>
      </c>
      <c r="H10" s="346">
        <v>9042</v>
      </c>
      <c r="I10" s="346">
        <v>10256</v>
      </c>
      <c r="J10" s="1367">
        <v>5052</v>
      </c>
      <c r="K10" s="186">
        <v>10197</v>
      </c>
      <c r="L10" s="346">
        <v>4262</v>
      </c>
      <c r="M10" s="346">
        <v>5802</v>
      </c>
      <c r="N10" s="1367">
        <v>2335</v>
      </c>
      <c r="O10" s="813">
        <v>2939</v>
      </c>
      <c r="P10" s="346">
        <v>1269</v>
      </c>
      <c r="Q10" s="346">
        <v>1554</v>
      </c>
      <c r="R10" s="1367">
        <v>823</v>
      </c>
    </row>
    <row r="11" spans="1:19" s="58" customFormat="1" ht="17.25" customHeight="1">
      <c r="A11" s="1742" t="s">
        <v>16</v>
      </c>
      <c r="B11" s="1743"/>
      <c r="C11" s="842">
        <v>345</v>
      </c>
      <c r="D11" s="346">
        <v>258</v>
      </c>
      <c r="E11" s="220">
        <v>212</v>
      </c>
      <c r="F11" s="52">
        <v>528</v>
      </c>
      <c r="G11" s="186">
        <v>18978</v>
      </c>
      <c r="H11" s="346">
        <v>8236</v>
      </c>
      <c r="I11" s="346">
        <v>9745</v>
      </c>
      <c r="J11" s="1367">
        <v>4682</v>
      </c>
      <c r="K11" s="186">
        <v>9862</v>
      </c>
      <c r="L11" s="346">
        <v>4163</v>
      </c>
      <c r="M11" s="346">
        <v>5444</v>
      </c>
      <c r="N11" s="1367">
        <v>2265</v>
      </c>
      <c r="O11" s="813">
        <v>2724</v>
      </c>
      <c r="P11" s="346">
        <v>1124</v>
      </c>
      <c r="Q11" s="346">
        <v>1645</v>
      </c>
      <c r="R11" s="1368">
        <v>731</v>
      </c>
    </row>
    <row r="12" spans="1:19" s="58" customFormat="1" ht="17.25" customHeight="1">
      <c r="A12" s="1742" t="s">
        <v>139</v>
      </c>
      <c r="B12" s="1743"/>
      <c r="C12" s="842">
        <v>337</v>
      </c>
      <c r="D12" s="85">
        <v>257</v>
      </c>
      <c r="E12" s="184">
        <v>197</v>
      </c>
      <c r="F12" s="52">
        <v>512</v>
      </c>
      <c r="G12" s="186">
        <v>16486</v>
      </c>
      <c r="H12" s="85">
        <v>7300</v>
      </c>
      <c r="I12" s="85">
        <v>9084</v>
      </c>
      <c r="J12" s="1368">
        <v>4220</v>
      </c>
      <c r="K12" s="186">
        <v>8060</v>
      </c>
      <c r="L12" s="85">
        <v>3477</v>
      </c>
      <c r="M12" s="85">
        <v>5110</v>
      </c>
      <c r="N12" s="1368">
        <v>1966</v>
      </c>
      <c r="O12" s="813">
        <v>2523</v>
      </c>
      <c r="P12" s="85">
        <v>1011</v>
      </c>
      <c r="Q12" s="85">
        <v>1610</v>
      </c>
      <c r="R12" s="1368">
        <v>692</v>
      </c>
    </row>
    <row r="13" spans="1:19" s="59" customFormat="1" ht="17.25" customHeight="1">
      <c r="A13" s="1742" t="s">
        <v>189</v>
      </c>
      <c r="B13" s="1743"/>
      <c r="C13" s="842">
        <v>316</v>
      </c>
      <c r="D13" s="346">
        <v>240</v>
      </c>
      <c r="E13" s="220">
        <v>181</v>
      </c>
      <c r="F13" s="52">
        <v>487.6</v>
      </c>
      <c r="G13" s="186">
        <v>14803</v>
      </c>
      <c r="H13" s="346">
        <v>6729</v>
      </c>
      <c r="I13" s="346">
        <v>8652</v>
      </c>
      <c r="J13" s="1367">
        <v>3832</v>
      </c>
      <c r="K13" s="186">
        <v>7295</v>
      </c>
      <c r="L13" s="346">
        <v>3178</v>
      </c>
      <c r="M13" s="346">
        <v>4857</v>
      </c>
      <c r="N13" s="1367">
        <v>1791</v>
      </c>
      <c r="O13" s="813">
        <v>2577</v>
      </c>
      <c r="P13" s="346">
        <v>1111</v>
      </c>
      <c r="Q13" s="346">
        <v>1601</v>
      </c>
      <c r="R13" s="1368">
        <v>694</v>
      </c>
      <c r="S13" s="58"/>
    </row>
    <row r="14" spans="1:19" s="59" customFormat="1" ht="17.25" customHeight="1">
      <c r="A14" s="1742" t="s">
        <v>455</v>
      </c>
      <c r="B14" s="1743"/>
      <c r="C14" s="842">
        <v>286</v>
      </c>
      <c r="D14" s="346">
        <v>218</v>
      </c>
      <c r="E14" s="220">
        <v>147</v>
      </c>
      <c r="F14" s="52">
        <v>452</v>
      </c>
      <c r="G14" s="186">
        <v>13520</v>
      </c>
      <c r="H14" s="346">
        <v>5909</v>
      </c>
      <c r="I14" s="346">
        <v>8359</v>
      </c>
      <c r="J14" s="1367">
        <v>3678</v>
      </c>
      <c r="K14" s="186">
        <v>7010</v>
      </c>
      <c r="L14" s="346">
        <v>2886</v>
      </c>
      <c r="M14" s="346">
        <v>4666</v>
      </c>
      <c r="N14" s="1367">
        <v>1802</v>
      </c>
      <c r="O14" s="813">
        <v>2799</v>
      </c>
      <c r="P14" s="346">
        <v>1152</v>
      </c>
      <c r="Q14" s="346">
        <v>1943</v>
      </c>
      <c r="R14" s="1368">
        <v>791</v>
      </c>
      <c r="S14" s="58"/>
    </row>
    <row r="15" spans="1:19" s="59" customFormat="1" ht="17.25" customHeight="1">
      <c r="A15" s="1742" t="s">
        <v>562</v>
      </c>
      <c r="B15" s="1743"/>
      <c r="C15" s="842">
        <v>273</v>
      </c>
      <c r="D15" s="346">
        <v>215</v>
      </c>
      <c r="E15" s="220">
        <v>129</v>
      </c>
      <c r="F15" s="52">
        <v>453.05</v>
      </c>
      <c r="G15" s="186">
        <v>13538</v>
      </c>
      <c r="H15" s="346">
        <v>5936</v>
      </c>
      <c r="I15" s="346">
        <v>8674</v>
      </c>
      <c r="J15" s="1367">
        <v>3737</v>
      </c>
      <c r="K15" s="186">
        <v>7148</v>
      </c>
      <c r="L15" s="346">
        <v>3110</v>
      </c>
      <c r="M15" s="346">
        <v>4990</v>
      </c>
      <c r="N15" s="1367">
        <v>1920</v>
      </c>
      <c r="O15" s="813">
        <v>3350</v>
      </c>
      <c r="P15" s="346">
        <v>1407</v>
      </c>
      <c r="Q15" s="346">
        <v>2310</v>
      </c>
      <c r="R15" s="1368">
        <v>893</v>
      </c>
      <c r="S15" s="58"/>
    </row>
    <row r="16" spans="1:19" s="59" customFormat="1" ht="17.25" customHeight="1" thickBot="1">
      <c r="A16" s="1785" t="s">
        <v>643</v>
      </c>
      <c r="B16" s="1786"/>
      <c r="C16" s="842">
        <v>267</v>
      </c>
      <c r="D16" s="346">
        <v>214</v>
      </c>
      <c r="E16" s="220">
        <v>123</v>
      </c>
      <c r="F16" s="52">
        <v>473.99</v>
      </c>
      <c r="G16" s="186">
        <v>14952</v>
      </c>
      <c r="H16" s="346">
        <v>6565</v>
      </c>
      <c r="I16" s="346">
        <v>9788</v>
      </c>
      <c r="J16" s="1367">
        <v>4066</v>
      </c>
      <c r="K16" s="178">
        <v>8370</v>
      </c>
      <c r="L16" s="183">
        <v>3577</v>
      </c>
      <c r="M16" s="183">
        <v>5654</v>
      </c>
      <c r="N16" s="1367">
        <v>2224</v>
      </c>
      <c r="O16" s="544" t="s">
        <v>55</v>
      </c>
      <c r="P16" s="545" t="s">
        <v>55</v>
      </c>
      <c r="Q16" s="545" t="s">
        <v>55</v>
      </c>
      <c r="R16" s="546" t="s">
        <v>55</v>
      </c>
      <c r="S16" s="58"/>
    </row>
    <row r="17" spans="1:19" ht="17.25" customHeight="1">
      <c r="A17" s="1791" t="s">
        <v>644</v>
      </c>
      <c r="B17" s="567" t="s">
        <v>191</v>
      </c>
      <c r="C17" s="706">
        <f>C16-C15</f>
        <v>-6</v>
      </c>
      <c r="D17" s="707">
        <f t="shared" ref="D17:N17" si="0">D16-D15</f>
        <v>-1</v>
      </c>
      <c r="E17" s="708">
        <f t="shared" si="0"/>
        <v>-6</v>
      </c>
      <c r="F17" s="709">
        <f t="shared" si="0"/>
        <v>20.939999999999998</v>
      </c>
      <c r="G17" s="706">
        <f t="shared" si="0"/>
        <v>1414</v>
      </c>
      <c r="H17" s="710">
        <f t="shared" si="0"/>
        <v>629</v>
      </c>
      <c r="I17" s="710">
        <f t="shared" si="0"/>
        <v>1114</v>
      </c>
      <c r="J17" s="709">
        <f>J16-J15</f>
        <v>329</v>
      </c>
      <c r="K17" s="706">
        <f t="shared" si="0"/>
        <v>1222</v>
      </c>
      <c r="L17" s="710">
        <f t="shared" si="0"/>
        <v>467</v>
      </c>
      <c r="M17" s="710">
        <f t="shared" si="0"/>
        <v>664</v>
      </c>
      <c r="N17" s="708">
        <f t="shared" si="0"/>
        <v>304</v>
      </c>
      <c r="O17" s="678" t="s">
        <v>55</v>
      </c>
      <c r="P17" s="612" t="s">
        <v>55</v>
      </c>
      <c r="Q17" s="612" t="s">
        <v>55</v>
      </c>
      <c r="R17" s="711" t="s">
        <v>55</v>
      </c>
      <c r="S17" s="58"/>
    </row>
    <row r="18" spans="1:19" ht="17.25" customHeight="1">
      <c r="A18" s="1733"/>
      <c r="B18" s="561" t="s">
        <v>192</v>
      </c>
      <c r="C18" s="712">
        <f>C16/C15-1</f>
        <v>-2.1978021978022011E-2</v>
      </c>
      <c r="D18" s="713">
        <f>D16/D15-1</f>
        <v>-4.6511627906976605E-3</v>
      </c>
      <c r="E18" s="714">
        <f t="shared" ref="E18:N18" si="1">E16/E15-1</f>
        <v>-4.6511627906976716E-2</v>
      </c>
      <c r="F18" s="715">
        <f t="shared" si="1"/>
        <v>4.6220064010594752E-2</v>
      </c>
      <c r="G18" s="712">
        <f t="shared" si="1"/>
        <v>0.10444674250258523</v>
      </c>
      <c r="H18" s="716">
        <f t="shared" si="1"/>
        <v>0.10596361185983838</v>
      </c>
      <c r="I18" s="716">
        <f t="shared" si="1"/>
        <v>0.12842979017754197</v>
      </c>
      <c r="J18" s="715">
        <f>J16/J15-1</f>
        <v>8.8038533583087997E-2</v>
      </c>
      <c r="K18" s="712">
        <f t="shared" si="1"/>
        <v>0.17095691102406274</v>
      </c>
      <c r="L18" s="716">
        <f t="shared" si="1"/>
        <v>0.15016077170417996</v>
      </c>
      <c r="M18" s="716">
        <f t="shared" si="1"/>
        <v>0.13306613226452901</v>
      </c>
      <c r="N18" s="714">
        <f t="shared" si="1"/>
        <v>0.15833333333333344</v>
      </c>
      <c r="O18" s="681" t="s">
        <v>55</v>
      </c>
      <c r="P18" s="621" t="s">
        <v>55</v>
      </c>
      <c r="Q18" s="621" t="s">
        <v>55</v>
      </c>
      <c r="R18" s="703" t="s">
        <v>55</v>
      </c>
      <c r="S18" s="58"/>
    </row>
    <row r="19" spans="1:19" ht="17.25" customHeight="1">
      <c r="A19" s="1734" t="s">
        <v>797</v>
      </c>
      <c r="B19" s="578" t="s">
        <v>191</v>
      </c>
      <c r="C19" s="717">
        <f>C16-C11</f>
        <v>-78</v>
      </c>
      <c r="D19" s="718">
        <f t="shared" ref="D19:N19" si="2">D16-D11</f>
        <v>-44</v>
      </c>
      <c r="E19" s="719">
        <f t="shared" si="2"/>
        <v>-89</v>
      </c>
      <c r="F19" s="720">
        <f t="shared" si="2"/>
        <v>-54.009999999999991</v>
      </c>
      <c r="G19" s="717">
        <f t="shared" si="2"/>
        <v>-4026</v>
      </c>
      <c r="H19" s="721">
        <f t="shared" si="2"/>
        <v>-1671</v>
      </c>
      <c r="I19" s="721">
        <f t="shared" si="2"/>
        <v>43</v>
      </c>
      <c r="J19" s="720">
        <f>J16-J11</f>
        <v>-616</v>
      </c>
      <c r="K19" s="717">
        <f t="shared" si="2"/>
        <v>-1492</v>
      </c>
      <c r="L19" s="721">
        <f t="shared" si="2"/>
        <v>-586</v>
      </c>
      <c r="M19" s="721">
        <f t="shared" si="2"/>
        <v>210</v>
      </c>
      <c r="N19" s="719">
        <f t="shared" si="2"/>
        <v>-41</v>
      </c>
      <c r="O19" s="722" t="s">
        <v>55</v>
      </c>
      <c r="P19" s="624" t="s">
        <v>55</v>
      </c>
      <c r="Q19" s="624" t="s">
        <v>55</v>
      </c>
      <c r="R19" s="701" t="s">
        <v>55</v>
      </c>
      <c r="S19" s="58"/>
    </row>
    <row r="20" spans="1:19" ht="17.25" customHeight="1">
      <c r="A20" s="1733"/>
      <c r="B20" s="561" t="s">
        <v>192</v>
      </c>
      <c r="C20" s="723">
        <f>C16/C11-1</f>
        <v>-0.22608695652173916</v>
      </c>
      <c r="D20" s="724">
        <f t="shared" ref="D20:N20" si="3">D16/D11-1</f>
        <v>-0.1705426356589147</v>
      </c>
      <c r="E20" s="725">
        <f t="shared" si="3"/>
        <v>-0.41981132075471694</v>
      </c>
      <c r="F20" s="726">
        <f t="shared" si="3"/>
        <v>-0.10229166666666667</v>
      </c>
      <c r="G20" s="723">
        <f t="shared" si="3"/>
        <v>-0.21214037306354727</v>
      </c>
      <c r="H20" s="727">
        <f t="shared" si="3"/>
        <v>-0.20288975230694517</v>
      </c>
      <c r="I20" s="727">
        <f t="shared" si="3"/>
        <v>4.4125192406361258E-3</v>
      </c>
      <c r="J20" s="726">
        <f>J16/J11-1</f>
        <v>-0.13156770610850066</v>
      </c>
      <c r="K20" s="723">
        <f t="shared" si="3"/>
        <v>-0.15128777124315551</v>
      </c>
      <c r="L20" s="727">
        <f t="shared" si="3"/>
        <v>-0.14076387220754261</v>
      </c>
      <c r="M20" s="727">
        <f t="shared" si="3"/>
        <v>3.8574577516532038E-2</v>
      </c>
      <c r="N20" s="725">
        <f t="shared" si="3"/>
        <v>-1.8101545253863094E-2</v>
      </c>
      <c r="O20" s="728" t="s">
        <v>55</v>
      </c>
      <c r="P20" s="615" t="s">
        <v>55</v>
      </c>
      <c r="Q20" s="615" t="s">
        <v>55</v>
      </c>
      <c r="R20" s="729" t="s">
        <v>55</v>
      </c>
      <c r="S20" s="58"/>
    </row>
    <row r="21" spans="1:19" ht="17.25" customHeight="1">
      <c r="A21" s="1734" t="s">
        <v>798</v>
      </c>
      <c r="B21" s="578" t="s">
        <v>191</v>
      </c>
      <c r="C21" s="730">
        <f>C16-C6</f>
        <v>-150</v>
      </c>
      <c r="D21" s="731">
        <f t="shared" ref="D21:N21" si="4">D16-D6</f>
        <v>-116</v>
      </c>
      <c r="E21" s="732">
        <f t="shared" si="4"/>
        <v>-152</v>
      </c>
      <c r="F21" s="733">
        <f t="shared" si="4"/>
        <v>-290.43999999999994</v>
      </c>
      <c r="G21" s="730">
        <f t="shared" si="4"/>
        <v>-21530</v>
      </c>
      <c r="H21" s="734">
        <f t="shared" si="4"/>
        <v>-10052</v>
      </c>
      <c r="I21" s="734">
        <f t="shared" si="4"/>
        <v>-7055</v>
      </c>
      <c r="J21" s="733">
        <f>J16-J6</f>
        <v>-6053</v>
      </c>
      <c r="K21" s="730">
        <f t="shared" si="4"/>
        <v>-8318</v>
      </c>
      <c r="L21" s="734">
        <f t="shared" si="4"/>
        <v>-3729</v>
      </c>
      <c r="M21" s="734">
        <f t="shared" si="4"/>
        <v>-3520</v>
      </c>
      <c r="N21" s="732">
        <f t="shared" si="4"/>
        <v>-1482</v>
      </c>
      <c r="O21" s="684" t="s">
        <v>55</v>
      </c>
      <c r="P21" s="618" t="s">
        <v>55</v>
      </c>
      <c r="Q21" s="618" t="s">
        <v>55</v>
      </c>
      <c r="R21" s="704" t="s">
        <v>55</v>
      </c>
      <c r="S21" s="58"/>
    </row>
    <row r="22" spans="1:19" ht="17.25" customHeight="1" thickBot="1">
      <c r="A22" s="1735"/>
      <c r="B22" s="596" t="s">
        <v>192</v>
      </c>
      <c r="C22" s="735">
        <f>C16/C6-1</f>
        <v>-0.35971223021582732</v>
      </c>
      <c r="D22" s="736">
        <f t="shared" ref="D22:N22" si="5">D16/D6-1</f>
        <v>-0.35151515151515156</v>
      </c>
      <c r="E22" s="737">
        <f t="shared" si="5"/>
        <v>-0.55272727272727273</v>
      </c>
      <c r="F22" s="738">
        <f t="shared" si="5"/>
        <v>-0.37994322567141525</v>
      </c>
      <c r="G22" s="735">
        <f t="shared" si="5"/>
        <v>-0.59015404857189846</v>
      </c>
      <c r="H22" s="739">
        <f t="shared" si="5"/>
        <v>-0.60492266955527474</v>
      </c>
      <c r="I22" s="739">
        <f t="shared" si="5"/>
        <v>-0.41886837261770471</v>
      </c>
      <c r="J22" s="738">
        <f>J16/J6-1</f>
        <v>-0.59818163850182826</v>
      </c>
      <c r="K22" s="735">
        <f t="shared" si="5"/>
        <v>-0.49844199424736335</v>
      </c>
      <c r="L22" s="739">
        <f t="shared" si="5"/>
        <v>-0.51040240897892142</v>
      </c>
      <c r="M22" s="739">
        <f t="shared" si="5"/>
        <v>-0.38369304556354911</v>
      </c>
      <c r="N22" s="737">
        <f t="shared" si="5"/>
        <v>-0.39989206691851054</v>
      </c>
      <c r="O22" s="740" t="s">
        <v>55</v>
      </c>
      <c r="P22" s="627" t="s">
        <v>55</v>
      </c>
      <c r="Q22" s="627" t="s">
        <v>55</v>
      </c>
      <c r="R22" s="741" t="s">
        <v>55</v>
      </c>
      <c r="S22" s="58"/>
    </row>
    <row r="23" spans="1:19" s="7" customFormat="1" ht="17.25" customHeight="1">
      <c r="A23" s="967" t="s">
        <v>109</v>
      </c>
      <c r="B23" s="241"/>
      <c r="H23" s="244"/>
    </row>
    <row r="24" spans="1:19"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</row>
  </sheetData>
  <mergeCells count="28">
    <mergeCell ref="H4:J4"/>
    <mergeCell ref="L4:N4"/>
    <mergeCell ref="P4:R4"/>
    <mergeCell ref="A3:B5"/>
    <mergeCell ref="A17:A18"/>
    <mergeCell ref="O3:R3"/>
    <mergeCell ref="C4:C5"/>
    <mergeCell ref="D4:E4"/>
    <mergeCell ref="G4:G5"/>
    <mergeCell ref="O4:O5"/>
    <mergeCell ref="C3:E3"/>
    <mergeCell ref="F3:F5"/>
    <mergeCell ref="G3:J3"/>
    <mergeCell ref="K3:N3"/>
    <mergeCell ref="K4:K5"/>
    <mergeCell ref="A19:A20"/>
    <mergeCell ref="A21:A22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22:N22 C17:J17 C18:D18 C19:N19 C20:N20 C21:N21 E18:N18 K17:N17" unlockedFormula="1"/>
  </ignoredErrors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Normal="100" workbookViewId="0"/>
  </sheetViews>
  <sheetFormatPr defaultRowHeight="15"/>
  <cols>
    <col min="2" max="2" width="8.42578125" customWidth="1"/>
    <col min="3" max="3" width="5.5703125" customWidth="1"/>
    <col min="4" max="18" width="6.7109375" customWidth="1"/>
    <col min="21" max="21" width="23.7109375" customWidth="1"/>
  </cols>
  <sheetData>
    <row r="1" spans="1:22" s="204" customFormat="1" ht="17.25" customHeight="1">
      <c r="A1" s="489" t="s">
        <v>703</v>
      </c>
      <c r="B1" s="489"/>
      <c r="Q1" s="500"/>
    </row>
    <row r="2" spans="1:22" ht="17.25" customHeight="1" thickBot="1">
      <c r="A2" s="325" t="s">
        <v>193</v>
      </c>
      <c r="B2" s="325"/>
      <c r="C2" s="205"/>
      <c r="D2" s="205"/>
      <c r="E2" s="205"/>
      <c r="F2" s="205"/>
      <c r="G2" s="205"/>
      <c r="H2" s="205"/>
      <c r="I2" s="205"/>
      <c r="J2" s="205"/>
      <c r="K2" s="205"/>
      <c r="L2" s="205" t="s">
        <v>0</v>
      </c>
      <c r="M2" s="205"/>
      <c r="N2" s="205"/>
      <c r="O2" s="205"/>
      <c r="P2" s="205"/>
      <c r="Q2" s="205"/>
      <c r="R2" s="205"/>
    </row>
    <row r="3" spans="1:22">
      <c r="A3" s="2239" t="s">
        <v>190</v>
      </c>
      <c r="B3" s="2240"/>
      <c r="C3" s="1819" t="s">
        <v>194</v>
      </c>
      <c r="D3" s="2003"/>
      <c r="E3" s="2004"/>
      <c r="F3" s="2178" t="s">
        <v>339</v>
      </c>
      <c r="G3" s="1819" t="s">
        <v>209</v>
      </c>
      <c r="H3" s="2003"/>
      <c r="I3" s="2003"/>
      <c r="J3" s="2004"/>
      <c r="K3" s="1820" t="s">
        <v>288</v>
      </c>
      <c r="L3" s="2003"/>
      <c r="M3" s="2003"/>
      <c r="N3" s="2004"/>
      <c r="O3" s="1771" t="s">
        <v>566</v>
      </c>
      <c r="P3" s="2115"/>
      <c r="Q3" s="2115"/>
      <c r="R3" s="2116"/>
      <c r="T3" s="486"/>
    </row>
    <row r="4" spans="1:22">
      <c r="A4" s="2241"/>
      <c r="B4" s="2242"/>
      <c r="C4" s="2181" t="s">
        <v>4</v>
      </c>
      <c r="D4" s="1810" t="s">
        <v>6</v>
      </c>
      <c r="E4" s="1849"/>
      <c r="F4" s="2179"/>
      <c r="G4" s="1880" t="s">
        <v>4</v>
      </c>
      <c r="H4" s="1881" t="s">
        <v>39</v>
      </c>
      <c r="I4" s="1810" t="s">
        <v>42</v>
      </c>
      <c r="J4" s="1849"/>
      <c r="K4" s="1927" t="s">
        <v>4</v>
      </c>
      <c r="L4" s="1881" t="s">
        <v>39</v>
      </c>
      <c r="M4" s="1810" t="s">
        <v>42</v>
      </c>
      <c r="N4" s="1849"/>
      <c r="O4" s="1862" t="s">
        <v>4</v>
      </c>
      <c r="P4" s="1881" t="s">
        <v>39</v>
      </c>
      <c r="Q4" s="1810" t="s">
        <v>42</v>
      </c>
      <c r="R4" s="1849"/>
      <c r="U4" s="83"/>
    </row>
    <row r="5" spans="1:22" ht="42" customHeight="1" thickBot="1">
      <c r="A5" s="2249"/>
      <c r="B5" s="2250"/>
      <c r="C5" s="1780"/>
      <c r="D5" s="632" t="s">
        <v>328</v>
      </c>
      <c r="E5" s="665" t="s">
        <v>513</v>
      </c>
      <c r="F5" s="2180"/>
      <c r="G5" s="1920"/>
      <c r="H5" s="2112"/>
      <c r="I5" s="632" t="s">
        <v>328</v>
      </c>
      <c r="J5" s="665" t="s">
        <v>513</v>
      </c>
      <c r="K5" s="1928"/>
      <c r="L5" s="2112"/>
      <c r="M5" s="632" t="s">
        <v>328</v>
      </c>
      <c r="N5" s="665" t="s">
        <v>513</v>
      </c>
      <c r="O5" s="1920"/>
      <c r="P5" s="2112"/>
      <c r="Q5" s="632" t="s">
        <v>328</v>
      </c>
      <c r="R5" s="665" t="s">
        <v>513</v>
      </c>
      <c r="U5" s="483"/>
    </row>
    <row r="6" spans="1:22" s="209" customFormat="1" ht="17.25" customHeight="1">
      <c r="A6" s="2247" t="s">
        <v>19</v>
      </c>
      <c r="B6" s="2248"/>
      <c r="C6" s="1360">
        <v>267</v>
      </c>
      <c r="D6" s="1366">
        <v>214</v>
      </c>
      <c r="E6" s="1277">
        <v>123</v>
      </c>
      <c r="F6" s="1363">
        <v>473.99</v>
      </c>
      <c r="G6" s="1360">
        <v>14952</v>
      </c>
      <c r="H6" s="1366">
        <v>6565</v>
      </c>
      <c r="I6" s="1366">
        <v>9788</v>
      </c>
      <c r="J6" s="1277">
        <v>5164</v>
      </c>
      <c r="K6" s="1366">
        <v>8370</v>
      </c>
      <c r="L6" s="1179">
        <v>3577</v>
      </c>
      <c r="M6" s="1366">
        <v>5654</v>
      </c>
      <c r="N6" s="1277">
        <v>2716</v>
      </c>
      <c r="O6" s="1369">
        <v>3350</v>
      </c>
      <c r="P6" s="1370">
        <v>1407</v>
      </c>
      <c r="Q6" s="1371">
        <v>2310</v>
      </c>
      <c r="R6" s="1372">
        <v>1040</v>
      </c>
      <c r="T6" s="188"/>
      <c r="U6" s="922"/>
    </row>
    <row r="7" spans="1:22" ht="17.25" customHeight="1">
      <c r="A7" s="2243" t="s">
        <v>20</v>
      </c>
      <c r="B7" s="2244"/>
      <c r="C7" s="185">
        <v>28</v>
      </c>
      <c r="D7" s="345">
        <v>17</v>
      </c>
      <c r="E7" s="229">
        <v>16</v>
      </c>
      <c r="F7" s="56">
        <v>56</v>
      </c>
      <c r="G7" s="173">
        <v>2197</v>
      </c>
      <c r="H7" s="345">
        <v>1073</v>
      </c>
      <c r="I7" s="345">
        <v>1116</v>
      </c>
      <c r="J7" s="229">
        <v>1081</v>
      </c>
      <c r="K7" s="173">
        <v>1293</v>
      </c>
      <c r="L7" s="345">
        <v>596</v>
      </c>
      <c r="M7" s="345">
        <v>636</v>
      </c>
      <c r="N7" s="229">
        <v>657</v>
      </c>
      <c r="O7" s="1373">
        <v>528</v>
      </c>
      <c r="P7" s="345">
        <v>254</v>
      </c>
      <c r="Q7" s="345">
        <v>271</v>
      </c>
      <c r="R7" s="84">
        <v>257</v>
      </c>
      <c r="T7" s="188"/>
      <c r="U7" s="922"/>
      <c r="V7" s="870"/>
    </row>
    <row r="8" spans="1:22" ht="17.25" customHeight="1">
      <c r="A8" s="2243" t="s">
        <v>21</v>
      </c>
      <c r="B8" s="2244"/>
      <c r="C8" s="185">
        <v>31</v>
      </c>
      <c r="D8" s="345">
        <v>23</v>
      </c>
      <c r="E8" s="229">
        <v>12</v>
      </c>
      <c r="F8" s="56">
        <v>50.99</v>
      </c>
      <c r="G8" s="173">
        <v>1612</v>
      </c>
      <c r="H8" s="345">
        <v>671</v>
      </c>
      <c r="I8" s="345">
        <v>986</v>
      </c>
      <c r="J8" s="229">
        <v>626</v>
      </c>
      <c r="K8" s="173">
        <v>982</v>
      </c>
      <c r="L8" s="345">
        <v>416</v>
      </c>
      <c r="M8" s="345">
        <v>596</v>
      </c>
      <c r="N8" s="229">
        <v>386</v>
      </c>
      <c r="O8" s="1373">
        <v>325</v>
      </c>
      <c r="P8" s="345">
        <v>107</v>
      </c>
      <c r="Q8" s="345">
        <v>202</v>
      </c>
      <c r="R8" s="84">
        <v>123</v>
      </c>
      <c r="T8" s="188"/>
      <c r="U8" s="922"/>
      <c r="V8" s="870"/>
    </row>
    <row r="9" spans="1:22" ht="17.25" customHeight="1">
      <c r="A9" s="2243" t="s">
        <v>22</v>
      </c>
      <c r="B9" s="2244"/>
      <c r="C9" s="185">
        <v>20</v>
      </c>
      <c r="D9" s="345">
        <v>18</v>
      </c>
      <c r="E9" s="229">
        <v>11</v>
      </c>
      <c r="F9" s="56">
        <v>40</v>
      </c>
      <c r="G9" s="173">
        <v>1235</v>
      </c>
      <c r="H9" s="345">
        <v>509</v>
      </c>
      <c r="I9" s="345">
        <v>852</v>
      </c>
      <c r="J9" s="229">
        <v>383</v>
      </c>
      <c r="K9" s="173">
        <v>739</v>
      </c>
      <c r="L9" s="345">
        <v>298</v>
      </c>
      <c r="M9" s="345">
        <v>503</v>
      </c>
      <c r="N9" s="229">
        <v>236</v>
      </c>
      <c r="O9" s="1373">
        <v>238</v>
      </c>
      <c r="P9" s="345">
        <v>99</v>
      </c>
      <c r="Q9" s="345">
        <v>168</v>
      </c>
      <c r="R9" s="84">
        <v>70</v>
      </c>
      <c r="T9" s="188"/>
      <c r="U9" s="922"/>
      <c r="V9" s="870"/>
    </row>
    <row r="10" spans="1:22" ht="17.25" customHeight="1">
      <c r="A10" s="2243" t="s">
        <v>23</v>
      </c>
      <c r="B10" s="2244"/>
      <c r="C10" s="185">
        <v>17</v>
      </c>
      <c r="D10" s="345">
        <v>15</v>
      </c>
      <c r="E10" s="229">
        <v>9</v>
      </c>
      <c r="F10" s="56">
        <v>33</v>
      </c>
      <c r="G10" s="173">
        <v>973</v>
      </c>
      <c r="H10" s="345">
        <v>454</v>
      </c>
      <c r="I10" s="345">
        <v>751</v>
      </c>
      <c r="J10" s="229">
        <v>222</v>
      </c>
      <c r="K10" s="173">
        <v>528</v>
      </c>
      <c r="L10" s="345">
        <v>230</v>
      </c>
      <c r="M10" s="345">
        <v>424</v>
      </c>
      <c r="N10" s="229">
        <v>104</v>
      </c>
      <c r="O10" s="1373">
        <v>163</v>
      </c>
      <c r="P10" s="345">
        <v>76</v>
      </c>
      <c r="Q10" s="345">
        <v>123</v>
      </c>
      <c r="R10" s="84">
        <v>40</v>
      </c>
      <c r="T10" s="188"/>
      <c r="U10" s="922"/>
      <c r="V10" s="870"/>
    </row>
    <row r="11" spans="1:22" ht="17.25" customHeight="1">
      <c r="A11" s="2243" t="s">
        <v>24</v>
      </c>
      <c r="B11" s="2244"/>
      <c r="C11" s="185">
        <v>5</v>
      </c>
      <c r="D11" s="345">
        <v>3</v>
      </c>
      <c r="E11" s="229">
        <v>4</v>
      </c>
      <c r="F11" s="56">
        <v>5</v>
      </c>
      <c r="G11" s="173">
        <v>224</v>
      </c>
      <c r="H11" s="345">
        <v>114</v>
      </c>
      <c r="I11" s="345">
        <v>113</v>
      </c>
      <c r="J11" s="229">
        <v>111</v>
      </c>
      <c r="K11" s="173">
        <v>119</v>
      </c>
      <c r="L11" s="345">
        <v>70</v>
      </c>
      <c r="M11" s="345">
        <v>55</v>
      </c>
      <c r="N11" s="229">
        <v>64</v>
      </c>
      <c r="O11" s="1373">
        <v>47</v>
      </c>
      <c r="P11" s="345">
        <v>23</v>
      </c>
      <c r="Q11" s="345">
        <v>25</v>
      </c>
      <c r="R11" s="84">
        <v>22</v>
      </c>
      <c r="T11" s="188"/>
      <c r="U11" s="922"/>
      <c r="V11" s="870"/>
    </row>
    <row r="12" spans="1:22" ht="17.25" customHeight="1">
      <c r="A12" s="2243" t="s">
        <v>25</v>
      </c>
      <c r="B12" s="2244"/>
      <c r="C12" s="185">
        <v>17</v>
      </c>
      <c r="D12" s="345">
        <v>12</v>
      </c>
      <c r="E12" s="229">
        <v>8</v>
      </c>
      <c r="F12" s="56">
        <v>27</v>
      </c>
      <c r="G12" s="173">
        <v>1018</v>
      </c>
      <c r="H12" s="345">
        <v>518</v>
      </c>
      <c r="I12" s="345">
        <v>594</v>
      </c>
      <c r="J12" s="229">
        <v>424</v>
      </c>
      <c r="K12" s="173">
        <v>547</v>
      </c>
      <c r="L12" s="345">
        <v>277</v>
      </c>
      <c r="M12" s="345">
        <v>374</v>
      </c>
      <c r="N12" s="229">
        <v>173</v>
      </c>
      <c r="O12" s="1373">
        <v>196</v>
      </c>
      <c r="P12" s="345">
        <v>101</v>
      </c>
      <c r="Q12" s="345">
        <v>133</v>
      </c>
      <c r="R12" s="84">
        <v>63</v>
      </c>
      <c r="T12" s="188"/>
      <c r="U12" s="922"/>
      <c r="V12" s="870"/>
    </row>
    <row r="13" spans="1:22" ht="17.25" customHeight="1">
      <c r="A13" s="2243" t="s">
        <v>26</v>
      </c>
      <c r="B13" s="2244"/>
      <c r="C13" s="185">
        <v>10</v>
      </c>
      <c r="D13" s="345">
        <v>8</v>
      </c>
      <c r="E13" s="229">
        <v>5</v>
      </c>
      <c r="F13" s="56">
        <v>17</v>
      </c>
      <c r="G13" s="186">
        <v>529</v>
      </c>
      <c r="H13" s="345">
        <v>244</v>
      </c>
      <c r="I13" s="345">
        <v>364</v>
      </c>
      <c r="J13" s="229">
        <v>165</v>
      </c>
      <c r="K13" s="186">
        <v>257</v>
      </c>
      <c r="L13" s="345">
        <v>127</v>
      </c>
      <c r="M13" s="345">
        <v>192</v>
      </c>
      <c r="N13" s="229">
        <v>65</v>
      </c>
      <c r="O13" s="1373">
        <v>118</v>
      </c>
      <c r="P13" s="345">
        <v>56</v>
      </c>
      <c r="Q13" s="346">
        <v>70</v>
      </c>
      <c r="R13" s="40">
        <v>48</v>
      </c>
      <c r="T13" s="188"/>
      <c r="U13" s="922"/>
      <c r="V13" s="870"/>
    </row>
    <row r="14" spans="1:22" ht="17.25" customHeight="1">
      <c r="A14" s="2243" t="s">
        <v>27</v>
      </c>
      <c r="B14" s="2244"/>
      <c r="C14" s="186">
        <v>11</v>
      </c>
      <c r="D14" s="346">
        <v>8</v>
      </c>
      <c r="E14" s="222">
        <v>6</v>
      </c>
      <c r="F14" s="52">
        <v>16</v>
      </c>
      <c r="G14" s="186">
        <v>495</v>
      </c>
      <c r="H14" s="346">
        <v>192</v>
      </c>
      <c r="I14" s="346">
        <v>262</v>
      </c>
      <c r="J14" s="222">
        <v>233</v>
      </c>
      <c r="K14" s="186">
        <v>256</v>
      </c>
      <c r="L14" s="346">
        <v>90</v>
      </c>
      <c r="M14" s="346">
        <v>148</v>
      </c>
      <c r="N14" s="222">
        <v>108</v>
      </c>
      <c r="O14" s="1373">
        <v>114</v>
      </c>
      <c r="P14" s="346">
        <v>41</v>
      </c>
      <c r="Q14" s="346">
        <v>61</v>
      </c>
      <c r="R14" s="222">
        <v>53</v>
      </c>
      <c r="T14" s="188"/>
      <c r="U14" s="922"/>
      <c r="V14" s="870"/>
    </row>
    <row r="15" spans="1:22" ht="17.25" customHeight="1">
      <c r="A15" s="2243" t="s">
        <v>28</v>
      </c>
      <c r="B15" s="2244"/>
      <c r="C15" s="186">
        <v>14</v>
      </c>
      <c r="D15" s="346">
        <v>12</v>
      </c>
      <c r="E15" s="222">
        <v>6</v>
      </c>
      <c r="F15" s="52">
        <v>26</v>
      </c>
      <c r="G15" s="186">
        <v>722</v>
      </c>
      <c r="H15" s="346">
        <v>283</v>
      </c>
      <c r="I15" s="346">
        <v>586</v>
      </c>
      <c r="J15" s="222">
        <v>136</v>
      </c>
      <c r="K15" s="186">
        <v>370</v>
      </c>
      <c r="L15" s="346">
        <v>155</v>
      </c>
      <c r="M15" s="346">
        <v>335</v>
      </c>
      <c r="N15" s="222">
        <v>35</v>
      </c>
      <c r="O15" s="1373">
        <v>155</v>
      </c>
      <c r="P15" s="346">
        <v>69</v>
      </c>
      <c r="Q15" s="346">
        <v>118</v>
      </c>
      <c r="R15" s="40">
        <v>37</v>
      </c>
      <c r="T15" s="188"/>
      <c r="U15" s="922"/>
      <c r="V15" s="870"/>
    </row>
    <row r="16" spans="1:22" ht="17.25" customHeight="1">
      <c r="A16" s="2243" t="s">
        <v>29</v>
      </c>
      <c r="B16" s="2244"/>
      <c r="C16" s="186">
        <v>14</v>
      </c>
      <c r="D16" s="85">
        <v>12</v>
      </c>
      <c r="E16" s="40">
        <v>6</v>
      </c>
      <c r="F16" s="52">
        <v>27</v>
      </c>
      <c r="G16" s="186">
        <v>758</v>
      </c>
      <c r="H16" s="85">
        <v>357</v>
      </c>
      <c r="I16" s="85">
        <v>531</v>
      </c>
      <c r="J16" s="40">
        <v>227</v>
      </c>
      <c r="K16" s="186">
        <v>432</v>
      </c>
      <c r="L16" s="85">
        <v>203</v>
      </c>
      <c r="M16" s="85">
        <v>308</v>
      </c>
      <c r="N16" s="40">
        <v>124</v>
      </c>
      <c r="O16" s="1373">
        <v>189</v>
      </c>
      <c r="P16" s="85">
        <v>85</v>
      </c>
      <c r="Q16" s="85">
        <v>156</v>
      </c>
      <c r="R16" s="40">
        <v>33</v>
      </c>
      <c r="T16" s="188"/>
      <c r="U16" s="922"/>
      <c r="V16" s="870"/>
    </row>
    <row r="17" spans="1:22" ht="17.25" customHeight="1">
      <c r="A17" s="2243" t="s">
        <v>30</v>
      </c>
      <c r="B17" s="2244"/>
      <c r="C17" s="186">
        <v>27</v>
      </c>
      <c r="D17" s="346">
        <v>24</v>
      </c>
      <c r="E17" s="40">
        <v>10</v>
      </c>
      <c r="F17" s="52">
        <v>51</v>
      </c>
      <c r="G17" s="186">
        <v>1389</v>
      </c>
      <c r="H17" s="85">
        <v>569</v>
      </c>
      <c r="I17" s="85">
        <v>1086</v>
      </c>
      <c r="J17" s="40">
        <v>303</v>
      </c>
      <c r="K17" s="186">
        <v>777</v>
      </c>
      <c r="L17" s="85">
        <v>301</v>
      </c>
      <c r="M17" s="85">
        <v>629</v>
      </c>
      <c r="N17" s="40">
        <v>148</v>
      </c>
      <c r="O17" s="1373">
        <v>355</v>
      </c>
      <c r="P17" s="85">
        <v>126</v>
      </c>
      <c r="Q17" s="85">
        <v>311</v>
      </c>
      <c r="R17" s="40">
        <v>44</v>
      </c>
      <c r="T17" s="188"/>
      <c r="U17" s="922"/>
      <c r="V17" s="870"/>
    </row>
    <row r="18" spans="1:22" s="209" customFormat="1" ht="17.25" customHeight="1">
      <c r="A18" s="2243" t="s">
        <v>31</v>
      </c>
      <c r="B18" s="2244"/>
      <c r="C18" s="186">
        <v>22</v>
      </c>
      <c r="D18" s="85">
        <v>19</v>
      </c>
      <c r="E18" s="40">
        <v>7</v>
      </c>
      <c r="F18" s="52">
        <v>40</v>
      </c>
      <c r="G18" s="186">
        <v>1127</v>
      </c>
      <c r="H18" s="85">
        <v>464</v>
      </c>
      <c r="I18" s="85">
        <v>841</v>
      </c>
      <c r="J18" s="40">
        <v>286</v>
      </c>
      <c r="K18" s="186">
        <v>625</v>
      </c>
      <c r="L18" s="85">
        <v>233</v>
      </c>
      <c r="M18" s="85">
        <v>486</v>
      </c>
      <c r="N18" s="40">
        <v>139</v>
      </c>
      <c r="O18" s="1373">
        <v>306</v>
      </c>
      <c r="P18" s="85">
        <v>116</v>
      </c>
      <c r="Q18" s="85">
        <v>231</v>
      </c>
      <c r="R18" s="40">
        <v>75</v>
      </c>
      <c r="T18" s="188"/>
      <c r="U18" s="922"/>
      <c r="V18" s="870"/>
    </row>
    <row r="19" spans="1:22" s="209" customFormat="1" ht="17.25" customHeight="1">
      <c r="A19" s="2243" t="s">
        <v>32</v>
      </c>
      <c r="B19" s="2244"/>
      <c r="C19" s="186">
        <v>21</v>
      </c>
      <c r="D19" s="85">
        <v>18</v>
      </c>
      <c r="E19" s="40">
        <v>7</v>
      </c>
      <c r="F19" s="52">
        <v>36</v>
      </c>
      <c r="G19" s="186">
        <v>841</v>
      </c>
      <c r="H19" s="85">
        <v>344</v>
      </c>
      <c r="I19" s="85">
        <v>642</v>
      </c>
      <c r="J19" s="40">
        <v>199</v>
      </c>
      <c r="K19" s="186">
        <v>458</v>
      </c>
      <c r="L19" s="85">
        <v>181</v>
      </c>
      <c r="M19" s="85">
        <v>373</v>
      </c>
      <c r="N19" s="40">
        <v>85</v>
      </c>
      <c r="O19" s="1373">
        <v>202</v>
      </c>
      <c r="P19" s="85">
        <v>80</v>
      </c>
      <c r="Q19" s="85">
        <v>161</v>
      </c>
      <c r="R19" s="40">
        <v>41</v>
      </c>
      <c r="T19" s="188"/>
      <c r="U19" s="922"/>
      <c r="V19" s="870"/>
    </row>
    <row r="20" spans="1:22" s="209" customFormat="1" ht="17.25" customHeight="1" thickBot="1">
      <c r="A20" s="2245" t="s">
        <v>33</v>
      </c>
      <c r="B20" s="2246"/>
      <c r="C20" s="178">
        <v>30</v>
      </c>
      <c r="D20" s="183">
        <v>25</v>
      </c>
      <c r="E20" s="270">
        <v>16</v>
      </c>
      <c r="F20" s="1123">
        <v>49</v>
      </c>
      <c r="G20" s="178">
        <v>1832</v>
      </c>
      <c r="H20" s="183">
        <v>773</v>
      </c>
      <c r="I20" s="183">
        <v>1064</v>
      </c>
      <c r="J20" s="270">
        <v>768</v>
      </c>
      <c r="K20" s="178">
        <v>987</v>
      </c>
      <c r="L20" s="183">
        <v>400</v>
      </c>
      <c r="M20" s="183">
        <v>595</v>
      </c>
      <c r="N20" s="270">
        <v>392</v>
      </c>
      <c r="O20" s="1374">
        <v>414</v>
      </c>
      <c r="P20" s="183">
        <v>174</v>
      </c>
      <c r="Q20" s="183">
        <v>280</v>
      </c>
      <c r="R20" s="270">
        <v>134</v>
      </c>
      <c r="T20" s="188"/>
      <c r="U20" s="922"/>
      <c r="V20" s="870"/>
    </row>
    <row r="21" spans="1:22" ht="17.25" customHeight="1">
      <c r="A21" s="967" t="s">
        <v>109</v>
      </c>
    </row>
    <row r="22" spans="1:22"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</row>
    <row r="23" spans="1:22"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</row>
  </sheetData>
  <mergeCells count="32">
    <mergeCell ref="O3:R3"/>
    <mergeCell ref="C4:C5"/>
    <mergeCell ref="D4:E4"/>
    <mergeCell ref="G4:G5"/>
    <mergeCell ref="H4:H5"/>
    <mergeCell ref="Q4:R4"/>
    <mergeCell ref="O4:O5"/>
    <mergeCell ref="P4:P5"/>
    <mergeCell ref="A11:B11"/>
    <mergeCell ref="A6:B6"/>
    <mergeCell ref="I4:J4"/>
    <mergeCell ref="K4:K5"/>
    <mergeCell ref="L4:L5"/>
    <mergeCell ref="A3:B5"/>
    <mergeCell ref="C3:E3"/>
    <mergeCell ref="F3:F5"/>
    <mergeCell ref="G3:J3"/>
    <mergeCell ref="K3:N3"/>
    <mergeCell ref="A7:B7"/>
    <mergeCell ref="A8:B8"/>
    <mergeCell ref="A9:B9"/>
    <mergeCell ref="A10:B10"/>
    <mergeCell ref="M4:N4"/>
    <mergeCell ref="A18:B18"/>
    <mergeCell ref="A19:B19"/>
    <mergeCell ref="A20:B20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  <colBreaks count="1" manualBreakCount="1">
    <brk id="18" max="1048575" man="1"/>
  </colBreaks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Normal="100" workbookViewId="0"/>
  </sheetViews>
  <sheetFormatPr defaultRowHeight="15"/>
  <cols>
    <col min="1" max="1" width="23.7109375" customWidth="1"/>
    <col min="2" max="12" width="6.28515625" customWidth="1"/>
    <col min="13" max="13" width="6.42578125" customWidth="1"/>
    <col min="14" max="14" width="6.140625" customWidth="1"/>
    <col min="15" max="15" width="5.85546875" customWidth="1"/>
    <col min="16" max="16" width="6.140625" customWidth="1"/>
    <col min="17" max="17" width="6.42578125" customWidth="1"/>
    <col min="18" max="18" width="6.140625" customWidth="1"/>
  </cols>
  <sheetData>
    <row r="1" spans="1:18" ht="17.25" customHeight="1">
      <c r="A1" s="204" t="s">
        <v>704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500"/>
      <c r="Q1" s="204"/>
      <c r="R1" s="204"/>
    </row>
    <row r="2" spans="1:18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 t="s">
        <v>0</v>
      </c>
      <c r="J2" s="205"/>
      <c r="K2" s="205"/>
      <c r="L2" s="205"/>
      <c r="M2" s="205"/>
      <c r="N2" s="205"/>
      <c r="O2" s="205"/>
      <c r="P2" s="205"/>
      <c r="Q2" s="205"/>
      <c r="R2" s="205"/>
    </row>
    <row r="3" spans="1:18" ht="26.25" customHeight="1">
      <c r="A3" s="2183" t="s">
        <v>335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34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23.25" thickBot="1">
      <c r="A4" s="2184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2" t="s">
        <v>189</v>
      </c>
      <c r="J4" s="602" t="s">
        <v>455</v>
      </c>
      <c r="K4" s="602" t="s">
        <v>562</v>
      </c>
      <c r="L4" s="742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07" t="s">
        <v>191</v>
      </c>
      <c r="R4" s="650" t="s">
        <v>192</v>
      </c>
    </row>
    <row r="5" spans="1:18">
      <c r="A5" s="400" t="s">
        <v>71</v>
      </c>
      <c r="B5" s="401">
        <v>36482</v>
      </c>
      <c r="C5" s="401">
        <v>30166</v>
      </c>
      <c r="D5" s="401">
        <v>26483</v>
      </c>
      <c r="E5" s="401">
        <v>22758</v>
      </c>
      <c r="F5" s="312">
        <v>20437</v>
      </c>
      <c r="G5" s="401">
        <v>18978</v>
      </c>
      <c r="H5" s="111">
        <v>16486</v>
      </c>
      <c r="I5" s="401">
        <v>14803</v>
      </c>
      <c r="J5" s="401">
        <v>13520</v>
      </c>
      <c r="K5" s="401">
        <v>13538</v>
      </c>
      <c r="L5" s="268">
        <v>14952</v>
      </c>
      <c r="M5" s="406">
        <f>L5-K5</f>
        <v>1414</v>
      </c>
      <c r="N5" s="444">
        <f>L5/K5-1</f>
        <v>0.10444674250258523</v>
      </c>
      <c r="O5" s="408">
        <f>L5-G5</f>
        <v>-4026</v>
      </c>
      <c r="P5" s="923">
        <f>L5/G5-1</f>
        <v>-0.21214037306354727</v>
      </c>
      <c r="Q5" s="410">
        <f>L5-B5</f>
        <v>-21530</v>
      </c>
      <c r="R5" s="411">
        <f>L5/B5-1</f>
        <v>-0.59015404857189846</v>
      </c>
    </row>
    <row r="6" spans="1:18" ht="22.5">
      <c r="A6" s="197" t="s">
        <v>73</v>
      </c>
      <c r="B6" s="399">
        <v>2912</v>
      </c>
      <c r="C6" s="399">
        <v>2420</v>
      </c>
      <c r="D6" s="399">
        <v>2197</v>
      </c>
      <c r="E6" s="399">
        <v>1961</v>
      </c>
      <c r="F6" s="399">
        <v>1800</v>
      </c>
      <c r="G6" s="399">
        <v>1650</v>
      </c>
      <c r="H6" s="402">
        <v>1421</v>
      </c>
      <c r="I6" s="399">
        <v>1328</v>
      </c>
      <c r="J6" s="399">
        <v>1246</v>
      </c>
      <c r="K6" s="399">
        <v>1182</v>
      </c>
      <c r="L6" s="313">
        <v>1219</v>
      </c>
      <c r="M6" s="495">
        <f t="shared" ref="M6:M25" si="0">L6-K6</f>
        <v>37</v>
      </c>
      <c r="N6" s="415">
        <f t="shared" ref="N6:N25" si="1">L6/K6-1</f>
        <v>3.1302876480541419E-2</v>
      </c>
      <c r="O6" s="414">
        <f t="shared" ref="O6:O25" si="2">L6-G6</f>
        <v>-431</v>
      </c>
      <c r="P6" s="1005">
        <f t="shared" ref="P6:P25" si="3">L6/G6-1</f>
        <v>-0.26121212121212123</v>
      </c>
      <c r="Q6" s="491">
        <f t="shared" ref="Q6:Q23" si="4">L6-B6</f>
        <v>-1693</v>
      </c>
      <c r="R6" s="417">
        <f t="shared" ref="R6:R23" si="5">L6/B6-1</f>
        <v>-0.58138736263736268</v>
      </c>
    </row>
    <row r="7" spans="1:18" ht="22.5">
      <c r="A7" s="197" t="s">
        <v>419</v>
      </c>
      <c r="B7" s="399">
        <v>1708</v>
      </c>
      <c r="C7" s="399">
        <v>1308</v>
      </c>
      <c r="D7" s="399">
        <v>1142</v>
      </c>
      <c r="E7" s="399">
        <v>1066</v>
      </c>
      <c r="F7" s="399">
        <v>899</v>
      </c>
      <c r="G7" s="399">
        <v>840</v>
      </c>
      <c r="H7" s="402">
        <v>712</v>
      </c>
      <c r="I7" s="399">
        <v>678</v>
      </c>
      <c r="J7" s="399">
        <v>644</v>
      </c>
      <c r="K7" s="399">
        <v>694</v>
      </c>
      <c r="L7" s="313">
        <v>746</v>
      </c>
      <c r="M7" s="495">
        <f t="shared" si="0"/>
        <v>52</v>
      </c>
      <c r="N7" s="415">
        <f t="shared" si="1"/>
        <v>7.4927953890489896E-2</v>
      </c>
      <c r="O7" s="414">
        <f t="shared" si="2"/>
        <v>-94</v>
      </c>
      <c r="P7" s="1005">
        <f t="shared" si="3"/>
        <v>-0.11190476190476195</v>
      </c>
      <c r="Q7" s="491">
        <f t="shared" si="4"/>
        <v>-962</v>
      </c>
      <c r="R7" s="417">
        <f t="shared" si="5"/>
        <v>-0.56323185011709609</v>
      </c>
    </row>
    <row r="8" spans="1:18" ht="22.5">
      <c r="A8" s="197" t="s">
        <v>75</v>
      </c>
      <c r="B8" s="399">
        <v>51</v>
      </c>
      <c r="C8" s="399">
        <v>14</v>
      </c>
      <c r="D8" s="399">
        <v>8</v>
      </c>
      <c r="E8" s="399">
        <v>2</v>
      </c>
      <c r="F8" s="399">
        <v>11</v>
      </c>
      <c r="G8" s="399">
        <v>17</v>
      </c>
      <c r="H8" s="402">
        <v>28</v>
      </c>
      <c r="I8" s="399">
        <v>19</v>
      </c>
      <c r="J8" s="399">
        <v>8</v>
      </c>
      <c r="K8" s="399">
        <v>3</v>
      </c>
      <c r="L8" s="313">
        <v>4</v>
      </c>
      <c r="M8" s="495">
        <f t="shared" si="0"/>
        <v>1</v>
      </c>
      <c r="N8" s="415">
        <f t="shared" si="1"/>
        <v>0.33333333333333326</v>
      </c>
      <c r="O8" s="414">
        <f t="shared" si="2"/>
        <v>-13</v>
      </c>
      <c r="P8" s="1005">
        <f t="shared" si="3"/>
        <v>-0.76470588235294112</v>
      </c>
      <c r="Q8" s="491">
        <f t="shared" si="4"/>
        <v>-47</v>
      </c>
      <c r="R8" s="417">
        <f t="shared" si="5"/>
        <v>-0.92156862745098045</v>
      </c>
    </row>
    <row r="9" spans="1:18" ht="22.5">
      <c r="A9" s="197" t="s">
        <v>76</v>
      </c>
      <c r="B9" s="399">
        <v>35</v>
      </c>
      <c r="C9" s="399">
        <v>28</v>
      </c>
      <c r="D9" s="399">
        <v>69</v>
      </c>
      <c r="E9" s="399">
        <v>75</v>
      </c>
      <c r="F9" s="399">
        <v>83</v>
      </c>
      <c r="G9" s="399">
        <v>72</v>
      </c>
      <c r="H9" s="402">
        <v>64</v>
      </c>
      <c r="I9" s="399">
        <v>59</v>
      </c>
      <c r="J9" s="399">
        <v>64</v>
      </c>
      <c r="K9" s="399">
        <v>74</v>
      </c>
      <c r="L9" s="313">
        <v>107</v>
      </c>
      <c r="M9" s="495">
        <f t="shared" si="0"/>
        <v>33</v>
      </c>
      <c r="N9" s="415">
        <f t="shared" si="1"/>
        <v>0.44594594594594605</v>
      </c>
      <c r="O9" s="414">
        <f t="shared" si="2"/>
        <v>35</v>
      </c>
      <c r="P9" s="1005">
        <f t="shared" si="3"/>
        <v>0.48611111111111116</v>
      </c>
      <c r="Q9" s="491">
        <f t="shared" si="4"/>
        <v>72</v>
      </c>
      <c r="R9" s="417">
        <f t="shared" si="5"/>
        <v>2.0571428571428569</v>
      </c>
    </row>
    <row r="10" spans="1:18" s="209" customFormat="1">
      <c r="A10" s="197" t="s">
        <v>77</v>
      </c>
      <c r="B10" s="399">
        <v>39</v>
      </c>
      <c r="C10" s="399">
        <v>23</v>
      </c>
      <c r="D10" s="399">
        <v>1</v>
      </c>
      <c r="E10" s="492" t="s">
        <v>175</v>
      </c>
      <c r="F10" s="492" t="s">
        <v>175</v>
      </c>
      <c r="G10" s="492" t="s">
        <v>175</v>
      </c>
      <c r="H10" s="493" t="s">
        <v>175</v>
      </c>
      <c r="I10" s="492" t="s">
        <v>175</v>
      </c>
      <c r="J10" s="492" t="s">
        <v>175</v>
      </c>
      <c r="K10" s="492" t="s">
        <v>175</v>
      </c>
      <c r="L10" s="492" t="s">
        <v>175</v>
      </c>
      <c r="M10" s="496" t="s">
        <v>56</v>
      </c>
      <c r="N10" s="498" t="s">
        <v>56</v>
      </c>
      <c r="O10" s="501" t="s">
        <v>56</v>
      </c>
      <c r="P10" s="1073" t="s">
        <v>56</v>
      </c>
      <c r="Q10" s="494" t="s">
        <v>56</v>
      </c>
      <c r="R10" s="472" t="s">
        <v>56</v>
      </c>
    </row>
    <row r="11" spans="1:18" ht="22.5">
      <c r="A11" s="197" t="s">
        <v>79</v>
      </c>
      <c r="B11" s="399">
        <v>564</v>
      </c>
      <c r="C11" s="399">
        <v>465</v>
      </c>
      <c r="D11" s="399">
        <v>397</v>
      </c>
      <c r="E11" s="399">
        <v>341</v>
      </c>
      <c r="F11" s="399">
        <v>264</v>
      </c>
      <c r="G11" s="399">
        <v>278</v>
      </c>
      <c r="H11" s="402">
        <v>235</v>
      </c>
      <c r="I11" s="399">
        <v>221</v>
      </c>
      <c r="J11" s="399">
        <v>168</v>
      </c>
      <c r="K11" s="399">
        <v>163</v>
      </c>
      <c r="L11" s="313">
        <v>217</v>
      </c>
      <c r="M11" s="495">
        <f t="shared" si="0"/>
        <v>54</v>
      </c>
      <c r="N11" s="415">
        <f t="shared" si="1"/>
        <v>0.33128834355828229</v>
      </c>
      <c r="O11" s="414">
        <f t="shared" si="2"/>
        <v>-61</v>
      </c>
      <c r="P11" s="1005">
        <f t="shared" si="3"/>
        <v>-0.21942446043165464</v>
      </c>
      <c r="Q11" s="491">
        <f t="shared" si="4"/>
        <v>-347</v>
      </c>
      <c r="R11" s="417">
        <f t="shared" si="5"/>
        <v>-0.61524822695035464</v>
      </c>
    </row>
    <row r="12" spans="1:18" ht="22.5">
      <c r="A12" s="197" t="s">
        <v>80</v>
      </c>
      <c r="B12" s="399">
        <v>35</v>
      </c>
      <c r="C12" s="399">
        <v>43</v>
      </c>
      <c r="D12" s="399">
        <v>35</v>
      </c>
      <c r="E12" s="399">
        <v>14</v>
      </c>
      <c r="F12" s="492" t="s">
        <v>175</v>
      </c>
      <c r="G12" s="399">
        <v>7</v>
      </c>
      <c r="H12" s="402">
        <v>27</v>
      </c>
      <c r="I12" s="399">
        <v>25</v>
      </c>
      <c r="J12" s="399">
        <v>8</v>
      </c>
      <c r="K12" s="492" t="s">
        <v>175</v>
      </c>
      <c r="L12" s="492" t="s">
        <v>175</v>
      </c>
      <c r="M12" s="496" t="s">
        <v>56</v>
      </c>
      <c r="N12" s="498" t="s">
        <v>56</v>
      </c>
      <c r="O12" s="501" t="s">
        <v>56</v>
      </c>
      <c r="P12" s="1073" t="s">
        <v>56</v>
      </c>
      <c r="Q12" s="494" t="s">
        <v>56</v>
      </c>
      <c r="R12" s="472" t="s">
        <v>56</v>
      </c>
    </row>
    <row r="13" spans="1:18" ht="22.5">
      <c r="A13" s="197" t="s">
        <v>81</v>
      </c>
      <c r="B13" s="399">
        <v>757</v>
      </c>
      <c r="C13" s="399">
        <v>641</v>
      </c>
      <c r="D13" s="399">
        <v>620</v>
      </c>
      <c r="E13" s="399">
        <v>552</v>
      </c>
      <c r="F13" s="399">
        <v>520</v>
      </c>
      <c r="G13" s="399">
        <v>498</v>
      </c>
      <c r="H13" s="402">
        <v>374</v>
      </c>
      <c r="I13" s="399">
        <v>281</v>
      </c>
      <c r="J13" s="399">
        <v>201</v>
      </c>
      <c r="K13" s="399">
        <v>147</v>
      </c>
      <c r="L13" s="313">
        <v>210</v>
      </c>
      <c r="M13" s="495">
        <f t="shared" si="0"/>
        <v>63</v>
      </c>
      <c r="N13" s="415">
        <f t="shared" si="1"/>
        <v>0.4285714285714286</v>
      </c>
      <c r="O13" s="414">
        <f t="shared" si="2"/>
        <v>-288</v>
      </c>
      <c r="P13" s="1005">
        <f t="shared" si="3"/>
        <v>-0.57831325301204817</v>
      </c>
      <c r="Q13" s="491">
        <f t="shared" si="4"/>
        <v>-547</v>
      </c>
      <c r="R13" s="417">
        <f t="shared" si="5"/>
        <v>-0.72258916776750337</v>
      </c>
    </row>
    <row r="14" spans="1:18">
      <c r="A14" s="197" t="s">
        <v>82</v>
      </c>
      <c r="B14" s="399">
        <v>629</v>
      </c>
      <c r="C14" s="399">
        <v>331</v>
      </c>
      <c r="D14" s="399">
        <v>117</v>
      </c>
      <c r="E14" s="399">
        <v>72</v>
      </c>
      <c r="F14" s="399">
        <v>66</v>
      </c>
      <c r="G14" s="399">
        <v>58</v>
      </c>
      <c r="H14" s="402">
        <v>56</v>
      </c>
      <c r="I14" s="399">
        <v>35</v>
      </c>
      <c r="J14" s="399">
        <v>55</v>
      </c>
      <c r="K14" s="399">
        <v>38</v>
      </c>
      <c r="L14" s="313">
        <v>67</v>
      </c>
      <c r="M14" s="495">
        <f t="shared" si="0"/>
        <v>29</v>
      </c>
      <c r="N14" s="415">
        <f t="shared" si="1"/>
        <v>0.76315789473684204</v>
      </c>
      <c r="O14" s="414">
        <f t="shared" si="2"/>
        <v>9</v>
      </c>
      <c r="P14" s="1005">
        <f t="shared" si="3"/>
        <v>0.15517241379310343</v>
      </c>
      <c r="Q14" s="491">
        <f t="shared" si="4"/>
        <v>-562</v>
      </c>
      <c r="R14" s="417">
        <f t="shared" si="5"/>
        <v>-0.89348171701112877</v>
      </c>
    </row>
    <row r="15" spans="1:18" ht="22.5">
      <c r="A15" s="197" t="s">
        <v>83</v>
      </c>
      <c r="B15" s="399">
        <v>48</v>
      </c>
      <c r="C15" s="399">
        <v>135</v>
      </c>
      <c r="D15" s="399">
        <v>202</v>
      </c>
      <c r="E15" s="399">
        <v>198</v>
      </c>
      <c r="F15" s="399">
        <v>155</v>
      </c>
      <c r="G15" s="399">
        <v>145</v>
      </c>
      <c r="H15" s="402">
        <v>144</v>
      </c>
      <c r="I15" s="399">
        <v>133</v>
      </c>
      <c r="J15" s="399">
        <v>145</v>
      </c>
      <c r="K15" s="399">
        <v>148</v>
      </c>
      <c r="L15" s="313">
        <v>191</v>
      </c>
      <c r="M15" s="495">
        <f t="shared" si="0"/>
        <v>43</v>
      </c>
      <c r="N15" s="415">
        <f t="shared" si="1"/>
        <v>0.29054054054054057</v>
      </c>
      <c r="O15" s="414">
        <f t="shared" si="2"/>
        <v>46</v>
      </c>
      <c r="P15" s="1005">
        <f t="shared" si="3"/>
        <v>0.3172413793103448</v>
      </c>
      <c r="Q15" s="491">
        <f t="shared" si="4"/>
        <v>143</v>
      </c>
      <c r="R15" s="417">
        <f t="shared" si="5"/>
        <v>2.9791666666666665</v>
      </c>
    </row>
    <row r="16" spans="1:18">
      <c r="A16" s="197" t="s">
        <v>84</v>
      </c>
      <c r="B16" s="399">
        <v>294</v>
      </c>
      <c r="C16" s="399">
        <v>268</v>
      </c>
      <c r="D16" s="399">
        <v>259</v>
      </c>
      <c r="E16" s="399">
        <v>227</v>
      </c>
      <c r="F16" s="399">
        <v>194</v>
      </c>
      <c r="G16" s="399">
        <v>186</v>
      </c>
      <c r="H16" s="402">
        <v>151</v>
      </c>
      <c r="I16" s="399">
        <v>172</v>
      </c>
      <c r="J16" s="399">
        <v>151</v>
      </c>
      <c r="K16" s="399">
        <v>146</v>
      </c>
      <c r="L16" s="313">
        <v>156</v>
      </c>
      <c r="M16" s="495">
        <f t="shared" si="0"/>
        <v>10</v>
      </c>
      <c r="N16" s="415">
        <f t="shared" si="1"/>
        <v>6.8493150684931559E-2</v>
      </c>
      <c r="O16" s="414">
        <f t="shared" si="2"/>
        <v>-30</v>
      </c>
      <c r="P16" s="1005">
        <f t="shared" si="3"/>
        <v>-0.16129032258064513</v>
      </c>
      <c r="Q16" s="491">
        <f t="shared" si="4"/>
        <v>-138</v>
      </c>
      <c r="R16" s="417">
        <f t="shared" si="5"/>
        <v>-0.46938775510204078</v>
      </c>
    </row>
    <row r="17" spans="1:18">
      <c r="A17" s="197" t="s">
        <v>85</v>
      </c>
      <c r="B17" s="399">
        <v>42</v>
      </c>
      <c r="C17" s="399">
        <v>62</v>
      </c>
      <c r="D17" s="399">
        <v>64</v>
      </c>
      <c r="E17" s="399">
        <v>106</v>
      </c>
      <c r="F17" s="399">
        <v>97</v>
      </c>
      <c r="G17" s="399">
        <v>76</v>
      </c>
      <c r="H17" s="402">
        <v>92</v>
      </c>
      <c r="I17" s="399">
        <v>79</v>
      </c>
      <c r="J17" s="399">
        <v>31</v>
      </c>
      <c r="K17" s="399">
        <v>36</v>
      </c>
      <c r="L17" s="313">
        <v>57</v>
      </c>
      <c r="M17" s="495">
        <f t="shared" si="0"/>
        <v>21</v>
      </c>
      <c r="N17" s="415">
        <f t="shared" si="1"/>
        <v>0.58333333333333326</v>
      </c>
      <c r="O17" s="414">
        <f t="shared" si="2"/>
        <v>-19</v>
      </c>
      <c r="P17" s="1005">
        <f t="shared" si="3"/>
        <v>-0.25</v>
      </c>
      <c r="Q17" s="494" t="s">
        <v>56</v>
      </c>
      <c r="R17" s="472" t="s">
        <v>56</v>
      </c>
    </row>
    <row r="18" spans="1:18" s="209" customFormat="1">
      <c r="A18" s="197" t="s">
        <v>514</v>
      </c>
      <c r="B18" s="399">
        <v>519</v>
      </c>
      <c r="C18" s="399">
        <v>197</v>
      </c>
      <c r="D18" s="399">
        <v>12</v>
      </c>
      <c r="E18" s="492" t="s">
        <v>175</v>
      </c>
      <c r="F18" s="492" t="s">
        <v>175</v>
      </c>
      <c r="G18" s="492" t="s">
        <v>175</v>
      </c>
      <c r="H18" s="493" t="s">
        <v>175</v>
      </c>
      <c r="I18" s="492" t="s">
        <v>175</v>
      </c>
      <c r="J18" s="492" t="s">
        <v>175</v>
      </c>
      <c r="K18" s="492" t="s">
        <v>175</v>
      </c>
      <c r="L18" s="492" t="s">
        <v>175</v>
      </c>
      <c r="M18" s="496" t="s">
        <v>56</v>
      </c>
      <c r="N18" s="498" t="s">
        <v>56</v>
      </c>
      <c r="O18" s="501" t="s">
        <v>56</v>
      </c>
      <c r="P18" s="1073" t="s">
        <v>56</v>
      </c>
      <c r="Q18" s="494" t="s">
        <v>56</v>
      </c>
      <c r="R18" s="472" t="s">
        <v>56</v>
      </c>
    </row>
    <row r="19" spans="1:18" ht="22.5">
      <c r="A19" s="197" t="s">
        <v>95</v>
      </c>
      <c r="B19" s="399">
        <v>24946</v>
      </c>
      <c r="C19" s="399">
        <v>21396</v>
      </c>
      <c r="D19" s="399">
        <v>18859</v>
      </c>
      <c r="E19" s="399">
        <v>16115</v>
      </c>
      <c r="F19" s="399">
        <v>14484</v>
      </c>
      <c r="G19" s="399">
        <v>13455</v>
      </c>
      <c r="H19" s="402">
        <v>11749</v>
      </c>
      <c r="I19" s="399">
        <v>10457</v>
      </c>
      <c r="J19" s="399">
        <v>9704</v>
      </c>
      <c r="K19" s="399">
        <v>9656</v>
      </c>
      <c r="L19" s="313">
        <v>10494</v>
      </c>
      <c r="M19" s="495">
        <f t="shared" si="0"/>
        <v>838</v>
      </c>
      <c r="N19" s="415">
        <f t="shared" si="1"/>
        <v>8.6785418392709257E-2</v>
      </c>
      <c r="O19" s="414">
        <f t="shared" si="2"/>
        <v>-2961</v>
      </c>
      <c r="P19" s="1005">
        <f t="shared" si="3"/>
        <v>-0.22006688963210708</v>
      </c>
      <c r="Q19" s="491">
        <f t="shared" si="4"/>
        <v>-14452</v>
      </c>
      <c r="R19" s="417">
        <f t="shared" si="5"/>
        <v>-0.57933135572837324</v>
      </c>
    </row>
    <row r="20" spans="1:18" ht="22.5">
      <c r="A20" s="197" t="s">
        <v>87</v>
      </c>
      <c r="B20" s="399">
        <v>1855</v>
      </c>
      <c r="C20" s="399">
        <v>1437</v>
      </c>
      <c r="D20" s="399">
        <v>1292</v>
      </c>
      <c r="E20" s="399">
        <v>1027</v>
      </c>
      <c r="F20" s="399">
        <v>869</v>
      </c>
      <c r="G20" s="399">
        <v>708</v>
      </c>
      <c r="H20" s="402">
        <v>628</v>
      </c>
      <c r="I20" s="399">
        <v>597</v>
      </c>
      <c r="J20" s="399">
        <v>444</v>
      </c>
      <c r="K20" s="399">
        <v>409</v>
      </c>
      <c r="L20" s="313">
        <v>465</v>
      </c>
      <c r="M20" s="495">
        <f t="shared" si="0"/>
        <v>56</v>
      </c>
      <c r="N20" s="415">
        <f t="shared" si="1"/>
        <v>0.13691931540342295</v>
      </c>
      <c r="O20" s="414">
        <f t="shared" si="2"/>
        <v>-243</v>
      </c>
      <c r="P20" s="1005">
        <f t="shared" si="3"/>
        <v>-0.34322033898305082</v>
      </c>
      <c r="Q20" s="491">
        <f t="shared" si="4"/>
        <v>-1390</v>
      </c>
      <c r="R20" s="417">
        <f t="shared" si="5"/>
        <v>-0.74932614555256061</v>
      </c>
    </row>
    <row r="21" spans="1:18">
      <c r="A21" s="197" t="s">
        <v>88</v>
      </c>
      <c r="B21" s="399">
        <v>502</v>
      </c>
      <c r="C21" s="399">
        <v>397</v>
      </c>
      <c r="D21" s="399">
        <v>309</v>
      </c>
      <c r="E21" s="399">
        <v>241</v>
      </c>
      <c r="F21" s="399">
        <v>181</v>
      </c>
      <c r="G21" s="399">
        <v>119</v>
      </c>
      <c r="H21" s="402">
        <v>81</v>
      </c>
      <c r="I21" s="399">
        <v>78</v>
      </c>
      <c r="J21" s="399">
        <v>81</v>
      </c>
      <c r="K21" s="399">
        <v>84</v>
      </c>
      <c r="L21" s="313">
        <v>96</v>
      </c>
      <c r="M21" s="495">
        <f t="shared" si="0"/>
        <v>12</v>
      </c>
      <c r="N21" s="415">
        <f t="shared" si="1"/>
        <v>0.14285714285714279</v>
      </c>
      <c r="O21" s="414">
        <f t="shared" si="2"/>
        <v>-23</v>
      </c>
      <c r="P21" s="1005">
        <f t="shared" si="3"/>
        <v>-0.19327731092436973</v>
      </c>
      <c r="Q21" s="491">
        <f t="shared" si="4"/>
        <v>-406</v>
      </c>
      <c r="R21" s="417">
        <f t="shared" si="5"/>
        <v>-0.80876494023904377</v>
      </c>
    </row>
    <row r="22" spans="1:18" ht="22.5">
      <c r="A22" s="197" t="s">
        <v>96</v>
      </c>
      <c r="B22" s="399">
        <v>1109</v>
      </c>
      <c r="C22" s="399">
        <v>742</v>
      </c>
      <c r="D22" s="399">
        <v>615</v>
      </c>
      <c r="E22" s="399">
        <v>469</v>
      </c>
      <c r="F22" s="399">
        <v>461</v>
      </c>
      <c r="G22" s="399">
        <v>498</v>
      </c>
      <c r="H22" s="402">
        <v>408</v>
      </c>
      <c r="I22" s="399">
        <v>320</v>
      </c>
      <c r="J22" s="399">
        <v>272</v>
      </c>
      <c r="K22" s="399">
        <v>312</v>
      </c>
      <c r="L22" s="313">
        <v>376</v>
      </c>
      <c r="M22" s="495">
        <f t="shared" si="0"/>
        <v>64</v>
      </c>
      <c r="N22" s="415">
        <f t="shared" si="1"/>
        <v>0.20512820512820507</v>
      </c>
      <c r="O22" s="414">
        <f t="shared" si="2"/>
        <v>-122</v>
      </c>
      <c r="P22" s="1005">
        <f t="shared" si="3"/>
        <v>-0.24497991967871491</v>
      </c>
      <c r="Q22" s="491">
        <f t="shared" si="4"/>
        <v>-733</v>
      </c>
      <c r="R22" s="417">
        <f t="shared" si="5"/>
        <v>-0.66095581605049591</v>
      </c>
    </row>
    <row r="23" spans="1:18">
      <c r="A23" s="197" t="s">
        <v>89</v>
      </c>
      <c r="B23" s="399">
        <v>332</v>
      </c>
      <c r="C23" s="399">
        <v>141</v>
      </c>
      <c r="D23" s="399">
        <v>180</v>
      </c>
      <c r="E23" s="399">
        <v>228</v>
      </c>
      <c r="F23" s="399">
        <v>247</v>
      </c>
      <c r="G23" s="399">
        <v>229</v>
      </c>
      <c r="H23" s="402">
        <v>219</v>
      </c>
      <c r="I23" s="399">
        <v>255</v>
      </c>
      <c r="J23" s="399">
        <v>207</v>
      </c>
      <c r="K23" s="399">
        <v>200</v>
      </c>
      <c r="L23" s="313">
        <v>227</v>
      </c>
      <c r="M23" s="495">
        <f t="shared" si="0"/>
        <v>27</v>
      </c>
      <c r="N23" s="415">
        <f t="shared" si="1"/>
        <v>0.13500000000000001</v>
      </c>
      <c r="O23" s="414">
        <f t="shared" si="2"/>
        <v>-2</v>
      </c>
      <c r="P23" s="1005">
        <f t="shared" si="3"/>
        <v>-8.733624454148492E-3</v>
      </c>
      <c r="Q23" s="491">
        <f t="shared" si="4"/>
        <v>-105</v>
      </c>
      <c r="R23" s="417">
        <f t="shared" si="5"/>
        <v>-0.3162650602409639</v>
      </c>
    </row>
    <row r="24" spans="1:18" s="209" customFormat="1" ht="22.5">
      <c r="A24" s="197" t="s">
        <v>418</v>
      </c>
      <c r="B24" s="399">
        <v>32</v>
      </c>
      <c r="C24" s="399">
        <v>26</v>
      </c>
      <c r="D24" s="399">
        <v>24</v>
      </c>
      <c r="E24" s="492" t="s">
        <v>175</v>
      </c>
      <c r="F24" s="399">
        <v>37</v>
      </c>
      <c r="G24" s="492" t="s">
        <v>175</v>
      </c>
      <c r="H24" s="402">
        <v>21</v>
      </c>
      <c r="I24" s="399">
        <v>9</v>
      </c>
      <c r="J24" s="492">
        <v>37</v>
      </c>
      <c r="K24" s="399">
        <v>146</v>
      </c>
      <c r="L24" s="402">
        <v>201</v>
      </c>
      <c r="M24" s="495">
        <f>L24-K24</f>
        <v>55</v>
      </c>
      <c r="N24" s="415">
        <f>L24/K24-1</f>
        <v>0.37671232876712324</v>
      </c>
      <c r="O24" s="938" t="s">
        <v>56</v>
      </c>
      <c r="P24" s="1073" t="s">
        <v>56</v>
      </c>
      <c r="Q24" s="491">
        <f>L24-B24</f>
        <v>169</v>
      </c>
      <c r="R24" s="417">
        <f>L24/B24-1</f>
        <v>5.28125</v>
      </c>
    </row>
    <row r="25" spans="1:18" ht="15.75" thickBot="1">
      <c r="A25" s="195" t="s">
        <v>91</v>
      </c>
      <c r="B25" s="51">
        <v>73</v>
      </c>
      <c r="C25" s="51">
        <v>92</v>
      </c>
      <c r="D25" s="51">
        <v>81</v>
      </c>
      <c r="E25" s="51">
        <v>64</v>
      </c>
      <c r="F25" s="51">
        <v>69</v>
      </c>
      <c r="G25" s="51">
        <v>142</v>
      </c>
      <c r="H25" s="225">
        <v>76</v>
      </c>
      <c r="I25" s="51">
        <v>57</v>
      </c>
      <c r="J25" s="51">
        <v>54</v>
      </c>
      <c r="K25" s="51">
        <v>100</v>
      </c>
      <c r="L25" s="314">
        <v>119</v>
      </c>
      <c r="M25" s="497">
        <f t="shared" si="0"/>
        <v>19</v>
      </c>
      <c r="N25" s="421">
        <f t="shared" si="1"/>
        <v>0.18999999999999995</v>
      </c>
      <c r="O25" s="420">
        <f t="shared" si="2"/>
        <v>-23</v>
      </c>
      <c r="P25" s="362">
        <f t="shared" si="3"/>
        <v>-0.1619718309859155</v>
      </c>
      <c r="Q25" s="1074">
        <f>L25-B25</f>
        <v>46</v>
      </c>
      <c r="R25" s="423">
        <f>L25/B25-1</f>
        <v>0.63013698630136994</v>
      </c>
    </row>
    <row r="27" spans="1:18">
      <c r="L27" s="53"/>
    </row>
    <row r="28" spans="1:18" ht="22.5" customHeight="1"/>
    <row r="29" spans="1:18" ht="15.75" customHeight="1"/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1"/>
  <dimension ref="A1:R31"/>
  <sheetViews>
    <sheetView zoomScaleNormal="100" workbookViewId="0"/>
  </sheetViews>
  <sheetFormatPr defaultRowHeight="15"/>
  <cols>
    <col min="1" max="1" width="12.5703125" customWidth="1"/>
    <col min="2" max="2" width="6.140625" style="209" customWidth="1"/>
    <col min="3" max="3" width="7.85546875" customWidth="1"/>
    <col min="4" max="8" width="7.5703125" customWidth="1"/>
    <col min="9" max="9" width="9.5703125" style="870" customWidth="1"/>
    <col min="10" max="10" width="9" style="870" customWidth="1"/>
    <col min="11" max="14" width="7.5703125" customWidth="1"/>
    <col min="15" max="15" width="9.28515625" customWidth="1"/>
    <col min="16" max="16" width="7.5703125" customWidth="1"/>
  </cols>
  <sheetData>
    <row r="1" spans="1:16" s="204" customFormat="1" ht="17.25" customHeight="1">
      <c r="A1" s="204" t="s">
        <v>705</v>
      </c>
      <c r="O1" s="500"/>
    </row>
    <row r="2" spans="1:16" s="3" customFormat="1" ht="17.25" customHeight="1" thickBot="1">
      <c r="A2" s="325" t="s">
        <v>193</v>
      </c>
      <c r="B2" s="32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 t="s">
        <v>0</v>
      </c>
    </row>
    <row r="3" spans="1:16" ht="23.25" customHeight="1">
      <c r="A3" s="1736" t="s">
        <v>198</v>
      </c>
      <c r="B3" s="1737"/>
      <c r="C3" s="1938" t="s">
        <v>420</v>
      </c>
      <c r="D3" s="1856"/>
      <c r="E3" s="1856"/>
      <c r="F3" s="1857"/>
      <c r="G3" s="1938" t="s">
        <v>209</v>
      </c>
      <c r="H3" s="1805"/>
      <c r="I3" s="1805"/>
      <c r="J3" s="2054"/>
      <c r="K3" s="1901" t="s">
        <v>542</v>
      </c>
      <c r="L3" s="1903"/>
      <c r="M3" s="1901" t="s">
        <v>407</v>
      </c>
      <c r="N3" s="1902"/>
      <c r="O3" s="1494" t="s">
        <v>421</v>
      </c>
    </row>
    <row r="4" spans="1:16" ht="17.25" customHeight="1">
      <c r="A4" s="1738"/>
      <c r="B4" s="1739"/>
      <c r="C4" s="1939" t="s">
        <v>4</v>
      </c>
      <c r="D4" s="1960" t="s">
        <v>6</v>
      </c>
      <c r="E4" s="1806"/>
      <c r="F4" s="1962"/>
      <c r="G4" s="1939" t="s">
        <v>4</v>
      </c>
      <c r="H4" s="1792" t="s">
        <v>39</v>
      </c>
      <c r="I4" s="1792" t="s">
        <v>789</v>
      </c>
      <c r="J4" s="1792" t="s">
        <v>791</v>
      </c>
      <c r="K4" s="1863" t="s">
        <v>4</v>
      </c>
      <c r="L4" s="1923" t="s">
        <v>39</v>
      </c>
      <c r="M4" s="1863" t="s">
        <v>4</v>
      </c>
      <c r="N4" s="1881" t="s">
        <v>41</v>
      </c>
      <c r="O4" s="2252" t="s">
        <v>4</v>
      </c>
    </row>
    <row r="5" spans="1:16" ht="17.25" customHeight="1">
      <c r="A5" s="1738"/>
      <c r="B5" s="1739"/>
      <c r="C5" s="1952"/>
      <c r="D5" s="1792" t="s">
        <v>110</v>
      </c>
      <c r="E5" s="1792" t="s">
        <v>111</v>
      </c>
      <c r="F5" s="1958" t="s">
        <v>43</v>
      </c>
      <c r="G5" s="1952"/>
      <c r="H5" s="1730"/>
      <c r="I5" s="1730"/>
      <c r="J5" s="1730"/>
      <c r="K5" s="2067"/>
      <c r="L5" s="2111"/>
      <c r="M5" s="2067"/>
      <c r="N5" s="2253"/>
      <c r="O5" s="1822"/>
    </row>
    <row r="6" spans="1:16" ht="21.75" customHeight="1" thickBot="1">
      <c r="A6" s="1738"/>
      <c r="B6" s="1739"/>
      <c r="C6" s="1953"/>
      <c r="D6" s="1731"/>
      <c r="E6" s="1731"/>
      <c r="F6" s="1959"/>
      <c r="G6" s="1953"/>
      <c r="H6" s="2251"/>
      <c r="I6" s="2251"/>
      <c r="J6" s="2251"/>
      <c r="K6" s="1864"/>
      <c r="L6" s="1924"/>
      <c r="M6" s="1864"/>
      <c r="N6" s="2112"/>
      <c r="O6" s="1823"/>
    </row>
    <row r="7" spans="1:16" ht="17.25" customHeight="1">
      <c r="A7" s="1787" t="s">
        <v>11</v>
      </c>
      <c r="B7" s="1788"/>
      <c r="C7" s="847">
        <v>18</v>
      </c>
      <c r="D7" s="1538">
        <v>14</v>
      </c>
      <c r="E7" s="1538">
        <v>5</v>
      </c>
      <c r="F7" s="1539">
        <v>6</v>
      </c>
      <c r="G7" s="811">
        <v>3557</v>
      </c>
      <c r="H7" s="1091">
        <v>2171</v>
      </c>
      <c r="I7" s="810">
        <v>618</v>
      </c>
      <c r="J7" s="1375">
        <v>269</v>
      </c>
      <c r="K7" s="811">
        <v>640</v>
      </c>
      <c r="L7" s="857">
        <v>381</v>
      </c>
      <c r="M7" s="811">
        <v>376</v>
      </c>
      <c r="N7" s="234">
        <v>237</v>
      </c>
      <c r="O7" s="1696">
        <v>1120.7</v>
      </c>
      <c r="P7" s="188"/>
    </row>
    <row r="8" spans="1:16" ht="17.25" customHeight="1">
      <c r="A8" s="1742" t="s">
        <v>12</v>
      </c>
      <c r="B8" s="1743"/>
      <c r="C8" s="847">
        <v>18</v>
      </c>
      <c r="D8" s="1538">
        <v>14</v>
      </c>
      <c r="E8" s="1538">
        <v>5</v>
      </c>
      <c r="F8" s="1539">
        <v>7</v>
      </c>
      <c r="G8" s="811">
        <v>3655</v>
      </c>
      <c r="H8" s="810">
        <v>2247</v>
      </c>
      <c r="I8" s="810">
        <v>658</v>
      </c>
      <c r="J8" s="1375">
        <v>256</v>
      </c>
      <c r="K8" s="811">
        <v>692</v>
      </c>
      <c r="L8" s="857">
        <v>422</v>
      </c>
      <c r="M8" s="811">
        <v>394</v>
      </c>
      <c r="N8" s="234">
        <v>262</v>
      </c>
      <c r="O8" s="1696">
        <v>1126.5999999999999</v>
      </c>
      <c r="P8" s="188"/>
    </row>
    <row r="9" spans="1:16" ht="17.25" customHeight="1">
      <c r="A9" s="1742" t="s">
        <v>13</v>
      </c>
      <c r="B9" s="1743"/>
      <c r="C9" s="847">
        <v>18</v>
      </c>
      <c r="D9" s="1538">
        <v>14</v>
      </c>
      <c r="E9" s="1538">
        <v>5</v>
      </c>
      <c r="F9" s="1539">
        <v>7</v>
      </c>
      <c r="G9" s="811">
        <v>3690</v>
      </c>
      <c r="H9" s="810">
        <v>2285</v>
      </c>
      <c r="I9" s="810">
        <v>688</v>
      </c>
      <c r="J9" s="1375">
        <v>251</v>
      </c>
      <c r="K9" s="811">
        <v>659</v>
      </c>
      <c r="L9" s="857">
        <v>406</v>
      </c>
      <c r="M9" s="811">
        <v>371</v>
      </c>
      <c r="N9" s="234">
        <v>246</v>
      </c>
      <c r="O9" s="1696">
        <v>1157.9000000000001</v>
      </c>
      <c r="P9" s="188"/>
    </row>
    <row r="10" spans="1:16" ht="17.25" customHeight="1">
      <c r="A10" s="1742" t="s">
        <v>14</v>
      </c>
      <c r="B10" s="1743"/>
      <c r="C10" s="847">
        <v>18</v>
      </c>
      <c r="D10" s="1538">
        <v>14</v>
      </c>
      <c r="E10" s="1538">
        <v>5</v>
      </c>
      <c r="F10" s="1539">
        <v>5</v>
      </c>
      <c r="G10" s="811">
        <v>3752</v>
      </c>
      <c r="H10" s="810">
        <v>2303</v>
      </c>
      <c r="I10" s="810">
        <v>692</v>
      </c>
      <c r="J10" s="1375">
        <v>269</v>
      </c>
      <c r="K10" s="811">
        <v>694</v>
      </c>
      <c r="L10" s="857">
        <v>418</v>
      </c>
      <c r="M10" s="1540">
        <v>381</v>
      </c>
      <c r="N10" s="1063">
        <v>245</v>
      </c>
      <c r="O10" s="1696">
        <v>1063.4000000000001</v>
      </c>
      <c r="P10" s="188"/>
    </row>
    <row r="11" spans="1:16" ht="17.25" customHeight="1">
      <c r="A11" s="1742" t="s">
        <v>15</v>
      </c>
      <c r="B11" s="1743"/>
      <c r="C11" s="853">
        <v>18</v>
      </c>
      <c r="D11" s="1538">
        <v>14</v>
      </c>
      <c r="E11" s="1538">
        <v>5</v>
      </c>
      <c r="F11" s="1539">
        <v>5</v>
      </c>
      <c r="G11" s="1540">
        <v>3733</v>
      </c>
      <c r="H11" s="1538">
        <v>2314</v>
      </c>
      <c r="I11" s="1538">
        <v>702</v>
      </c>
      <c r="J11" s="1375">
        <v>308</v>
      </c>
      <c r="K11" s="1540">
        <v>639</v>
      </c>
      <c r="L11" s="1539">
        <v>386</v>
      </c>
      <c r="M11" s="1064">
        <v>333</v>
      </c>
      <c r="N11" s="836">
        <v>220</v>
      </c>
      <c r="O11" s="1697">
        <v>1062.9000000000001</v>
      </c>
      <c r="P11" s="188"/>
    </row>
    <row r="12" spans="1:16" ht="17.25" customHeight="1">
      <c r="A12" s="1742" t="s">
        <v>16</v>
      </c>
      <c r="B12" s="1743"/>
      <c r="C12" s="853">
        <v>18</v>
      </c>
      <c r="D12" s="1538">
        <v>14</v>
      </c>
      <c r="E12" s="1538">
        <v>5</v>
      </c>
      <c r="F12" s="1539">
        <v>5</v>
      </c>
      <c r="G12" s="1540">
        <v>3795</v>
      </c>
      <c r="H12" s="1538">
        <v>2376</v>
      </c>
      <c r="I12" s="1538">
        <v>743</v>
      </c>
      <c r="J12" s="1375">
        <v>329</v>
      </c>
      <c r="K12" s="1540">
        <v>675</v>
      </c>
      <c r="L12" s="1539">
        <v>425</v>
      </c>
      <c r="M12" s="1064">
        <v>367</v>
      </c>
      <c r="N12" s="836">
        <v>235</v>
      </c>
      <c r="O12" s="1697">
        <v>1059.7</v>
      </c>
      <c r="P12" s="188"/>
    </row>
    <row r="13" spans="1:16" ht="17.25" customHeight="1">
      <c r="A13" s="1742" t="s">
        <v>139</v>
      </c>
      <c r="B13" s="1743"/>
      <c r="C13" s="853">
        <v>18</v>
      </c>
      <c r="D13" s="1538">
        <v>14</v>
      </c>
      <c r="E13" s="1538">
        <v>5</v>
      </c>
      <c r="F13" s="1539">
        <v>5</v>
      </c>
      <c r="G13" s="1540">
        <v>3781</v>
      </c>
      <c r="H13" s="1538">
        <v>2430</v>
      </c>
      <c r="I13" s="1538">
        <v>768</v>
      </c>
      <c r="J13" s="1375">
        <v>349</v>
      </c>
      <c r="K13" s="1540">
        <v>680</v>
      </c>
      <c r="L13" s="1539">
        <v>444</v>
      </c>
      <c r="M13" s="800">
        <v>361</v>
      </c>
      <c r="N13" s="154">
        <v>231</v>
      </c>
      <c r="O13" s="1697">
        <v>1040.8</v>
      </c>
      <c r="P13" s="188"/>
    </row>
    <row r="14" spans="1:16" ht="17.25" customHeight="1">
      <c r="A14" s="1742" t="s">
        <v>189</v>
      </c>
      <c r="B14" s="1743"/>
      <c r="C14" s="853">
        <v>18</v>
      </c>
      <c r="D14" s="1538">
        <v>14</v>
      </c>
      <c r="E14" s="1538">
        <v>5</v>
      </c>
      <c r="F14" s="1539">
        <v>5</v>
      </c>
      <c r="G14" s="1540">
        <v>3813</v>
      </c>
      <c r="H14" s="1538">
        <v>2444</v>
      </c>
      <c r="I14" s="1538">
        <v>782</v>
      </c>
      <c r="J14" s="1375">
        <v>339</v>
      </c>
      <c r="K14" s="1540">
        <v>697</v>
      </c>
      <c r="L14" s="1539">
        <v>429</v>
      </c>
      <c r="M14" s="800">
        <v>347</v>
      </c>
      <c r="N14" s="154">
        <v>238</v>
      </c>
      <c r="O14" s="1697">
        <v>1035.8</v>
      </c>
      <c r="P14" s="188"/>
    </row>
    <row r="15" spans="1:16" ht="17.25" customHeight="1">
      <c r="A15" s="1742" t="s">
        <v>455</v>
      </c>
      <c r="B15" s="1743"/>
      <c r="C15" s="853">
        <v>18</v>
      </c>
      <c r="D15" s="1538">
        <v>14</v>
      </c>
      <c r="E15" s="1538">
        <v>5</v>
      </c>
      <c r="F15" s="1539">
        <v>4</v>
      </c>
      <c r="G15" s="1540">
        <v>3836</v>
      </c>
      <c r="H15" s="1538">
        <v>2414</v>
      </c>
      <c r="I15" s="1538">
        <v>800</v>
      </c>
      <c r="J15" s="1375">
        <v>314</v>
      </c>
      <c r="K15" s="1540">
        <v>647</v>
      </c>
      <c r="L15" s="1539">
        <v>386</v>
      </c>
      <c r="M15" s="800">
        <v>378</v>
      </c>
      <c r="N15" s="154">
        <v>239</v>
      </c>
      <c r="O15" s="1697">
        <v>1069.8</v>
      </c>
      <c r="P15" s="188"/>
    </row>
    <row r="16" spans="1:16" ht="17.25" customHeight="1">
      <c r="A16" s="1742" t="s">
        <v>562</v>
      </c>
      <c r="B16" s="1743"/>
      <c r="C16" s="853">
        <v>18</v>
      </c>
      <c r="D16" s="1538">
        <v>14</v>
      </c>
      <c r="E16" s="1538">
        <v>5</v>
      </c>
      <c r="F16" s="1539">
        <v>4</v>
      </c>
      <c r="G16" s="1540">
        <v>3902</v>
      </c>
      <c r="H16" s="1538">
        <v>2486</v>
      </c>
      <c r="I16" s="1538">
        <v>799</v>
      </c>
      <c r="J16" s="1375">
        <v>323</v>
      </c>
      <c r="K16" s="1540">
        <v>691</v>
      </c>
      <c r="L16" s="1539">
        <v>444</v>
      </c>
      <c r="M16" s="800">
        <v>392</v>
      </c>
      <c r="N16" s="154">
        <v>255</v>
      </c>
      <c r="O16" s="1697">
        <v>1023</v>
      </c>
      <c r="P16" s="188"/>
    </row>
    <row r="17" spans="1:18" s="209" customFormat="1" ht="17.25" customHeight="1" thickBot="1">
      <c r="A17" s="1785" t="s">
        <v>643</v>
      </c>
      <c r="B17" s="1786"/>
      <c r="C17" s="853">
        <v>18</v>
      </c>
      <c r="D17" s="1538">
        <v>14</v>
      </c>
      <c r="E17" s="1538">
        <v>5</v>
      </c>
      <c r="F17" s="1539">
        <v>4</v>
      </c>
      <c r="G17" s="1540">
        <v>3880</v>
      </c>
      <c r="H17" s="1092">
        <v>2483</v>
      </c>
      <c r="I17" s="1092">
        <v>801</v>
      </c>
      <c r="J17" s="1063">
        <v>318</v>
      </c>
      <c r="K17" s="300">
        <v>631</v>
      </c>
      <c r="L17" s="301">
        <v>400</v>
      </c>
      <c r="M17" s="1541" t="s">
        <v>55</v>
      </c>
      <c r="N17" s="461" t="s">
        <v>55</v>
      </c>
      <c r="O17" s="1698">
        <v>1097.8</v>
      </c>
      <c r="P17" s="188"/>
    </row>
    <row r="18" spans="1:18" ht="17.25" customHeight="1">
      <c r="A18" s="1791" t="s">
        <v>644</v>
      </c>
      <c r="B18" s="567" t="s">
        <v>191</v>
      </c>
      <c r="C18" s="557">
        <f>C17-C16</f>
        <v>0</v>
      </c>
      <c r="D18" s="558">
        <f t="shared" ref="D18:O18" si="0">D17-D16</f>
        <v>0</v>
      </c>
      <c r="E18" s="558">
        <f t="shared" si="0"/>
        <v>0</v>
      </c>
      <c r="F18" s="611">
        <f t="shared" si="0"/>
        <v>0</v>
      </c>
      <c r="G18" s="557">
        <f t="shared" si="0"/>
        <v>-22</v>
      </c>
      <c r="H18" s="611">
        <f t="shared" si="0"/>
        <v>-3</v>
      </c>
      <c r="I18" s="611">
        <f t="shared" ref="I18:J18" si="1">I17-I16</f>
        <v>2</v>
      </c>
      <c r="J18" s="611">
        <f t="shared" si="1"/>
        <v>-5</v>
      </c>
      <c r="K18" s="557">
        <f t="shared" si="0"/>
        <v>-60</v>
      </c>
      <c r="L18" s="680">
        <f t="shared" si="0"/>
        <v>-44</v>
      </c>
      <c r="M18" s="678" t="s">
        <v>55</v>
      </c>
      <c r="N18" s="711" t="s">
        <v>55</v>
      </c>
      <c r="O18" s="1565">
        <f t="shared" si="0"/>
        <v>74.799999999999955</v>
      </c>
      <c r="P18" s="188"/>
    </row>
    <row r="19" spans="1:18" ht="17.25" customHeight="1">
      <c r="A19" s="1733"/>
      <c r="B19" s="561" t="s">
        <v>192</v>
      </c>
      <c r="C19" s="564">
        <f>C17/C16-1</f>
        <v>0</v>
      </c>
      <c r="D19" s="565">
        <f t="shared" ref="D19:O19" si="2">D17/D16-1</f>
        <v>0</v>
      </c>
      <c r="E19" s="565">
        <f t="shared" si="2"/>
        <v>0</v>
      </c>
      <c r="F19" s="620">
        <f t="shared" si="2"/>
        <v>0</v>
      </c>
      <c r="G19" s="564">
        <f t="shared" si="2"/>
        <v>-5.6381342901076215E-3</v>
      </c>
      <c r="H19" s="620">
        <f t="shared" si="2"/>
        <v>-1.2067578439259874E-3</v>
      </c>
      <c r="I19" s="620">
        <f t="shared" ref="I19:J19" si="3">I17/I16-1</f>
        <v>2.5031289111390187E-3</v>
      </c>
      <c r="J19" s="620">
        <f t="shared" si="3"/>
        <v>-1.5479876160990669E-2</v>
      </c>
      <c r="K19" s="564">
        <f t="shared" si="2"/>
        <v>-8.6830680173661356E-2</v>
      </c>
      <c r="L19" s="683">
        <f t="shared" si="2"/>
        <v>-9.9099099099099086E-2</v>
      </c>
      <c r="M19" s="681" t="s">
        <v>55</v>
      </c>
      <c r="N19" s="703" t="s">
        <v>55</v>
      </c>
      <c r="O19" s="683">
        <f t="shared" si="2"/>
        <v>7.3118279569892364E-2</v>
      </c>
      <c r="P19" s="188"/>
    </row>
    <row r="20" spans="1:18" ht="17.25" customHeight="1">
      <c r="A20" s="1734" t="s">
        <v>645</v>
      </c>
      <c r="B20" s="578" t="s">
        <v>191</v>
      </c>
      <c r="C20" s="569">
        <f>C17-C12</f>
        <v>0</v>
      </c>
      <c r="D20" s="570">
        <f t="shared" ref="D20:O20" si="4">D17-D12</f>
        <v>0</v>
      </c>
      <c r="E20" s="570">
        <f t="shared" si="4"/>
        <v>0</v>
      </c>
      <c r="F20" s="623">
        <f t="shared" si="4"/>
        <v>-1</v>
      </c>
      <c r="G20" s="569">
        <f t="shared" si="4"/>
        <v>85</v>
      </c>
      <c r="H20" s="623">
        <f t="shared" si="4"/>
        <v>107</v>
      </c>
      <c r="I20" s="623">
        <f t="shared" ref="I20:J20" si="5">I17-I12</f>
        <v>58</v>
      </c>
      <c r="J20" s="623">
        <f t="shared" si="5"/>
        <v>-11</v>
      </c>
      <c r="K20" s="569">
        <f t="shared" si="4"/>
        <v>-44</v>
      </c>
      <c r="L20" s="743">
        <f t="shared" si="4"/>
        <v>-25</v>
      </c>
      <c r="M20" s="722" t="s">
        <v>55</v>
      </c>
      <c r="N20" s="701" t="s">
        <v>55</v>
      </c>
      <c r="O20" s="1699">
        <f t="shared" si="4"/>
        <v>38.099999999999909</v>
      </c>
      <c r="P20" s="188"/>
      <c r="R20" s="112"/>
    </row>
    <row r="21" spans="1:18" ht="17.25" customHeight="1">
      <c r="A21" s="1733"/>
      <c r="B21" s="561" t="s">
        <v>192</v>
      </c>
      <c r="C21" s="575">
        <f>C17/C12-1</f>
        <v>0</v>
      </c>
      <c r="D21" s="576">
        <f t="shared" ref="D21:O21" si="6">D17/D12-1</f>
        <v>0</v>
      </c>
      <c r="E21" s="576">
        <f t="shared" si="6"/>
        <v>0</v>
      </c>
      <c r="F21" s="614">
        <f t="shared" si="6"/>
        <v>-0.19999999999999996</v>
      </c>
      <c r="G21" s="575">
        <f t="shared" si="6"/>
        <v>2.2397891963109373E-2</v>
      </c>
      <c r="H21" s="614">
        <f t="shared" si="6"/>
        <v>4.5033670033669981E-2</v>
      </c>
      <c r="I21" s="614">
        <f t="shared" ref="I21:J21" si="7">I17/I12-1</f>
        <v>7.8061911170928644E-2</v>
      </c>
      <c r="J21" s="614">
        <f t="shared" si="7"/>
        <v>-3.3434650455927084E-2</v>
      </c>
      <c r="K21" s="575">
        <f t="shared" si="6"/>
        <v>-6.5185185185185235E-2</v>
      </c>
      <c r="L21" s="744">
        <f t="shared" si="6"/>
        <v>-5.8823529411764719E-2</v>
      </c>
      <c r="M21" s="728" t="s">
        <v>55</v>
      </c>
      <c r="N21" s="729" t="s">
        <v>55</v>
      </c>
      <c r="O21" s="744">
        <f t="shared" si="6"/>
        <v>3.5953571765593884E-2</v>
      </c>
      <c r="P21" s="188"/>
    </row>
    <row r="22" spans="1:18" ht="17.25" customHeight="1">
      <c r="A22" s="1734" t="s">
        <v>646</v>
      </c>
      <c r="B22" s="578" t="s">
        <v>191</v>
      </c>
      <c r="C22" s="670">
        <f>C17-C7</f>
        <v>0</v>
      </c>
      <c r="D22" s="582">
        <f>D17-D7</f>
        <v>0</v>
      </c>
      <c r="E22" s="580">
        <f>E17-E7</f>
        <v>0</v>
      </c>
      <c r="F22" s="583">
        <f>F17-F7</f>
        <v>-2</v>
      </c>
      <c r="G22" s="617">
        <f t="shared" ref="G22:O22" si="8">G17-G7</f>
        <v>323</v>
      </c>
      <c r="H22" s="617">
        <f t="shared" si="8"/>
        <v>312</v>
      </c>
      <c r="I22" s="617">
        <f t="shared" ref="I22:J22" si="9">I17-I7</f>
        <v>183</v>
      </c>
      <c r="J22" s="617">
        <f t="shared" si="9"/>
        <v>49</v>
      </c>
      <c r="K22" s="581">
        <f t="shared" si="8"/>
        <v>-9</v>
      </c>
      <c r="L22" s="686">
        <f t="shared" si="8"/>
        <v>19</v>
      </c>
      <c r="M22" s="684" t="s">
        <v>55</v>
      </c>
      <c r="N22" s="619" t="s">
        <v>55</v>
      </c>
      <c r="O22" s="1699">
        <f t="shared" si="8"/>
        <v>-22.900000000000091</v>
      </c>
      <c r="P22" s="188"/>
    </row>
    <row r="23" spans="1:18" ht="17.25" customHeight="1" thickBot="1">
      <c r="A23" s="1735"/>
      <c r="B23" s="596" t="s">
        <v>192</v>
      </c>
      <c r="C23" s="924">
        <f>C17/C7-1</f>
        <v>0</v>
      </c>
      <c r="D23" s="588">
        <f>D17/D7-1</f>
        <v>0</v>
      </c>
      <c r="E23" s="925">
        <f>E17/E7-1</f>
        <v>0</v>
      </c>
      <c r="F23" s="589">
        <f>F17/F7-1</f>
        <v>-0.33333333333333337</v>
      </c>
      <c r="G23" s="626">
        <f t="shared" ref="G23:O23" si="10">G17/G7-1</f>
        <v>9.0806859713241428E-2</v>
      </c>
      <c r="H23" s="626">
        <f t="shared" si="10"/>
        <v>0.14371257485029942</v>
      </c>
      <c r="I23" s="626">
        <f t="shared" ref="I23:J23" si="11">I17/I7-1</f>
        <v>0.29611650485436902</v>
      </c>
      <c r="J23" s="626">
        <f t="shared" si="11"/>
        <v>0.18215613382899631</v>
      </c>
      <c r="K23" s="587">
        <f t="shared" si="10"/>
        <v>-1.4062499999999978E-2</v>
      </c>
      <c r="L23" s="745">
        <f t="shared" si="10"/>
        <v>4.986876640419946E-2</v>
      </c>
      <c r="M23" s="746" t="s">
        <v>55</v>
      </c>
      <c r="N23" s="747" t="s">
        <v>55</v>
      </c>
      <c r="O23" s="745">
        <f t="shared" si="10"/>
        <v>-2.0433657535468996E-2</v>
      </c>
      <c r="P23" s="188"/>
    </row>
    <row r="24" spans="1:18" s="7" customFormat="1" ht="23.25" customHeight="1">
      <c r="A24" s="2153" t="s">
        <v>874</v>
      </c>
      <c r="B24" s="2153"/>
      <c r="C24" s="2153"/>
      <c r="D24" s="2153"/>
      <c r="E24" s="2153"/>
      <c r="F24" s="2153"/>
      <c r="G24" s="2153"/>
      <c r="H24" s="2153"/>
      <c r="I24" s="2153"/>
      <c r="J24" s="2153"/>
      <c r="K24" s="2153"/>
      <c r="L24" s="2153"/>
      <c r="M24" s="2153"/>
      <c r="N24" s="2153"/>
      <c r="O24" s="2153"/>
    </row>
    <row r="25" spans="1:18" s="7" customFormat="1" ht="17.25" customHeight="1">
      <c r="A25" s="1542" t="s">
        <v>878</v>
      </c>
      <c r="B25" s="243"/>
      <c r="I25" s="242"/>
      <c r="J25" s="242"/>
    </row>
    <row r="26" spans="1:18" s="242" customFormat="1" ht="14.25" customHeight="1">
      <c r="A26" s="960" t="s">
        <v>879</v>
      </c>
      <c r="B26" s="243"/>
    </row>
    <row r="27" spans="1:18">
      <c r="C27" s="188"/>
      <c r="D27" s="188"/>
      <c r="E27" s="188"/>
      <c r="F27" s="188"/>
      <c r="G27" s="188"/>
      <c r="H27" s="188"/>
      <c r="I27" s="188"/>
      <c r="J27" s="188"/>
      <c r="L27" s="188"/>
      <c r="M27" s="188"/>
      <c r="N27" s="188"/>
      <c r="O27" s="188"/>
    </row>
    <row r="28" spans="1:18">
      <c r="C28" s="188"/>
      <c r="D28" s="188"/>
      <c r="E28" s="188"/>
      <c r="F28" s="188"/>
      <c r="G28" s="188"/>
      <c r="H28" s="188"/>
      <c r="I28" s="188"/>
      <c r="J28" s="188"/>
      <c r="L28" s="870"/>
      <c r="M28" s="188"/>
      <c r="N28" s="188"/>
      <c r="O28" s="188"/>
    </row>
    <row r="29" spans="1:18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</row>
    <row r="30" spans="1:18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</row>
    <row r="31" spans="1:18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</row>
  </sheetData>
  <mergeCells count="34">
    <mergeCell ref="A24:O24"/>
    <mergeCell ref="C4:C6"/>
    <mergeCell ref="D4:F4"/>
    <mergeCell ref="G4:G6"/>
    <mergeCell ref="H4:H6"/>
    <mergeCell ref="D5:D6"/>
    <mergeCell ref="E5:E6"/>
    <mergeCell ref="F5:F6"/>
    <mergeCell ref="K4:K6"/>
    <mergeCell ref="O4:O6"/>
    <mergeCell ref="M4:M6"/>
    <mergeCell ref="N4:N6"/>
    <mergeCell ref="A18:A19"/>
    <mergeCell ref="C3:F3"/>
    <mergeCell ref="K3:L3"/>
    <mergeCell ref="I4:I6"/>
    <mergeCell ref="A3:B6"/>
    <mergeCell ref="L4:L6"/>
    <mergeCell ref="M3:N3"/>
    <mergeCell ref="J4:J6"/>
    <mergeCell ref="G3:J3"/>
    <mergeCell ref="A22:A23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0:A21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K18:L23 O18:O23 C18:H23 I18:J23" unlockedFormula="1"/>
  </ignoredErrors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2"/>
  <dimension ref="A1:P29"/>
  <sheetViews>
    <sheetView zoomScaleNormal="100" workbookViewId="0"/>
  </sheetViews>
  <sheetFormatPr defaultRowHeight="15"/>
  <cols>
    <col min="1" max="1" width="19.85546875" customWidth="1"/>
    <col min="2" max="2" width="9.42578125" customWidth="1"/>
    <col min="3" max="15" width="7.5703125" customWidth="1"/>
    <col min="16" max="16" width="10.28515625" bestFit="1" customWidth="1"/>
  </cols>
  <sheetData>
    <row r="1" spans="1:16" s="2" customFormat="1" ht="17.25" customHeight="1">
      <c r="A1" s="204" t="s">
        <v>812</v>
      </c>
      <c r="H1" s="167"/>
      <c r="M1" s="500"/>
    </row>
    <row r="2" spans="1:16" s="3" customFormat="1" ht="17.25" customHeight="1" thickBot="1">
      <c r="A2" s="325" t="s">
        <v>193</v>
      </c>
      <c r="L2" s="3" t="s">
        <v>0</v>
      </c>
    </row>
    <row r="3" spans="1:16" s="60" customFormat="1" ht="22.5" customHeight="1">
      <c r="A3" s="1858" t="s">
        <v>441</v>
      </c>
      <c r="B3" s="1800" t="s">
        <v>420</v>
      </c>
      <c r="C3" s="1765"/>
      <c r="D3" s="1765"/>
      <c r="E3" s="1766"/>
      <c r="F3" s="1938" t="s">
        <v>209</v>
      </c>
      <c r="G3" s="1857"/>
      <c r="H3" s="1901" t="s">
        <v>542</v>
      </c>
      <c r="I3" s="2003"/>
      <c r="J3" s="1938" t="s">
        <v>810</v>
      </c>
      <c r="K3" s="1857"/>
      <c r="L3" s="1938" t="s">
        <v>423</v>
      </c>
      <c r="M3" s="1805"/>
      <c r="N3" s="2054"/>
    </row>
    <row r="4" spans="1:16" s="60" customFormat="1" ht="17.25" customHeight="1">
      <c r="A4" s="1873"/>
      <c r="B4" s="1802" t="s">
        <v>4</v>
      </c>
      <c r="C4" s="1758" t="s">
        <v>6</v>
      </c>
      <c r="D4" s="1935"/>
      <c r="E4" s="2045"/>
      <c r="F4" s="1939" t="s">
        <v>4</v>
      </c>
      <c r="G4" s="2256" t="s">
        <v>39</v>
      </c>
      <c r="H4" s="1863" t="s">
        <v>4</v>
      </c>
      <c r="I4" s="1881" t="s">
        <v>39</v>
      </c>
      <c r="J4" s="1884" t="s">
        <v>4</v>
      </c>
      <c r="K4" s="1923" t="s">
        <v>41</v>
      </c>
      <c r="L4" s="2012" t="s">
        <v>4</v>
      </c>
      <c r="M4" s="2254" t="s">
        <v>6</v>
      </c>
      <c r="N4" s="2255"/>
    </row>
    <row r="5" spans="1:16" s="60" customFormat="1" ht="17.25" customHeight="1">
      <c r="A5" s="1873"/>
      <c r="B5" s="1980"/>
      <c r="C5" s="1758" t="s">
        <v>110</v>
      </c>
      <c r="D5" s="1758" t="s">
        <v>111</v>
      </c>
      <c r="E5" s="2050" t="s">
        <v>43</v>
      </c>
      <c r="F5" s="1952"/>
      <c r="G5" s="1739"/>
      <c r="H5" s="2067"/>
      <c r="I5" s="2253"/>
      <c r="J5" s="1867"/>
      <c r="K5" s="2111"/>
      <c r="L5" s="1936"/>
      <c r="M5" s="1758" t="s">
        <v>9</v>
      </c>
      <c r="N5" s="1966" t="s">
        <v>796</v>
      </c>
    </row>
    <row r="6" spans="1:16" s="60" customFormat="1" ht="17.25" customHeight="1" thickBot="1">
      <c r="A6" s="1861"/>
      <c r="B6" s="1981"/>
      <c r="C6" s="1973"/>
      <c r="D6" s="1973"/>
      <c r="E6" s="1808"/>
      <c r="F6" s="1953"/>
      <c r="G6" s="1741"/>
      <c r="H6" s="1864"/>
      <c r="I6" s="2112"/>
      <c r="J6" s="1868"/>
      <c r="K6" s="1924"/>
      <c r="L6" s="1804"/>
      <c r="M6" s="1973"/>
      <c r="N6" s="1967"/>
    </row>
    <row r="7" spans="1:16" s="61" customFormat="1" ht="17.25" customHeight="1">
      <c r="A7" s="16" t="s">
        <v>19</v>
      </c>
      <c r="B7" s="1030">
        <v>18</v>
      </c>
      <c r="C7" s="1020">
        <v>14</v>
      </c>
      <c r="D7" s="1183">
        <v>5</v>
      </c>
      <c r="E7" s="1018">
        <v>4</v>
      </c>
      <c r="F7" s="1378">
        <v>3880</v>
      </c>
      <c r="G7" s="1036">
        <v>2483</v>
      </c>
      <c r="H7" s="1014">
        <v>631</v>
      </c>
      <c r="I7" s="1041">
        <v>400</v>
      </c>
      <c r="J7" s="1000">
        <v>392</v>
      </c>
      <c r="K7" s="1009">
        <v>255</v>
      </c>
      <c r="L7" s="1573">
        <v>1097.8</v>
      </c>
      <c r="M7" s="1570">
        <v>582.5</v>
      </c>
      <c r="N7" s="1490">
        <v>5.6</v>
      </c>
    </row>
    <row r="8" spans="1:16" s="62" customFormat="1" ht="17.25" customHeight="1">
      <c r="A8" s="17" t="s">
        <v>20</v>
      </c>
      <c r="B8" s="1031">
        <v>8</v>
      </c>
      <c r="C8" s="490">
        <v>5</v>
      </c>
      <c r="D8" s="490">
        <v>3</v>
      </c>
      <c r="E8" s="1024" t="s">
        <v>175</v>
      </c>
      <c r="F8" s="1037">
        <v>1743</v>
      </c>
      <c r="G8" s="1038">
        <v>1086</v>
      </c>
      <c r="H8" s="800">
        <v>273</v>
      </c>
      <c r="I8" s="1027">
        <v>161</v>
      </c>
      <c r="J8" s="800">
        <v>166</v>
      </c>
      <c r="K8" s="1023">
        <v>111</v>
      </c>
      <c r="L8" s="1571">
        <v>490.3</v>
      </c>
      <c r="M8" s="1571">
        <v>262.7</v>
      </c>
      <c r="N8" s="1491">
        <v>4.4000000000000004</v>
      </c>
      <c r="P8" s="1715"/>
    </row>
    <row r="9" spans="1:16" s="62" customFormat="1" ht="17.25" customHeight="1">
      <c r="A9" s="17" t="s">
        <v>21</v>
      </c>
      <c r="B9" s="1032" t="s">
        <v>175</v>
      </c>
      <c r="C9" s="1029" t="s">
        <v>175</v>
      </c>
      <c r="D9" s="1029" t="s">
        <v>175</v>
      </c>
      <c r="E9" s="1024" t="s">
        <v>175</v>
      </c>
      <c r="F9" s="1035" t="s">
        <v>175</v>
      </c>
      <c r="G9" s="1024" t="s">
        <v>175</v>
      </c>
      <c r="H9" s="1035" t="s">
        <v>175</v>
      </c>
      <c r="I9" s="1024" t="s">
        <v>175</v>
      </c>
      <c r="J9" s="1035" t="s">
        <v>175</v>
      </c>
      <c r="K9" s="1024" t="s">
        <v>175</v>
      </c>
      <c r="L9" s="1035" t="s">
        <v>175</v>
      </c>
      <c r="M9" s="1029" t="s">
        <v>175</v>
      </c>
      <c r="N9" s="1024" t="s">
        <v>175</v>
      </c>
      <c r="P9" s="1715"/>
    </row>
    <row r="10" spans="1:16" s="62" customFormat="1" ht="17.25" customHeight="1">
      <c r="A10" s="17" t="s">
        <v>22</v>
      </c>
      <c r="B10" s="1031">
        <v>1</v>
      </c>
      <c r="C10" s="490">
        <v>1</v>
      </c>
      <c r="D10" s="1029" t="s">
        <v>175</v>
      </c>
      <c r="E10" s="1024" t="s">
        <v>175</v>
      </c>
      <c r="F10" s="1037">
        <v>164</v>
      </c>
      <c r="G10" s="1038">
        <v>111</v>
      </c>
      <c r="H10" s="800">
        <v>34</v>
      </c>
      <c r="I10" s="1027">
        <v>20</v>
      </c>
      <c r="J10" s="800">
        <v>20</v>
      </c>
      <c r="K10" s="1023">
        <v>10</v>
      </c>
      <c r="L10" s="1571">
        <v>51.3</v>
      </c>
      <c r="M10" s="1571">
        <v>28.7</v>
      </c>
      <c r="N10" s="1024" t="s">
        <v>175</v>
      </c>
      <c r="P10" s="1715"/>
    </row>
    <row r="11" spans="1:16" s="62" customFormat="1" ht="17.25" customHeight="1">
      <c r="A11" s="17" t="s">
        <v>23</v>
      </c>
      <c r="B11" s="1031">
        <v>1</v>
      </c>
      <c r="C11" s="490">
        <v>1</v>
      </c>
      <c r="D11" s="1029" t="s">
        <v>175</v>
      </c>
      <c r="E11" s="1026">
        <v>1</v>
      </c>
      <c r="F11" s="1037">
        <v>213</v>
      </c>
      <c r="G11" s="1038">
        <v>138</v>
      </c>
      <c r="H11" s="800">
        <v>30</v>
      </c>
      <c r="I11" s="1027">
        <v>19</v>
      </c>
      <c r="J11" s="800">
        <v>20</v>
      </c>
      <c r="K11" s="1023">
        <v>12</v>
      </c>
      <c r="L11" s="1571">
        <v>51.5</v>
      </c>
      <c r="M11" s="1571">
        <v>23.9</v>
      </c>
      <c r="N11" s="1491">
        <v>1.2</v>
      </c>
      <c r="P11" s="1715"/>
    </row>
    <row r="12" spans="1:16" s="62" customFormat="1" ht="17.25" customHeight="1">
      <c r="A12" s="17" t="s">
        <v>24</v>
      </c>
      <c r="B12" s="1032" t="s">
        <v>175</v>
      </c>
      <c r="C12" s="1029" t="s">
        <v>175</v>
      </c>
      <c r="D12" s="1029" t="s">
        <v>175</v>
      </c>
      <c r="E12" s="1024" t="s">
        <v>175</v>
      </c>
      <c r="F12" s="1035" t="s">
        <v>175</v>
      </c>
      <c r="G12" s="1024" t="s">
        <v>175</v>
      </c>
      <c r="H12" s="1035" t="s">
        <v>175</v>
      </c>
      <c r="I12" s="1024" t="s">
        <v>175</v>
      </c>
      <c r="J12" s="1035" t="s">
        <v>175</v>
      </c>
      <c r="K12" s="1024" t="s">
        <v>175</v>
      </c>
      <c r="L12" s="1035" t="s">
        <v>175</v>
      </c>
      <c r="M12" s="1029" t="s">
        <v>175</v>
      </c>
      <c r="N12" s="1024" t="s">
        <v>175</v>
      </c>
      <c r="P12" s="1715"/>
    </row>
    <row r="13" spans="1:16" s="62" customFormat="1" ht="17.25" customHeight="1">
      <c r="A13" s="17" t="s">
        <v>25</v>
      </c>
      <c r="B13" s="1031">
        <v>1</v>
      </c>
      <c r="C13" s="490">
        <v>1</v>
      </c>
      <c r="D13" s="1029" t="s">
        <v>175</v>
      </c>
      <c r="E13" s="1026">
        <v>1</v>
      </c>
      <c r="F13" s="1037">
        <v>214</v>
      </c>
      <c r="G13" s="1038">
        <v>123</v>
      </c>
      <c r="H13" s="800">
        <v>38</v>
      </c>
      <c r="I13" s="1027">
        <v>20</v>
      </c>
      <c r="J13" s="800">
        <v>30</v>
      </c>
      <c r="K13" s="1023">
        <v>18</v>
      </c>
      <c r="L13" s="1571">
        <v>57.6</v>
      </c>
      <c r="M13" s="1571">
        <v>30.9</v>
      </c>
      <c r="N13" s="1024" t="s">
        <v>175</v>
      </c>
      <c r="P13" s="1715"/>
    </row>
    <row r="14" spans="1:16" s="62" customFormat="1" ht="17.25" customHeight="1">
      <c r="A14" s="17" t="s">
        <v>26</v>
      </c>
      <c r="B14" s="1032" t="s">
        <v>175</v>
      </c>
      <c r="C14" s="1029" t="s">
        <v>175</v>
      </c>
      <c r="D14" s="1029" t="s">
        <v>175</v>
      </c>
      <c r="E14" s="1024" t="s">
        <v>175</v>
      </c>
      <c r="F14" s="1035" t="s">
        <v>175</v>
      </c>
      <c r="G14" s="1024" t="s">
        <v>175</v>
      </c>
      <c r="H14" s="1035" t="s">
        <v>175</v>
      </c>
      <c r="I14" s="1024" t="s">
        <v>175</v>
      </c>
      <c r="J14" s="1035" t="s">
        <v>175</v>
      </c>
      <c r="K14" s="1024" t="s">
        <v>175</v>
      </c>
      <c r="L14" s="1035" t="s">
        <v>175</v>
      </c>
      <c r="M14" s="1029" t="s">
        <v>175</v>
      </c>
      <c r="N14" s="1024" t="s">
        <v>175</v>
      </c>
      <c r="P14" s="1715"/>
    </row>
    <row r="15" spans="1:16" s="62" customFormat="1" ht="17.25" customHeight="1">
      <c r="A15" s="17" t="s">
        <v>27</v>
      </c>
      <c r="B15" s="1032" t="s">
        <v>175</v>
      </c>
      <c r="C15" s="1029" t="s">
        <v>175</v>
      </c>
      <c r="D15" s="1029" t="s">
        <v>175</v>
      </c>
      <c r="E15" s="1024" t="s">
        <v>175</v>
      </c>
      <c r="F15" s="1035" t="s">
        <v>175</v>
      </c>
      <c r="G15" s="1024" t="s">
        <v>175</v>
      </c>
      <c r="H15" s="1035" t="s">
        <v>175</v>
      </c>
      <c r="I15" s="1024" t="s">
        <v>175</v>
      </c>
      <c r="J15" s="1035" t="s">
        <v>175</v>
      </c>
      <c r="K15" s="1024" t="s">
        <v>175</v>
      </c>
      <c r="L15" s="1035" t="s">
        <v>175</v>
      </c>
      <c r="M15" s="1029" t="s">
        <v>175</v>
      </c>
      <c r="N15" s="1024" t="s">
        <v>175</v>
      </c>
      <c r="P15" s="1715"/>
    </row>
    <row r="16" spans="1:16" s="62" customFormat="1" ht="17.25" customHeight="1">
      <c r="A16" s="17" t="s">
        <v>28</v>
      </c>
      <c r="B16" s="1031">
        <v>1</v>
      </c>
      <c r="C16" s="490">
        <v>1</v>
      </c>
      <c r="D16" s="1029" t="s">
        <v>175</v>
      </c>
      <c r="E16" s="1026">
        <v>1</v>
      </c>
      <c r="F16" s="1037">
        <v>239</v>
      </c>
      <c r="G16" s="1038">
        <v>146</v>
      </c>
      <c r="H16" s="800">
        <v>41</v>
      </c>
      <c r="I16" s="1027">
        <v>26</v>
      </c>
      <c r="J16" s="800">
        <v>31</v>
      </c>
      <c r="K16" s="1023">
        <v>21</v>
      </c>
      <c r="L16" s="1571">
        <v>61.8</v>
      </c>
      <c r="M16" s="1571">
        <v>28</v>
      </c>
      <c r="N16" s="1024" t="s">
        <v>175</v>
      </c>
      <c r="P16" s="1715"/>
    </row>
    <row r="17" spans="1:16" s="62" customFormat="1" ht="17.25" customHeight="1">
      <c r="A17" s="17" t="s">
        <v>29</v>
      </c>
      <c r="B17" s="1032" t="s">
        <v>175</v>
      </c>
      <c r="C17" s="1029" t="s">
        <v>175</v>
      </c>
      <c r="D17" s="1029" t="s">
        <v>175</v>
      </c>
      <c r="E17" s="1024" t="s">
        <v>175</v>
      </c>
      <c r="F17" s="1035" t="s">
        <v>175</v>
      </c>
      <c r="G17" s="1024" t="s">
        <v>175</v>
      </c>
      <c r="H17" s="1035" t="s">
        <v>175</v>
      </c>
      <c r="I17" s="1024" t="s">
        <v>175</v>
      </c>
      <c r="J17" s="1035" t="s">
        <v>175</v>
      </c>
      <c r="K17" s="1024" t="s">
        <v>175</v>
      </c>
      <c r="L17" s="1035" t="s">
        <v>175</v>
      </c>
      <c r="M17" s="1029" t="s">
        <v>175</v>
      </c>
      <c r="N17" s="1024" t="s">
        <v>175</v>
      </c>
      <c r="P17" s="1715"/>
    </row>
    <row r="18" spans="1:16" s="62" customFormat="1" ht="17.25" customHeight="1">
      <c r="A18" s="17" t="s">
        <v>30</v>
      </c>
      <c r="B18" s="1031">
        <v>2</v>
      </c>
      <c r="C18" s="490">
        <v>1</v>
      </c>
      <c r="D18" s="490">
        <v>1</v>
      </c>
      <c r="E18" s="1024" t="s">
        <v>175</v>
      </c>
      <c r="F18" s="1037">
        <v>518</v>
      </c>
      <c r="G18" s="1038">
        <v>340</v>
      </c>
      <c r="H18" s="813">
        <v>84</v>
      </c>
      <c r="I18" s="1027">
        <v>58</v>
      </c>
      <c r="J18" s="813">
        <v>56</v>
      </c>
      <c r="K18" s="1023">
        <v>32</v>
      </c>
      <c r="L18" s="1571">
        <v>151.19999999999999</v>
      </c>
      <c r="M18" s="1571">
        <v>81.400000000000006</v>
      </c>
      <c r="N18" s="1024" t="s">
        <v>175</v>
      </c>
      <c r="P18" s="1715"/>
    </row>
    <row r="19" spans="1:16" s="62" customFormat="1" ht="17.25" customHeight="1">
      <c r="A19" s="17" t="s">
        <v>31</v>
      </c>
      <c r="B19" s="1031">
        <v>1</v>
      </c>
      <c r="C19" s="490">
        <v>1</v>
      </c>
      <c r="D19" s="1029" t="s">
        <v>175</v>
      </c>
      <c r="E19" s="1024" t="s">
        <v>175</v>
      </c>
      <c r="F19" s="1037">
        <v>129</v>
      </c>
      <c r="G19" s="1038">
        <v>95</v>
      </c>
      <c r="H19" s="813">
        <v>20</v>
      </c>
      <c r="I19" s="1027">
        <v>19</v>
      </c>
      <c r="J19" s="813">
        <v>10</v>
      </c>
      <c r="K19" s="1023">
        <v>9</v>
      </c>
      <c r="L19" s="1571">
        <v>38.4</v>
      </c>
      <c r="M19" s="1571">
        <v>18.7</v>
      </c>
      <c r="N19" s="1024" t="s">
        <v>175</v>
      </c>
      <c r="P19" s="1715"/>
    </row>
    <row r="20" spans="1:16" s="62" customFormat="1" ht="17.25" customHeight="1">
      <c r="A20" s="17" t="s">
        <v>32</v>
      </c>
      <c r="B20" s="1031">
        <v>1</v>
      </c>
      <c r="C20" s="490">
        <v>1</v>
      </c>
      <c r="D20" s="1029" t="s">
        <v>175</v>
      </c>
      <c r="E20" s="1024" t="s">
        <v>175</v>
      </c>
      <c r="F20" s="1037">
        <v>188</v>
      </c>
      <c r="G20" s="1038">
        <v>114</v>
      </c>
      <c r="H20" s="813">
        <v>29</v>
      </c>
      <c r="I20" s="1027">
        <v>19</v>
      </c>
      <c r="J20" s="813">
        <v>16</v>
      </c>
      <c r="K20" s="1023">
        <v>9</v>
      </c>
      <c r="L20" s="1571">
        <v>54.8</v>
      </c>
      <c r="M20" s="1571">
        <v>24.2</v>
      </c>
      <c r="N20" s="1024" t="s">
        <v>175</v>
      </c>
      <c r="P20" s="1715"/>
    </row>
    <row r="21" spans="1:16" s="62" customFormat="1" ht="17.25" customHeight="1" thickBot="1">
      <c r="A21" s="18" t="s">
        <v>33</v>
      </c>
      <c r="B21" s="1033">
        <v>2</v>
      </c>
      <c r="C21" s="1034">
        <v>2</v>
      </c>
      <c r="D21" s="1034">
        <v>1</v>
      </c>
      <c r="E21" s="1028">
        <v>1</v>
      </c>
      <c r="F21" s="1039">
        <v>472</v>
      </c>
      <c r="G21" s="1040">
        <v>330</v>
      </c>
      <c r="H21" s="178">
        <v>82</v>
      </c>
      <c r="I21" s="1042">
        <v>58</v>
      </c>
      <c r="J21" s="178">
        <v>43</v>
      </c>
      <c r="K21" s="1025">
        <v>33</v>
      </c>
      <c r="L21" s="1572">
        <v>140.9</v>
      </c>
      <c r="M21" s="1572">
        <v>84</v>
      </c>
      <c r="N21" s="1569" t="s">
        <v>175</v>
      </c>
      <c r="P21" s="1715"/>
    </row>
    <row r="22" spans="1:16" s="242" customFormat="1" ht="23.25" customHeight="1">
      <c r="A22" s="2153" t="s">
        <v>422</v>
      </c>
      <c r="B22" s="2153"/>
      <c r="C22" s="2153"/>
      <c r="D22" s="2153"/>
      <c r="E22" s="2153"/>
      <c r="F22" s="2153"/>
      <c r="G22" s="2153"/>
      <c r="H22" s="2153"/>
      <c r="I22" s="2153"/>
      <c r="J22" s="2153"/>
      <c r="K22" s="2153"/>
      <c r="L22" s="2153"/>
      <c r="M22" s="2153"/>
      <c r="N22" s="2153"/>
    </row>
    <row r="23" spans="1:16" s="7" customFormat="1" ht="17.25" customHeight="1">
      <c r="A23" s="967" t="s">
        <v>112</v>
      </c>
      <c r="B23" s="162"/>
      <c r="C23" s="162"/>
      <c r="D23" s="162"/>
      <c r="E23" s="162"/>
    </row>
    <row r="24" spans="1:16" ht="17.25" customHeight="1"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</row>
    <row r="28" spans="1:16">
      <c r="C28" s="166"/>
    </row>
    <row r="29" spans="1:16">
      <c r="C29" s="166"/>
    </row>
  </sheetData>
  <mergeCells count="22">
    <mergeCell ref="A22:N22"/>
    <mergeCell ref="A3:A6"/>
    <mergeCell ref="B3:E3"/>
    <mergeCell ref="F3:G3"/>
    <mergeCell ref="H3:I3"/>
    <mergeCell ref="J3:K3"/>
    <mergeCell ref="I4:I6"/>
    <mergeCell ref="J4:J6"/>
    <mergeCell ref="K4:K6"/>
    <mergeCell ref="B4:B6"/>
    <mergeCell ref="C4:E4"/>
    <mergeCell ref="F4:F6"/>
    <mergeCell ref="G4:G6"/>
    <mergeCell ref="C5:C6"/>
    <mergeCell ref="D5:D6"/>
    <mergeCell ref="E5:E6"/>
    <mergeCell ref="H4:H6"/>
    <mergeCell ref="L4:L6"/>
    <mergeCell ref="L3:N3"/>
    <mergeCell ref="M4:N4"/>
    <mergeCell ref="M5:M6"/>
    <mergeCell ref="N5:N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3"/>
  <dimension ref="A1:U26"/>
  <sheetViews>
    <sheetView zoomScaleNormal="100" workbookViewId="0"/>
  </sheetViews>
  <sheetFormatPr defaultRowHeight="15"/>
  <cols>
    <col min="1" max="1" width="12.28515625" customWidth="1"/>
    <col min="2" max="2" width="4.7109375" style="209" customWidth="1"/>
    <col min="3" max="3" width="6.5703125" customWidth="1"/>
    <col min="4" max="4" width="6.42578125" customWidth="1"/>
    <col min="5" max="6" width="6.5703125" customWidth="1"/>
    <col min="7" max="7" width="9" customWidth="1"/>
    <col min="8" max="8" width="6.85546875" customWidth="1"/>
    <col min="9" max="9" width="7" customWidth="1"/>
    <col min="10" max="10" width="6.5703125" customWidth="1"/>
    <col min="11" max="11" width="6.7109375" customWidth="1"/>
    <col min="12" max="12" width="8.5703125" customWidth="1"/>
    <col min="13" max="13" width="6.140625" customWidth="1"/>
    <col min="14" max="14" width="5.85546875" style="42" customWidth="1"/>
    <col min="15" max="15" width="5.140625" style="42" customWidth="1"/>
    <col min="16" max="16" width="6" style="42" customWidth="1"/>
    <col min="17" max="17" width="8.5703125" style="42" customWidth="1"/>
    <col min="20" max="20" width="10.28515625" bestFit="1" customWidth="1"/>
  </cols>
  <sheetData>
    <row r="1" spans="1:21" s="2" customFormat="1" ht="17.25" customHeight="1">
      <c r="A1" s="204" t="s">
        <v>706</v>
      </c>
      <c r="B1" s="204"/>
      <c r="P1" s="500"/>
    </row>
    <row r="2" spans="1:21" s="3" customFormat="1" ht="17.25" customHeight="1" thickBot="1">
      <c r="A2" s="325" t="s">
        <v>193</v>
      </c>
      <c r="B2" s="325"/>
      <c r="M2" s="3" t="s">
        <v>0</v>
      </c>
    </row>
    <row r="3" spans="1:21" s="63" customFormat="1" ht="17.25" customHeight="1">
      <c r="A3" s="1771" t="s">
        <v>429</v>
      </c>
      <c r="B3" s="1773"/>
      <c r="C3" s="2114" t="s">
        <v>209</v>
      </c>
      <c r="D3" s="2115"/>
      <c r="E3" s="2115"/>
      <c r="F3" s="2115"/>
      <c r="G3" s="2116"/>
      <c r="H3" s="2114" t="s">
        <v>543</v>
      </c>
      <c r="I3" s="2115"/>
      <c r="J3" s="2115"/>
      <c r="K3" s="2115"/>
      <c r="L3" s="2116"/>
      <c r="M3" s="2114" t="s">
        <v>413</v>
      </c>
      <c r="N3" s="2115"/>
      <c r="O3" s="2115"/>
      <c r="P3" s="2115"/>
      <c r="Q3" s="2116"/>
    </row>
    <row r="4" spans="1:21" s="63" customFormat="1" ht="6.75" customHeight="1">
      <c r="A4" s="1867"/>
      <c r="B4" s="1913"/>
      <c r="C4" s="1933"/>
      <c r="D4" s="1825"/>
      <c r="E4" s="1825"/>
      <c r="F4" s="1825"/>
      <c r="G4" s="1826"/>
      <c r="H4" s="1933"/>
      <c r="I4" s="1825"/>
      <c r="J4" s="1825"/>
      <c r="K4" s="1825"/>
      <c r="L4" s="1826"/>
      <c r="M4" s="1933"/>
      <c r="N4" s="1825"/>
      <c r="O4" s="1825"/>
      <c r="P4" s="1825"/>
      <c r="Q4" s="1826"/>
    </row>
    <row r="5" spans="1:21" s="63" customFormat="1" ht="17.25" customHeight="1">
      <c r="A5" s="1867"/>
      <c r="B5" s="1913"/>
      <c r="C5" s="1779" t="s">
        <v>4</v>
      </c>
      <c r="D5" s="2257" t="s">
        <v>6</v>
      </c>
      <c r="E5" s="2258"/>
      <c r="F5" s="2258"/>
      <c r="G5" s="2259"/>
      <c r="H5" s="1779" t="s">
        <v>4</v>
      </c>
      <c r="I5" s="2257" t="s">
        <v>6</v>
      </c>
      <c r="J5" s="2258"/>
      <c r="K5" s="2258"/>
      <c r="L5" s="2259"/>
      <c r="M5" s="1779" t="s">
        <v>4</v>
      </c>
      <c r="N5" s="2260" t="s">
        <v>6</v>
      </c>
      <c r="O5" s="2258"/>
      <c r="P5" s="2258"/>
      <c r="Q5" s="2259"/>
    </row>
    <row r="6" spans="1:21" s="63" customFormat="1" ht="27" customHeight="1" thickBot="1">
      <c r="A6" s="1867"/>
      <c r="B6" s="1913"/>
      <c r="C6" s="1780"/>
      <c r="D6" s="643" t="s">
        <v>113</v>
      </c>
      <c r="E6" s="643" t="s">
        <v>114</v>
      </c>
      <c r="F6" s="643" t="s">
        <v>115</v>
      </c>
      <c r="G6" s="665" t="s">
        <v>116</v>
      </c>
      <c r="H6" s="1780"/>
      <c r="I6" s="643" t="s">
        <v>113</v>
      </c>
      <c r="J6" s="643" t="s">
        <v>114</v>
      </c>
      <c r="K6" s="643" t="s">
        <v>115</v>
      </c>
      <c r="L6" s="665" t="s">
        <v>116</v>
      </c>
      <c r="M6" s="1780"/>
      <c r="N6" s="748" t="s">
        <v>113</v>
      </c>
      <c r="O6" s="643" t="s">
        <v>114</v>
      </c>
      <c r="P6" s="643" t="s">
        <v>115</v>
      </c>
      <c r="Q6" s="665" t="s">
        <v>116</v>
      </c>
    </row>
    <row r="7" spans="1:21" s="62" customFormat="1" ht="17.25" customHeight="1">
      <c r="A7" s="1787" t="s">
        <v>11</v>
      </c>
      <c r="B7" s="1788"/>
      <c r="C7" s="851">
        <v>3557</v>
      </c>
      <c r="D7" s="436">
        <v>2215</v>
      </c>
      <c r="E7" s="436">
        <v>495</v>
      </c>
      <c r="F7" s="436">
        <v>528</v>
      </c>
      <c r="G7" s="297">
        <v>319</v>
      </c>
      <c r="H7" s="156">
        <v>640</v>
      </c>
      <c r="I7" s="342">
        <v>394</v>
      </c>
      <c r="J7" s="342">
        <v>104</v>
      </c>
      <c r="K7" s="382">
        <v>67</v>
      </c>
      <c r="L7" s="249">
        <v>75</v>
      </c>
      <c r="M7" s="296">
        <v>376</v>
      </c>
      <c r="N7" s="86">
        <v>270</v>
      </c>
      <c r="O7" s="436">
        <v>48</v>
      </c>
      <c r="P7" s="436">
        <v>39</v>
      </c>
      <c r="Q7" s="297">
        <v>19</v>
      </c>
      <c r="S7" s="1062"/>
      <c r="T7" s="1062"/>
      <c r="U7" s="1062"/>
    </row>
    <row r="8" spans="1:21" s="62" customFormat="1" ht="17.25" customHeight="1">
      <c r="A8" s="1742" t="s">
        <v>12</v>
      </c>
      <c r="B8" s="1743"/>
      <c r="C8" s="851">
        <v>3655</v>
      </c>
      <c r="D8" s="436">
        <v>2238</v>
      </c>
      <c r="E8" s="436">
        <v>546</v>
      </c>
      <c r="F8" s="436">
        <v>515</v>
      </c>
      <c r="G8" s="297">
        <v>356</v>
      </c>
      <c r="H8" s="156">
        <v>692</v>
      </c>
      <c r="I8" s="342">
        <v>432</v>
      </c>
      <c r="J8" s="342">
        <v>117</v>
      </c>
      <c r="K8" s="382">
        <v>62</v>
      </c>
      <c r="L8" s="249">
        <v>81</v>
      </c>
      <c r="M8" s="296">
        <v>394</v>
      </c>
      <c r="N8" s="86">
        <v>266</v>
      </c>
      <c r="O8" s="436">
        <v>50</v>
      </c>
      <c r="P8" s="436">
        <v>57</v>
      </c>
      <c r="Q8" s="297">
        <v>21</v>
      </c>
      <c r="S8" s="1062"/>
      <c r="T8" s="1062"/>
      <c r="U8" s="1062"/>
    </row>
    <row r="9" spans="1:21" s="24" customFormat="1" ht="17.25" customHeight="1">
      <c r="A9" s="1742" t="s">
        <v>13</v>
      </c>
      <c r="B9" s="1743"/>
      <c r="C9" s="851">
        <v>3690</v>
      </c>
      <c r="D9" s="436">
        <v>2229</v>
      </c>
      <c r="E9" s="436">
        <v>568</v>
      </c>
      <c r="F9" s="436">
        <v>548</v>
      </c>
      <c r="G9" s="297">
        <v>345</v>
      </c>
      <c r="H9" s="156">
        <v>659</v>
      </c>
      <c r="I9" s="342">
        <v>389</v>
      </c>
      <c r="J9" s="342">
        <v>117</v>
      </c>
      <c r="K9" s="382">
        <v>91</v>
      </c>
      <c r="L9" s="249">
        <v>62</v>
      </c>
      <c r="M9" s="296">
        <v>371</v>
      </c>
      <c r="N9" s="86">
        <v>246</v>
      </c>
      <c r="O9" s="436">
        <v>59</v>
      </c>
      <c r="P9" s="436">
        <v>30</v>
      </c>
      <c r="Q9" s="297">
        <v>36</v>
      </c>
      <c r="S9" s="1062"/>
      <c r="T9" s="1062"/>
      <c r="U9" s="1062"/>
    </row>
    <row r="10" spans="1:21" s="24" customFormat="1" ht="17.25" customHeight="1">
      <c r="A10" s="1742" t="s">
        <v>14</v>
      </c>
      <c r="B10" s="1743"/>
      <c r="C10" s="851">
        <v>3752</v>
      </c>
      <c r="D10" s="436">
        <v>2242</v>
      </c>
      <c r="E10" s="436">
        <v>571</v>
      </c>
      <c r="F10" s="436">
        <v>594</v>
      </c>
      <c r="G10" s="297">
        <v>345</v>
      </c>
      <c r="H10" s="156">
        <v>694</v>
      </c>
      <c r="I10" s="342">
        <v>401</v>
      </c>
      <c r="J10" s="342">
        <v>124</v>
      </c>
      <c r="K10" s="382">
        <v>101</v>
      </c>
      <c r="L10" s="249">
        <v>68</v>
      </c>
      <c r="M10" s="156">
        <v>381</v>
      </c>
      <c r="N10" s="86">
        <v>275</v>
      </c>
      <c r="O10" s="436">
        <v>51</v>
      </c>
      <c r="P10" s="436">
        <v>30</v>
      </c>
      <c r="Q10" s="297">
        <v>25</v>
      </c>
      <c r="S10" s="1062"/>
      <c r="T10" s="1062"/>
      <c r="U10" s="1062"/>
    </row>
    <row r="11" spans="1:21" s="24" customFormat="1" ht="17.25" customHeight="1">
      <c r="A11" s="1742" t="s">
        <v>15</v>
      </c>
      <c r="B11" s="1743"/>
      <c r="C11" s="851">
        <v>3733</v>
      </c>
      <c r="D11" s="436">
        <v>2151</v>
      </c>
      <c r="E11" s="436">
        <v>600</v>
      </c>
      <c r="F11" s="436">
        <v>677</v>
      </c>
      <c r="G11" s="297">
        <v>305</v>
      </c>
      <c r="H11" s="156">
        <v>639</v>
      </c>
      <c r="I11" s="342">
        <v>363</v>
      </c>
      <c r="J11" s="342">
        <v>110</v>
      </c>
      <c r="K11" s="382">
        <v>106</v>
      </c>
      <c r="L11" s="249">
        <v>60</v>
      </c>
      <c r="M11" s="156">
        <v>333</v>
      </c>
      <c r="N11" s="86">
        <v>224</v>
      </c>
      <c r="O11" s="436">
        <v>49</v>
      </c>
      <c r="P11" s="436">
        <v>44</v>
      </c>
      <c r="Q11" s="297">
        <v>16</v>
      </c>
      <c r="S11" s="1062"/>
      <c r="T11" s="1062"/>
      <c r="U11" s="1062"/>
    </row>
    <row r="12" spans="1:21" s="24" customFormat="1" ht="17.25" customHeight="1">
      <c r="A12" s="1742" t="s">
        <v>16</v>
      </c>
      <c r="B12" s="1743"/>
      <c r="C12" s="851">
        <v>3795</v>
      </c>
      <c r="D12" s="436">
        <v>2123</v>
      </c>
      <c r="E12" s="436">
        <v>662</v>
      </c>
      <c r="F12" s="436">
        <v>699</v>
      </c>
      <c r="G12" s="297">
        <v>311</v>
      </c>
      <c r="H12" s="156">
        <v>675</v>
      </c>
      <c r="I12" s="342">
        <v>391</v>
      </c>
      <c r="J12" s="342">
        <v>105</v>
      </c>
      <c r="K12" s="382">
        <v>117</v>
      </c>
      <c r="L12" s="249">
        <v>62</v>
      </c>
      <c r="M12" s="156">
        <v>367</v>
      </c>
      <c r="N12" s="86">
        <v>238</v>
      </c>
      <c r="O12" s="436">
        <v>54</v>
      </c>
      <c r="P12" s="436">
        <v>48</v>
      </c>
      <c r="Q12" s="297">
        <v>27</v>
      </c>
      <c r="S12" s="1062"/>
      <c r="T12" s="1062"/>
      <c r="U12" s="1062"/>
    </row>
    <row r="13" spans="1:21" s="24" customFormat="1" ht="17.25" customHeight="1">
      <c r="A13" s="1742" t="s">
        <v>139</v>
      </c>
      <c r="B13" s="1743"/>
      <c r="C13" s="851">
        <v>3781</v>
      </c>
      <c r="D13" s="436">
        <v>2087</v>
      </c>
      <c r="E13" s="436">
        <v>674</v>
      </c>
      <c r="F13" s="436">
        <v>705</v>
      </c>
      <c r="G13" s="297">
        <v>315</v>
      </c>
      <c r="H13" s="156">
        <v>680</v>
      </c>
      <c r="I13" s="342">
        <v>365</v>
      </c>
      <c r="J13" s="342">
        <v>137</v>
      </c>
      <c r="K13" s="382">
        <v>103</v>
      </c>
      <c r="L13" s="249">
        <v>75</v>
      </c>
      <c r="M13" s="156">
        <v>361</v>
      </c>
      <c r="N13" s="86">
        <v>246</v>
      </c>
      <c r="O13" s="436">
        <v>65</v>
      </c>
      <c r="P13" s="436">
        <v>36</v>
      </c>
      <c r="Q13" s="297">
        <v>14</v>
      </c>
      <c r="S13" s="1062"/>
      <c r="T13" s="1062"/>
      <c r="U13" s="1062"/>
    </row>
    <row r="14" spans="1:21" s="24" customFormat="1" ht="17.25" customHeight="1">
      <c r="A14" s="1742" t="s">
        <v>189</v>
      </c>
      <c r="B14" s="1743"/>
      <c r="C14" s="851">
        <v>3813</v>
      </c>
      <c r="D14" s="436">
        <v>2110</v>
      </c>
      <c r="E14" s="436">
        <v>689</v>
      </c>
      <c r="F14" s="436">
        <v>700</v>
      </c>
      <c r="G14" s="297">
        <v>314</v>
      </c>
      <c r="H14" s="156">
        <v>697</v>
      </c>
      <c r="I14" s="342">
        <v>396</v>
      </c>
      <c r="J14" s="342">
        <v>130</v>
      </c>
      <c r="K14" s="382">
        <v>112</v>
      </c>
      <c r="L14" s="249">
        <v>59</v>
      </c>
      <c r="M14" s="156">
        <v>347</v>
      </c>
      <c r="N14" s="86">
        <v>235</v>
      </c>
      <c r="O14" s="436">
        <v>52</v>
      </c>
      <c r="P14" s="436">
        <v>41</v>
      </c>
      <c r="Q14" s="297">
        <v>19</v>
      </c>
      <c r="S14" s="1062"/>
      <c r="T14" s="1062"/>
      <c r="U14" s="1062"/>
    </row>
    <row r="15" spans="1:21" s="24" customFormat="1" ht="17.25" customHeight="1">
      <c r="A15" s="1742" t="s">
        <v>455</v>
      </c>
      <c r="B15" s="1743"/>
      <c r="C15" s="851">
        <v>3836</v>
      </c>
      <c r="D15" s="436">
        <v>2138</v>
      </c>
      <c r="E15" s="436">
        <v>698</v>
      </c>
      <c r="F15" s="436">
        <v>683</v>
      </c>
      <c r="G15" s="297">
        <v>317</v>
      </c>
      <c r="H15" s="156">
        <v>647</v>
      </c>
      <c r="I15" s="342">
        <v>373</v>
      </c>
      <c r="J15" s="342">
        <v>118</v>
      </c>
      <c r="K15" s="382">
        <v>93</v>
      </c>
      <c r="L15" s="249">
        <v>63</v>
      </c>
      <c r="M15" s="156">
        <v>378</v>
      </c>
      <c r="N15" s="323">
        <v>239</v>
      </c>
      <c r="O15" s="490">
        <v>75</v>
      </c>
      <c r="P15" s="490">
        <v>42</v>
      </c>
      <c r="Q15" s="324">
        <v>22</v>
      </c>
      <c r="S15" s="1062"/>
      <c r="T15" s="1062"/>
      <c r="U15" s="1062"/>
    </row>
    <row r="16" spans="1:21" s="24" customFormat="1" ht="17.25" customHeight="1">
      <c r="A16" s="1742" t="s">
        <v>562</v>
      </c>
      <c r="B16" s="1743"/>
      <c r="C16" s="851">
        <v>3902</v>
      </c>
      <c r="D16" s="436">
        <v>2161</v>
      </c>
      <c r="E16" s="436">
        <v>686</v>
      </c>
      <c r="F16" s="436">
        <v>717</v>
      </c>
      <c r="G16" s="297">
        <v>338</v>
      </c>
      <c r="H16" s="156">
        <v>691</v>
      </c>
      <c r="I16" s="342">
        <v>379</v>
      </c>
      <c r="J16" s="342">
        <v>127</v>
      </c>
      <c r="K16" s="382">
        <v>112</v>
      </c>
      <c r="L16" s="249">
        <v>73</v>
      </c>
      <c r="M16" s="156">
        <v>392</v>
      </c>
      <c r="N16" s="86">
        <v>255</v>
      </c>
      <c r="O16" s="436">
        <v>59</v>
      </c>
      <c r="P16" s="436">
        <v>54</v>
      </c>
      <c r="Q16" s="297">
        <v>24</v>
      </c>
      <c r="S16" s="1062"/>
      <c r="T16" s="1062"/>
      <c r="U16" s="1062"/>
    </row>
    <row r="17" spans="1:21" s="24" customFormat="1" ht="17.25" customHeight="1" thickBot="1">
      <c r="A17" s="1785" t="s">
        <v>643</v>
      </c>
      <c r="B17" s="1786"/>
      <c r="C17" s="855">
        <v>3880</v>
      </c>
      <c r="D17" s="298">
        <v>2158</v>
      </c>
      <c r="E17" s="298">
        <v>691</v>
      </c>
      <c r="F17" s="298">
        <v>717</v>
      </c>
      <c r="G17" s="437">
        <v>314</v>
      </c>
      <c r="H17" s="131">
        <v>631</v>
      </c>
      <c r="I17" s="107">
        <v>376</v>
      </c>
      <c r="J17" s="107">
        <v>116</v>
      </c>
      <c r="K17" s="198">
        <v>90</v>
      </c>
      <c r="L17" s="19">
        <v>49</v>
      </c>
      <c r="M17" s="247" t="s">
        <v>55</v>
      </c>
      <c r="N17" s="403" t="s">
        <v>55</v>
      </c>
      <c r="O17" s="403" t="s">
        <v>55</v>
      </c>
      <c r="P17" s="403" t="s">
        <v>55</v>
      </c>
      <c r="Q17" s="246" t="s">
        <v>55</v>
      </c>
      <c r="S17" s="1062"/>
      <c r="T17" s="1062"/>
      <c r="U17" s="1062"/>
    </row>
    <row r="18" spans="1:21" ht="17.25" customHeight="1">
      <c r="A18" s="1791" t="s">
        <v>644</v>
      </c>
      <c r="B18" s="567" t="s">
        <v>191</v>
      </c>
      <c r="C18" s="557">
        <f>C17-C16</f>
        <v>-22</v>
      </c>
      <c r="D18" s="558">
        <f t="shared" ref="D18:L18" si="0">D17-D16</f>
        <v>-3</v>
      </c>
      <c r="E18" s="558">
        <f t="shared" si="0"/>
        <v>5</v>
      </c>
      <c r="F18" s="558">
        <f t="shared" si="0"/>
        <v>0</v>
      </c>
      <c r="G18" s="680">
        <f t="shared" si="0"/>
        <v>-24</v>
      </c>
      <c r="H18" s="557">
        <f t="shared" si="0"/>
        <v>-60</v>
      </c>
      <c r="I18" s="611">
        <f t="shared" si="0"/>
        <v>-3</v>
      </c>
      <c r="J18" s="558">
        <f t="shared" si="0"/>
        <v>-11</v>
      </c>
      <c r="K18" s="558">
        <f t="shared" si="0"/>
        <v>-22</v>
      </c>
      <c r="L18" s="559">
        <f t="shared" si="0"/>
        <v>-24</v>
      </c>
      <c r="M18" s="678" t="s">
        <v>55</v>
      </c>
      <c r="N18" s="612" t="s">
        <v>55</v>
      </c>
      <c r="O18" s="612" t="s">
        <v>55</v>
      </c>
      <c r="P18" s="612" t="s">
        <v>55</v>
      </c>
      <c r="Q18" s="613" t="s">
        <v>55</v>
      </c>
    </row>
    <row r="19" spans="1:21" ht="17.25" customHeight="1">
      <c r="A19" s="1733"/>
      <c r="B19" s="561" t="s">
        <v>192</v>
      </c>
      <c r="C19" s="564">
        <f>C17/C16-1</f>
        <v>-5.6381342901076215E-3</v>
      </c>
      <c r="D19" s="565">
        <f t="shared" ref="D19:L19" si="1">D17/D16-1</f>
        <v>-1.3882461823230274E-3</v>
      </c>
      <c r="E19" s="565">
        <f t="shared" si="1"/>
        <v>7.2886297376093534E-3</v>
      </c>
      <c r="F19" s="565">
        <f t="shared" si="1"/>
        <v>0</v>
      </c>
      <c r="G19" s="683">
        <f t="shared" si="1"/>
        <v>-7.1005917159763343E-2</v>
      </c>
      <c r="H19" s="564">
        <f t="shared" si="1"/>
        <v>-8.6830680173661356E-2</v>
      </c>
      <c r="I19" s="620">
        <f t="shared" si="1"/>
        <v>-7.9155672823219003E-3</v>
      </c>
      <c r="J19" s="565">
        <f t="shared" si="1"/>
        <v>-8.6614173228346414E-2</v>
      </c>
      <c r="K19" s="565">
        <f t="shared" si="1"/>
        <v>-0.1964285714285714</v>
      </c>
      <c r="L19" s="566">
        <f t="shared" si="1"/>
        <v>-0.32876712328767121</v>
      </c>
      <c r="M19" s="681" t="s">
        <v>55</v>
      </c>
      <c r="N19" s="621" t="s">
        <v>55</v>
      </c>
      <c r="O19" s="621" t="s">
        <v>55</v>
      </c>
      <c r="P19" s="621" t="s">
        <v>55</v>
      </c>
      <c r="Q19" s="622" t="s">
        <v>55</v>
      </c>
    </row>
    <row r="20" spans="1:21" ht="17.25" customHeight="1">
      <c r="A20" s="1734" t="s">
        <v>645</v>
      </c>
      <c r="B20" s="578" t="s">
        <v>191</v>
      </c>
      <c r="C20" s="569">
        <f>C17-C12</f>
        <v>85</v>
      </c>
      <c r="D20" s="570">
        <f t="shared" ref="D20:L20" si="2">D17-D12</f>
        <v>35</v>
      </c>
      <c r="E20" s="570">
        <f t="shared" si="2"/>
        <v>29</v>
      </c>
      <c r="F20" s="570">
        <f t="shared" si="2"/>
        <v>18</v>
      </c>
      <c r="G20" s="743">
        <f t="shared" si="2"/>
        <v>3</v>
      </c>
      <c r="H20" s="569">
        <f t="shared" si="2"/>
        <v>-44</v>
      </c>
      <c r="I20" s="623">
        <f t="shared" si="2"/>
        <v>-15</v>
      </c>
      <c r="J20" s="570">
        <f t="shared" si="2"/>
        <v>11</v>
      </c>
      <c r="K20" s="570">
        <f t="shared" si="2"/>
        <v>-27</v>
      </c>
      <c r="L20" s="571">
        <f t="shared" si="2"/>
        <v>-13</v>
      </c>
      <c r="M20" s="722" t="s">
        <v>55</v>
      </c>
      <c r="N20" s="624" t="s">
        <v>55</v>
      </c>
      <c r="O20" s="624" t="s">
        <v>55</v>
      </c>
      <c r="P20" s="624" t="s">
        <v>55</v>
      </c>
      <c r="Q20" s="625" t="s">
        <v>55</v>
      </c>
    </row>
    <row r="21" spans="1:21" ht="17.25" customHeight="1">
      <c r="A21" s="1733"/>
      <c r="B21" s="561" t="s">
        <v>192</v>
      </c>
      <c r="C21" s="575">
        <f>C17/C12-1</f>
        <v>2.2397891963109373E-2</v>
      </c>
      <c r="D21" s="576">
        <f t="shared" ref="D21:L21" si="3">D17/D12-1</f>
        <v>1.6486104569006121E-2</v>
      </c>
      <c r="E21" s="576">
        <f t="shared" si="3"/>
        <v>4.3806646525679671E-2</v>
      </c>
      <c r="F21" s="576">
        <f t="shared" si="3"/>
        <v>2.5751072961373467E-2</v>
      </c>
      <c r="G21" s="744">
        <f t="shared" si="3"/>
        <v>9.6463022508037621E-3</v>
      </c>
      <c r="H21" s="575">
        <f t="shared" si="3"/>
        <v>-6.5185185185185235E-2</v>
      </c>
      <c r="I21" s="614">
        <f t="shared" si="3"/>
        <v>-3.8363171355498715E-2</v>
      </c>
      <c r="J21" s="576">
        <f t="shared" si="3"/>
        <v>0.10476190476190483</v>
      </c>
      <c r="K21" s="576">
        <f t="shared" si="3"/>
        <v>-0.23076923076923073</v>
      </c>
      <c r="L21" s="577">
        <f t="shared" si="3"/>
        <v>-0.20967741935483875</v>
      </c>
      <c r="M21" s="728" t="s">
        <v>55</v>
      </c>
      <c r="N21" s="615" t="s">
        <v>55</v>
      </c>
      <c r="O21" s="615" t="s">
        <v>55</v>
      </c>
      <c r="P21" s="615" t="s">
        <v>55</v>
      </c>
      <c r="Q21" s="616" t="s">
        <v>55</v>
      </c>
    </row>
    <row r="22" spans="1:21" ht="17.25" customHeight="1">
      <c r="A22" s="1734" t="s">
        <v>646</v>
      </c>
      <c r="B22" s="578" t="s">
        <v>191</v>
      </c>
      <c r="C22" s="581">
        <f t="shared" ref="C22:H22" si="4">C17-C7</f>
        <v>323</v>
      </c>
      <c r="D22" s="685">
        <f t="shared" si="4"/>
        <v>-57</v>
      </c>
      <c r="E22" s="618">
        <f t="shared" si="4"/>
        <v>196</v>
      </c>
      <c r="F22" s="685">
        <f t="shared" si="4"/>
        <v>189</v>
      </c>
      <c r="G22" s="704">
        <f t="shared" si="4"/>
        <v>-5</v>
      </c>
      <c r="H22" s="581">
        <f t="shared" si="4"/>
        <v>-9</v>
      </c>
      <c r="I22" s="685" t="s">
        <v>55</v>
      </c>
      <c r="J22" s="618" t="s">
        <v>55</v>
      </c>
      <c r="K22" s="685" t="s">
        <v>55</v>
      </c>
      <c r="L22" s="704" t="s">
        <v>55</v>
      </c>
      <c r="M22" s="684" t="s">
        <v>55</v>
      </c>
      <c r="N22" s="618" t="s">
        <v>55</v>
      </c>
      <c r="O22" s="618" t="s">
        <v>55</v>
      </c>
      <c r="P22" s="618" t="s">
        <v>55</v>
      </c>
      <c r="Q22" s="704" t="s">
        <v>55</v>
      </c>
    </row>
    <row r="23" spans="1:21" ht="17.25" customHeight="1" thickBot="1">
      <c r="A23" s="1735"/>
      <c r="B23" s="596" t="s">
        <v>192</v>
      </c>
      <c r="C23" s="587">
        <f t="shared" ref="C23:H23" si="5">C17/C7-1</f>
        <v>9.0806859713241428E-2</v>
      </c>
      <c r="D23" s="749">
        <f t="shared" si="5"/>
        <v>-2.5733634311512432E-2</v>
      </c>
      <c r="E23" s="627">
        <f t="shared" si="5"/>
        <v>0.39595959595959607</v>
      </c>
      <c r="F23" s="749">
        <f t="shared" si="5"/>
        <v>0.35795454545454541</v>
      </c>
      <c r="G23" s="741">
        <f t="shared" si="5"/>
        <v>-1.5673981191222541E-2</v>
      </c>
      <c r="H23" s="587">
        <f t="shared" si="5"/>
        <v>-1.4062499999999978E-2</v>
      </c>
      <c r="I23" s="749" t="s">
        <v>55</v>
      </c>
      <c r="J23" s="627" t="s">
        <v>55</v>
      </c>
      <c r="K23" s="749" t="s">
        <v>55</v>
      </c>
      <c r="L23" s="741" t="s">
        <v>55</v>
      </c>
      <c r="M23" s="740" t="s">
        <v>55</v>
      </c>
      <c r="N23" s="627" t="s">
        <v>55</v>
      </c>
      <c r="O23" s="627" t="s">
        <v>55</v>
      </c>
      <c r="P23" s="627" t="s">
        <v>55</v>
      </c>
      <c r="Q23" s="741" t="s">
        <v>55</v>
      </c>
    </row>
    <row r="25" spans="1:21">
      <c r="C25" s="940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941"/>
      <c r="Q25" s="941"/>
    </row>
    <row r="26" spans="1:21">
      <c r="C26" s="940"/>
      <c r="E26" s="870"/>
      <c r="F26" s="870"/>
      <c r="G26" s="870"/>
      <c r="H26" s="798"/>
      <c r="I26" s="798"/>
      <c r="J26" s="798"/>
      <c r="K26" s="798"/>
      <c r="L26" s="798"/>
      <c r="M26" s="798"/>
      <c r="N26" s="798"/>
      <c r="O26" s="798"/>
      <c r="P26" s="941"/>
      <c r="Q26" s="941"/>
    </row>
  </sheetData>
  <mergeCells count="24">
    <mergeCell ref="A3:B6"/>
    <mergeCell ref="C3:G4"/>
    <mergeCell ref="H3:L4"/>
    <mergeCell ref="M3:Q4"/>
    <mergeCell ref="C5:C6"/>
    <mergeCell ref="D5:G5"/>
    <mergeCell ref="H5:H6"/>
    <mergeCell ref="I5:L5"/>
    <mergeCell ref="M5:M6"/>
    <mergeCell ref="N5:Q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23 C18:L18 C19:L19 C20:L20 C21:L21 C22 H22 H23 D22:G23" unlockedFormula="1"/>
  </ignoredErrors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/>
  <cols>
    <col min="1" max="1" width="19" customWidth="1"/>
  </cols>
  <sheetData>
    <row r="1" spans="1:13">
      <c r="A1" s="240" t="s">
        <v>707</v>
      </c>
      <c r="B1" s="204"/>
      <c r="C1" s="204"/>
      <c r="D1" s="204"/>
      <c r="E1" s="204"/>
      <c r="F1" s="204"/>
      <c r="G1" s="204"/>
      <c r="H1" s="204"/>
      <c r="I1" s="204"/>
      <c r="J1" s="204"/>
      <c r="K1" s="500"/>
      <c r="L1" s="870"/>
      <c r="M1" s="870"/>
    </row>
    <row r="2" spans="1:13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870"/>
      <c r="M2" s="870"/>
    </row>
    <row r="3" spans="1:13">
      <c r="A3" s="1858" t="s">
        <v>190</v>
      </c>
      <c r="B3" s="1875" t="s">
        <v>280</v>
      </c>
      <c r="C3" s="1878"/>
      <c r="D3" s="1875" t="s">
        <v>445</v>
      </c>
      <c r="E3" s="1876"/>
      <c r="F3" s="1876"/>
      <c r="G3" s="1879"/>
      <c r="H3" s="1875" t="s">
        <v>446</v>
      </c>
      <c r="I3" s="1876"/>
      <c r="J3" s="1876"/>
      <c r="K3" s="1876"/>
      <c r="L3" s="1876"/>
      <c r="M3" s="1879"/>
    </row>
    <row r="4" spans="1:13">
      <c r="A4" s="1873"/>
      <c r="B4" s="1877"/>
      <c r="C4" s="1770"/>
      <c r="D4" s="1880" t="s">
        <v>4</v>
      </c>
      <c r="E4" s="1759"/>
      <c r="F4" s="1881" t="s">
        <v>206</v>
      </c>
      <c r="G4" s="1912"/>
      <c r="H4" s="1884" t="s">
        <v>4</v>
      </c>
      <c r="I4" s="1885"/>
      <c r="J4" s="1887" t="s">
        <v>260</v>
      </c>
      <c r="K4" s="1759"/>
      <c r="L4" s="1759"/>
      <c r="M4" s="1809"/>
    </row>
    <row r="5" spans="1:13">
      <c r="A5" s="1873"/>
      <c r="B5" s="1877"/>
      <c r="C5" s="1770"/>
      <c r="D5" s="1877"/>
      <c r="E5" s="1770"/>
      <c r="F5" s="1883"/>
      <c r="G5" s="1776"/>
      <c r="H5" s="1774"/>
      <c r="I5" s="1886"/>
      <c r="J5" s="1887" t="s">
        <v>156</v>
      </c>
      <c r="K5" s="1759"/>
      <c r="L5" s="1887" t="s">
        <v>157</v>
      </c>
      <c r="M5" s="1809"/>
    </row>
    <row r="6" spans="1:13" ht="15.75" thickBot="1">
      <c r="A6" s="1861"/>
      <c r="B6" s="629" t="s">
        <v>146</v>
      </c>
      <c r="C6" s="631" t="s">
        <v>150</v>
      </c>
      <c r="D6" s="629" t="s">
        <v>146</v>
      </c>
      <c r="E6" s="631" t="s">
        <v>155</v>
      </c>
      <c r="F6" s="632" t="s">
        <v>146</v>
      </c>
      <c r="G6" s="633" t="s">
        <v>155</v>
      </c>
      <c r="H6" s="629" t="s">
        <v>146</v>
      </c>
      <c r="I6" s="635" t="s">
        <v>155</v>
      </c>
      <c r="J6" s="632" t="s">
        <v>146</v>
      </c>
      <c r="K6" s="635" t="s">
        <v>155</v>
      </c>
      <c r="L6" s="632" t="s">
        <v>146</v>
      </c>
      <c r="M6" s="633" t="s">
        <v>155</v>
      </c>
    </row>
    <row r="7" spans="1:13">
      <c r="A7" s="194" t="s">
        <v>19</v>
      </c>
      <c r="B7" s="1223">
        <v>210</v>
      </c>
      <c r="C7" s="1382">
        <v>5.4123711340206188E-2</v>
      </c>
      <c r="D7" s="1124">
        <v>86</v>
      </c>
      <c r="E7" s="1127">
        <v>0.40952380952380951</v>
      </c>
      <c r="F7" s="1383">
        <v>73</v>
      </c>
      <c r="G7" s="1127">
        <v>0.34761904761904761</v>
      </c>
      <c r="H7" s="1387">
        <v>124</v>
      </c>
      <c r="I7" s="1127">
        <v>0.59047619047619049</v>
      </c>
      <c r="J7" s="1130">
        <v>92</v>
      </c>
      <c r="K7" s="1127">
        <v>0.43809523809523809</v>
      </c>
      <c r="L7" s="1130">
        <v>32</v>
      </c>
      <c r="M7" s="1128">
        <v>0.15238095238095239</v>
      </c>
    </row>
    <row r="8" spans="1:13">
      <c r="A8" s="197" t="s">
        <v>20</v>
      </c>
      <c r="B8" s="824">
        <v>146</v>
      </c>
      <c r="C8" s="192">
        <v>8.3763625932300634E-2</v>
      </c>
      <c r="D8" s="1385">
        <v>51</v>
      </c>
      <c r="E8" s="348">
        <v>0.34931506849315069</v>
      </c>
      <c r="F8" s="1384">
        <v>43</v>
      </c>
      <c r="G8" s="348">
        <v>0.29452054794520549</v>
      </c>
      <c r="H8" s="1385">
        <v>95</v>
      </c>
      <c r="I8" s="348">
        <v>0.65068493150684936</v>
      </c>
      <c r="J8" s="349">
        <v>70</v>
      </c>
      <c r="K8" s="348">
        <v>0.47945205479452052</v>
      </c>
      <c r="L8" s="349">
        <v>25</v>
      </c>
      <c r="M8" s="311">
        <v>0.17123287671232876</v>
      </c>
    </row>
    <row r="9" spans="1:13">
      <c r="A9" s="197" t="s">
        <v>21</v>
      </c>
      <c r="B9" s="1029" t="s">
        <v>175</v>
      </c>
      <c r="C9" s="1029" t="s">
        <v>175</v>
      </c>
      <c r="D9" s="1032" t="s">
        <v>175</v>
      </c>
      <c r="E9" s="1029" t="s">
        <v>175</v>
      </c>
      <c r="F9" s="1027" t="s">
        <v>175</v>
      </c>
      <c r="G9" s="1029" t="s">
        <v>175</v>
      </c>
      <c r="H9" s="1032" t="s">
        <v>175</v>
      </c>
      <c r="I9" s="1029" t="s">
        <v>175</v>
      </c>
      <c r="J9" s="1029" t="s">
        <v>175</v>
      </c>
      <c r="K9" s="1029" t="s">
        <v>175</v>
      </c>
      <c r="L9" s="1029" t="s">
        <v>175</v>
      </c>
      <c r="M9" s="1376" t="s">
        <v>175</v>
      </c>
    </row>
    <row r="10" spans="1:13">
      <c r="A10" s="197" t="s">
        <v>22</v>
      </c>
      <c r="B10" s="824">
        <v>6</v>
      </c>
      <c r="C10" s="311">
        <v>3.6585365853658534E-2</v>
      </c>
      <c r="D10" s="1032" t="s">
        <v>175</v>
      </c>
      <c r="E10" s="1029" t="s">
        <v>175</v>
      </c>
      <c r="F10" s="1027" t="s">
        <v>175</v>
      </c>
      <c r="G10" s="1029" t="s">
        <v>175</v>
      </c>
      <c r="H10" s="1385">
        <v>6</v>
      </c>
      <c r="I10" s="348">
        <v>1</v>
      </c>
      <c r="J10" s="349">
        <v>5</v>
      </c>
      <c r="K10" s="1029" t="s">
        <v>175</v>
      </c>
      <c r="L10" s="349">
        <v>1</v>
      </c>
      <c r="M10" s="1376" t="s">
        <v>175</v>
      </c>
    </row>
    <row r="11" spans="1:13">
      <c r="A11" s="197" t="s">
        <v>23</v>
      </c>
      <c r="B11" s="824">
        <v>12</v>
      </c>
      <c r="C11" s="192">
        <v>5.6338028169014086E-2</v>
      </c>
      <c r="D11" s="1385">
        <v>3</v>
      </c>
      <c r="E11" s="348">
        <v>0.25</v>
      </c>
      <c r="F11" s="1384">
        <v>1</v>
      </c>
      <c r="G11" s="348">
        <v>8.3333333333333329E-2</v>
      </c>
      <c r="H11" s="1385">
        <v>9</v>
      </c>
      <c r="I11" s="348">
        <v>0.75</v>
      </c>
      <c r="J11" s="349">
        <v>6</v>
      </c>
      <c r="K11" s="348">
        <v>0.5</v>
      </c>
      <c r="L11" s="349">
        <v>3</v>
      </c>
      <c r="M11" s="311">
        <v>0.25</v>
      </c>
    </row>
    <row r="12" spans="1:13">
      <c r="A12" s="197" t="s">
        <v>24</v>
      </c>
      <c r="B12" s="1029" t="s">
        <v>175</v>
      </c>
      <c r="C12" s="1029" t="s">
        <v>175</v>
      </c>
      <c r="D12" s="1032" t="s">
        <v>175</v>
      </c>
      <c r="E12" s="1029" t="s">
        <v>175</v>
      </c>
      <c r="F12" s="1027" t="s">
        <v>175</v>
      </c>
      <c r="G12" s="1029" t="s">
        <v>175</v>
      </c>
      <c r="H12" s="1032" t="s">
        <v>175</v>
      </c>
      <c r="I12" s="1029" t="s">
        <v>175</v>
      </c>
      <c r="J12" s="1029" t="s">
        <v>175</v>
      </c>
      <c r="K12" s="1029" t="s">
        <v>175</v>
      </c>
      <c r="L12" s="1029" t="s">
        <v>175</v>
      </c>
      <c r="M12" s="1376" t="s">
        <v>175</v>
      </c>
    </row>
    <row r="13" spans="1:13">
      <c r="A13" s="197" t="s">
        <v>25</v>
      </c>
      <c r="B13" s="824">
        <v>3</v>
      </c>
      <c r="C13" s="192">
        <v>1.4018691588785047E-2</v>
      </c>
      <c r="D13" s="1385">
        <v>1</v>
      </c>
      <c r="E13" s="1134">
        <v>0.33333333333333331</v>
      </c>
      <c r="F13" s="1027" t="s">
        <v>175</v>
      </c>
      <c r="G13" s="1376" t="s">
        <v>175</v>
      </c>
      <c r="H13" s="1385">
        <v>2</v>
      </c>
      <c r="I13" s="490">
        <v>0.66666666666666663</v>
      </c>
      <c r="J13" s="349">
        <v>1</v>
      </c>
      <c r="K13" s="348">
        <v>0.33333333333333331</v>
      </c>
      <c r="L13" s="490">
        <v>1</v>
      </c>
      <c r="M13" s="311">
        <v>0.33333333333333331</v>
      </c>
    </row>
    <row r="14" spans="1:13">
      <c r="A14" s="197" t="s">
        <v>26</v>
      </c>
      <c r="B14" s="1029" t="s">
        <v>175</v>
      </c>
      <c r="C14" s="1029" t="s">
        <v>175</v>
      </c>
      <c r="D14" s="1032" t="s">
        <v>175</v>
      </c>
      <c r="E14" s="1029" t="s">
        <v>175</v>
      </c>
      <c r="F14" s="1027" t="s">
        <v>175</v>
      </c>
      <c r="G14" s="1029" t="s">
        <v>175</v>
      </c>
      <c r="H14" s="1032" t="s">
        <v>175</v>
      </c>
      <c r="I14" s="1029" t="s">
        <v>175</v>
      </c>
      <c r="J14" s="1029" t="s">
        <v>175</v>
      </c>
      <c r="K14" s="1029" t="s">
        <v>175</v>
      </c>
      <c r="L14" s="1029" t="s">
        <v>175</v>
      </c>
      <c r="M14" s="1376" t="s">
        <v>175</v>
      </c>
    </row>
    <row r="15" spans="1:13">
      <c r="A15" s="197" t="s">
        <v>27</v>
      </c>
      <c r="B15" s="1029" t="s">
        <v>175</v>
      </c>
      <c r="C15" s="1029" t="s">
        <v>175</v>
      </c>
      <c r="D15" s="1032" t="s">
        <v>175</v>
      </c>
      <c r="E15" s="1029" t="s">
        <v>175</v>
      </c>
      <c r="F15" s="1027" t="s">
        <v>175</v>
      </c>
      <c r="G15" s="1029" t="s">
        <v>175</v>
      </c>
      <c r="H15" s="1032" t="s">
        <v>175</v>
      </c>
      <c r="I15" s="1029" t="s">
        <v>175</v>
      </c>
      <c r="J15" s="1029" t="s">
        <v>175</v>
      </c>
      <c r="K15" s="1029" t="s">
        <v>175</v>
      </c>
      <c r="L15" s="1029" t="s">
        <v>175</v>
      </c>
      <c r="M15" s="1376" t="s">
        <v>175</v>
      </c>
    </row>
    <row r="16" spans="1:13">
      <c r="A16" s="197" t="s">
        <v>28</v>
      </c>
      <c r="B16" s="824">
        <v>2</v>
      </c>
      <c r="C16" s="192">
        <v>8.368200836820083E-3</v>
      </c>
      <c r="D16" s="1385">
        <v>2</v>
      </c>
      <c r="E16" s="348">
        <v>1</v>
      </c>
      <c r="F16" s="1384">
        <v>1</v>
      </c>
      <c r="G16" s="348">
        <v>0.5</v>
      </c>
      <c r="H16" s="1032" t="s">
        <v>175</v>
      </c>
      <c r="I16" s="1029" t="s">
        <v>175</v>
      </c>
      <c r="J16" s="1029" t="s">
        <v>175</v>
      </c>
      <c r="K16" s="1029" t="s">
        <v>175</v>
      </c>
      <c r="L16" s="1029" t="s">
        <v>175</v>
      </c>
      <c r="M16" s="1376" t="s">
        <v>175</v>
      </c>
    </row>
    <row r="17" spans="1:13">
      <c r="A17" s="197" t="s">
        <v>29</v>
      </c>
      <c r="B17" s="1029" t="s">
        <v>175</v>
      </c>
      <c r="C17" s="1029" t="s">
        <v>175</v>
      </c>
      <c r="D17" s="1032" t="s">
        <v>175</v>
      </c>
      <c r="E17" s="1029" t="s">
        <v>175</v>
      </c>
      <c r="F17" s="1027" t="s">
        <v>175</v>
      </c>
      <c r="G17" s="1029" t="s">
        <v>175</v>
      </c>
      <c r="H17" s="1032" t="s">
        <v>175</v>
      </c>
      <c r="I17" s="1029" t="s">
        <v>175</v>
      </c>
      <c r="J17" s="1029" t="s">
        <v>175</v>
      </c>
      <c r="K17" s="1029" t="s">
        <v>175</v>
      </c>
      <c r="L17" s="1029" t="s">
        <v>175</v>
      </c>
      <c r="M17" s="1376" t="s">
        <v>175</v>
      </c>
    </row>
    <row r="18" spans="1:13">
      <c r="A18" s="197" t="s">
        <v>30</v>
      </c>
      <c r="B18" s="824">
        <v>28</v>
      </c>
      <c r="C18" s="192">
        <v>5.4054054054054057E-2</v>
      </c>
      <c r="D18" s="1385">
        <v>22</v>
      </c>
      <c r="E18" s="348">
        <v>0.7857142857142857</v>
      </c>
      <c r="F18" s="1384">
        <v>22</v>
      </c>
      <c r="G18" s="348">
        <v>0.7857142857142857</v>
      </c>
      <c r="H18" s="1385">
        <v>6</v>
      </c>
      <c r="I18" s="348">
        <v>0.21428571428571427</v>
      </c>
      <c r="J18" s="349">
        <v>6</v>
      </c>
      <c r="K18" s="348">
        <v>0.21428571428571427</v>
      </c>
      <c r="L18" s="1029" t="s">
        <v>175</v>
      </c>
      <c r="M18" s="1376" t="s">
        <v>175</v>
      </c>
    </row>
    <row r="19" spans="1:13">
      <c r="A19" s="197" t="s">
        <v>31</v>
      </c>
      <c r="B19" s="824">
        <v>3</v>
      </c>
      <c r="C19" s="192">
        <v>2.3255813953488372E-2</v>
      </c>
      <c r="D19" s="1385">
        <v>3</v>
      </c>
      <c r="E19" s="348">
        <v>1</v>
      </c>
      <c r="F19" s="1384">
        <v>3</v>
      </c>
      <c r="G19" s="348">
        <v>1</v>
      </c>
      <c r="H19" s="1032" t="s">
        <v>175</v>
      </c>
      <c r="I19" s="1029" t="s">
        <v>175</v>
      </c>
      <c r="J19" s="1029" t="s">
        <v>175</v>
      </c>
      <c r="K19" s="1029" t="s">
        <v>175</v>
      </c>
      <c r="L19" s="1029" t="s">
        <v>175</v>
      </c>
      <c r="M19" s="1376" t="s">
        <v>175</v>
      </c>
    </row>
    <row r="20" spans="1:13">
      <c r="A20" s="197" t="s">
        <v>32</v>
      </c>
      <c r="B20" s="824">
        <v>4</v>
      </c>
      <c r="C20" s="192">
        <v>2.1276595744680851E-2</v>
      </c>
      <c r="D20" s="1385">
        <v>1</v>
      </c>
      <c r="E20" s="348">
        <v>0.25</v>
      </c>
      <c r="F20" s="1384">
        <v>1</v>
      </c>
      <c r="G20" s="348">
        <v>0.25</v>
      </c>
      <c r="H20" s="1385">
        <v>3</v>
      </c>
      <c r="I20" s="348">
        <v>0.75</v>
      </c>
      <c r="J20" s="349">
        <v>2</v>
      </c>
      <c r="K20" s="348">
        <v>0.5</v>
      </c>
      <c r="L20" s="349">
        <v>1</v>
      </c>
      <c r="M20" s="311">
        <v>0.25</v>
      </c>
    </row>
    <row r="21" spans="1:13" ht="15.75" thickBot="1">
      <c r="A21" s="195" t="s">
        <v>33</v>
      </c>
      <c r="B21" s="191">
        <v>6</v>
      </c>
      <c r="C21" s="265">
        <v>1.2711864406779662E-2</v>
      </c>
      <c r="D21" s="1386">
        <v>3</v>
      </c>
      <c r="E21" s="261">
        <v>0.5</v>
      </c>
      <c r="F21" s="1329">
        <v>2</v>
      </c>
      <c r="G21" s="261">
        <v>0.33333333333333331</v>
      </c>
      <c r="H21" s="1386">
        <v>3</v>
      </c>
      <c r="I21" s="261">
        <v>0.5</v>
      </c>
      <c r="J21" s="76">
        <v>2</v>
      </c>
      <c r="K21" s="261">
        <v>0.33333333333333331</v>
      </c>
      <c r="L21" s="1034">
        <v>1</v>
      </c>
      <c r="M21" s="309">
        <v>0.16666666666666666</v>
      </c>
    </row>
    <row r="22" spans="1:13">
      <c r="A22" s="967" t="s">
        <v>406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870"/>
      <c r="M22" s="870"/>
    </row>
    <row r="23" spans="1:13">
      <c r="A23" s="960" t="s">
        <v>613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870"/>
      <c r="M23" s="870"/>
    </row>
    <row r="24" spans="1:13">
      <c r="A24" s="960" t="s">
        <v>614</v>
      </c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</row>
    <row r="25" spans="1:13">
      <c r="A25" s="205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870"/>
      <c r="M25" s="870"/>
    </row>
  </sheetData>
  <mergeCells count="10">
    <mergeCell ref="A3:A6"/>
    <mergeCell ref="B3:C5"/>
    <mergeCell ref="D3:G3"/>
    <mergeCell ref="H3:M3"/>
    <mergeCell ref="D4:E5"/>
    <mergeCell ref="F4:G5"/>
    <mergeCell ref="H4:I5"/>
    <mergeCell ref="J4:M4"/>
    <mergeCell ref="J5:K5"/>
    <mergeCell ref="L5:M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6"/>
  <dimension ref="A1:AG20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33" s="46" customFormat="1" ht="17.25" customHeight="1">
      <c r="A1" s="163" t="s">
        <v>658</v>
      </c>
      <c r="B1" s="167"/>
      <c r="C1" s="167"/>
      <c r="D1" s="167"/>
      <c r="E1" s="77"/>
      <c r="F1" s="77"/>
      <c r="G1" s="77"/>
      <c r="H1" s="77"/>
      <c r="I1" s="77"/>
      <c r="T1" s="500"/>
    </row>
    <row r="2" spans="1:33" ht="17.25" customHeight="1" thickBot="1">
      <c r="A2" s="325" t="s">
        <v>193</v>
      </c>
      <c r="B2" s="205"/>
      <c r="C2" s="205"/>
    </row>
    <row r="3" spans="1:33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36" t="s">
        <v>644</v>
      </c>
      <c r="N3" s="1846"/>
      <c r="O3" s="1847" t="s">
        <v>645</v>
      </c>
      <c r="P3" s="1848"/>
      <c r="Q3" s="1836" t="s">
        <v>646</v>
      </c>
      <c r="R3" s="1841"/>
    </row>
    <row r="4" spans="1:33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2" t="s">
        <v>189</v>
      </c>
      <c r="J4" s="603" t="s">
        <v>455</v>
      </c>
      <c r="K4" s="603" t="s">
        <v>562</v>
      </c>
      <c r="L4" s="603" t="s">
        <v>643</v>
      </c>
      <c r="M4" s="605" t="s">
        <v>191</v>
      </c>
      <c r="N4" s="609" t="s">
        <v>192</v>
      </c>
      <c r="O4" s="610" t="s">
        <v>191</v>
      </c>
      <c r="P4" s="606" t="s">
        <v>192</v>
      </c>
      <c r="Q4" s="610" t="s">
        <v>191</v>
      </c>
      <c r="R4" s="608" t="s">
        <v>192</v>
      </c>
    </row>
    <row r="5" spans="1:33" ht="17.25" customHeight="1">
      <c r="A5" s="194" t="s">
        <v>19</v>
      </c>
      <c r="B5" s="326">
        <v>31355</v>
      </c>
      <c r="C5" s="326">
        <v>31951</v>
      </c>
      <c r="D5" s="326">
        <v>33141</v>
      </c>
      <c r="E5" s="326">
        <v>37898</v>
      </c>
      <c r="F5" s="326">
        <v>42321</v>
      </c>
      <c r="G5" s="326">
        <v>44729</v>
      </c>
      <c r="H5" s="326">
        <v>45471</v>
      </c>
      <c r="I5" s="326">
        <v>45374</v>
      </c>
      <c r="J5" s="326">
        <v>43020</v>
      </c>
      <c r="K5" s="326">
        <v>34586</v>
      </c>
      <c r="L5" s="326">
        <v>32714</v>
      </c>
      <c r="M5" s="406">
        <f>L5-K5</f>
        <v>-1872</v>
      </c>
      <c r="N5" s="453">
        <f>L5/K5-1</f>
        <v>-5.4125946914936662E-2</v>
      </c>
      <c r="O5" s="457">
        <f>L5-G5</f>
        <v>-12015</v>
      </c>
      <c r="P5" s="444">
        <f>L5/G5-1</f>
        <v>-0.26861767533367609</v>
      </c>
      <c r="Q5" s="457">
        <f>L5-B5</f>
        <v>1359</v>
      </c>
      <c r="R5" s="446">
        <f>L5/B5-1</f>
        <v>4.3342369638016187E-2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ht="17.25" customHeight="1">
      <c r="A6" s="197" t="s">
        <v>20</v>
      </c>
      <c r="B6" s="216">
        <v>2234</v>
      </c>
      <c r="C6" s="216">
        <v>2142</v>
      </c>
      <c r="D6" s="216">
        <v>2181</v>
      </c>
      <c r="E6" s="216">
        <v>2696</v>
      </c>
      <c r="F6" s="216">
        <v>3313</v>
      </c>
      <c r="G6" s="216">
        <v>3684</v>
      </c>
      <c r="H6" s="216">
        <v>4046</v>
      </c>
      <c r="I6" s="216">
        <v>4046</v>
      </c>
      <c r="J6" s="216">
        <v>3579</v>
      </c>
      <c r="K6" s="216">
        <v>3276</v>
      </c>
      <c r="L6" s="216">
        <v>3256</v>
      </c>
      <c r="M6" s="412">
        <f t="shared" ref="M6:M19" si="0">L6-K6</f>
        <v>-20</v>
      </c>
      <c r="N6" s="361">
        <f t="shared" ref="N6:N19" si="1">L6/K6-1</f>
        <v>-6.1050061050060833E-3</v>
      </c>
      <c r="O6" s="414">
        <f t="shared" ref="O6:O19" si="2">L6-G6</f>
        <v>-428</v>
      </c>
      <c r="P6" s="415">
        <f t="shared" ref="P6:P19" si="3">L6/G6-1</f>
        <v>-0.11617806731813252</v>
      </c>
      <c r="Q6" s="414">
        <f t="shared" ref="Q6:Q19" si="4">L6-B6</f>
        <v>1022</v>
      </c>
      <c r="R6" s="449">
        <f t="shared" ref="R6:R19" si="5">L6/B6-1</f>
        <v>0.45747538048343772</v>
      </c>
      <c r="T6" s="479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ht="17.25" customHeight="1">
      <c r="A7" s="197" t="s">
        <v>21</v>
      </c>
      <c r="B7" s="216">
        <v>2836</v>
      </c>
      <c r="C7" s="216">
        <v>2633</v>
      </c>
      <c r="D7" s="216">
        <v>2894</v>
      </c>
      <c r="E7" s="216">
        <v>3518</v>
      </c>
      <c r="F7" s="216">
        <v>4220</v>
      </c>
      <c r="G7" s="216">
        <v>4671</v>
      </c>
      <c r="H7" s="216">
        <v>4809</v>
      </c>
      <c r="I7" s="216">
        <v>5021</v>
      </c>
      <c r="J7" s="216">
        <v>4766</v>
      </c>
      <c r="K7" s="216">
        <v>4049</v>
      </c>
      <c r="L7" s="216">
        <v>3689</v>
      </c>
      <c r="M7" s="412">
        <f t="shared" si="0"/>
        <v>-360</v>
      </c>
      <c r="N7" s="361">
        <f t="shared" si="1"/>
        <v>-8.8910842183255179E-2</v>
      </c>
      <c r="O7" s="414">
        <f t="shared" si="2"/>
        <v>-982</v>
      </c>
      <c r="P7" s="415">
        <f t="shared" si="3"/>
        <v>-0.21023335474202531</v>
      </c>
      <c r="Q7" s="414">
        <f t="shared" si="4"/>
        <v>853</v>
      </c>
      <c r="R7" s="449">
        <f t="shared" si="5"/>
        <v>0.30077574047954858</v>
      </c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17.25" customHeight="1">
      <c r="A8" s="197" t="s">
        <v>22</v>
      </c>
      <c r="B8" s="216">
        <v>2498</v>
      </c>
      <c r="C8" s="216">
        <v>2581</v>
      </c>
      <c r="D8" s="216">
        <v>2651</v>
      </c>
      <c r="E8" s="216">
        <v>2928</v>
      </c>
      <c r="F8" s="216">
        <v>3144</v>
      </c>
      <c r="G8" s="216">
        <v>3292</v>
      </c>
      <c r="H8" s="216">
        <v>3408</v>
      </c>
      <c r="I8" s="216">
        <v>3273</v>
      </c>
      <c r="J8" s="216">
        <v>3255</v>
      </c>
      <c r="K8" s="216">
        <v>2657</v>
      </c>
      <c r="L8" s="216">
        <v>2540</v>
      </c>
      <c r="M8" s="412">
        <f t="shared" si="0"/>
        <v>-117</v>
      </c>
      <c r="N8" s="361">
        <f t="shared" si="1"/>
        <v>-4.4034625517500925E-2</v>
      </c>
      <c r="O8" s="414">
        <f t="shared" si="2"/>
        <v>-752</v>
      </c>
      <c r="P8" s="415">
        <f t="shared" si="3"/>
        <v>-0.22843256379100851</v>
      </c>
      <c r="Q8" s="414">
        <f t="shared" si="4"/>
        <v>42</v>
      </c>
      <c r="R8" s="449">
        <f t="shared" si="5"/>
        <v>1.6813450760608584E-2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ht="17.25" customHeight="1">
      <c r="A9" s="197" t="s">
        <v>23</v>
      </c>
      <c r="B9" s="216">
        <v>1574</v>
      </c>
      <c r="C9" s="216">
        <v>1675</v>
      </c>
      <c r="D9" s="216">
        <v>1508</v>
      </c>
      <c r="E9" s="216">
        <v>1894</v>
      </c>
      <c r="F9" s="216">
        <v>1901</v>
      </c>
      <c r="G9" s="216">
        <v>1882</v>
      </c>
      <c r="H9" s="216">
        <v>1963</v>
      </c>
      <c r="I9" s="216">
        <v>2062</v>
      </c>
      <c r="J9" s="216">
        <v>1871</v>
      </c>
      <c r="K9" s="216">
        <v>1519</v>
      </c>
      <c r="L9" s="216">
        <v>1354</v>
      </c>
      <c r="M9" s="412">
        <f t="shared" si="0"/>
        <v>-165</v>
      </c>
      <c r="N9" s="361">
        <f t="shared" si="1"/>
        <v>-0.10862409479920998</v>
      </c>
      <c r="O9" s="414">
        <f t="shared" si="2"/>
        <v>-528</v>
      </c>
      <c r="P9" s="415">
        <f t="shared" si="3"/>
        <v>-0.28055260361317746</v>
      </c>
      <c r="Q9" s="414">
        <f t="shared" si="4"/>
        <v>-220</v>
      </c>
      <c r="R9" s="449">
        <f t="shared" si="5"/>
        <v>-0.13977128335451083</v>
      </c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ht="17.25" customHeight="1">
      <c r="A10" s="197" t="s">
        <v>24</v>
      </c>
      <c r="B10" s="216">
        <v>948</v>
      </c>
      <c r="C10" s="216">
        <v>1066</v>
      </c>
      <c r="D10" s="216">
        <v>996</v>
      </c>
      <c r="E10" s="216">
        <v>1225</v>
      </c>
      <c r="F10" s="216">
        <v>1277</v>
      </c>
      <c r="G10" s="216">
        <v>1337</v>
      </c>
      <c r="H10" s="216">
        <v>1360</v>
      </c>
      <c r="I10" s="216">
        <v>1288</v>
      </c>
      <c r="J10" s="216">
        <v>1182</v>
      </c>
      <c r="K10" s="216">
        <v>956</v>
      </c>
      <c r="L10" s="216">
        <v>978</v>
      </c>
      <c r="M10" s="412">
        <f t="shared" si="0"/>
        <v>22</v>
      </c>
      <c r="N10" s="361">
        <f t="shared" si="1"/>
        <v>2.3012552301255207E-2</v>
      </c>
      <c r="O10" s="414">
        <f t="shared" si="2"/>
        <v>-359</v>
      </c>
      <c r="P10" s="415">
        <f t="shared" si="3"/>
        <v>-0.26851159311892292</v>
      </c>
      <c r="Q10" s="414">
        <f t="shared" si="4"/>
        <v>30</v>
      </c>
      <c r="R10" s="449">
        <f t="shared" si="5"/>
        <v>3.1645569620253111E-2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ht="17.25" customHeight="1">
      <c r="A11" s="197" t="s">
        <v>25</v>
      </c>
      <c r="B11" s="216">
        <v>2220</v>
      </c>
      <c r="C11" s="216">
        <v>2402</v>
      </c>
      <c r="D11" s="216">
        <v>2513</v>
      </c>
      <c r="E11" s="216">
        <v>3057</v>
      </c>
      <c r="F11" s="216">
        <v>3181</v>
      </c>
      <c r="G11" s="216">
        <v>3489</v>
      </c>
      <c r="H11" s="216">
        <v>3435</v>
      </c>
      <c r="I11" s="216">
        <v>3241</v>
      </c>
      <c r="J11" s="216">
        <v>3145</v>
      </c>
      <c r="K11" s="216">
        <v>2453</v>
      </c>
      <c r="L11" s="216">
        <v>2330</v>
      </c>
      <c r="M11" s="412">
        <f t="shared" si="0"/>
        <v>-123</v>
      </c>
      <c r="N11" s="361">
        <f t="shared" si="1"/>
        <v>-5.0142682429677898E-2</v>
      </c>
      <c r="O11" s="414">
        <f t="shared" si="2"/>
        <v>-1159</v>
      </c>
      <c r="P11" s="415">
        <f t="shared" si="3"/>
        <v>-0.33218687302952132</v>
      </c>
      <c r="Q11" s="414">
        <f t="shared" si="4"/>
        <v>110</v>
      </c>
      <c r="R11" s="449">
        <f t="shared" si="5"/>
        <v>4.9549549549549488E-2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ht="17.25" customHeight="1">
      <c r="A12" s="197" t="s">
        <v>26</v>
      </c>
      <c r="B12" s="216">
        <v>1388</v>
      </c>
      <c r="C12" s="216">
        <v>1313</v>
      </c>
      <c r="D12" s="216">
        <v>1352</v>
      </c>
      <c r="E12" s="216">
        <v>1575</v>
      </c>
      <c r="F12" s="216">
        <v>1737</v>
      </c>
      <c r="G12" s="216">
        <v>1699</v>
      </c>
      <c r="H12" s="216">
        <v>1716</v>
      </c>
      <c r="I12" s="216">
        <v>1801</v>
      </c>
      <c r="J12" s="216">
        <v>1782</v>
      </c>
      <c r="K12" s="216">
        <v>1367</v>
      </c>
      <c r="L12" s="216">
        <v>1328</v>
      </c>
      <c r="M12" s="412">
        <f t="shared" si="0"/>
        <v>-39</v>
      </c>
      <c r="N12" s="361">
        <f t="shared" si="1"/>
        <v>-2.8529626920263396E-2</v>
      </c>
      <c r="O12" s="414">
        <f t="shared" si="2"/>
        <v>-371</v>
      </c>
      <c r="P12" s="415">
        <f t="shared" si="3"/>
        <v>-0.21836374337845788</v>
      </c>
      <c r="Q12" s="414">
        <f t="shared" si="4"/>
        <v>-60</v>
      </c>
      <c r="R12" s="449">
        <f t="shared" si="5"/>
        <v>-4.3227665706051854E-2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ht="17.25" customHeight="1">
      <c r="A13" s="197" t="s">
        <v>27</v>
      </c>
      <c r="B13" s="216">
        <v>1971</v>
      </c>
      <c r="C13" s="216">
        <v>1975</v>
      </c>
      <c r="D13" s="216">
        <v>2008</v>
      </c>
      <c r="E13" s="216">
        <v>2301</v>
      </c>
      <c r="F13" s="216">
        <v>2710</v>
      </c>
      <c r="G13" s="216">
        <v>2836</v>
      </c>
      <c r="H13" s="216">
        <v>2711</v>
      </c>
      <c r="I13" s="216">
        <v>2740</v>
      </c>
      <c r="J13" s="216">
        <v>2613</v>
      </c>
      <c r="K13" s="216">
        <v>1804</v>
      </c>
      <c r="L13" s="216">
        <v>1807</v>
      </c>
      <c r="M13" s="412">
        <f t="shared" si="0"/>
        <v>3</v>
      </c>
      <c r="N13" s="361">
        <f t="shared" si="1"/>
        <v>1.662971175166339E-3</v>
      </c>
      <c r="O13" s="414">
        <f t="shared" si="2"/>
        <v>-1029</v>
      </c>
      <c r="P13" s="415">
        <f t="shared" si="3"/>
        <v>-0.36283497884344151</v>
      </c>
      <c r="Q13" s="414">
        <f t="shared" si="4"/>
        <v>-164</v>
      </c>
      <c r="R13" s="449">
        <f t="shared" si="5"/>
        <v>-8.320649416539827E-2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ht="17.25" customHeight="1">
      <c r="A14" s="197" t="s">
        <v>28</v>
      </c>
      <c r="B14" s="216">
        <v>2201</v>
      </c>
      <c r="C14" s="216">
        <v>2128</v>
      </c>
      <c r="D14" s="216">
        <v>2273</v>
      </c>
      <c r="E14" s="216">
        <v>2534</v>
      </c>
      <c r="F14" s="216">
        <v>2612</v>
      </c>
      <c r="G14" s="216">
        <v>2774</v>
      </c>
      <c r="H14" s="216">
        <v>2722</v>
      </c>
      <c r="I14" s="216">
        <v>2726</v>
      </c>
      <c r="J14" s="216">
        <v>2497</v>
      </c>
      <c r="K14" s="216">
        <v>1972</v>
      </c>
      <c r="L14" s="216">
        <v>1745</v>
      </c>
      <c r="M14" s="412">
        <f t="shared" si="0"/>
        <v>-227</v>
      </c>
      <c r="N14" s="361">
        <f t="shared" si="1"/>
        <v>-0.11511156186612581</v>
      </c>
      <c r="O14" s="414">
        <f t="shared" si="2"/>
        <v>-1029</v>
      </c>
      <c r="P14" s="415">
        <f t="shared" si="3"/>
        <v>-0.37094448449891848</v>
      </c>
      <c r="Q14" s="414">
        <f t="shared" si="4"/>
        <v>-456</v>
      </c>
      <c r="R14" s="449">
        <f t="shared" si="5"/>
        <v>-0.20717855520218087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ht="17.25" customHeight="1">
      <c r="A15" s="197" t="s">
        <v>29</v>
      </c>
      <c r="B15" s="216">
        <v>1769</v>
      </c>
      <c r="C15" s="216">
        <v>1909</v>
      </c>
      <c r="D15" s="216">
        <v>2041</v>
      </c>
      <c r="E15" s="216">
        <v>2270</v>
      </c>
      <c r="F15" s="216">
        <v>2403</v>
      </c>
      <c r="G15" s="216">
        <v>2489</v>
      </c>
      <c r="H15" s="216">
        <v>2561</v>
      </c>
      <c r="I15" s="216">
        <v>2500</v>
      </c>
      <c r="J15" s="216">
        <v>2421</v>
      </c>
      <c r="K15" s="216">
        <v>1974</v>
      </c>
      <c r="L15" s="216">
        <v>1859</v>
      </c>
      <c r="M15" s="412">
        <f t="shared" si="0"/>
        <v>-115</v>
      </c>
      <c r="N15" s="361">
        <f t="shared" si="1"/>
        <v>-5.8257345491388057E-2</v>
      </c>
      <c r="O15" s="414">
        <f t="shared" si="2"/>
        <v>-630</v>
      </c>
      <c r="P15" s="415">
        <f t="shared" si="3"/>
        <v>-0.25311370028123747</v>
      </c>
      <c r="Q15" s="414">
        <f t="shared" si="4"/>
        <v>90</v>
      </c>
      <c r="R15" s="449">
        <f t="shared" si="5"/>
        <v>5.0876201243640562E-2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7.25" customHeight="1">
      <c r="A16" s="197" t="s">
        <v>30</v>
      </c>
      <c r="B16" s="216">
        <v>3172</v>
      </c>
      <c r="C16" s="216">
        <v>3053</v>
      </c>
      <c r="D16" s="216">
        <v>3189</v>
      </c>
      <c r="E16" s="216">
        <v>3627</v>
      </c>
      <c r="F16" s="216">
        <v>4249</v>
      </c>
      <c r="G16" s="216">
        <v>4659</v>
      </c>
      <c r="H16" s="216">
        <v>4594</v>
      </c>
      <c r="I16" s="216">
        <v>4560</v>
      </c>
      <c r="J16" s="216">
        <v>4271</v>
      </c>
      <c r="K16" s="216">
        <v>3228</v>
      </c>
      <c r="L16" s="216">
        <v>3121</v>
      </c>
      <c r="M16" s="412">
        <f t="shared" si="0"/>
        <v>-107</v>
      </c>
      <c r="N16" s="361">
        <f t="shared" si="1"/>
        <v>-3.314745972738542E-2</v>
      </c>
      <c r="O16" s="414">
        <f t="shared" si="2"/>
        <v>-1538</v>
      </c>
      <c r="P16" s="415">
        <f t="shared" si="3"/>
        <v>-0.33011375831723544</v>
      </c>
      <c r="Q16" s="414">
        <f t="shared" si="4"/>
        <v>-51</v>
      </c>
      <c r="R16" s="449">
        <f t="shared" si="5"/>
        <v>-1.607818411097095E-2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ht="17.25" customHeight="1">
      <c r="A17" s="197" t="s">
        <v>31</v>
      </c>
      <c r="B17" s="216">
        <v>2495</v>
      </c>
      <c r="C17" s="216">
        <v>2601</v>
      </c>
      <c r="D17" s="216">
        <v>2785</v>
      </c>
      <c r="E17" s="216">
        <v>2985</v>
      </c>
      <c r="F17" s="216">
        <v>3355</v>
      </c>
      <c r="G17" s="216">
        <v>3503</v>
      </c>
      <c r="H17" s="216">
        <v>3516</v>
      </c>
      <c r="I17" s="216">
        <v>3638</v>
      </c>
      <c r="J17" s="216">
        <v>3436</v>
      </c>
      <c r="K17" s="216">
        <v>2753</v>
      </c>
      <c r="L17" s="216">
        <v>2503</v>
      </c>
      <c r="M17" s="412">
        <f t="shared" si="0"/>
        <v>-250</v>
      </c>
      <c r="N17" s="361">
        <f t="shared" si="1"/>
        <v>-9.0810025426807162E-2</v>
      </c>
      <c r="O17" s="414">
        <f t="shared" si="2"/>
        <v>-1000</v>
      </c>
      <c r="P17" s="415">
        <f t="shared" si="3"/>
        <v>-0.28546959748786749</v>
      </c>
      <c r="Q17" s="414">
        <f t="shared" si="4"/>
        <v>8</v>
      </c>
      <c r="R17" s="449">
        <f t="shared" si="5"/>
        <v>3.2064128256512614E-3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ht="17.25" customHeight="1">
      <c r="A18" s="197" t="s">
        <v>32</v>
      </c>
      <c r="B18" s="216">
        <v>2048</v>
      </c>
      <c r="C18" s="216">
        <v>2040</v>
      </c>
      <c r="D18" s="216">
        <v>2079</v>
      </c>
      <c r="E18" s="216">
        <v>2275</v>
      </c>
      <c r="F18" s="216">
        <v>2584</v>
      </c>
      <c r="G18" s="216">
        <v>2715</v>
      </c>
      <c r="H18" s="216">
        <v>2923</v>
      </c>
      <c r="I18" s="216">
        <v>2810</v>
      </c>
      <c r="J18" s="216">
        <v>2737</v>
      </c>
      <c r="K18" s="216">
        <v>2141</v>
      </c>
      <c r="L18" s="216">
        <v>2001</v>
      </c>
      <c r="M18" s="412">
        <f t="shared" si="0"/>
        <v>-140</v>
      </c>
      <c r="N18" s="361">
        <f t="shared" si="1"/>
        <v>-6.5390004670714652E-2</v>
      </c>
      <c r="O18" s="414">
        <f t="shared" si="2"/>
        <v>-714</v>
      </c>
      <c r="P18" s="415">
        <f t="shared" si="3"/>
        <v>-0.26298342541436459</v>
      </c>
      <c r="Q18" s="414">
        <f t="shared" si="4"/>
        <v>-47</v>
      </c>
      <c r="R18" s="449">
        <f t="shared" si="5"/>
        <v>-2.294921875E-2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ht="17.25" customHeight="1" thickBot="1">
      <c r="A19" s="195" t="s">
        <v>33</v>
      </c>
      <c r="B19" s="231">
        <v>4001</v>
      </c>
      <c r="C19" s="231">
        <v>4433</v>
      </c>
      <c r="D19" s="231">
        <v>4671</v>
      </c>
      <c r="E19" s="231">
        <v>5013</v>
      </c>
      <c r="F19" s="231">
        <v>5635</v>
      </c>
      <c r="G19" s="231">
        <v>5699</v>
      </c>
      <c r="H19" s="231">
        <v>5707</v>
      </c>
      <c r="I19" s="231">
        <v>5668</v>
      </c>
      <c r="J19" s="231">
        <v>5465</v>
      </c>
      <c r="K19" s="231">
        <v>4437</v>
      </c>
      <c r="L19" s="231">
        <v>4203</v>
      </c>
      <c r="M19" s="418">
        <f t="shared" si="0"/>
        <v>-234</v>
      </c>
      <c r="N19" s="362">
        <f t="shared" si="1"/>
        <v>-5.273833671399597E-2</v>
      </c>
      <c r="O19" s="420">
        <f t="shared" si="2"/>
        <v>-1496</v>
      </c>
      <c r="P19" s="421">
        <f t="shared" si="3"/>
        <v>-0.26250219336725744</v>
      </c>
      <c r="Q19" s="420">
        <f t="shared" si="4"/>
        <v>202</v>
      </c>
      <c r="R19" s="452">
        <f t="shared" si="5"/>
        <v>5.0487378155461116E-2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26" customFormat="1" ht="17.25" customHeight="1">
      <c r="A20" s="106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T20"/>
      <c r="U20"/>
      <c r="V20"/>
      <c r="W20"/>
      <c r="X20"/>
      <c r="Y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/>
  </sheetViews>
  <sheetFormatPr defaultRowHeight="15"/>
  <cols>
    <col min="1" max="1" width="17" customWidth="1"/>
    <col min="2" max="3" width="5.28515625" customWidth="1"/>
    <col min="4" max="4" width="4.7109375" customWidth="1"/>
    <col min="5" max="5" width="4.140625" bestFit="1" customWidth="1"/>
    <col min="6" max="6" width="5.28515625" customWidth="1"/>
    <col min="7" max="7" width="6.85546875" bestFit="1" customWidth="1"/>
    <col min="8" max="8" width="5.28515625" customWidth="1"/>
    <col min="9" max="9" width="6" bestFit="1" customWidth="1"/>
    <col min="10" max="10" width="4.5703125" customWidth="1"/>
    <col min="11" max="11" width="4.140625" bestFit="1" customWidth="1"/>
    <col min="12" max="13" width="5.28515625" customWidth="1"/>
    <col min="14" max="14" width="4.7109375" customWidth="1"/>
    <col min="15" max="15" width="4.28515625" customWidth="1"/>
    <col min="16" max="16" width="5.28515625" customWidth="1"/>
    <col min="17" max="17" width="6" bestFit="1" customWidth="1"/>
    <col min="18" max="20" width="5.28515625" customWidth="1"/>
    <col min="21" max="21" width="6" bestFit="1" customWidth="1"/>
    <col min="22" max="22" width="5.28515625" customWidth="1"/>
    <col min="23" max="23" width="6" bestFit="1" customWidth="1"/>
  </cols>
  <sheetData>
    <row r="1" spans="1:23">
      <c r="A1" s="240" t="s">
        <v>708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1043"/>
      <c r="M1" s="167"/>
      <c r="N1" s="204"/>
      <c r="O1" s="204"/>
      <c r="P1" s="204"/>
      <c r="Q1" s="204"/>
      <c r="R1" s="500"/>
      <c r="S1" s="204"/>
      <c r="T1" s="204"/>
      <c r="U1" s="204"/>
      <c r="V1" s="204"/>
      <c r="W1" s="204"/>
    </row>
    <row r="2" spans="1:23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 t="s">
        <v>0</v>
      </c>
      <c r="O2" s="205"/>
      <c r="P2" s="205"/>
      <c r="Q2" s="205"/>
      <c r="R2" s="205"/>
      <c r="S2" s="205"/>
      <c r="T2" s="205"/>
      <c r="U2" s="205"/>
      <c r="V2" s="205"/>
      <c r="W2" s="205"/>
    </row>
    <row r="3" spans="1:23">
      <c r="A3" s="1858" t="s">
        <v>190</v>
      </c>
      <c r="B3" s="2066" t="s">
        <v>71</v>
      </c>
      <c r="C3" s="2261"/>
      <c r="D3" s="2066" t="s">
        <v>506</v>
      </c>
      <c r="E3" s="1994"/>
      <c r="F3" s="1901" t="s">
        <v>45</v>
      </c>
      <c r="G3" s="1902"/>
      <c r="H3" s="1902"/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4"/>
      <c r="W3" s="1905"/>
    </row>
    <row r="4" spans="1:23">
      <c r="A4" s="1873"/>
      <c r="B4" s="2067"/>
      <c r="C4" s="2262"/>
      <c r="D4" s="2067"/>
      <c r="E4" s="2064"/>
      <c r="F4" s="1863" t="s">
        <v>164</v>
      </c>
      <c r="G4" s="1896"/>
      <c r="H4" s="1783" t="s">
        <v>165</v>
      </c>
      <c r="I4" s="1896"/>
      <c r="J4" s="2068" t="s">
        <v>47</v>
      </c>
      <c r="K4" s="2069"/>
      <c r="L4" s="1783" t="s">
        <v>50</v>
      </c>
      <c r="M4" s="1896"/>
      <c r="N4" s="1783" t="s">
        <v>48</v>
      </c>
      <c r="O4" s="1896"/>
      <c r="P4" s="1783" t="s">
        <v>49</v>
      </c>
      <c r="Q4" s="1896"/>
      <c r="R4" s="1783" t="s">
        <v>51</v>
      </c>
      <c r="S4" s="1896"/>
      <c r="T4" s="1783" t="s">
        <v>1062</v>
      </c>
      <c r="U4" s="1896"/>
      <c r="V4" s="1881" t="s">
        <v>65</v>
      </c>
      <c r="W4" s="1912"/>
    </row>
    <row r="5" spans="1:23">
      <c r="A5" s="1873"/>
      <c r="B5" s="1898"/>
      <c r="C5" s="1883"/>
      <c r="D5" s="1898"/>
      <c r="E5" s="1900"/>
      <c r="F5" s="1898"/>
      <c r="G5" s="1897"/>
      <c r="H5" s="1897"/>
      <c r="I5" s="1897"/>
      <c r="J5" s="2070"/>
      <c r="K5" s="2070"/>
      <c r="L5" s="1897"/>
      <c r="M5" s="1897"/>
      <c r="N5" s="1897"/>
      <c r="O5" s="1897"/>
      <c r="P5" s="1897"/>
      <c r="Q5" s="1897"/>
      <c r="R5" s="1897"/>
      <c r="S5" s="1897"/>
      <c r="T5" s="1897"/>
      <c r="U5" s="1897"/>
      <c r="V5" s="1883"/>
      <c r="W5" s="1776"/>
    </row>
    <row r="6" spans="1:23" ht="23.25" thickBot="1">
      <c r="A6" s="1861"/>
      <c r="B6" s="629" t="s">
        <v>146</v>
      </c>
      <c r="C6" s="631" t="s">
        <v>155</v>
      </c>
      <c r="D6" s="629" t="s">
        <v>146</v>
      </c>
      <c r="E6" s="642" t="s">
        <v>151</v>
      </c>
      <c r="F6" s="629" t="s">
        <v>146</v>
      </c>
      <c r="G6" s="635" t="s">
        <v>151</v>
      </c>
      <c r="H6" s="632" t="s">
        <v>146</v>
      </c>
      <c r="I6" s="635" t="s">
        <v>151</v>
      </c>
      <c r="J6" s="632" t="s">
        <v>146</v>
      </c>
      <c r="K6" s="635" t="s">
        <v>151</v>
      </c>
      <c r="L6" s="632" t="s">
        <v>146</v>
      </c>
      <c r="M6" s="635" t="s">
        <v>151</v>
      </c>
      <c r="N6" s="632" t="s">
        <v>146</v>
      </c>
      <c r="O6" s="635" t="s">
        <v>151</v>
      </c>
      <c r="P6" s="632" t="s">
        <v>146</v>
      </c>
      <c r="Q6" s="635" t="s">
        <v>151</v>
      </c>
      <c r="R6" s="632" t="s">
        <v>146</v>
      </c>
      <c r="S6" s="635" t="s">
        <v>151</v>
      </c>
      <c r="T6" s="632" t="s">
        <v>146</v>
      </c>
      <c r="U6" s="635" t="s">
        <v>151</v>
      </c>
      <c r="V6" s="632" t="s">
        <v>146</v>
      </c>
      <c r="W6" s="633" t="s">
        <v>151</v>
      </c>
    </row>
    <row r="7" spans="1:23">
      <c r="A7" s="200" t="s">
        <v>19</v>
      </c>
      <c r="B7" s="1124">
        <v>89</v>
      </c>
      <c r="C7" s="1128">
        <v>2.2938144329896906E-2</v>
      </c>
      <c r="D7" s="1389" t="s">
        <v>175</v>
      </c>
      <c r="E7" s="1390" t="s">
        <v>175</v>
      </c>
      <c r="F7" s="1124">
        <v>52</v>
      </c>
      <c r="G7" s="1127">
        <v>0.5842696629213483</v>
      </c>
      <c r="H7" s="1126">
        <v>7</v>
      </c>
      <c r="I7" s="1127">
        <v>7.8651685393258425E-2</v>
      </c>
      <c r="J7" s="1402" t="s">
        <v>175</v>
      </c>
      <c r="K7" s="1395" t="s">
        <v>175</v>
      </c>
      <c r="L7" s="1126">
        <v>2</v>
      </c>
      <c r="M7" s="1127">
        <v>2.247191011235955E-2</v>
      </c>
      <c r="N7" s="1402" t="s">
        <v>175</v>
      </c>
      <c r="O7" s="1395" t="s">
        <v>175</v>
      </c>
      <c r="P7" s="1126">
        <v>10</v>
      </c>
      <c r="Q7" s="1127">
        <v>0.11235955056179775</v>
      </c>
      <c r="R7" s="1126">
        <v>4</v>
      </c>
      <c r="S7" s="1127">
        <v>4.49438202247191E-2</v>
      </c>
      <c r="T7" s="1126">
        <v>8</v>
      </c>
      <c r="U7" s="1127">
        <v>8.98876404494382E-2</v>
      </c>
      <c r="V7" s="1130">
        <v>6</v>
      </c>
      <c r="W7" s="1407">
        <v>6.741573033707865E-2</v>
      </c>
    </row>
    <row r="8" spans="1:23">
      <c r="A8" s="197" t="s">
        <v>20</v>
      </c>
      <c r="B8" s="981">
        <v>42</v>
      </c>
      <c r="C8" s="311">
        <v>2.4096385542168676E-2</v>
      </c>
      <c r="D8" s="1388" t="s">
        <v>175</v>
      </c>
      <c r="E8" s="1390" t="s">
        <v>175</v>
      </c>
      <c r="F8" s="981">
        <v>20</v>
      </c>
      <c r="G8" s="348">
        <v>0.47619047619047616</v>
      </c>
      <c r="H8" s="184">
        <v>1</v>
      </c>
      <c r="I8" s="348">
        <v>2.3809523809523808E-2</v>
      </c>
      <c r="J8" s="1394" t="s">
        <v>175</v>
      </c>
      <c r="K8" s="1393" t="s">
        <v>175</v>
      </c>
      <c r="L8" s="184">
        <v>1</v>
      </c>
      <c r="M8" s="348">
        <v>2.3809523809523808E-2</v>
      </c>
      <c r="N8" s="1394" t="s">
        <v>175</v>
      </c>
      <c r="O8" s="1393" t="s">
        <v>175</v>
      </c>
      <c r="P8" s="184">
        <v>8</v>
      </c>
      <c r="Q8" s="348">
        <v>0.19047619047619047</v>
      </c>
      <c r="R8" s="184">
        <v>3</v>
      </c>
      <c r="S8" s="348">
        <v>7.1428571428571425E-2</v>
      </c>
      <c r="T8" s="184">
        <v>3</v>
      </c>
      <c r="U8" s="348">
        <v>7.1428571428571425E-2</v>
      </c>
      <c r="V8" s="346">
        <v>6</v>
      </c>
      <c r="W8" s="257">
        <v>0.14285714285714285</v>
      </c>
    </row>
    <row r="9" spans="1:23">
      <c r="A9" s="197" t="s">
        <v>21</v>
      </c>
      <c r="B9" s="1388" t="s">
        <v>175</v>
      </c>
      <c r="C9" s="1398" t="s">
        <v>175</v>
      </c>
      <c r="D9" s="1388" t="s">
        <v>175</v>
      </c>
      <c r="E9" s="1398" t="s">
        <v>175</v>
      </c>
      <c r="F9" s="1388" t="s">
        <v>175</v>
      </c>
      <c r="G9" s="1401" t="s">
        <v>175</v>
      </c>
      <c r="H9" s="1400" t="s">
        <v>175</v>
      </c>
      <c r="I9" s="1401" t="s">
        <v>175</v>
      </c>
      <c r="J9" s="1400" t="s">
        <v>175</v>
      </c>
      <c r="K9" s="1401" t="s">
        <v>175</v>
      </c>
      <c r="L9" s="1400" t="s">
        <v>175</v>
      </c>
      <c r="M9" s="1401" t="s">
        <v>175</v>
      </c>
      <c r="N9" s="1400" t="s">
        <v>175</v>
      </c>
      <c r="O9" s="1401" t="s">
        <v>175</v>
      </c>
      <c r="P9" s="1400" t="s">
        <v>175</v>
      </c>
      <c r="Q9" s="1401" t="s">
        <v>175</v>
      </c>
      <c r="R9" s="1400" t="s">
        <v>175</v>
      </c>
      <c r="S9" s="1401" t="s">
        <v>175</v>
      </c>
      <c r="T9" s="1400" t="s">
        <v>175</v>
      </c>
      <c r="U9" s="1401" t="s">
        <v>175</v>
      </c>
      <c r="V9" s="1401" t="s">
        <v>175</v>
      </c>
      <c r="W9" s="1408" t="s">
        <v>175</v>
      </c>
    </row>
    <row r="10" spans="1:23">
      <c r="A10" s="197" t="s">
        <v>22</v>
      </c>
      <c r="B10" s="1388" t="s">
        <v>175</v>
      </c>
      <c r="C10" s="1398" t="s">
        <v>175</v>
      </c>
      <c r="D10" s="1388" t="s">
        <v>175</v>
      </c>
      <c r="E10" s="1398" t="s">
        <v>175</v>
      </c>
      <c r="F10" s="1388" t="s">
        <v>175</v>
      </c>
      <c r="G10" s="1401" t="s">
        <v>175</v>
      </c>
      <c r="H10" s="1400" t="s">
        <v>175</v>
      </c>
      <c r="I10" s="1401" t="s">
        <v>175</v>
      </c>
      <c r="J10" s="1400" t="s">
        <v>175</v>
      </c>
      <c r="K10" s="1401" t="s">
        <v>175</v>
      </c>
      <c r="L10" s="1400" t="s">
        <v>175</v>
      </c>
      <c r="M10" s="1401" t="s">
        <v>175</v>
      </c>
      <c r="N10" s="1400" t="s">
        <v>175</v>
      </c>
      <c r="O10" s="1401" t="s">
        <v>175</v>
      </c>
      <c r="P10" s="1400" t="s">
        <v>175</v>
      </c>
      <c r="Q10" s="1401" t="s">
        <v>175</v>
      </c>
      <c r="R10" s="1400" t="s">
        <v>175</v>
      </c>
      <c r="S10" s="1401" t="s">
        <v>175</v>
      </c>
      <c r="T10" s="1400" t="s">
        <v>175</v>
      </c>
      <c r="U10" s="1401" t="s">
        <v>175</v>
      </c>
      <c r="V10" s="1401" t="s">
        <v>175</v>
      </c>
      <c r="W10" s="1408" t="s">
        <v>175</v>
      </c>
    </row>
    <row r="11" spans="1:23">
      <c r="A11" s="197" t="s">
        <v>23</v>
      </c>
      <c r="B11" s="1388" t="s">
        <v>175</v>
      </c>
      <c r="C11" s="1398" t="s">
        <v>175</v>
      </c>
      <c r="D11" s="1388" t="s">
        <v>175</v>
      </c>
      <c r="E11" s="1398" t="s">
        <v>175</v>
      </c>
      <c r="F11" s="1388" t="s">
        <v>175</v>
      </c>
      <c r="G11" s="1401" t="s">
        <v>175</v>
      </c>
      <c r="H11" s="1400" t="s">
        <v>175</v>
      </c>
      <c r="I11" s="1401" t="s">
        <v>175</v>
      </c>
      <c r="J11" s="1400" t="s">
        <v>175</v>
      </c>
      <c r="K11" s="1401" t="s">
        <v>175</v>
      </c>
      <c r="L11" s="1400" t="s">
        <v>175</v>
      </c>
      <c r="M11" s="1401" t="s">
        <v>175</v>
      </c>
      <c r="N11" s="1400" t="s">
        <v>175</v>
      </c>
      <c r="O11" s="1401" t="s">
        <v>175</v>
      </c>
      <c r="P11" s="1400" t="s">
        <v>175</v>
      </c>
      <c r="Q11" s="1401" t="s">
        <v>175</v>
      </c>
      <c r="R11" s="1400" t="s">
        <v>175</v>
      </c>
      <c r="S11" s="1401" t="s">
        <v>175</v>
      </c>
      <c r="T11" s="1400" t="s">
        <v>175</v>
      </c>
      <c r="U11" s="1401" t="s">
        <v>175</v>
      </c>
      <c r="V11" s="1401" t="s">
        <v>175</v>
      </c>
      <c r="W11" s="1408" t="s">
        <v>175</v>
      </c>
    </row>
    <row r="12" spans="1:23">
      <c r="A12" s="197" t="s">
        <v>24</v>
      </c>
      <c r="B12" s="1388" t="s">
        <v>175</v>
      </c>
      <c r="C12" s="1398" t="s">
        <v>175</v>
      </c>
      <c r="D12" s="1388" t="s">
        <v>175</v>
      </c>
      <c r="E12" s="1398" t="s">
        <v>175</v>
      </c>
      <c r="F12" s="1388" t="s">
        <v>175</v>
      </c>
      <c r="G12" s="1401" t="s">
        <v>175</v>
      </c>
      <c r="H12" s="1400" t="s">
        <v>175</v>
      </c>
      <c r="I12" s="1401" t="s">
        <v>175</v>
      </c>
      <c r="J12" s="1400" t="s">
        <v>175</v>
      </c>
      <c r="K12" s="1401" t="s">
        <v>175</v>
      </c>
      <c r="L12" s="1400" t="s">
        <v>175</v>
      </c>
      <c r="M12" s="1401" t="s">
        <v>175</v>
      </c>
      <c r="N12" s="1400" t="s">
        <v>175</v>
      </c>
      <c r="O12" s="1401" t="s">
        <v>175</v>
      </c>
      <c r="P12" s="1400" t="s">
        <v>175</v>
      </c>
      <c r="Q12" s="1401" t="s">
        <v>175</v>
      </c>
      <c r="R12" s="1400" t="s">
        <v>175</v>
      </c>
      <c r="S12" s="1401" t="s">
        <v>175</v>
      </c>
      <c r="T12" s="1400" t="s">
        <v>175</v>
      </c>
      <c r="U12" s="1401" t="s">
        <v>175</v>
      </c>
      <c r="V12" s="1401" t="s">
        <v>175</v>
      </c>
      <c r="W12" s="1408" t="s">
        <v>175</v>
      </c>
    </row>
    <row r="13" spans="1:23">
      <c r="A13" s="197" t="s">
        <v>25</v>
      </c>
      <c r="B13" s="981">
        <v>6</v>
      </c>
      <c r="C13" s="1399">
        <v>2.8037383177570093E-2</v>
      </c>
      <c r="D13" s="1388" t="s">
        <v>175</v>
      </c>
      <c r="E13" s="1390" t="s">
        <v>175</v>
      </c>
      <c r="F13" s="981">
        <v>4</v>
      </c>
      <c r="G13" s="348">
        <v>0.66666666666666663</v>
      </c>
      <c r="H13" s="1404">
        <v>2</v>
      </c>
      <c r="I13" s="348">
        <v>0.33333333333333331</v>
      </c>
      <c r="J13" s="1394" t="s">
        <v>175</v>
      </c>
      <c r="K13" s="1393" t="s">
        <v>175</v>
      </c>
      <c r="L13" s="1394" t="s">
        <v>175</v>
      </c>
      <c r="M13" s="1401" t="s">
        <v>175</v>
      </c>
      <c r="N13" s="1394" t="s">
        <v>175</v>
      </c>
      <c r="O13" s="1393" t="s">
        <v>175</v>
      </c>
      <c r="P13" s="1394" t="s">
        <v>175</v>
      </c>
      <c r="Q13" s="1401" t="s">
        <v>175</v>
      </c>
      <c r="R13" s="1394" t="s">
        <v>175</v>
      </c>
      <c r="S13" s="1401" t="s">
        <v>175</v>
      </c>
      <c r="T13" s="1394" t="s">
        <v>175</v>
      </c>
      <c r="U13" s="1393" t="s">
        <v>175</v>
      </c>
      <c r="V13" s="1393" t="s">
        <v>175</v>
      </c>
      <c r="W13" s="1409" t="s">
        <v>175</v>
      </c>
    </row>
    <row r="14" spans="1:23">
      <c r="A14" s="197" t="s">
        <v>26</v>
      </c>
      <c r="B14" s="1388" t="s">
        <v>175</v>
      </c>
      <c r="C14" s="1398" t="s">
        <v>175</v>
      </c>
      <c r="D14" s="1388" t="s">
        <v>175</v>
      </c>
      <c r="E14" s="1398" t="s">
        <v>175</v>
      </c>
      <c r="F14" s="1388" t="s">
        <v>175</v>
      </c>
      <c r="G14" s="1401" t="s">
        <v>175</v>
      </c>
      <c r="H14" s="1400" t="s">
        <v>175</v>
      </c>
      <c r="I14" s="1401" t="s">
        <v>175</v>
      </c>
      <c r="J14" s="1400" t="s">
        <v>175</v>
      </c>
      <c r="K14" s="1401" t="s">
        <v>175</v>
      </c>
      <c r="L14" s="1400" t="s">
        <v>175</v>
      </c>
      <c r="M14" s="1401" t="s">
        <v>175</v>
      </c>
      <c r="N14" s="1400" t="s">
        <v>175</v>
      </c>
      <c r="O14" s="1401" t="s">
        <v>175</v>
      </c>
      <c r="P14" s="1400" t="s">
        <v>175</v>
      </c>
      <c r="Q14" s="1401" t="s">
        <v>175</v>
      </c>
      <c r="R14" s="1400" t="s">
        <v>175</v>
      </c>
      <c r="S14" s="1401" t="s">
        <v>175</v>
      </c>
      <c r="T14" s="1400" t="s">
        <v>175</v>
      </c>
      <c r="U14" s="1401" t="s">
        <v>175</v>
      </c>
      <c r="V14" s="1401" t="s">
        <v>175</v>
      </c>
      <c r="W14" s="1408" t="s">
        <v>175</v>
      </c>
    </row>
    <row r="15" spans="1:23">
      <c r="A15" s="197" t="s">
        <v>27</v>
      </c>
      <c r="B15" s="1388" t="s">
        <v>175</v>
      </c>
      <c r="C15" s="1398" t="s">
        <v>175</v>
      </c>
      <c r="D15" s="1388" t="s">
        <v>175</v>
      </c>
      <c r="E15" s="1398" t="s">
        <v>175</v>
      </c>
      <c r="F15" s="1388" t="s">
        <v>175</v>
      </c>
      <c r="G15" s="1401" t="s">
        <v>175</v>
      </c>
      <c r="H15" s="1400" t="s">
        <v>175</v>
      </c>
      <c r="I15" s="1401" t="s">
        <v>175</v>
      </c>
      <c r="J15" s="1400" t="s">
        <v>175</v>
      </c>
      <c r="K15" s="1401" t="s">
        <v>175</v>
      </c>
      <c r="L15" s="1400" t="s">
        <v>175</v>
      </c>
      <c r="M15" s="1401" t="s">
        <v>175</v>
      </c>
      <c r="N15" s="1400" t="s">
        <v>175</v>
      </c>
      <c r="O15" s="1401" t="s">
        <v>175</v>
      </c>
      <c r="P15" s="1400" t="s">
        <v>175</v>
      </c>
      <c r="Q15" s="1401" t="s">
        <v>175</v>
      </c>
      <c r="R15" s="1400" t="s">
        <v>175</v>
      </c>
      <c r="S15" s="1401" t="s">
        <v>175</v>
      </c>
      <c r="T15" s="1400" t="s">
        <v>175</v>
      </c>
      <c r="U15" s="1401" t="s">
        <v>175</v>
      </c>
      <c r="V15" s="1401" t="s">
        <v>175</v>
      </c>
      <c r="W15" s="1408" t="s">
        <v>175</v>
      </c>
    </row>
    <row r="16" spans="1:23">
      <c r="A16" s="197" t="s">
        <v>28</v>
      </c>
      <c r="B16" s="981">
        <v>5</v>
      </c>
      <c r="C16" s="1399">
        <v>2.0920502092050208E-2</v>
      </c>
      <c r="D16" s="1388" t="s">
        <v>175</v>
      </c>
      <c r="E16" s="1390" t="s">
        <v>175</v>
      </c>
      <c r="F16" s="981">
        <v>4</v>
      </c>
      <c r="G16" s="348">
        <v>0.8</v>
      </c>
      <c r="H16" s="184">
        <v>1</v>
      </c>
      <c r="I16" s="1397">
        <v>0.2</v>
      </c>
      <c r="J16" s="1394" t="s">
        <v>175</v>
      </c>
      <c r="K16" s="1393" t="s">
        <v>175</v>
      </c>
      <c r="L16" s="1394" t="s">
        <v>175</v>
      </c>
      <c r="M16" s="1401" t="s">
        <v>175</v>
      </c>
      <c r="N16" s="1394" t="s">
        <v>175</v>
      </c>
      <c r="O16" s="1393" t="s">
        <v>175</v>
      </c>
      <c r="P16" s="1394" t="s">
        <v>175</v>
      </c>
      <c r="Q16" s="1401" t="s">
        <v>175</v>
      </c>
      <c r="R16" s="1394" t="s">
        <v>175</v>
      </c>
      <c r="S16" s="1401" t="s">
        <v>175</v>
      </c>
      <c r="T16" s="1394" t="s">
        <v>175</v>
      </c>
      <c r="U16" s="1393" t="s">
        <v>175</v>
      </c>
      <c r="V16" s="1393" t="s">
        <v>175</v>
      </c>
      <c r="W16" s="1409" t="s">
        <v>175</v>
      </c>
    </row>
    <row r="17" spans="1:23">
      <c r="A17" s="197" t="s">
        <v>29</v>
      </c>
      <c r="B17" s="1388" t="s">
        <v>175</v>
      </c>
      <c r="C17" s="1398" t="s">
        <v>175</v>
      </c>
      <c r="D17" s="1388" t="s">
        <v>175</v>
      </c>
      <c r="E17" s="1398" t="s">
        <v>175</v>
      </c>
      <c r="F17" s="1388" t="s">
        <v>175</v>
      </c>
      <c r="G17" s="1401" t="s">
        <v>175</v>
      </c>
      <c r="H17" s="1400" t="s">
        <v>175</v>
      </c>
      <c r="I17" s="1401" t="s">
        <v>175</v>
      </c>
      <c r="J17" s="1400" t="s">
        <v>175</v>
      </c>
      <c r="K17" s="1401" t="s">
        <v>175</v>
      </c>
      <c r="L17" s="1400" t="s">
        <v>175</v>
      </c>
      <c r="M17" s="1401" t="s">
        <v>175</v>
      </c>
      <c r="N17" s="1400" t="s">
        <v>175</v>
      </c>
      <c r="O17" s="1401" t="s">
        <v>175</v>
      </c>
      <c r="P17" s="1400" t="s">
        <v>175</v>
      </c>
      <c r="Q17" s="1401" t="s">
        <v>175</v>
      </c>
      <c r="R17" s="1400" t="s">
        <v>175</v>
      </c>
      <c r="S17" s="1401" t="s">
        <v>175</v>
      </c>
      <c r="T17" s="1400" t="s">
        <v>175</v>
      </c>
      <c r="U17" s="1401" t="s">
        <v>175</v>
      </c>
      <c r="V17" s="1401" t="s">
        <v>175</v>
      </c>
      <c r="W17" s="1408" t="s">
        <v>175</v>
      </c>
    </row>
    <row r="18" spans="1:23">
      <c r="A18" s="197" t="s">
        <v>30</v>
      </c>
      <c r="B18" s="981">
        <v>8</v>
      </c>
      <c r="C18" s="311">
        <v>1.5444015444015444E-2</v>
      </c>
      <c r="D18" s="1388" t="s">
        <v>175</v>
      </c>
      <c r="E18" s="1390" t="s">
        <v>175</v>
      </c>
      <c r="F18" s="981">
        <v>7</v>
      </c>
      <c r="G18" s="348">
        <v>0.875</v>
      </c>
      <c r="H18" s="1400" t="s">
        <v>175</v>
      </c>
      <c r="I18" s="1401" t="s">
        <v>175</v>
      </c>
      <c r="J18" s="1394" t="s">
        <v>175</v>
      </c>
      <c r="K18" s="1393" t="s">
        <v>175</v>
      </c>
      <c r="L18" s="1394" t="s">
        <v>175</v>
      </c>
      <c r="M18" s="1401" t="s">
        <v>175</v>
      </c>
      <c r="N18" s="1394" t="s">
        <v>175</v>
      </c>
      <c r="O18" s="1393" t="s">
        <v>175</v>
      </c>
      <c r="P18" s="1394" t="s">
        <v>175</v>
      </c>
      <c r="Q18" s="1401" t="s">
        <v>175</v>
      </c>
      <c r="R18" s="1394" t="s">
        <v>175</v>
      </c>
      <c r="S18" s="1401" t="s">
        <v>175</v>
      </c>
      <c r="T18" s="184">
        <v>1</v>
      </c>
      <c r="U18" s="348">
        <v>0.125</v>
      </c>
      <c r="V18" s="1393" t="s">
        <v>175</v>
      </c>
      <c r="W18" s="1409" t="s">
        <v>175</v>
      </c>
    </row>
    <row r="19" spans="1:23">
      <c r="A19" s="197" t="s">
        <v>31</v>
      </c>
      <c r="B19" s="981">
        <v>7</v>
      </c>
      <c r="C19" s="1399">
        <v>5.4263565891472867E-2</v>
      </c>
      <c r="D19" s="1388" t="s">
        <v>175</v>
      </c>
      <c r="E19" s="1390" t="s">
        <v>175</v>
      </c>
      <c r="F19" s="981">
        <v>5</v>
      </c>
      <c r="G19" s="348">
        <v>0.7142857142857143</v>
      </c>
      <c r="H19" s="1400" t="s">
        <v>175</v>
      </c>
      <c r="I19" s="1401" t="s">
        <v>175</v>
      </c>
      <c r="J19" s="1394" t="s">
        <v>175</v>
      </c>
      <c r="K19" s="1393" t="s">
        <v>175</v>
      </c>
      <c r="L19" s="1394" t="s">
        <v>175</v>
      </c>
      <c r="M19" s="1401" t="s">
        <v>175</v>
      </c>
      <c r="N19" s="1394" t="s">
        <v>175</v>
      </c>
      <c r="O19" s="1393" t="s">
        <v>175</v>
      </c>
      <c r="P19" s="1394" t="s">
        <v>175</v>
      </c>
      <c r="Q19" s="1401" t="s">
        <v>175</v>
      </c>
      <c r="R19" s="1394" t="s">
        <v>175</v>
      </c>
      <c r="S19" s="1401" t="s">
        <v>175</v>
      </c>
      <c r="T19" s="1404">
        <v>2</v>
      </c>
      <c r="U19" s="348">
        <v>0.2857142857142857</v>
      </c>
      <c r="V19" s="1393" t="s">
        <v>175</v>
      </c>
      <c r="W19" s="1409" t="s">
        <v>175</v>
      </c>
    </row>
    <row r="20" spans="1:23">
      <c r="A20" s="197" t="s">
        <v>32</v>
      </c>
      <c r="B20" s="981">
        <v>1</v>
      </c>
      <c r="C20" s="1399">
        <v>5.3191489361702126E-3</v>
      </c>
      <c r="D20" s="1388" t="s">
        <v>175</v>
      </c>
      <c r="E20" s="1390" t="s">
        <v>175</v>
      </c>
      <c r="F20" s="981">
        <v>1</v>
      </c>
      <c r="G20" s="348">
        <v>1</v>
      </c>
      <c r="H20" s="1400" t="s">
        <v>175</v>
      </c>
      <c r="I20" s="1401" t="s">
        <v>175</v>
      </c>
      <c r="J20" s="1394" t="s">
        <v>175</v>
      </c>
      <c r="K20" s="1393" t="s">
        <v>175</v>
      </c>
      <c r="L20" s="1394" t="s">
        <v>175</v>
      </c>
      <c r="M20" s="1401" t="s">
        <v>175</v>
      </c>
      <c r="N20" s="1394" t="s">
        <v>175</v>
      </c>
      <c r="O20" s="1393" t="s">
        <v>175</v>
      </c>
      <c r="P20" s="1394" t="s">
        <v>175</v>
      </c>
      <c r="Q20" s="1401" t="s">
        <v>175</v>
      </c>
      <c r="R20" s="1394" t="s">
        <v>175</v>
      </c>
      <c r="S20" s="1401" t="s">
        <v>175</v>
      </c>
      <c r="T20" s="1394" t="s">
        <v>175</v>
      </c>
      <c r="U20" s="1393" t="s">
        <v>175</v>
      </c>
      <c r="V20" s="1393" t="s">
        <v>175</v>
      </c>
      <c r="W20" s="1409" t="s">
        <v>175</v>
      </c>
    </row>
    <row r="21" spans="1:23" ht="15.75" thickBot="1">
      <c r="A21" s="199" t="s">
        <v>33</v>
      </c>
      <c r="B21" s="1386">
        <v>20</v>
      </c>
      <c r="C21" s="309">
        <v>4.2372881355932202E-2</v>
      </c>
      <c r="D21" s="1391" t="s">
        <v>175</v>
      </c>
      <c r="E21" s="1392" t="s">
        <v>175</v>
      </c>
      <c r="F21" s="1386">
        <v>11</v>
      </c>
      <c r="G21" s="261">
        <v>0.55000000000000004</v>
      </c>
      <c r="H21" s="1205">
        <v>3</v>
      </c>
      <c r="I21" s="261">
        <v>0.15</v>
      </c>
      <c r="J21" s="1403" t="s">
        <v>175</v>
      </c>
      <c r="K21" s="1396" t="s">
        <v>175</v>
      </c>
      <c r="L21" s="1205">
        <v>1</v>
      </c>
      <c r="M21" s="261">
        <v>0.05</v>
      </c>
      <c r="N21" s="1403" t="s">
        <v>175</v>
      </c>
      <c r="O21" s="1396" t="s">
        <v>175</v>
      </c>
      <c r="P21" s="1205">
        <v>2</v>
      </c>
      <c r="Q21" s="261">
        <v>0.1</v>
      </c>
      <c r="R21" s="1205">
        <v>1</v>
      </c>
      <c r="S21" s="261">
        <v>0.05</v>
      </c>
      <c r="T21" s="1205">
        <v>2</v>
      </c>
      <c r="U21" s="261">
        <v>0.1</v>
      </c>
      <c r="V21" s="1396" t="s">
        <v>175</v>
      </c>
      <c r="W21" s="1410" t="s">
        <v>175</v>
      </c>
    </row>
    <row r="22" spans="1:23">
      <c r="A22" s="960" t="s">
        <v>178</v>
      </c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</row>
    <row r="23" spans="1:23">
      <c r="A23" s="961" t="s">
        <v>286</v>
      </c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2"/>
      <c r="O23" s="242"/>
      <c r="P23" s="242"/>
      <c r="Q23" s="242"/>
      <c r="R23" s="242"/>
      <c r="S23" s="242"/>
      <c r="T23" s="242"/>
      <c r="U23" s="242"/>
      <c r="V23" s="242"/>
      <c r="W23" s="242"/>
    </row>
    <row r="24" spans="1:23">
      <c r="A24" s="961" t="s">
        <v>592</v>
      </c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0"/>
      <c r="P24" s="870"/>
      <c r="Q24" s="870"/>
      <c r="R24" s="870"/>
      <c r="S24" s="870"/>
      <c r="T24" s="870"/>
      <c r="U24" s="870"/>
      <c r="V24" s="870"/>
      <c r="W24" s="870"/>
    </row>
    <row r="25" spans="1:23">
      <c r="A25" s="961" t="s">
        <v>593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>
      <c r="A26" s="211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</sheetData>
  <mergeCells count="13">
    <mergeCell ref="R4:S5"/>
    <mergeCell ref="T4:U5"/>
    <mergeCell ref="V4:W5"/>
    <mergeCell ref="A3:A6"/>
    <mergeCell ref="B3:C5"/>
    <mergeCell ref="D3:E5"/>
    <mergeCell ref="F3:W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4"/>
  <dimension ref="A1:R31"/>
  <sheetViews>
    <sheetView zoomScaleNormal="100" workbookViewId="0"/>
  </sheetViews>
  <sheetFormatPr defaultRowHeight="15"/>
  <cols>
    <col min="1" max="1" width="10.42578125" customWidth="1"/>
    <col min="2" max="2" width="4.42578125" style="209" customWidth="1"/>
    <col min="3" max="3" width="6.5703125" customWidth="1"/>
    <col min="4" max="4" width="7.42578125" customWidth="1"/>
    <col min="5" max="5" width="8.42578125" customWidth="1"/>
    <col min="6" max="6" width="6.5703125" customWidth="1"/>
    <col min="7" max="7" width="7.140625" customWidth="1"/>
    <col min="8" max="8" width="6.5703125" customWidth="1"/>
    <col min="9" max="9" width="7" customWidth="1"/>
    <col min="10" max="10" width="7.28515625" customWidth="1"/>
    <col min="11" max="11" width="10" style="870" customWidth="1"/>
    <col min="12" max="12" width="6.7109375" customWidth="1"/>
    <col min="13" max="13" width="6.5703125" customWidth="1"/>
    <col min="14" max="14" width="7.5703125" customWidth="1"/>
    <col min="15" max="15" width="6.42578125" customWidth="1"/>
    <col min="16" max="16" width="6.5703125" customWidth="1"/>
    <col min="17" max="18" width="7.5703125" customWidth="1"/>
  </cols>
  <sheetData>
    <row r="1" spans="1:18" s="2" customFormat="1" ht="17.25" customHeight="1">
      <c r="A1" s="204" t="s">
        <v>709</v>
      </c>
      <c r="B1" s="204"/>
      <c r="K1" s="204"/>
      <c r="P1" s="500"/>
    </row>
    <row r="2" spans="1:18" s="3" customFormat="1" ht="17.25" customHeight="1" thickBot="1">
      <c r="A2" s="325" t="s">
        <v>193</v>
      </c>
      <c r="B2" s="325"/>
      <c r="K2" s="205"/>
      <c r="N2" s="3" t="s">
        <v>0</v>
      </c>
    </row>
    <row r="3" spans="1:18" s="4" customFormat="1" ht="23.25" customHeight="1">
      <c r="A3" s="1736" t="s">
        <v>198</v>
      </c>
      <c r="B3" s="1737"/>
      <c r="C3" s="1800" t="s">
        <v>420</v>
      </c>
      <c r="D3" s="1765"/>
      <c r="E3" s="1765"/>
      <c r="F3" s="1801"/>
      <c r="G3" s="1938" t="s">
        <v>424</v>
      </c>
      <c r="H3" s="1805"/>
      <c r="I3" s="1805"/>
      <c r="J3" s="1805"/>
      <c r="K3" s="2054"/>
      <c r="L3" s="1911" t="s">
        <v>542</v>
      </c>
      <c r="M3" s="1902"/>
      <c r="N3" s="2004"/>
      <c r="O3" s="1819" t="s">
        <v>413</v>
      </c>
      <c r="P3" s="2003"/>
      <c r="Q3" s="2003"/>
      <c r="R3" s="1794" t="s">
        <v>421</v>
      </c>
    </row>
    <row r="4" spans="1:18" s="4" customFormat="1" ht="30" customHeight="1">
      <c r="A4" s="1738"/>
      <c r="B4" s="1739"/>
      <c r="C4" s="1802" t="s">
        <v>4</v>
      </c>
      <c r="D4" s="1960" t="s">
        <v>6</v>
      </c>
      <c r="E4" s="1806"/>
      <c r="F4" s="1962"/>
      <c r="G4" s="1939" t="s">
        <v>4</v>
      </c>
      <c r="H4" s="1960" t="s">
        <v>6</v>
      </c>
      <c r="I4" s="2050"/>
      <c r="J4" s="2050"/>
      <c r="K4" s="2051"/>
      <c r="L4" s="1850" t="s">
        <v>4</v>
      </c>
      <c r="M4" s="1758" t="s">
        <v>6</v>
      </c>
      <c r="N4" s="1937"/>
      <c r="O4" s="1884" t="s">
        <v>4</v>
      </c>
      <c r="P4" s="1758" t="s">
        <v>6</v>
      </c>
      <c r="Q4" s="2045"/>
      <c r="R4" s="1795"/>
    </row>
    <row r="5" spans="1:18" s="4" customFormat="1" ht="17.25" customHeight="1">
      <c r="A5" s="1738"/>
      <c r="B5" s="1739"/>
      <c r="C5" s="1936"/>
      <c r="D5" s="1792" t="s">
        <v>125</v>
      </c>
      <c r="E5" s="1758" t="s">
        <v>68</v>
      </c>
      <c r="F5" s="1966" t="s">
        <v>513</v>
      </c>
      <c r="G5" s="1952"/>
      <c r="H5" s="2013" t="s">
        <v>9</v>
      </c>
      <c r="I5" s="2013" t="s">
        <v>8</v>
      </c>
      <c r="J5" s="2013" t="s">
        <v>328</v>
      </c>
      <c r="K5" s="2265" t="s">
        <v>789</v>
      </c>
      <c r="L5" s="2264"/>
      <c r="M5" s="1758" t="s">
        <v>9</v>
      </c>
      <c r="N5" s="1966" t="s">
        <v>328</v>
      </c>
      <c r="O5" s="1867"/>
      <c r="P5" s="1758" t="s">
        <v>9</v>
      </c>
      <c r="Q5" s="1960" t="s">
        <v>328</v>
      </c>
      <c r="R5" s="1795"/>
    </row>
    <row r="6" spans="1:18" s="4" customFormat="1" ht="17.25" customHeight="1" thickBot="1">
      <c r="A6" s="1738"/>
      <c r="B6" s="1739"/>
      <c r="C6" s="1804"/>
      <c r="D6" s="1731"/>
      <c r="E6" s="1973"/>
      <c r="F6" s="1967"/>
      <c r="G6" s="1953"/>
      <c r="H6" s="1973"/>
      <c r="I6" s="1973"/>
      <c r="J6" s="1973"/>
      <c r="K6" s="1967"/>
      <c r="L6" s="1851"/>
      <c r="M6" s="1973"/>
      <c r="N6" s="1967"/>
      <c r="O6" s="1868"/>
      <c r="P6" s="1973"/>
      <c r="Q6" s="2263"/>
      <c r="R6" s="1796"/>
    </row>
    <row r="7" spans="1:18" s="64" customFormat="1" ht="17.25" customHeight="1">
      <c r="A7" s="1787" t="s">
        <v>11</v>
      </c>
      <c r="B7" s="1788"/>
      <c r="C7" s="830">
        <v>180</v>
      </c>
      <c r="D7" s="810">
        <v>49</v>
      </c>
      <c r="E7" s="810">
        <v>170</v>
      </c>
      <c r="F7" s="857">
        <v>87</v>
      </c>
      <c r="G7" s="856">
        <v>29335</v>
      </c>
      <c r="H7" s="380">
        <v>20950</v>
      </c>
      <c r="I7" s="380">
        <v>464</v>
      </c>
      <c r="J7" s="380">
        <v>20737</v>
      </c>
      <c r="K7" s="1411">
        <v>8675</v>
      </c>
      <c r="L7" s="1090">
        <v>11780</v>
      </c>
      <c r="M7" s="810">
        <v>8100</v>
      </c>
      <c r="N7" s="857">
        <v>8464</v>
      </c>
      <c r="O7" s="1532">
        <v>6607</v>
      </c>
      <c r="P7" s="810">
        <v>5071</v>
      </c>
      <c r="Q7" s="857">
        <v>4935</v>
      </c>
      <c r="R7" s="1574">
        <v>1890.7</v>
      </c>
    </row>
    <row r="8" spans="1:18" s="64" customFormat="1" ht="17.25" customHeight="1">
      <c r="A8" s="1742" t="s">
        <v>12</v>
      </c>
      <c r="B8" s="1743"/>
      <c r="C8" s="830">
        <v>178</v>
      </c>
      <c r="D8" s="810">
        <v>47</v>
      </c>
      <c r="E8" s="810">
        <v>166</v>
      </c>
      <c r="F8" s="857">
        <v>93</v>
      </c>
      <c r="G8" s="856">
        <v>28980</v>
      </c>
      <c r="H8" s="380">
        <v>20642</v>
      </c>
      <c r="I8" s="380">
        <v>510</v>
      </c>
      <c r="J8" s="380">
        <v>20407</v>
      </c>
      <c r="K8" s="1411">
        <v>8102</v>
      </c>
      <c r="L8" s="1090">
        <v>11966</v>
      </c>
      <c r="M8" s="810">
        <v>8380</v>
      </c>
      <c r="N8" s="857">
        <v>8706</v>
      </c>
      <c r="O8" s="1532">
        <v>6437</v>
      </c>
      <c r="P8" s="810">
        <v>4847</v>
      </c>
      <c r="Q8" s="857">
        <v>4819</v>
      </c>
      <c r="R8" s="1574">
        <v>1876</v>
      </c>
    </row>
    <row r="9" spans="1:18" s="64" customFormat="1" ht="17.25" customHeight="1">
      <c r="A9" s="1742" t="s">
        <v>13</v>
      </c>
      <c r="B9" s="1743"/>
      <c r="C9" s="830">
        <v>174</v>
      </c>
      <c r="D9" s="810">
        <v>46</v>
      </c>
      <c r="E9" s="810">
        <v>167</v>
      </c>
      <c r="F9" s="857">
        <v>89</v>
      </c>
      <c r="G9" s="856">
        <v>28332</v>
      </c>
      <c r="H9" s="380">
        <v>20305</v>
      </c>
      <c r="I9" s="380">
        <v>547</v>
      </c>
      <c r="J9" s="380">
        <v>19882</v>
      </c>
      <c r="K9" s="1411">
        <v>7536</v>
      </c>
      <c r="L9" s="1090">
        <v>11805</v>
      </c>
      <c r="M9" s="810">
        <v>8408</v>
      </c>
      <c r="N9" s="857">
        <v>8548</v>
      </c>
      <c r="O9" s="1532">
        <v>6052</v>
      </c>
      <c r="P9" s="810">
        <v>4507</v>
      </c>
      <c r="Q9" s="857">
        <v>4319</v>
      </c>
      <c r="R9" s="1574">
        <v>1782.5</v>
      </c>
    </row>
    <row r="10" spans="1:18" s="64" customFormat="1" ht="17.25" customHeight="1">
      <c r="A10" s="1742" t="s">
        <v>14</v>
      </c>
      <c r="B10" s="1743"/>
      <c r="C10" s="830">
        <v>174</v>
      </c>
      <c r="D10" s="810">
        <v>46</v>
      </c>
      <c r="E10" s="810">
        <v>165</v>
      </c>
      <c r="F10" s="857">
        <v>92</v>
      </c>
      <c r="G10" s="856">
        <v>26964</v>
      </c>
      <c r="H10" s="380">
        <v>19450</v>
      </c>
      <c r="I10" s="380">
        <v>552</v>
      </c>
      <c r="J10" s="380">
        <v>19020</v>
      </c>
      <c r="K10" s="274">
        <v>7257</v>
      </c>
      <c r="L10" s="1090">
        <v>10757</v>
      </c>
      <c r="M10" s="810">
        <v>7593</v>
      </c>
      <c r="N10" s="857">
        <v>7803</v>
      </c>
      <c r="O10" s="1532">
        <v>6035</v>
      </c>
      <c r="P10" s="810">
        <v>4515</v>
      </c>
      <c r="Q10" s="857">
        <v>4420</v>
      </c>
      <c r="R10" s="1574">
        <v>1742.5</v>
      </c>
    </row>
    <row r="11" spans="1:18" s="64" customFormat="1" ht="17.25" customHeight="1">
      <c r="A11" s="1742" t="s">
        <v>15</v>
      </c>
      <c r="B11" s="1743"/>
      <c r="C11" s="830">
        <v>171</v>
      </c>
      <c r="D11" s="810">
        <v>44</v>
      </c>
      <c r="E11" s="810">
        <v>161</v>
      </c>
      <c r="F11" s="857">
        <v>93</v>
      </c>
      <c r="G11" s="856">
        <v>24786</v>
      </c>
      <c r="H11" s="380">
        <v>18018</v>
      </c>
      <c r="I11" s="380">
        <v>587</v>
      </c>
      <c r="J11" s="380">
        <v>17129</v>
      </c>
      <c r="K11" s="274">
        <v>6724</v>
      </c>
      <c r="L11" s="1090">
        <v>9868</v>
      </c>
      <c r="M11" s="810">
        <v>7043</v>
      </c>
      <c r="N11" s="857">
        <v>6887</v>
      </c>
      <c r="O11" s="1532">
        <v>5685</v>
      </c>
      <c r="P11" s="810">
        <v>4383</v>
      </c>
      <c r="Q11" s="857">
        <v>4139</v>
      </c>
      <c r="R11" s="1575">
        <v>1667.3</v>
      </c>
    </row>
    <row r="12" spans="1:18" s="64" customFormat="1" ht="17.25" customHeight="1">
      <c r="A12" s="1742" t="s">
        <v>16</v>
      </c>
      <c r="B12" s="1743"/>
      <c r="C12" s="830">
        <v>168</v>
      </c>
      <c r="D12" s="810">
        <v>42</v>
      </c>
      <c r="E12" s="810">
        <v>157</v>
      </c>
      <c r="F12" s="857">
        <v>89</v>
      </c>
      <c r="G12" s="856">
        <v>22002</v>
      </c>
      <c r="H12" s="380">
        <v>15934</v>
      </c>
      <c r="I12" s="380">
        <v>612</v>
      </c>
      <c r="J12" s="380">
        <v>14876</v>
      </c>
      <c r="K12" s="274">
        <v>6122</v>
      </c>
      <c r="L12" s="1090">
        <v>8684</v>
      </c>
      <c r="M12" s="810">
        <v>6109</v>
      </c>
      <c r="N12" s="857">
        <v>5990</v>
      </c>
      <c r="O12" s="1532">
        <v>5174</v>
      </c>
      <c r="P12" s="810">
        <v>3970</v>
      </c>
      <c r="Q12" s="857">
        <v>3683</v>
      </c>
      <c r="R12" s="1575">
        <v>1526.3</v>
      </c>
    </row>
    <row r="13" spans="1:18" s="64" customFormat="1" ht="17.25" customHeight="1">
      <c r="A13" s="1742" t="s">
        <v>139</v>
      </c>
      <c r="B13" s="1743"/>
      <c r="C13" s="830">
        <v>166</v>
      </c>
      <c r="D13" s="810">
        <v>41</v>
      </c>
      <c r="E13" s="810">
        <v>155</v>
      </c>
      <c r="F13" s="857">
        <v>86</v>
      </c>
      <c r="G13" s="856">
        <v>19883</v>
      </c>
      <c r="H13" s="380">
        <v>14464</v>
      </c>
      <c r="I13" s="380">
        <v>647</v>
      </c>
      <c r="J13" s="380">
        <v>12901</v>
      </c>
      <c r="K13" s="274">
        <v>5605</v>
      </c>
      <c r="L13" s="1090">
        <v>7878</v>
      </c>
      <c r="M13" s="810">
        <v>5688</v>
      </c>
      <c r="N13" s="857">
        <v>5131</v>
      </c>
      <c r="O13" s="1532">
        <v>4582</v>
      </c>
      <c r="P13" s="810">
        <v>3529</v>
      </c>
      <c r="Q13" s="857">
        <v>3168</v>
      </c>
      <c r="R13" s="1575">
        <v>1450.3</v>
      </c>
    </row>
    <row r="14" spans="1:18" s="64" customFormat="1" ht="17.25" customHeight="1">
      <c r="A14" s="1742" t="s">
        <v>189</v>
      </c>
      <c r="B14" s="1743"/>
      <c r="C14" s="830">
        <v>166</v>
      </c>
      <c r="D14" s="810">
        <v>41</v>
      </c>
      <c r="E14" s="810">
        <v>153</v>
      </c>
      <c r="F14" s="857">
        <v>84</v>
      </c>
      <c r="G14" s="856">
        <v>18416</v>
      </c>
      <c r="H14" s="380">
        <v>13443</v>
      </c>
      <c r="I14" s="380">
        <v>705</v>
      </c>
      <c r="J14" s="380">
        <v>11474</v>
      </c>
      <c r="K14" s="274">
        <v>5727</v>
      </c>
      <c r="L14" s="1090">
        <v>7361</v>
      </c>
      <c r="M14" s="810">
        <v>5341</v>
      </c>
      <c r="N14" s="857">
        <v>4703</v>
      </c>
      <c r="O14" s="1532">
        <v>4056</v>
      </c>
      <c r="P14" s="810">
        <v>3083</v>
      </c>
      <c r="Q14" s="857">
        <v>2721</v>
      </c>
      <c r="R14" s="1575">
        <v>1363</v>
      </c>
    </row>
    <row r="15" spans="1:18" s="64" customFormat="1" ht="17.25" customHeight="1">
      <c r="A15" s="1742" t="s">
        <v>455</v>
      </c>
      <c r="B15" s="1743"/>
      <c r="C15" s="830">
        <v>160</v>
      </c>
      <c r="D15" s="810">
        <v>38</v>
      </c>
      <c r="E15" s="810">
        <v>142</v>
      </c>
      <c r="F15" s="857">
        <v>81</v>
      </c>
      <c r="G15" s="856">
        <v>17954</v>
      </c>
      <c r="H15" s="380">
        <v>13387</v>
      </c>
      <c r="I15" s="380">
        <v>732</v>
      </c>
      <c r="J15" s="380">
        <v>11117</v>
      </c>
      <c r="K15" s="274">
        <v>5902</v>
      </c>
      <c r="L15" s="1090">
        <v>7687</v>
      </c>
      <c r="M15" s="810">
        <v>5728</v>
      </c>
      <c r="N15" s="857">
        <v>4972</v>
      </c>
      <c r="O15" s="1532">
        <v>3683</v>
      </c>
      <c r="P15" s="810">
        <v>2861</v>
      </c>
      <c r="Q15" s="857">
        <v>2372</v>
      </c>
      <c r="R15" s="1575">
        <v>1274.7</v>
      </c>
    </row>
    <row r="16" spans="1:18" s="64" customFormat="1" ht="17.25" customHeight="1">
      <c r="A16" s="1742" t="s">
        <v>562</v>
      </c>
      <c r="B16" s="1743"/>
      <c r="C16" s="830">
        <v>156</v>
      </c>
      <c r="D16" s="810">
        <v>41</v>
      </c>
      <c r="E16" s="810">
        <v>135</v>
      </c>
      <c r="F16" s="857">
        <v>83</v>
      </c>
      <c r="G16" s="856">
        <v>18458</v>
      </c>
      <c r="H16" s="380">
        <v>13894</v>
      </c>
      <c r="I16" s="380">
        <v>737</v>
      </c>
      <c r="J16" s="380">
        <v>11349</v>
      </c>
      <c r="K16" s="274">
        <v>6460</v>
      </c>
      <c r="L16" s="1090">
        <v>7900</v>
      </c>
      <c r="M16" s="810">
        <v>5867</v>
      </c>
      <c r="N16" s="857">
        <v>5106</v>
      </c>
      <c r="O16" s="1532">
        <v>3621</v>
      </c>
      <c r="P16" s="810">
        <v>2804</v>
      </c>
      <c r="Q16" s="857">
        <v>2272</v>
      </c>
      <c r="R16" s="1575">
        <v>1241.5</v>
      </c>
    </row>
    <row r="17" spans="1:18" s="64" customFormat="1" ht="17.25" customHeight="1" thickBot="1">
      <c r="A17" s="1785" t="s">
        <v>643</v>
      </c>
      <c r="B17" s="1786"/>
      <c r="C17" s="830">
        <v>151</v>
      </c>
      <c r="D17" s="810">
        <v>41</v>
      </c>
      <c r="E17" s="810">
        <v>133</v>
      </c>
      <c r="F17" s="857">
        <v>82</v>
      </c>
      <c r="G17" s="856">
        <v>20096</v>
      </c>
      <c r="H17" s="380">
        <v>15421</v>
      </c>
      <c r="I17" s="380">
        <v>721</v>
      </c>
      <c r="J17" s="380">
        <v>12411</v>
      </c>
      <c r="K17" s="1412">
        <v>7425</v>
      </c>
      <c r="L17" s="1090">
        <v>9240</v>
      </c>
      <c r="M17" s="810">
        <v>7034</v>
      </c>
      <c r="N17" s="857">
        <v>5909</v>
      </c>
      <c r="O17" s="552" t="s">
        <v>55</v>
      </c>
      <c r="P17" s="553" t="s">
        <v>55</v>
      </c>
      <c r="Q17" s="1044" t="s">
        <v>55</v>
      </c>
      <c r="R17" s="1575">
        <v>1243.4000000000001</v>
      </c>
    </row>
    <row r="18" spans="1:18" ht="17.25" customHeight="1">
      <c r="A18" s="1791" t="s">
        <v>644</v>
      </c>
      <c r="B18" s="567" t="s">
        <v>191</v>
      </c>
      <c r="C18" s="557">
        <f>C17-C16</f>
        <v>-5</v>
      </c>
      <c r="D18" s="558">
        <f t="shared" ref="D18:N18" si="0">D17-D16</f>
        <v>0</v>
      </c>
      <c r="E18" s="558">
        <f t="shared" si="0"/>
        <v>-2</v>
      </c>
      <c r="F18" s="611">
        <f t="shared" si="0"/>
        <v>-1</v>
      </c>
      <c r="G18" s="557">
        <f t="shared" si="0"/>
        <v>1638</v>
      </c>
      <c r="H18" s="558">
        <f t="shared" si="0"/>
        <v>1527</v>
      </c>
      <c r="I18" s="611">
        <f t="shared" si="0"/>
        <v>-16</v>
      </c>
      <c r="J18" s="611">
        <f t="shared" si="0"/>
        <v>1062</v>
      </c>
      <c r="K18" s="680">
        <f t="shared" ref="K18" si="1">K17-K16</f>
        <v>965</v>
      </c>
      <c r="L18" s="611">
        <f t="shared" si="0"/>
        <v>1340</v>
      </c>
      <c r="M18" s="611">
        <f t="shared" si="0"/>
        <v>1167</v>
      </c>
      <c r="N18" s="680">
        <f t="shared" si="0"/>
        <v>803</v>
      </c>
      <c r="O18" s="678" t="s">
        <v>55</v>
      </c>
      <c r="P18" s="679" t="s">
        <v>55</v>
      </c>
      <c r="Q18" s="636" t="s">
        <v>55</v>
      </c>
      <c r="R18" s="1567">
        <f>R17-R16</f>
        <v>1.9000000000000909</v>
      </c>
    </row>
    <row r="19" spans="1:18" ht="17.25" customHeight="1">
      <c r="A19" s="1733"/>
      <c r="B19" s="561" t="s">
        <v>192</v>
      </c>
      <c r="C19" s="564">
        <f t="shared" ref="C19:N19" si="2">C17/C16-1</f>
        <v>-3.2051282051282048E-2</v>
      </c>
      <c r="D19" s="565">
        <f t="shared" si="2"/>
        <v>0</v>
      </c>
      <c r="E19" s="565">
        <f t="shared" si="2"/>
        <v>-1.4814814814814836E-2</v>
      </c>
      <c r="F19" s="620">
        <f t="shared" si="2"/>
        <v>-1.2048192771084376E-2</v>
      </c>
      <c r="G19" s="564">
        <f t="shared" si="2"/>
        <v>8.8742008885036361E-2</v>
      </c>
      <c r="H19" s="565">
        <f t="shared" si="2"/>
        <v>0.10990355549157904</v>
      </c>
      <c r="I19" s="620">
        <f t="shared" si="2"/>
        <v>-2.170963364993217E-2</v>
      </c>
      <c r="J19" s="620">
        <f t="shared" si="2"/>
        <v>9.3576526566217177E-2</v>
      </c>
      <c r="K19" s="683">
        <f t="shared" ref="K19" si="3">K17/K16-1</f>
        <v>0.14938080495356032</v>
      </c>
      <c r="L19" s="620">
        <f t="shared" si="2"/>
        <v>0.16962025316455698</v>
      </c>
      <c r="M19" s="620">
        <f t="shared" si="2"/>
        <v>0.19890915288904032</v>
      </c>
      <c r="N19" s="683">
        <f t="shared" si="2"/>
        <v>0.1572659616137877</v>
      </c>
      <c r="O19" s="681" t="s">
        <v>55</v>
      </c>
      <c r="P19" s="682" t="s">
        <v>55</v>
      </c>
      <c r="Q19" s="1045" t="s">
        <v>55</v>
      </c>
      <c r="R19" s="562">
        <f>R17/R16-1</f>
        <v>1.5304067660089071E-3</v>
      </c>
    </row>
    <row r="20" spans="1:18" ht="17.25" customHeight="1">
      <c r="A20" s="1734" t="s">
        <v>645</v>
      </c>
      <c r="B20" s="578" t="s">
        <v>191</v>
      </c>
      <c r="C20" s="569">
        <f>C17-C12</f>
        <v>-17</v>
      </c>
      <c r="D20" s="570">
        <f t="shared" ref="D20:N20" si="4">D17-D12</f>
        <v>-1</v>
      </c>
      <c r="E20" s="570">
        <f t="shared" si="4"/>
        <v>-24</v>
      </c>
      <c r="F20" s="623">
        <f t="shared" si="4"/>
        <v>-7</v>
      </c>
      <c r="G20" s="569">
        <f t="shared" si="4"/>
        <v>-1906</v>
      </c>
      <c r="H20" s="570">
        <f t="shared" si="4"/>
        <v>-513</v>
      </c>
      <c r="I20" s="623">
        <f t="shared" si="4"/>
        <v>109</v>
      </c>
      <c r="J20" s="623">
        <f t="shared" si="4"/>
        <v>-2465</v>
      </c>
      <c r="K20" s="743">
        <f t="shared" ref="K20" si="5">K17-K12</f>
        <v>1303</v>
      </c>
      <c r="L20" s="623">
        <f t="shared" si="4"/>
        <v>556</v>
      </c>
      <c r="M20" s="623">
        <f t="shared" si="4"/>
        <v>925</v>
      </c>
      <c r="N20" s="743">
        <f t="shared" si="4"/>
        <v>-81</v>
      </c>
      <c r="O20" s="722" t="s">
        <v>55</v>
      </c>
      <c r="P20" s="702" t="s">
        <v>55</v>
      </c>
      <c r="Q20" s="786" t="s">
        <v>55</v>
      </c>
      <c r="R20" s="1576">
        <f>R17-R12</f>
        <v>-282.89999999999986</v>
      </c>
    </row>
    <row r="21" spans="1:18" ht="17.25" customHeight="1">
      <c r="A21" s="1733"/>
      <c r="B21" s="561" t="s">
        <v>192</v>
      </c>
      <c r="C21" s="575">
        <f>C17/C12-1</f>
        <v>-0.10119047619047616</v>
      </c>
      <c r="D21" s="576">
        <f t="shared" ref="D21:N21" si="6">D17/D12-1</f>
        <v>-2.3809523809523836E-2</v>
      </c>
      <c r="E21" s="576">
        <f t="shared" si="6"/>
        <v>-0.15286624203821653</v>
      </c>
      <c r="F21" s="614">
        <f t="shared" si="6"/>
        <v>-7.8651685393258397E-2</v>
      </c>
      <c r="G21" s="575">
        <f t="shared" si="6"/>
        <v>-8.6628488319243746E-2</v>
      </c>
      <c r="H21" s="576">
        <f t="shared" si="6"/>
        <v>-3.2195305635747462E-2</v>
      </c>
      <c r="I21" s="614">
        <f t="shared" si="6"/>
        <v>0.17810457516339873</v>
      </c>
      <c r="J21" s="614">
        <f t="shared" si="6"/>
        <v>-0.1657031460069911</v>
      </c>
      <c r="K21" s="744">
        <f t="shared" ref="K21" si="7">K17/K12-1</f>
        <v>0.21283894152237837</v>
      </c>
      <c r="L21" s="614">
        <f t="shared" si="6"/>
        <v>6.4025794564716687E-2</v>
      </c>
      <c r="M21" s="614">
        <f t="shared" si="6"/>
        <v>0.15141594368963829</v>
      </c>
      <c r="N21" s="744">
        <f t="shared" si="6"/>
        <v>-1.3522537562604353E-2</v>
      </c>
      <c r="O21" s="728" t="s">
        <v>55</v>
      </c>
      <c r="P21" s="750" t="s">
        <v>55</v>
      </c>
      <c r="Q21" s="637" t="s">
        <v>55</v>
      </c>
      <c r="R21" s="574">
        <f>R17/R12-1</f>
        <v>-0.1853501932778614</v>
      </c>
    </row>
    <row r="22" spans="1:18" ht="17.25" customHeight="1">
      <c r="A22" s="1734" t="s">
        <v>646</v>
      </c>
      <c r="B22" s="578" t="s">
        <v>191</v>
      </c>
      <c r="C22" s="581">
        <f>C17-C7</f>
        <v>-29</v>
      </c>
      <c r="D22" s="582">
        <f t="shared" ref="D22:N22" si="8">D17-D7</f>
        <v>-8</v>
      </c>
      <c r="E22" s="582">
        <f t="shared" si="8"/>
        <v>-37</v>
      </c>
      <c r="F22" s="617">
        <f t="shared" si="8"/>
        <v>-5</v>
      </c>
      <c r="G22" s="581">
        <f t="shared" si="8"/>
        <v>-9239</v>
      </c>
      <c r="H22" s="582">
        <f t="shared" si="8"/>
        <v>-5529</v>
      </c>
      <c r="I22" s="617">
        <f t="shared" si="8"/>
        <v>257</v>
      </c>
      <c r="J22" s="617">
        <f t="shared" si="8"/>
        <v>-8326</v>
      </c>
      <c r="K22" s="686">
        <f t="shared" ref="K22" si="9">K17-K7</f>
        <v>-1250</v>
      </c>
      <c r="L22" s="617">
        <f t="shared" si="8"/>
        <v>-2540</v>
      </c>
      <c r="M22" s="617">
        <f t="shared" si="8"/>
        <v>-1066</v>
      </c>
      <c r="N22" s="686">
        <f t="shared" si="8"/>
        <v>-2555</v>
      </c>
      <c r="O22" s="684" t="s">
        <v>55</v>
      </c>
      <c r="P22" s="685" t="s">
        <v>55</v>
      </c>
      <c r="Q22" s="638" t="s">
        <v>55</v>
      </c>
      <c r="R22" s="1576">
        <f>R17-R7</f>
        <v>-647.29999999999995</v>
      </c>
    </row>
    <row r="23" spans="1:18" ht="17.25" customHeight="1" thickBot="1">
      <c r="A23" s="1735"/>
      <c r="B23" s="596" t="s">
        <v>192</v>
      </c>
      <c r="C23" s="587">
        <f>C17/C7-1</f>
        <v>-0.16111111111111109</v>
      </c>
      <c r="D23" s="588">
        <f t="shared" ref="D23:N23" si="10">D17/D7-1</f>
        <v>-0.16326530612244894</v>
      </c>
      <c r="E23" s="588">
        <f t="shared" si="10"/>
        <v>-0.21764705882352942</v>
      </c>
      <c r="F23" s="626">
        <f t="shared" si="10"/>
        <v>-5.7471264367816133E-2</v>
      </c>
      <c r="G23" s="587">
        <f t="shared" si="10"/>
        <v>-0.3149480143173683</v>
      </c>
      <c r="H23" s="588">
        <f t="shared" si="10"/>
        <v>-0.26391408114558468</v>
      </c>
      <c r="I23" s="626">
        <f t="shared" si="10"/>
        <v>0.55387931034482762</v>
      </c>
      <c r="J23" s="626">
        <f t="shared" si="10"/>
        <v>-0.40150455707190047</v>
      </c>
      <c r="K23" s="745">
        <f t="shared" ref="K23" si="11">K17/K7-1</f>
        <v>-0.14409221902017288</v>
      </c>
      <c r="L23" s="626">
        <f t="shared" si="10"/>
        <v>-0.21561969439728357</v>
      </c>
      <c r="M23" s="626">
        <f t="shared" si="10"/>
        <v>-0.13160493827160491</v>
      </c>
      <c r="N23" s="745">
        <f t="shared" si="10"/>
        <v>-0.30186672967863892</v>
      </c>
      <c r="O23" s="740" t="s">
        <v>55</v>
      </c>
      <c r="P23" s="749" t="s">
        <v>55</v>
      </c>
      <c r="Q23" s="639" t="s">
        <v>55</v>
      </c>
      <c r="R23" s="586">
        <f>R17/R7-1</f>
        <v>-0.34235997249695882</v>
      </c>
    </row>
    <row r="24" spans="1:18" s="7" customFormat="1" ht="17.25" customHeight="1">
      <c r="A24" s="967" t="s">
        <v>561</v>
      </c>
      <c r="B24" s="241"/>
      <c r="K24" s="242"/>
    </row>
    <row r="25" spans="1:18" s="7" customFormat="1" ht="17.25" customHeight="1">
      <c r="A25" s="1542" t="s">
        <v>1048</v>
      </c>
      <c r="B25" s="241"/>
      <c r="K25" s="242"/>
    </row>
    <row r="26" spans="1:18"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</row>
    <row r="27" spans="1:18">
      <c r="C27" s="292"/>
      <c r="D27" s="292"/>
      <c r="E27" s="292"/>
      <c r="F27" s="292"/>
      <c r="G27" s="292"/>
      <c r="H27" s="292"/>
      <c r="I27" s="998"/>
      <c r="J27" s="998"/>
      <c r="K27" s="1713"/>
      <c r="L27" s="292"/>
      <c r="M27" s="292"/>
      <c r="N27" s="292"/>
      <c r="O27" s="292"/>
      <c r="P27" s="292"/>
      <c r="Q27" s="292"/>
    </row>
    <row r="28" spans="1:18">
      <c r="C28" s="188"/>
      <c r="D28" s="188"/>
      <c r="E28" s="188"/>
      <c r="F28" s="188"/>
      <c r="G28" s="188"/>
      <c r="H28" s="188"/>
      <c r="J28" s="188"/>
      <c r="K28" s="188"/>
      <c r="L28" s="188"/>
      <c r="M28" s="188"/>
      <c r="N28" s="188"/>
      <c r="O28" s="188"/>
      <c r="P28" s="188"/>
      <c r="Q28" s="188"/>
    </row>
    <row r="29" spans="1:18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</row>
    <row r="30" spans="1:18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</row>
    <row r="31" spans="1:18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</row>
  </sheetData>
  <mergeCells count="39">
    <mergeCell ref="R3:R6"/>
    <mergeCell ref="C3:F3"/>
    <mergeCell ref="L3:N3"/>
    <mergeCell ref="A22:A23"/>
    <mergeCell ref="A11:B11"/>
    <mergeCell ref="A12:B12"/>
    <mergeCell ref="A13:B13"/>
    <mergeCell ref="A14:B14"/>
    <mergeCell ref="A15:B15"/>
    <mergeCell ref="A16:B16"/>
    <mergeCell ref="A17:B17"/>
    <mergeCell ref="A18:A19"/>
    <mergeCell ref="G3:K3"/>
    <mergeCell ref="K5:K6"/>
    <mergeCell ref="A8:B8"/>
    <mergeCell ref="A9:B9"/>
    <mergeCell ref="A10:B10"/>
    <mergeCell ref="A20:A21"/>
    <mergeCell ref="O3:Q3"/>
    <mergeCell ref="M5:M6"/>
    <mergeCell ref="N5:N6"/>
    <mergeCell ref="D5:D6"/>
    <mergeCell ref="E5:E6"/>
    <mergeCell ref="P5:P6"/>
    <mergeCell ref="Q5:Q6"/>
    <mergeCell ref="J5:J6"/>
    <mergeCell ref="L4:L6"/>
    <mergeCell ref="M4:N4"/>
    <mergeCell ref="O4:O6"/>
    <mergeCell ref="A3:B6"/>
    <mergeCell ref="A7:B7"/>
    <mergeCell ref="C4:C6"/>
    <mergeCell ref="D4:F4"/>
    <mergeCell ref="G4:G6"/>
    <mergeCell ref="F5:F6"/>
    <mergeCell ref="H4:K4"/>
    <mergeCell ref="P4:Q4"/>
    <mergeCell ref="H5:H6"/>
    <mergeCell ref="I5:I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L18:N23 C18:J23 K18:K23 R18:R23" unlockedFormula="1"/>
  </ignoredErrors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5"/>
  <dimension ref="A1:O24"/>
  <sheetViews>
    <sheetView zoomScaleNormal="100" workbookViewId="0"/>
  </sheetViews>
  <sheetFormatPr defaultRowHeight="15"/>
  <cols>
    <col min="1" max="1" width="17.5703125" customWidth="1"/>
    <col min="2" max="2" width="6.85546875" customWidth="1"/>
    <col min="3" max="4" width="8.28515625" customWidth="1"/>
    <col min="5" max="5" width="6.85546875" customWidth="1"/>
    <col min="6" max="6" width="8.28515625" customWidth="1"/>
    <col min="7" max="7" width="8.28515625" style="870" customWidth="1"/>
    <col min="8" max="8" width="8.28515625" customWidth="1"/>
    <col min="9" max="9" width="6.85546875" customWidth="1"/>
    <col min="10" max="11" width="8.28515625" customWidth="1"/>
    <col min="12" max="12" width="6.85546875" customWidth="1"/>
    <col min="13" max="14" width="8.28515625" customWidth="1"/>
    <col min="15" max="15" width="6.85546875" customWidth="1"/>
  </cols>
  <sheetData>
    <row r="1" spans="1:15" s="2" customFormat="1" ht="17.25" customHeight="1">
      <c r="A1" s="204" t="s">
        <v>867</v>
      </c>
      <c r="G1" s="204"/>
      <c r="K1" s="167"/>
      <c r="O1" s="500"/>
    </row>
    <row r="2" spans="1:15" s="3" customFormat="1" ht="17.25" customHeight="1" thickBot="1">
      <c r="A2" s="325" t="s">
        <v>193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</row>
    <row r="3" spans="1:15" s="4" customFormat="1" ht="28.5" customHeight="1">
      <c r="A3" s="1858" t="s">
        <v>190</v>
      </c>
      <c r="B3" s="1800" t="s">
        <v>420</v>
      </c>
      <c r="C3" s="1765"/>
      <c r="D3" s="1801"/>
      <c r="E3" s="1805" t="s">
        <v>424</v>
      </c>
      <c r="F3" s="1856"/>
      <c r="G3" s="1856"/>
      <c r="H3" s="1856"/>
      <c r="I3" s="1901" t="s">
        <v>542</v>
      </c>
      <c r="J3" s="1902"/>
      <c r="K3" s="2004"/>
      <c r="L3" s="1901" t="s">
        <v>813</v>
      </c>
      <c r="M3" s="1902"/>
      <c r="N3" s="1903"/>
      <c r="O3" s="1794" t="s">
        <v>421</v>
      </c>
    </row>
    <row r="4" spans="1:15" s="4" customFormat="1" ht="21" customHeight="1">
      <c r="A4" s="1873"/>
      <c r="B4" s="1802" t="s">
        <v>4</v>
      </c>
      <c r="C4" s="2050" t="s">
        <v>6</v>
      </c>
      <c r="D4" s="1962"/>
      <c r="E4" s="2088" t="s">
        <v>4</v>
      </c>
      <c r="F4" s="1960" t="s">
        <v>6</v>
      </c>
      <c r="G4" s="2050"/>
      <c r="H4" s="1806"/>
      <c r="I4" s="1863" t="s">
        <v>4</v>
      </c>
      <c r="J4" s="1758" t="s">
        <v>6</v>
      </c>
      <c r="K4" s="1937"/>
      <c r="L4" s="1884" t="s">
        <v>4</v>
      </c>
      <c r="M4" s="1758" t="s">
        <v>6</v>
      </c>
      <c r="N4" s="1937"/>
      <c r="O4" s="1795"/>
    </row>
    <row r="5" spans="1:15" s="4" customFormat="1" ht="28.5" customHeight="1">
      <c r="A5" s="1873"/>
      <c r="B5" s="1936"/>
      <c r="C5" s="1758" t="s">
        <v>68</v>
      </c>
      <c r="D5" s="1966" t="s">
        <v>875</v>
      </c>
      <c r="E5" s="2037"/>
      <c r="F5" s="2013" t="s">
        <v>9</v>
      </c>
      <c r="G5" s="2036" t="s">
        <v>8</v>
      </c>
      <c r="H5" s="2013" t="s">
        <v>68</v>
      </c>
      <c r="I5" s="2067"/>
      <c r="J5" s="1758" t="s">
        <v>9</v>
      </c>
      <c r="K5" s="1966" t="s">
        <v>68</v>
      </c>
      <c r="L5" s="1867"/>
      <c r="M5" s="1758" t="s">
        <v>9</v>
      </c>
      <c r="N5" s="1966" t="s">
        <v>68</v>
      </c>
      <c r="O5" s="1795"/>
    </row>
    <row r="6" spans="1:15" s="4" customFormat="1" ht="17.25" customHeight="1" thickBot="1">
      <c r="A6" s="1861"/>
      <c r="B6" s="1804"/>
      <c r="C6" s="1973"/>
      <c r="D6" s="1967"/>
      <c r="E6" s="1763"/>
      <c r="F6" s="1973"/>
      <c r="G6" s="2049"/>
      <c r="H6" s="1973"/>
      <c r="I6" s="1864"/>
      <c r="J6" s="1973"/>
      <c r="K6" s="1967"/>
      <c r="L6" s="1868"/>
      <c r="M6" s="1973"/>
      <c r="N6" s="1967"/>
      <c r="O6" s="1796"/>
    </row>
    <row r="7" spans="1:15" s="5" customFormat="1" ht="17.25" customHeight="1">
      <c r="A7" s="194" t="s">
        <v>19</v>
      </c>
      <c r="B7" s="1109">
        <v>151</v>
      </c>
      <c r="C7" s="1109">
        <v>133</v>
      </c>
      <c r="D7" s="1533">
        <v>82</v>
      </c>
      <c r="E7" s="1534">
        <v>20096</v>
      </c>
      <c r="F7" s="1535">
        <v>15421</v>
      </c>
      <c r="G7" s="1179">
        <v>721</v>
      </c>
      <c r="H7" s="1492">
        <v>12411</v>
      </c>
      <c r="I7" s="1536">
        <v>9240</v>
      </c>
      <c r="J7" s="1109">
        <v>7034</v>
      </c>
      <c r="K7" s="1533">
        <v>5909</v>
      </c>
      <c r="L7" s="1534">
        <v>3621</v>
      </c>
      <c r="M7" s="1109">
        <v>2804</v>
      </c>
      <c r="N7" s="1537">
        <v>2272</v>
      </c>
      <c r="O7" s="1577">
        <v>1243.4000000000001</v>
      </c>
    </row>
    <row r="8" spans="1:15" s="5" customFormat="1" ht="17.25" customHeight="1">
      <c r="A8" s="158" t="s">
        <v>20</v>
      </c>
      <c r="B8" s="813">
        <v>34</v>
      </c>
      <c r="C8" s="801">
        <v>32</v>
      </c>
      <c r="D8" s="812">
        <v>16</v>
      </c>
      <c r="E8" s="842">
        <v>4796</v>
      </c>
      <c r="F8" s="801">
        <v>3476</v>
      </c>
      <c r="G8" s="801">
        <v>363</v>
      </c>
      <c r="H8" s="842">
        <v>3305</v>
      </c>
      <c r="I8" s="813">
        <v>2099</v>
      </c>
      <c r="J8" s="801">
        <v>1491</v>
      </c>
      <c r="K8" s="40">
        <v>1511</v>
      </c>
      <c r="L8" s="813">
        <v>915</v>
      </c>
      <c r="M8" s="784">
        <v>690</v>
      </c>
      <c r="N8" s="40">
        <v>617</v>
      </c>
      <c r="O8" s="1578">
        <v>368.3</v>
      </c>
    </row>
    <row r="9" spans="1:15" s="5" customFormat="1" ht="17.25" customHeight="1">
      <c r="A9" s="158" t="s">
        <v>21</v>
      </c>
      <c r="B9" s="813">
        <v>16</v>
      </c>
      <c r="C9" s="801">
        <v>13</v>
      </c>
      <c r="D9" s="812">
        <v>10</v>
      </c>
      <c r="E9" s="842">
        <v>1317</v>
      </c>
      <c r="F9" s="801">
        <v>1106</v>
      </c>
      <c r="G9" s="801">
        <v>39</v>
      </c>
      <c r="H9" s="842">
        <v>532</v>
      </c>
      <c r="I9" s="813">
        <v>601</v>
      </c>
      <c r="J9" s="801">
        <v>506</v>
      </c>
      <c r="K9" s="40">
        <v>265</v>
      </c>
      <c r="L9" s="813">
        <v>231</v>
      </c>
      <c r="M9" s="784">
        <v>189</v>
      </c>
      <c r="N9" s="40">
        <v>99</v>
      </c>
      <c r="O9" s="1578">
        <v>69.099999999999994</v>
      </c>
    </row>
    <row r="10" spans="1:15" s="5" customFormat="1" ht="17.25" customHeight="1">
      <c r="A10" s="158" t="s">
        <v>22</v>
      </c>
      <c r="B10" s="813">
        <v>14</v>
      </c>
      <c r="C10" s="801">
        <v>11</v>
      </c>
      <c r="D10" s="812">
        <v>10</v>
      </c>
      <c r="E10" s="842">
        <v>887</v>
      </c>
      <c r="F10" s="801">
        <v>469</v>
      </c>
      <c r="G10" s="801">
        <v>18</v>
      </c>
      <c r="H10" s="842">
        <v>528</v>
      </c>
      <c r="I10" s="813">
        <v>368</v>
      </c>
      <c r="J10" s="801">
        <v>195</v>
      </c>
      <c r="K10" s="40">
        <v>219</v>
      </c>
      <c r="L10" s="813">
        <v>171</v>
      </c>
      <c r="M10" s="784">
        <v>87</v>
      </c>
      <c r="N10" s="40">
        <v>96</v>
      </c>
      <c r="O10" s="1578">
        <v>63.9</v>
      </c>
    </row>
    <row r="11" spans="1:15" s="5" customFormat="1" ht="17.25" customHeight="1">
      <c r="A11" s="158" t="s">
        <v>23</v>
      </c>
      <c r="B11" s="813">
        <v>5</v>
      </c>
      <c r="C11" s="801">
        <v>4</v>
      </c>
      <c r="D11" s="812">
        <v>4</v>
      </c>
      <c r="E11" s="842">
        <v>1442</v>
      </c>
      <c r="F11" s="801">
        <v>986</v>
      </c>
      <c r="G11" s="801">
        <v>66</v>
      </c>
      <c r="H11" s="842">
        <v>937</v>
      </c>
      <c r="I11" s="813">
        <v>640</v>
      </c>
      <c r="J11" s="801">
        <v>409</v>
      </c>
      <c r="K11" s="40">
        <v>445</v>
      </c>
      <c r="L11" s="813">
        <v>306</v>
      </c>
      <c r="M11" s="784">
        <v>218</v>
      </c>
      <c r="N11" s="40">
        <v>200</v>
      </c>
      <c r="O11" s="1578">
        <v>84.1</v>
      </c>
    </row>
    <row r="12" spans="1:15" s="5" customFormat="1" ht="17.25" customHeight="1">
      <c r="A12" s="158" t="s">
        <v>24</v>
      </c>
      <c r="B12" s="813">
        <v>3</v>
      </c>
      <c r="C12" s="801">
        <v>3</v>
      </c>
      <c r="D12" s="812">
        <v>0</v>
      </c>
      <c r="E12" s="842">
        <v>249</v>
      </c>
      <c r="F12" s="801">
        <v>213</v>
      </c>
      <c r="G12" s="801">
        <v>7</v>
      </c>
      <c r="H12" s="842">
        <v>249</v>
      </c>
      <c r="I12" s="813">
        <v>105</v>
      </c>
      <c r="J12" s="801">
        <v>86</v>
      </c>
      <c r="K12" s="40">
        <v>105</v>
      </c>
      <c r="L12" s="813">
        <v>55</v>
      </c>
      <c r="M12" s="784">
        <v>47</v>
      </c>
      <c r="N12" s="40">
        <v>29</v>
      </c>
      <c r="O12" s="1578">
        <v>28</v>
      </c>
    </row>
    <row r="13" spans="1:15" s="5" customFormat="1" ht="17.25" customHeight="1">
      <c r="A13" s="158" t="s">
        <v>25</v>
      </c>
      <c r="B13" s="813">
        <v>7</v>
      </c>
      <c r="C13" s="801">
        <v>7</v>
      </c>
      <c r="D13" s="812">
        <v>4</v>
      </c>
      <c r="E13" s="842">
        <v>1564</v>
      </c>
      <c r="F13" s="801">
        <v>1257</v>
      </c>
      <c r="G13" s="801">
        <v>26</v>
      </c>
      <c r="H13" s="842">
        <v>611</v>
      </c>
      <c r="I13" s="813">
        <v>701</v>
      </c>
      <c r="J13" s="801">
        <v>554</v>
      </c>
      <c r="K13" s="40">
        <v>302</v>
      </c>
      <c r="L13" s="813">
        <v>249</v>
      </c>
      <c r="M13" s="784">
        <v>199</v>
      </c>
      <c r="N13" s="40">
        <v>97</v>
      </c>
      <c r="O13" s="1578">
        <v>68.900000000000006</v>
      </c>
    </row>
    <row r="14" spans="1:15" s="5" customFormat="1" ht="17.25" customHeight="1">
      <c r="A14" s="158" t="s">
        <v>26</v>
      </c>
      <c r="B14" s="813">
        <v>5</v>
      </c>
      <c r="C14" s="801">
        <v>4</v>
      </c>
      <c r="D14" s="812">
        <v>2</v>
      </c>
      <c r="E14" s="842">
        <v>259</v>
      </c>
      <c r="F14" s="801">
        <v>175</v>
      </c>
      <c r="G14" s="801">
        <v>4</v>
      </c>
      <c r="H14" s="842">
        <v>238</v>
      </c>
      <c r="I14" s="813">
        <v>125</v>
      </c>
      <c r="J14" s="801">
        <v>88</v>
      </c>
      <c r="K14" s="40">
        <v>125</v>
      </c>
      <c r="L14" s="813">
        <v>40</v>
      </c>
      <c r="M14" s="784">
        <v>29</v>
      </c>
      <c r="N14" s="40">
        <v>39</v>
      </c>
      <c r="O14" s="1578">
        <v>24.9</v>
      </c>
    </row>
    <row r="15" spans="1:15" s="5" customFormat="1" ht="17.25" customHeight="1">
      <c r="A15" s="158" t="s">
        <v>27</v>
      </c>
      <c r="B15" s="813">
        <v>9</v>
      </c>
      <c r="C15" s="801">
        <v>7</v>
      </c>
      <c r="D15" s="812">
        <v>5</v>
      </c>
      <c r="E15" s="842">
        <v>611</v>
      </c>
      <c r="F15" s="801">
        <v>475</v>
      </c>
      <c r="G15" s="801">
        <v>6</v>
      </c>
      <c r="H15" s="842">
        <v>451</v>
      </c>
      <c r="I15" s="813">
        <v>275</v>
      </c>
      <c r="J15" s="801">
        <v>211</v>
      </c>
      <c r="K15" s="40">
        <v>192</v>
      </c>
      <c r="L15" s="813">
        <v>127</v>
      </c>
      <c r="M15" s="784">
        <v>89</v>
      </c>
      <c r="N15" s="40">
        <v>112</v>
      </c>
      <c r="O15" s="1578">
        <v>51</v>
      </c>
    </row>
    <row r="16" spans="1:15" s="5" customFormat="1" ht="17.25" customHeight="1">
      <c r="A16" s="158" t="s">
        <v>28</v>
      </c>
      <c r="B16" s="813">
        <v>6</v>
      </c>
      <c r="C16" s="801">
        <v>3</v>
      </c>
      <c r="D16" s="812">
        <v>5</v>
      </c>
      <c r="E16" s="842">
        <v>946</v>
      </c>
      <c r="F16" s="801">
        <v>812</v>
      </c>
      <c r="G16" s="801">
        <v>20</v>
      </c>
      <c r="H16" s="842">
        <v>618</v>
      </c>
      <c r="I16" s="813">
        <v>436</v>
      </c>
      <c r="J16" s="801">
        <v>372</v>
      </c>
      <c r="K16" s="40">
        <v>306</v>
      </c>
      <c r="L16" s="813">
        <v>122</v>
      </c>
      <c r="M16" s="784">
        <v>113</v>
      </c>
      <c r="N16" s="40">
        <v>75</v>
      </c>
      <c r="O16" s="1578">
        <v>42.2</v>
      </c>
    </row>
    <row r="17" spans="1:15" s="5" customFormat="1" ht="17.25" customHeight="1">
      <c r="A17" s="158" t="s">
        <v>29</v>
      </c>
      <c r="B17" s="813">
        <v>11</v>
      </c>
      <c r="C17" s="801">
        <v>10</v>
      </c>
      <c r="D17" s="812">
        <v>7</v>
      </c>
      <c r="E17" s="842">
        <v>862</v>
      </c>
      <c r="F17" s="801">
        <v>727</v>
      </c>
      <c r="G17" s="801">
        <v>20</v>
      </c>
      <c r="H17" s="842">
        <v>338</v>
      </c>
      <c r="I17" s="813">
        <v>387</v>
      </c>
      <c r="J17" s="801">
        <v>320</v>
      </c>
      <c r="K17" s="40">
        <v>154</v>
      </c>
      <c r="L17" s="813">
        <v>199</v>
      </c>
      <c r="M17" s="784">
        <v>175</v>
      </c>
      <c r="N17" s="40">
        <v>64</v>
      </c>
      <c r="O17" s="1578">
        <v>32.9</v>
      </c>
    </row>
    <row r="18" spans="1:15" s="5" customFormat="1" ht="17.25" customHeight="1">
      <c r="A18" s="158" t="s">
        <v>30</v>
      </c>
      <c r="B18" s="813">
        <v>9</v>
      </c>
      <c r="C18" s="801">
        <v>9</v>
      </c>
      <c r="D18" s="812">
        <v>3</v>
      </c>
      <c r="E18" s="842">
        <v>1817</v>
      </c>
      <c r="F18" s="801">
        <v>1531</v>
      </c>
      <c r="G18" s="801">
        <v>65</v>
      </c>
      <c r="H18" s="842">
        <v>1356</v>
      </c>
      <c r="I18" s="813">
        <v>849</v>
      </c>
      <c r="J18" s="801">
        <v>721</v>
      </c>
      <c r="K18" s="40">
        <v>650</v>
      </c>
      <c r="L18" s="813">
        <v>416</v>
      </c>
      <c r="M18" s="784">
        <v>337</v>
      </c>
      <c r="N18" s="40">
        <v>330</v>
      </c>
      <c r="O18" s="1578">
        <v>121.7</v>
      </c>
    </row>
    <row r="19" spans="1:15" s="5" customFormat="1" ht="17.25" customHeight="1">
      <c r="A19" s="158" t="s">
        <v>31</v>
      </c>
      <c r="B19" s="813">
        <v>8</v>
      </c>
      <c r="C19" s="801">
        <v>8</v>
      </c>
      <c r="D19" s="812">
        <v>4</v>
      </c>
      <c r="E19" s="842">
        <v>1352</v>
      </c>
      <c r="F19" s="801">
        <v>1074</v>
      </c>
      <c r="G19" s="801">
        <v>26</v>
      </c>
      <c r="H19" s="842">
        <v>922</v>
      </c>
      <c r="I19" s="813">
        <v>764</v>
      </c>
      <c r="J19" s="801">
        <v>619</v>
      </c>
      <c r="K19" s="40">
        <v>460</v>
      </c>
      <c r="L19" s="813">
        <v>164</v>
      </c>
      <c r="M19" s="784">
        <v>116</v>
      </c>
      <c r="N19" s="40">
        <v>135</v>
      </c>
      <c r="O19" s="1578">
        <v>71.900000000000006</v>
      </c>
    </row>
    <row r="20" spans="1:15" s="5" customFormat="1" ht="17.25" customHeight="1">
      <c r="A20" s="158" t="s">
        <v>32</v>
      </c>
      <c r="B20" s="813">
        <v>10</v>
      </c>
      <c r="C20" s="801">
        <v>9</v>
      </c>
      <c r="D20" s="812">
        <v>3</v>
      </c>
      <c r="E20" s="842">
        <v>825</v>
      </c>
      <c r="F20" s="801">
        <v>533</v>
      </c>
      <c r="G20" s="801">
        <v>24</v>
      </c>
      <c r="H20" s="842">
        <v>513</v>
      </c>
      <c r="I20" s="813">
        <v>324</v>
      </c>
      <c r="J20" s="801">
        <v>203</v>
      </c>
      <c r="K20" s="40">
        <v>241</v>
      </c>
      <c r="L20" s="813">
        <v>159</v>
      </c>
      <c r="M20" s="784">
        <v>103</v>
      </c>
      <c r="N20" s="40">
        <v>87</v>
      </c>
      <c r="O20" s="1578">
        <v>77.8</v>
      </c>
    </row>
    <row r="21" spans="1:15" s="5" customFormat="1" ht="17.25" customHeight="1" thickBot="1">
      <c r="A21" s="159" t="s">
        <v>33</v>
      </c>
      <c r="B21" s="178">
        <v>14</v>
      </c>
      <c r="C21" s="282">
        <v>13</v>
      </c>
      <c r="D21" s="155">
        <v>9</v>
      </c>
      <c r="E21" s="183">
        <v>3169</v>
      </c>
      <c r="F21" s="282">
        <v>2587</v>
      </c>
      <c r="G21" s="282">
        <v>37</v>
      </c>
      <c r="H21" s="183">
        <v>1813</v>
      </c>
      <c r="I21" s="178">
        <v>1566</v>
      </c>
      <c r="J21" s="282">
        <v>1259</v>
      </c>
      <c r="K21" s="270">
        <v>934</v>
      </c>
      <c r="L21" s="178">
        <v>467</v>
      </c>
      <c r="M21" s="76">
        <v>412</v>
      </c>
      <c r="N21" s="270">
        <v>292</v>
      </c>
      <c r="O21" s="1579">
        <v>138.69999999999999</v>
      </c>
    </row>
    <row r="22" spans="1:15" s="7" customFormat="1" ht="17.25" customHeight="1">
      <c r="A22" s="967" t="s">
        <v>561</v>
      </c>
      <c r="G22" s="242"/>
      <c r="O22" s="11"/>
    </row>
    <row r="23" spans="1:15" s="7" customFormat="1" ht="17.25" customHeight="1">
      <c r="A23" s="1542" t="s">
        <v>1048</v>
      </c>
      <c r="G23" s="242"/>
    </row>
    <row r="24" spans="1:15" ht="17.25" customHeight="1">
      <c r="A24" s="65"/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</row>
  </sheetData>
  <mergeCells count="23">
    <mergeCell ref="A3:A6"/>
    <mergeCell ref="B3:D3"/>
    <mergeCell ref="E3:H3"/>
    <mergeCell ref="I3:K3"/>
    <mergeCell ref="L3:N3"/>
    <mergeCell ref="K5:K6"/>
    <mergeCell ref="M5:M6"/>
    <mergeCell ref="N5:N6"/>
    <mergeCell ref="J5:J6"/>
    <mergeCell ref="I4:I6"/>
    <mergeCell ref="J4:K4"/>
    <mergeCell ref="L4:L6"/>
    <mergeCell ref="M4:N4"/>
    <mergeCell ref="C5:C6"/>
    <mergeCell ref="D5:D6"/>
    <mergeCell ref="F5:F6"/>
    <mergeCell ref="O3:O6"/>
    <mergeCell ref="B4:B6"/>
    <mergeCell ref="C4:D4"/>
    <mergeCell ref="E4:E6"/>
    <mergeCell ref="F4:H4"/>
    <mergeCell ref="H5:H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6"/>
  <dimension ref="A1:R34"/>
  <sheetViews>
    <sheetView zoomScaleNormal="100" workbookViewId="0"/>
  </sheetViews>
  <sheetFormatPr defaultRowHeight="15"/>
  <cols>
    <col min="1" max="1" width="28.28515625" customWidth="1"/>
    <col min="2" max="11" width="6.7109375" customWidth="1"/>
    <col min="12" max="12" width="6.7109375" style="209" customWidth="1"/>
    <col min="13" max="18" width="6.7109375" customWidth="1"/>
    <col min="19" max="19" width="7.5703125" customWidth="1"/>
  </cols>
  <sheetData>
    <row r="1" spans="1:18" ht="17.25" customHeight="1">
      <c r="A1" s="204" t="s">
        <v>710</v>
      </c>
      <c r="K1" s="500"/>
    </row>
    <row r="2" spans="1:18" s="3" customFormat="1" ht="17.25" customHeight="1" thickBot="1">
      <c r="A2" s="325" t="s">
        <v>193</v>
      </c>
      <c r="I2" s="3" t="s">
        <v>0</v>
      </c>
      <c r="L2" s="205"/>
    </row>
    <row r="3" spans="1:18" ht="23.25" customHeight="1">
      <c r="A3" s="2268" t="s">
        <v>425</v>
      </c>
      <c r="B3" s="2270" t="s">
        <v>11</v>
      </c>
      <c r="C3" s="2266" t="s">
        <v>12</v>
      </c>
      <c r="D3" s="2266" t="s">
        <v>13</v>
      </c>
      <c r="E3" s="2266" t="s">
        <v>14</v>
      </c>
      <c r="F3" s="2266" t="s">
        <v>15</v>
      </c>
      <c r="G3" s="2266" t="s">
        <v>16</v>
      </c>
      <c r="H3" s="2266" t="s">
        <v>139</v>
      </c>
      <c r="I3" s="2266" t="s">
        <v>189</v>
      </c>
      <c r="J3" s="2266" t="s">
        <v>455</v>
      </c>
      <c r="K3" s="2266" t="s">
        <v>562</v>
      </c>
      <c r="L3" s="2272" t="s">
        <v>643</v>
      </c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15.75" thickBot="1">
      <c r="A4" s="2269"/>
      <c r="B4" s="2271"/>
      <c r="C4" s="2267"/>
      <c r="D4" s="2267"/>
      <c r="E4" s="2267"/>
      <c r="F4" s="2267"/>
      <c r="G4" s="2267"/>
      <c r="H4" s="2267"/>
      <c r="I4" s="2267"/>
      <c r="J4" s="2267"/>
      <c r="K4" s="2267"/>
      <c r="L4" s="2273"/>
      <c r="M4" s="607" t="s">
        <v>191</v>
      </c>
      <c r="N4" s="606" t="s">
        <v>192</v>
      </c>
      <c r="O4" s="610" t="s">
        <v>191</v>
      </c>
      <c r="P4" s="606" t="s">
        <v>192</v>
      </c>
      <c r="Q4" s="607" t="s">
        <v>191</v>
      </c>
      <c r="R4" s="650" t="s">
        <v>192</v>
      </c>
    </row>
    <row r="5" spans="1:18" ht="17.25" customHeight="1">
      <c r="A5" s="66" t="s">
        <v>71</v>
      </c>
      <c r="B5" s="859">
        <v>29335</v>
      </c>
      <c r="C5" s="859">
        <v>28980</v>
      </c>
      <c r="D5" s="859">
        <v>28332</v>
      </c>
      <c r="E5" s="859">
        <v>26964</v>
      </c>
      <c r="F5" s="860">
        <v>24786</v>
      </c>
      <c r="G5" s="859">
        <v>22002</v>
      </c>
      <c r="H5" s="861">
        <v>19883</v>
      </c>
      <c r="I5" s="861">
        <v>18416</v>
      </c>
      <c r="J5" s="861">
        <v>17954</v>
      </c>
      <c r="K5" s="1413">
        <v>18458</v>
      </c>
      <c r="L5" s="302">
        <v>20096</v>
      </c>
      <c r="M5" s="412">
        <f>L5-K5</f>
        <v>1638</v>
      </c>
      <c r="N5" s="415">
        <f>L5/K5-1</f>
        <v>8.8742008885036361E-2</v>
      </c>
      <c r="O5" s="541">
        <f>L5-G5</f>
        <v>-1906</v>
      </c>
      <c r="P5" s="361">
        <f>L5/G5-1</f>
        <v>-8.6628488319243746E-2</v>
      </c>
      <c r="Q5" s="416">
        <f>L5-B5</f>
        <v>-9239</v>
      </c>
      <c r="R5" s="417">
        <f>L5/B5-1</f>
        <v>-0.3149480143173683</v>
      </c>
    </row>
    <row r="6" spans="1:18" ht="22.5" customHeight="1">
      <c r="A6" s="67" t="s">
        <v>117</v>
      </c>
      <c r="B6" s="862">
        <v>166</v>
      </c>
      <c r="C6" s="862">
        <v>134</v>
      </c>
      <c r="D6" s="862">
        <v>108</v>
      </c>
      <c r="E6" s="862">
        <v>98</v>
      </c>
      <c r="F6" s="863">
        <v>96</v>
      </c>
      <c r="G6" s="862">
        <v>68</v>
      </c>
      <c r="H6" s="864">
        <v>60</v>
      </c>
      <c r="I6" s="864">
        <v>14</v>
      </c>
      <c r="J6" s="864">
        <v>37</v>
      </c>
      <c r="K6" s="402">
        <v>28</v>
      </c>
      <c r="L6" s="303">
        <v>62</v>
      </c>
      <c r="M6" s="412">
        <f t="shared" ref="M6:M29" si="0">L6-K6</f>
        <v>34</v>
      </c>
      <c r="N6" s="415">
        <f t="shared" ref="N6:N29" si="1">L6/K6-1</f>
        <v>1.2142857142857144</v>
      </c>
      <c r="O6" s="541">
        <f t="shared" ref="O6:O29" si="2">L6-G6</f>
        <v>-6</v>
      </c>
      <c r="P6" s="361">
        <f t="shared" ref="P6:P29" si="3">L6/G6-1</f>
        <v>-8.8235294117647078E-2</v>
      </c>
      <c r="Q6" s="416">
        <f t="shared" ref="Q6:Q29" si="4">L6-B6</f>
        <v>-104</v>
      </c>
      <c r="R6" s="417">
        <f t="shared" ref="R6:R29" si="5">L6/B6-1</f>
        <v>-0.62650602409638556</v>
      </c>
    </row>
    <row r="7" spans="1:18" ht="23.25" customHeight="1">
      <c r="A7" s="67" t="s">
        <v>73</v>
      </c>
      <c r="B7" s="862">
        <v>642</v>
      </c>
      <c r="C7" s="862">
        <v>663</v>
      </c>
      <c r="D7" s="862">
        <v>653</v>
      </c>
      <c r="E7" s="862">
        <v>655</v>
      </c>
      <c r="F7" s="863">
        <v>551</v>
      </c>
      <c r="G7" s="862">
        <v>474</v>
      </c>
      <c r="H7" s="864">
        <v>434</v>
      </c>
      <c r="I7" s="864">
        <v>312</v>
      </c>
      <c r="J7" s="864">
        <v>324</v>
      </c>
      <c r="K7" s="402">
        <v>295</v>
      </c>
      <c r="L7" s="303">
        <v>292</v>
      </c>
      <c r="M7" s="412">
        <f t="shared" si="0"/>
        <v>-3</v>
      </c>
      <c r="N7" s="415">
        <f t="shared" si="1"/>
        <v>-1.016949152542368E-2</v>
      </c>
      <c r="O7" s="541">
        <f t="shared" si="2"/>
        <v>-182</v>
      </c>
      <c r="P7" s="361">
        <f t="shared" si="3"/>
        <v>-0.38396624472573837</v>
      </c>
      <c r="Q7" s="416">
        <f t="shared" si="4"/>
        <v>-350</v>
      </c>
      <c r="R7" s="417">
        <f t="shared" si="5"/>
        <v>-0.54517133956386288</v>
      </c>
    </row>
    <row r="8" spans="1:18" ht="21.75" customHeight="1">
      <c r="A8" s="67" t="s">
        <v>74</v>
      </c>
      <c r="B8" s="862">
        <v>1191</v>
      </c>
      <c r="C8" s="862">
        <v>1242</v>
      </c>
      <c r="D8" s="862">
        <v>1209</v>
      </c>
      <c r="E8" s="862">
        <v>1098</v>
      </c>
      <c r="F8" s="863">
        <v>901</v>
      </c>
      <c r="G8" s="862">
        <v>821</v>
      </c>
      <c r="H8" s="864">
        <v>716</v>
      </c>
      <c r="I8" s="864">
        <v>664</v>
      </c>
      <c r="J8" s="864">
        <v>651</v>
      </c>
      <c r="K8" s="402">
        <v>719</v>
      </c>
      <c r="L8" s="303">
        <v>674</v>
      </c>
      <c r="M8" s="412">
        <f t="shared" si="0"/>
        <v>-45</v>
      </c>
      <c r="N8" s="415">
        <f t="shared" si="1"/>
        <v>-6.2586926286509081E-2</v>
      </c>
      <c r="O8" s="541">
        <f t="shared" si="2"/>
        <v>-147</v>
      </c>
      <c r="P8" s="361">
        <f t="shared" si="3"/>
        <v>-0.17904993909866018</v>
      </c>
      <c r="Q8" s="416">
        <f t="shared" si="4"/>
        <v>-517</v>
      </c>
      <c r="R8" s="417">
        <f t="shared" si="5"/>
        <v>-0.43408900083963053</v>
      </c>
    </row>
    <row r="9" spans="1:18" ht="17.25" customHeight="1">
      <c r="A9" s="67" t="s">
        <v>118</v>
      </c>
      <c r="B9" s="862">
        <v>57</v>
      </c>
      <c r="C9" s="862">
        <v>52</v>
      </c>
      <c r="D9" s="862">
        <v>59</v>
      </c>
      <c r="E9" s="862">
        <v>77</v>
      </c>
      <c r="F9" s="863">
        <v>62</v>
      </c>
      <c r="G9" s="862">
        <v>17</v>
      </c>
      <c r="H9" s="864">
        <v>21</v>
      </c>
      <c r="I9" s="864">
        <v>15</v>
      </c>
      <c r="J9" s="864">
        <v>18</v>
      </c>
      <c r="K9" s="402">
        <v>31</v>
      </c>
      <c r="L9" s="303">
        <v>33</v>
      </c>
      <c r="M9" s="412">
        <f t="shared" si="0"/>
        <v>2</v>
      </c>
      <c r="N9" s="415">
        <f t="shared" si="1"/>
        <v>6.4516129032258007E-2</v>
      </c>
      <c r="O9" s="541">
        <f t="shared" si="2"/>
        <v>16</v>
      </c>
      <c r="P9" s="361">
        <f t="shared" si="3"/>
        <v>0.94117647058823528</v>
      </c>
      <c r="Q9" s="416">
        <f t="shared" si="4"/>
        <v>-24</v>
      </c>
      <c r="R9" s="417">
        <f t="shared" si="5"/>
        <v>-0.42105263157894735</v>
      </c>
    </row>
    <row r="10" spans="1:18" ht="20.25" customHeight="1">
      <c r="A10" s="68" t="s">
        <v>76</v>
      </c>
      <c r="B10" s="862">
        <v>123</v>
      </c>
      <c r="C10" s="862">
        <v>141</v>
      </c>
      <c r="D10" s="862">
        <v>133</v>
      </c>
      <c r="E10" s="862">
        <v>82</v>
      </c>
      <c r="F10" s="863">
        <v>56</v>
      </c>
      <c r="G10" s="862">
        <v>86</v>
      </c>
      <c r="H10" s="864">
        <v>66</v>
      </c>
      <c r="I10" s="864">
        <v>71</v>
      </c>
      <c r="J10" s="864">
        <v>54</v>
      </c>
      <c r="K10" s="402">
        <v>56</v>
      </c>
      <c r="L10" s="303">
        <v>46</v>
      </c>
      <c r="M10" s="412">
        <f t="shared" si="0"/>
        <v>-10</v>
      </c>
      <c r="N10" s="415">
        <f t="shared" si="1"/>
        <v>-0.1785714285714286</v>
      </c>
      <c r="O10" s="541">
        <f t="shared" si="2"/>
        <v>-40</v>
      </c>
      <c r="P10" s="361">
        <f t="shared" si="3"/>
        <v>-0.46511627906976749</v>
      </c>
      <c r="Q10" s="416">
        <f t="shared" si="4"/>
        <v>-77</v>
      </c>
      <c r="R10" s="417">
        <f t="shared" si="5"/>
        <v>-0.62601626016260159</v>
      </c>
    </row>
    <row r="11" spans="1:18" ht="17.25" customHeight="1">
      <c r="A11" s="67" t="s">
        <v>119</v>
      </c>
      <c r="B11" s="862">
        <v>5</v>
      </c>
      <c r="C11" s="865" t="s">
        <v>175</v>
      </c>
      <c r="D11" s="865" t="s">
        <v>175</v>
      </c>
      <c r="E11" s="865" t="s">
        <v>175</v>
      </c>
      <c r="F11" s="886" t="s">
        <v>175</v>
      </c>
      <c r="G11" s="865" t="s">
        <v>175</v>
      </c>
      <c r="H11" s="865" t="s">
        <v>175</v>
      </c>
      <c r="I11" s="865" t="s">
        <v>175</v>
      </c>
      <c r="J11" s="865" t="s">
        <v>175</v>
      </c>
      <c r="K11" s="1029" t="s">
        <v>175</v>
      </c>
      <c r="L11" s="1377" t="s">
        <v>175</v>
      </c>
      <c r="M11" s="935" t="s">
        <v>56</v>
      </c>
      <c r="N11" s="498" t="s">
        <v>56</v>
      </c>
      <c r="O11" s="937" t="s">
        <v>56</v>
      </c>
      <c r="P11" s="499" t="s">
        <v>56</v>
      </c>
      <c r="Q11" s="929" t="s">
        <v>56</v>
      </c>
      <c r="R11" s="472" t="s">
        <v>56</v>
      </c>
    </row>
    <row r="12" spans="1:18" ht="21.75" customHeight="1">
      <c r="A12" s="68" t="s">
        <v>79</v>
      </c>
      <c r="B12" s="862">
        <v>254</v>
      </c>
      <c r="C12" s="862">
        <v>240</v>
      </c>
      <c r="D12" s="862">
        <v>205</v>
      </c>
      <c r="E12" s="862">
        <v>178</v>
      </c>
      <c r="F12" s="863">
        <v>130</v>
      </c>
      <c r="G12" s="862">
        <v>93</v>
      </c>
      <c r="H12" s="864">
        <v>81</v>
      </c>
      <c r="I12" s="864">
        <v>72</v>
      </c>
      <c r="J12" s="864">
        <v>89</v>
      </c>
      <c r="K12" s="402">
        <v>100</v>
      </c>
      <c r="L12" s="303">
        <v>89</v>
      </c>
      <c r="M12" s="412">
        <f t="shared" si="0"/>
        <v>-11</v>
      </c>
      <c r="N12" s="415">
        <f t="shared" si="1"/>
        <v>-0.10999999999999999</v>
      </c>
      <c r="O12" s="541">
        <f t="shared" si="2"/>
        <v>-4</v>
      </c>
      <c r="P12" s="361">
        <f t="shared" si="3"/>
        <v>-4.3010752688172005E-2</v>
      </c>
      <c r="Q12" s="416">
        <f t="shared" si="4"/>
        <v>-165</v>
      </c>
      <c r="R12" s="417">
        <f t="shared" si="5"/>
        <v>-0.64960629921259838</v>
      </c>
    </row>
    <row r="13" spans="1:18" ht="21" customHeight="1">
      <c r="A13" s="68" t="s">
        <v>81</v>
      </c>
      <c r="B13" s="862">
        <v>314</v>
      </c>
      <c r="C13" s="862">
        <v>361</v>
      </c>
      <c r="D13" s="862">
        <v>332</v>
      </c>
      <c r="E13" s="862">
        <v>315</v>
      </c>
      <c r="F13" s="863">
        <v>274</v>
      </c>
      <c r="G13" s="862">
        <v>250</v>
      </c>
      <c r="H13" s="864">
        <v>227</v>
      </c>
      <c r="I13" s="864">
        <v>122</v>
      </c>
      <c r="J13" s="864">
        <v>98</v>
      </c>
      <c r="K13" s="402">
        <v>90</v>
      </c>
      <c r="L13" s="303">
        <v>79</v>
      </c>
      <c r="M13" s="412">
        <f t="shared" si="0"/>
        <v>-11</v>
      </c>
      <c r="N13" s="415">
        <f t="shared" si="1"/>
        <v>-0.12222222222222223</v>
      </c>
      <c r="O13" s="541">
        <f t="shared" si="2"/>
        <v>-171</v>
      </c>
      <c r="P13" s="361">
        <f t="shared" si="3"/>
        <v>-0.68399999999999994</v>
      </c>
      <c r="Q13" s="416">
        <f t="shared" si="4"/>
        <v>-235</v>
      </c>
      <c r="R13" s="417">
        <f t="shared" si="5"/>
        <v>-0.74840764331210186</v>
      </c>
    </row>
    <row r="14" spans="1:18" ht="17.25" customHeight="1">
      <c r="A14" s="68" t="s">
        <v>82</v>
      </c>
      <c r="B14" s="862">
        <v>241</v>
      </c>
      <c r="C14" s="862">
        <v>242</v>
      </c>
      <c r="D14" s="862">
        <v>243</v>
      </c>
      <c r="E14" s="862">
        <v>307</v>
      </c>
      <c r="F14" s="863">
        <v>297</v>
      </c>
      <c r="G14" s="862">
        <v>265</v>
      </c>
      <c r="H14" s="864">
        <v>208</v>
      </c>
      <c r="I14" s="864">
        <v>222</v>
      </c>
      <c r="J14" s="864">
        <v>160</v>
      </c>
      <c r="K14" s="402">
        <v>154</v>
      </c>
      <c r="L14" s="303">
        <v>172</v>
      </c>
      <c r="M14" s="412">
        <f t="shared" si="0"/>
        <v>18</v>
      </c>
      <c r="N14" s="415">
        <f t="shared" si="1"/>
        <v>0.11688311688311681</v>
      </c>
      <c r="O14" s="541">
        <f t="shared" si="2"/>
        <v>-93</v>
      </c>
      <c r="P14" s="361">
        <f t="shared" si="3"/>
        <v>-0.35094339622641513</v>
      </c>
      <c r="Q14" s="416">
        <f t="shared" si="4"/>
        <v>-69</v>
      </c>
      <c r="R14" s="417">
        <f t="shared" si="5"/>
        <v>-0.2863070539419087</v>
      </c>
    </row>
    <row r="15" spans="1:18" ht="17.25" customHeight="1">
      <c r="A15" s="68" t="s">
        <v>83</v>
      </c>
      <c r="B15" s="862">
        <v>763</v>
      </c>
      <c r="C15" s="862">
        <v>754</v>
      </c>
      <c r="D15" s="862">
        <v>742</v>
      </c>
      <c r="E15" s="862">
        <v>702</v>
      </c>
      <c r="F15" s="863">
        <v>633</v>
      </c>
      <c r="G15" s="862">
        <v>564</v>
      </c>
      <c r="H15" s="864">
        <v>498</v>
      </c>
      <c r="I15" s="864">
        <v>416</v>
      </c>
      <c r="J15" s="864">
        <v>393</v>
      </c>
      <c r="K15" s="402">
        <v>382</v>
      </c>
      <c r="L15" s="303">
        <v>358</v>
      </c>
      <c r="M15" s="412">
        <f t="shared" si="0"/>
        <v>-24</v>
      </c>
      <c r="N15" s="415">
        <f t="shared" si="1"/>
        <v>-6.2827225130890008E-2</v>
      </c>
      <c r="O15" s="541">
        <f t="shared" si="2"/>
        <v>-206</v>
      </c>
      <c r="P15" s="361">
        <f t="shared" si="3"/>
        <v>-0.36524822695035464</v>
      </c>
      <c r="Q15" s="416">
        <f t="shared" si="4"/>
        <v>-405</v>
      </c>
      <c r="R15" s="417">
        <f t="shared" si="5"/>
        <v>-0.5307994757536042</v>
      </c>
    </row>
    <row r="16" spans="1:18" ht="17.25" customHeight="1">
      <c r="A16" s="68" t="s">
        <v>84</v>
      </c>
      <c r="B16" s="862">
        <v>697</v>
      </c>
      <c r="C16" s="862">
        <v>772</v>
      </c>
      <c r="D16" s="862">
        <v>747</v>
      </c>
      <c r="E16" s="862">
        <v>644</v>
      </c>
      <c r="F16" s="863">
        <v>541</v>
      </c>
      <c r="G16" s="862">
        <v>416</v>
      </c>
      <c r="H16" s="864">
        <v>323</v>
      </c>
      <c r="I16" s="864">
        <v>305</v>
      </c>
      <c r="J16" s="864">
        <v>306</v>
      </c>
      <c r="K16" s="402">
        <v>301</v>
      </c>
      <c r="L16" s="303">
        <v>318</v>
      </c>
      <c r="M16" s="412">
        <f>L16-K16</f>
        <v>17</v>
      </c>
      <c r="N16" s="415">
        <f t="shared" si="1"/>
        <v>5.6478405315614655E-2</v>
      </c>
      <c r="O16" s="541">
        <f t="shared" si="2"/>
        <v>-98</v>
      </c>
      <c r="P16" s="361">
        <f t="shared" si="3"/>
        <v>-0.23557692307692313</v>
      </c>
      <c r="Q16" s="416">
        <f t="shared" si="4"/>
        <v>-379</v>
      </c>
      <c r="R16" s="417">
        <f t="shared" si="5"/>
        <v>-0.54375896700143467</v>
      </c>
    </row>
    <row r="17" spans="1:18" s="870" customFormat="1" ht="17.25" customHeight="1">
      <c r="A17" s="68" t="s">
        <v>515</v>
      </c>
      <c r="B17" s="865" t="s">
        <v>175</v>
      </c>
      <c r="C17" s="865" t="s">
        <v>175</v>
      </c>
      <c r="D17" s="865" t="s">
        <v>175</v>
      </c>
      <c r="E17" s="865" t="s">
        <v>175</v>
      </c>
      <c r="F17" s="886" t="s">
        <v>175</v>
      </c>
      <c r="G17" s="865" t="s">
        <v>175</v>
      </c>
      <c r="H17" s="865" t="s">
        <v>175</v>
      </c>
      <c r="I17" s="865" t="s">
        <v>175</v>
      </c>
      <c r="J17" s="1729">
        <v>20</v>
      </c>
      <c r="K17" s="402">
        <v>44</v>
      </c>
      <c r="L17" s="303">
        <v>248</v>
      </c>
      <c r="M17" s="412">
        <f>L17-K17</f>
        <v>204</v>
      </c>
      <c r="N17" s="415">
        <f>L17/K17-1</f>
        <v>4.6363636363636367</v>
      </c>
      <c r="O17" s="937" t="s">
        <v>56</v>
      </c>
      <c r="P17" s="499" t="s">
        <v>56</v>
      </c>
      <c r="Q17" s="929" t="s">
        <v>56</v>
      </c>
      <c r="R17" s="472" t="s">
        <v>56</v>
      </c>
    </row>
    <row r="18" spans="1:18" ht="17.25" customHeight="1">
      <c r="A18" s="68" t="s">
        <v>85</v>
      </c>
      <c r="B18" s="862">
        <v>6258</v>
      </c>
      <c r="C18" s="862">
        <v>6453</v>
      </c>
      <c r="D18" s="862">
        <v>6533</v>
      </c>
      <c r="E18" s="862">
        <v>6524</v>
      </c>
      <c r="F18" s="863">
        <v>6374</v>
      </c>
      <c r="G18" s="862">
        <v>5981</v>
      </c>
      <c r="H18" s="864">
        <v>5811</v>
      </c>
      <c r="I18" s="864">
        <v>5604</v>
      </c>
      <c r="J18" s="864">
        <v>5498</v>
      </c>
      <c r="K18" s="402">
        <v>5791</v>
      </c>
      <c r="L18" s="303">
        <v>6341</v>
      </c>
      <c r="M18" s="412">
        <f t="shared" si="0"/>
        <v>550</v>
      </c>
      <c r="N18" s="415">
        <f t="shared" si="1"/>
        <v>9.4974961146606862E-2</v>
      </c>
      <c r="O18" s="541">
        <f t="shared" si="2"/>
        <v>360</v>
      </c>
      <c r="P18" s="361">
        <f t="shared" si="3"/>
        <v>6.0190603577996882E-2</v>
      </c>
      <c r="Q18" s="416">
        <f t="shared" si="4"/>
        <v>83</v>
      </c>
      <c r="R18" s="417">
        <f t="shared" si="5"/>
        <v>1.3263023330137402E-2</v>
      </c>
    </row>
    <row r="19" spans="1:18" ht="17.25" customHeight="1">
      <c r="A19" s="67" t="s">
        <v>120</v>
      </c>
      <c r="B19" s="862">
        <v>185</v>
      </c>
      <c r="C19" s="862">
        <v>176</v>
      </c>
      <c r="D19" s="862">
        <v>185</v>
      </c>
      <c r="E19" s="862">
        <v>181</v>
      </c>
      <c r="F19" s="863">
        <v>175</v>
      </c>
      <c r="G19" s="862">
        <v>137</v>
      </c>
      <c r="H19" s="864">
        <v>122</v>
      </c>
      <c r="I19" s="864">
        <v>129</v>
      </c>
      <c r="J19" s="864">
        <v>124</v>
      </c>
      <c r="K19" s="402">
        <v>152</v>
      </c>
      <c r="L19" s="303">
        <v>146</v>
      </c>
      <c r="M19" s="412">
        <f t="shared" si="0"/>
        <v>-6</v>
      </c>
      <c r="N19" s="415">
        <f t="shared" si="1"/>
        <v>-3.9473684210526327E-2</v>
      </c>
      <c r="O19" s="541">
        <f t="shared" si="2"/>
        <v>9</v>
      </c>
      <c r="P19" s="361">
        <f t="shared" si="3"/>
        <v>6.5693430656934337E-2</v>
      </c>
      <c r="Q19" s="416">
        <f t="shared" si="4"/>
        <v>-39</v>
      </c>
      <c r="R19" s="417">
        <f t="shared" si="5"/>
        <v>-0.21081081081081077</v>
      </c>
    </row>
    <row r="20" spans="1:18" ht="17.25" customHeight="1">
      <c r="A20" s="67" t="s">
        <v>121</v>
      </c>
      <c r="B20" s="862">
        <v>4057</v>
      </c>
      <c r="C20" s="862">
        <v>3813</v>
      </c>
      <c r="D20" s="862">
        <v>3542</v>
      </c>
      <c r="E20" s="862">
        <v>3157</v>
      </c>
      <c r="F20" s="863">
        <v>2657</v>
      </c>
      <c r="G20" s="862">
        <v>2115</v>
      </c>
      <c r="H20" s="864">
        <v>1616</v>
      </c>
      <c r="I20" s="864">
        <v>1297</v>
      </c>
      <c r="J20" s="864">
        <v>1145</v>
      </c>
      <c r="K20" s="402">
        <v>1045</v>
      </c>
      <c r="L20" s="303">
        <v>1022</v>
      </c>
      <c r="M20" s="412">
        <f t="shared" si="0"/>
        <v>-23</v>
      </c>
      <c r="N20" s="415">
        <f t="shared" si="1"/>
        <v>-2.2009569377990479E-2</v>
      </c>
      <c r="O20" s="541">
        <f t="shared" si="2"/>
        <v>-1093</v>
      </c>
      <c r="P20" s="361">
        <f t="shared" si="3"/>
        <v>-0.51678486997635931</v>
      </c>
      <c r="Q20" s="416">
        <f t="shared" si="4"/>
        <v>-3035</v>
      </c>
      <c r="R20" s="417">
        <f t="shared" si="5"/>
        <v>-0.74808972146906583</v>
      </c>
    </row>
    <row r="21" spans="1:18" ht="17.25" customHeight="1">
      <c r="A21" s="68" t="s">
        <v>95</v>
      </c>
      <c r="B21" s="862">
        <v>1370</v>
      </c>
      <c r="C21" s="862">
        <v>1266</v>
      </c>
      <c r="D21" s="862">
        <v>1191</v>
      </c>
      <c r="E21" s="862">
        <v>996</v>
      </c>
      <c r="F21" s="863">
        <v>804</v>
      </c>
      <c r="G21" s="862">
        <v>686</v>
      </c>
      <c r="H21" s="864">
        <v>586</v>
      </c>
      <c r="I21" s="864">
        <v>527</v>
      </c>
      <c r="J21" s="864">
        <v>528</v>
      </c>
      <c r="K21" s="402">
        <v>458</v>
      </c>
      <c r="L21" s="303">
        <v>515</v>
      </c>
      <c r="M21" s="412">
        <f t="shared" si="0"/>
        <v>57</v>
      </c>
      <c r="N21" s="415">
        <f t="shared" si="1"/>
        <v>0.12445414847161573</v>
      </c>
      <c r="O21" s="541">
        <f t="shared" si="2"/>
        <v>-171</v>
      </c>
      <c r="P21" s="361">
        <f t="shared" si="3"/>
        <v>-0.24927113702623904</v>
      </c>
      <c r="Q21" s="416">
        <f t="shared" si="4"/>
        <v>-855</v>
      </c>
      <c r="R21" s="417">
        <f t="shared" si="5"/>
        <v>-0.62408759124087587</v>
      </c>
    </row>
    <row r="22" spans="1:18" ht="17.25" customHeight="1">
      <c r="A22" s="69" t="s">
        <v>87</v>
      </c>
      <c r="B22" s="862">
        <v>1734</v>
      </c>
      <c r="C22" s="862">
        <v>1810</v>
      </c>
      <c r="D22" s="862">
        <v>1713</v>
      </c>
      <c r="E22" s="862">
        <v>1627</v>
      </c>
      <c r="F22" s="863">
        <v>1570</v>
      </c>
      <c r="G22" s="862">
        <v>1296</v>
      </c>
      <c r="H22" s="864">
        <v>1087</v>
      </c>
      <c r="I22" s="864">
        <v>962</v>
      </c>
      <c r="J22" s="864">
        <v>898</v>
      </c>
      <c r="K22" s="402">
        <v>827</v>
      </c>
      <c r="L22" s="303">
        <v>791</v>
      </c>
      <c r="M22" s="412">
        <f t="shared" si="0"/>
        <v>-36</v>
      </c>
      <c r="N22" s="415">
        <f t="shared" si="1"/>
        <v>-4.3530834340991587E-2</v>
      </c>
      <c r="O22" s="541">
        <f t="shared" si="2"/>
        <v>-505</v>
      </c>
      <c r="P22" s="361">
        <f t="shared" si="3"/>
        <v>-0.3896604938271605</v>
      </c>
      <c r="Q22" s="416">
        <f t="shared" si="4"/>
        <v>-943</v>
      </c>
      <c r="R22" s="417">
        <f t="shared" si="5"/>
        <v>-0.54382929642445221</v>
      </c>
    </row>
    <row r="23" spans="1:18" ht="17.25" customHeight="1">
      <c r="A23" s="70" t="s">
        <v>88</v>
      </c>
      <c r="B23" s="862">
        <v>220</v>
      </c>
      <c r="C23" s="862">
        <v>159</v>
      </c>
      <c r="D23" s="862">
        <v>163</v>
      </c>
      <c r="E23" s="862">
        <v>146</v>
      </c>
      <c r="F23" s="863">
        <v>135</v>
      </c>
      <c r="G23" s="862">
        <v>110</v>
      </c>
      <c r="H23" s="864">
        <v>67</v>
      </c>
      <c r="I23" s="864">
        <v>47</v>
      </c>
      <c r="J23" s="864">
        <v>17</v>
      </c>
      <c r="K23" s="402">
        <v>11</v>
      </c>
      <c r="L23" s="1377" t="s">
        <v>175</v>
      </c>
      <c r="M23" s="935" t="s">
        <v>56</v>
      </c>
      <c r="N23" s="498" t="s">
        <v>56</v>
      </c>
      <c r="O23" s="937" t="s">
        <v>56</v>
      </c>
      <c r="P23" s="499" t="s">
        <v>56</v>
      </c>
      <c r="Q23" s="929" t="s">
        <v>56</v>
      </c>
      <c r="R23" s="472" t="s">
        <v>56</v>
      </c>
    </row>
    <row r="24" spans="1:18" ht="23.25" customHeight="1">
      <c r="A24" s="69" t="s">
        <v>96</v>
      </c>
      <c r="B24" s="862">
        <v>3572</v>
      </c>
      <c r="C24" s="862">
        <v>3214</v>
      </c>
      <c r="D24" s="862">
        <v>2998</v>
      </c>
      <c r="E24" s="862">
        <v>2772</v>
      </c>
      <c r="F24" s="863">
        <v>2521</v>
      </c>
      <c r="G24" s="862">
        <v>2217</v>
      </c>
      <c r="H24" s="864">
        <v>1875</v>
      </c>
      <c r="I24" s="864">
        <v>1622</v>
      </c>
      <c r="J24" s="864">
        <v>1462</v>
      </c>
      <c r="K24" s="402">
        <v>1413</v>
      </c>
      <c r="L24" s="303">
        <v>1503</v>
      </c>
      <c r="M24" s="412">
        <f t="shared" si="0"/>
        <v>90</v>
      </c>
      <c r="N24" s="415">
        <f t="shared" si="1"/>
        <v>6.3694267515923553E-2</v>
      </c>
      <c r="O24" s="541">
        <f t="shared" si="2"/>
        <v>-714</v>
      </c>
      <c r="P24" s="361">
        <f t="shared" si="3"/>
        <v>-0.32205683355886328</v>
      </c>
      <c r="Q24" s="416">
        <f t="shared" si="4"/>
        <v>-2069</v>
      </c>
      <c r="R24" s="417">
        <f t="shared" si="5"/>
        <v>-0.57922732362821949</v>
      </c>
    </row>
    <row r="25" spans="1:18" ht="21" customHeight="1">
      <c r="A25" s="69" t="s">
        <v>97</v>
      </c>
      <c r="B25" s="862">
        <v>613</v>
      </c>
      <c r="C25" s="862">
        <v>562</v>
      </c>
      <c r="D25" s="862">
        <v>627</v>
      </c>
      <c r="E25" s="862">
        <v>640</v>
      </c>
      <c r="F25" s="863">
        <v>652</v>
      </c>
      <c r="G25" s="862">
        <v>579</v>
      </c>
      <c r="H25" s="864">
        <v>457</v>
      </c>
      <c r="I25" s="864">
        <v>453</v>
      </c>
      <c r="J25" s="864">
        <v>242</v>
      </c>
      <c r="K25" s="402">
        <v>274</v>
      </c>
      <c r="L25" s="303">
        <v>261</v>
      </c>
      <c r="M25" s="412">
        <f t="shared" si="0"/>
        <v>-13</v>
      </c>
      <c r="N25" s="415">
        <f t="shared" si="1"/>
        <v>-4.7445255474452552E-2</v>
      </c>
      <c r="O25" s="541">
        <f t="shared" si="2"/>
        <v>-318</v>
      </c>
      <c r="P25" s="361">
        <f t="shared" si="3"/>
        <v>-0.54922279792746109</v>
      </c>
      <c r="Q25" s="416">
        <f t="shared" si="4"/>
        <v>-352</v>
      </c>
      <c r="R25" s="417">
        <f t="shared" si="5"/>
        <v>-0.57422512234910283</v>
      </c>
    </row>
    <row r="26" spans="1:18" ht="17.25" customHeight="1">
      <c r="A26" s="67" t="s">
        <v>122</v>
      </c>
      <c r="B26" s="865" t="s">
        <v>175</v>
      </c>
      <c r="C26" s="865" t="s">
        <v>175</v>
      </c>
      <c r="D26" s="865" t="s">
        <v>175</v>
      </c>
      <c r="E26" s="862">
        <v>7</v>
      </c>
      <c r="F26" s="863">
        <v>20</v>
      </c>
      <c r="G26" s="862">
        <v>35</v>
      </c>
      <c r="H26" s="864">
        <v>56</v>
      </c>
      <c r="I26" s="864">
        <v>59</v>
      </c>
      <c r="J26" s="864">
        <v>36</v>
      </c>
      <c r="K26" s="402">
        <v>55</v>
      </c>
      <c r="L26" s="303">
        <v>24</v>
      </c>
      <c r="M26" s="412">
        <f t="shared" si="0"/>
        <v>-31</v>
      </c>
      <c r="N26" s="415">
        <f t="shared" si="1"/>
        <v>-0.56363636363636371</v>
      </c>
      <c r="O26" s="541">
        <f>L26-G26</f>
        <v>-11</v>
      </c>
      <c r="P26" s="361">
        <f>L26/G26-1</f>
        <v>-0.31428571428571428</v>
      </c>
      <c r="Q26" s="929" t="s">
        <v>56</v>
      </c>
      <c r="R26" s="472" t="s">
        <v>56</v>
      </c>
    </row>
    <row r="27" spans="1:18" ht="21.75" customHeight="1">
      <c r="A27" s="69" t="s">
        <v>90</v>
      </c>
      <c r="B27" s="862">
        <v>5669</v>
      </c>
      <c r="C27" s="862">
        <v>5757</v>
      </c>
      <c r="D27" s="862">
        <v>5760</v>
      </c>
      <c r="E27" s="862">
        <v>5586</v>
      </c>
      <c r="F27" s="863">
        <v>5243</v>
      </c>
      <c r="G27" s="862">
        <v>4725</v>
      </c>
      <c r="H27" s="864">
        <v>4531</v>
      </c>
      <c r="I27" s="864">
        <v>4484</v>
      </c>
      <c r="J27" s="864">
        <v>4686</v>
      </c>
      <c r="K27" s="402">
        <v>4991</v>
      </c>
      <c r="L27" s="303">
        <v>5753</v>
      </c>
      <c r="M27" s="412">
        <f t="shared" si="0"/>
        <v>762</v>
      </c>
      <c r="N27" s="415">
        <f t="shared" si="1"/>
        <v>0.15267481466639943</v>
      </c>
      <c r="O27" s="541">
        <f t="shared" si="2"/>
        <v>1028</v>
      </c>
      <c r="P27" s="361">
        <f t="shared" si="3"/>
        <v>0.21756613756613752</v>
      </c>
      <c r="Q27" s="416">
        <f t="shared" si="4"/>
        <v>84</v>
      </c>
      <c r="R27" s="417">
        <f t="shared" si="5"/>
        <v>1.4817428117833931E-2</v>
      </c>
    </row>
    <row r="28" spans="1:18" ht="17.25" customHeight="1">
      <c r="A28" s="70" t="s">
        <v>91</v>
      </c>
      <c r="B28" s="862">
        <v>1176</v>
      </c>
      <c r="C28" s="862">
        <v>1140</v>
      </c>
      <c r="D28" s="862">
        <v>1161</v>
      </c>
      <c r="E28" s="862">
        <v>1151</v>
      </c>
      <c r="F28" s="863">
        <v>1076</v>
      </c>
      <c r="G28" s="862">
        <v>1052</v>
      </c>
      <c r="H28" s="864">
        <v>1028</v>
      </c>
      <c r="I28" s="864">
        <v>1015</v>
      </c>
      <c r="J28" s="864">
        <v>1159</v>
      </c>
      <c r="K28" s="402">
        <v>1223</v>
      </c>
      <c r="L28" s="303">
        <v>1342</v>
      </c>
      <c r="M28" s="412">
        <f t="shared" si="0"/>
        <v>119</v>
      </c>
      <c r="N28" s="415">
        <f t="shared" si="1"/>
        <v>9.730171708912505E-2</v>
      </c>
      <c r="O28" s="541">
        <f t="shared" si="2"/>
        <v>290</v>
      </c>
      <c r="P28" s="361">
        <f t="shared" si="3"/>
        <v>0.2756653992395437</v>
      </c>
      <c r="Q28" s="416">
        <f t="shared" si="4"/>
        <v>166</v>
      </c>
      <c r="R28" s="417">
        <f t="shared" si="5"/>
        <v>0.14115646258503411</v>
      </c>
    </row>
    <row r="29" spans="1:18" ht="16.5" customHeight="1" thickBot="1">
      <c r="A29" s="71" t="s">
        <v>123</v>
      </c>
      <c r="B29" s="72">
        <v>28</v>
      </c>
      <c r="C29" s="72">
        <v>29</v>
      </c>
      <c r="D29" s="72">
        <v>28</v>
      </c>
      <c r="E29" s="72">
        <v>21</v>
      </c>
      <c r="F29" s="73">
        <v>18</v>
      </c>
      <c r="G29" s="72">
        <v>15</v>
      </c>
      <c r="H29" s="225">
        <v>13</v>
      </c>
      <c r="I29" s="225">
        <v>4</v>
      </c>
      <c r="J29" s="225">
        <v>9</v>
      </c>
      <c r="K29" s="225">
        <v>18</v>
      </c>
      <c r="L29" s="304">
        <v>27</v>
      </c>
      <c r="M29" s="418">
        <f t="shared" si="0"/>
        <v>9</v>
      </c>
      <c r="N29" s="421">
        <f t="shared" si="1"/>
        <v>0.5</v>
      </c>
      <c r="O29" s="1072">
        <f t="shared" si="2"/>
        <v>12</v>
      </c>
      <c r="P29" s="362">
        <f t="shared" si="3"/>
        <v>0.8</v>
      </c>
      <c r="Q29" s="422">
        <f t="shared" si="4"/>
        <v>-1</v>
      </c>
      <c r="R29" s="423">
        <f t="shared" si="5"/>
        <v>-3.5714285714285698E-2</v>
      </c>
    </row>
    <row r="30" spans="1:18">
      <c r="M30" s="35"/>
      <c r="N30" s="858"/>
    </row>
    <row r="31" spans="1:18"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</row>
    <row r="32" spans="1:18">
      <c r="L32"/>
    </row>
    <row r="33" spans="12:12">
      <c r="L33"/>
    </row>
    <row r="34" spans="12:12">
      <c r="L34"/>
    </row>
  </sheetData>
  <mergeCells count="15">
    <mergeCell ref="L3:L4"/>
    <mergeCell ref="M3:N3"/>
    <mergeCell ref="O3:P3"/>
    <mergeCell ref="Q3:R3"/>
    <mergeCell ref="E3:E4"/>
    <mergeCell ref="F3:F4"/>
    <mergeCell ref="G3:G4"/>
    <mergeCell ref="H3:H4"/>
    <mergeCell ref="I3:I4"/>
    <mergeCell ref="D3:D4"/>
    <mergeCell ref="A3:A4"/>
    <mergeCell ref="B3:B4"/>
    <mergeCell ref="C3:C4"/>
    <mergeCell ref="K3:K4"/>
    <mergeCell ref="J3:J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/>
  <cols>
    <col min="1" max="1" width="19.5703125" customWidth="1"/>
    <col min="2" max="13" width="8.7109375" customWidth="1"/>
  </cols>
  <sheetData>
    <row r="1" spans="1:16">
      <c r="A1" s="240" t="s">
        <v>711</v>
      </c>
      <c r="B1" s="204"/>
      <c r="C1" s="204"/>
      <c r="D1" s="204"/>
      <c r="E1" s="204"/>
      <c r="F1" s="204"/>
      <c r="G1" s="204"/>
      <c r="H1" s="204"/>
      <c r="I1" s="204"/>
      <c r="J1" s="204"/>
      <c r="K1" s="500"/>
      <c r="L1" s="870"/>
      <c r="M1" s="870"/>
    </row>
    <row r="2" spans="1:16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870"/>
      <c r="M2" s="870"/>
    </row>
    <row r="3" spans="1:16">
      <c r="A3" s="1858" t="s">
        <v>190</v>
      </c>
      <c r="B3" s="1875" t="s">
        <v>280</v>
      </c>
      <c r="C3" s="1879"/>
      <c r="D3" s="1875" t="s">
        <v>445</v>
      </c>
      <c r="E3" s="1876"/>
      <c r="F3" s="1876"/>
      <c r="G3" s="1879"/>
      <c r="H3" s="1875" t="s">
        <v>446</v>
      </c>
      <c r="I3" s="1876"/>
      <c r="J3" s="1876"/>
      <c r="K3" s="1876"/>
      <c r="L3" s="1876"/>
      <c r="M3" s="1879"/>
    </row>
    <row r="4" spans="1:16" ht="15" customHeight="1">
      <c r="A4" s="1873"/>
      <c r="B4" s="1877"/>
      <c r="C4" s="1809"/>
      <c r="D4" s="1880" t="s">
        <v>4</v>
      </c>
      <c r="E4" s="1759"/>
      <c r="F4" s="1881" t="s">
        <v>206</v>
      </c>
      <c r="G4" s="1912"/>
      <c r="H4" s="1884" t="s">
        <v>4</v>
      </c>
      <c r="I4" s="1885"/>
      <c r="J4" s="1887" t="s">
        <v>260</v>
      </c>
      <c r="K4" s="1759"/>
      <c r="L4" s="1759"/>
      <c r="M4" s="1809"/>
    </row>
    <row r="5" spans="1:16" ht="33.75" customHeight="1">
      <c r="A5" s="1873"/>
      <c r="B5" s="1877"/>
      <c r="C5" s="1809"/>
      <c r="D5" s="1877"/>
      <c r="E5" s="1770"/>
      <c r="F5" s="1883"/>
      <c r="G5" s="1776"/>
      <c r="H5" s="1774"/>
      <c r="I5" s="1886"/>
      <c r="J5" s="1887" t="s">
        <v>156</v>
      </c>
      <c r="K5" s="1759"/>
      <c r="L5" s="1887" t="s">
        <v>615</v>
      </c>
      <c r="M5" s="1809"/>
    </row>
    <row r="6" spans="1:16" ht="15.75" thickBot="1">
      <c r="A6" s="1861"/>
      <c r="B6" s="629" t="s">
        <v>146</v>
      </c>
      <c r="C6" s="642" t="s">
        <v>150</v>
      </c>
      <c r="D6" s="629" t="s">
        <v>146</v>
      </c>
      <c r="E6" s="631" t="s">
        <v>155</v>
      </c>
      <c r="F6" s="632" t="s">
        <v>146</v>
      </c>
      <c r="G6" s="633" t="s">
        <v>155</v>
      </c>
      <c r="H6" s="629" t="s">
        <v>146</v>
      </c>
      <c r="I6" s="635" t="s">
        <v>155</v>
      </c>
      <c r="J6" s="632" t="s">
        <v>146</v>
      </c>
      <c r="K6" s="635" t="s">
        <v>155</v>
      </c>
      <c r="L6" s="632" t="s">
        <v>146</v>
      </c>
      <c r="M6" s="633" t="s">
        <v>155</v>
      </c>
    </row>
    <row r="7" spans="1:16" ht="15" customHeight="1">
      <c r="A7" s="194" t="s">
        <v>19</v>
      </c>
      <c r="B7" s="1333">
        <v>721</v>
      </c>
      <c r="C7" s="1405">
        <v>3.5877786624203822E-2</v>
      </c>
      <c r="D7" s="1333">
        <v>314</v>
      </c>
      <c r="E7" s="1405">
        <v>0.43550624133148402</v>
      </c>
      <c r="F7" s="1179">
        <v>287</v>
      </c>
      <c r="G7" s="1405">
        <v>0.39805825242718446</v>
      </c>
      <c r="H7" s="1333">
        <v>407</v>
      </c>
      <c r="I7" s="1405">
        <v>0.56449375866851592</v>
      </c>
      <c r="J7" s="1130">
        <v>322</v>
      </c>
      <c r="K7" s="1405">
        <v>0.44660194174757284</v>
      </c>
      <c r="L7" s="1130">
        <v>85</v>
      </c>
      <c r="M7" s="1407">
        <v>0.11789181692094314</v>
      </c>
      <c r="O7" s="188"/>
      <c r="P7" s="188"/>
    </row>
    <row r="8" spans="1:16">
      <c r="A8" s="197" t="s">
        <v>20</v>
      </c>
      <c r="B8" s="824">
        <v>363</v>
      </c>
      <c r="C8" s="1406">
        <v>7.5688073394495417E-2</v>
      </c>
      <c r="D8" s="824">
        <v>91</v>
      </c>
      <c r="E8" s="1406">
        <v>0.25068870523415976</v>
      </c>
      <c r="F8" s="1379">
        <v>79</v>
      </c>
      <c r="G8" s="1406">
        <v>0.21763085399449036</v>
      </c>
      <c r="H8" s="824">
        <v>272</v>
      </c>
      <c r="I8" s="1406">
        <v>0.74931129476584024</v>
      </c>
      <c r="J8" s="349">
        <v>207</v>
      </c>
      <c r="K8" s="1406">
        <v>0.57024793388429751</v>
      </c>
      <c r="L8" s="349">
        <v>65</v>
      </c>
      <c r="M8" s="257">
        <v>0.1790633608815427</v>
      </c>
      <c r="O8" s="188"/>
      <c r="P8" s="188"/>
    </row>
    <row r="9" spans="1:16">
      <c r="A9" s="197" t="s">
        <v>21</v>
      </c>
      <c r="B9" s="824">
        <v>39</v>
      </c>
      <c r="C9" s="1406">
        <v>2.9612756264236904E-2</v>
      </c>
      <c r="D9" s="824">
        <v>18</v>
      </c>
      <c r="E9" s="1406">
        <v>0.46153846153846156</v>
      </c>
      <c r="F9" s="1379">
        <v>16</v>
      </c>
      <c r="G9" s="1406">
        <v>0.41025641025641024</v>
      </c>
      <c r="H9" s="824">
        <v>21</v>
      </c>
      <c r="I9" s="1406">
        <v>0.53846153846153844</v>
      </c>
      <c r="J9" s="349">
        <v>21</v>
      </c>
      <c r="K9" s="1406">
        <v>0.53846153846153844</v>
      </c>
      <c r="L9" s="1029" t="s">
        <v>175</v>
      </c>
      <c r="M9" s="1376" t="s">
        <v>175</v>
      </c>
      <c r="O9" s="188"/>
      <c r="P9" s="188"/>
    </row>
    <row r="10" spans="1:16">
      <c r="A10" s="197" t="s">
        <v>22</v>
      </c>
      <c r="B10" s="824">
        <v>18</v>
      </c>
      <c r="C10" s="1406">
        <v>2.0293122886133032E-2</v>
      </c>
      <c r="D10" s="824">
        <v>11</v>
      </c>
      <c r="E10" s="1406">
        <v>0.61111111111111116</v>
      </c>
      <c r="F10" s="1379">
        <v>8</v>
      </c>
      <c r="G10" s="1406">
        <v>0.44444444444444442</v>
      </c>
      <c r="H10" s="824">
        <v>7</v>
      </c>
      <c r="I10" s="1406">
        <v>0.3888888888888889</v>
      </c>
      <c r="J10" s="349">
        <v>6</v>
      </c>
      <c r="K10" s="1406">
        <v>0.33333333333333331</v>
      </c>
      <c r="L10" s="490">
        <v>1</v>
      </c>
      <c r="M10" s="257">
        <v>5.5555555555555552E-2</v>
      </c>
      <c r="O10" s="188"/>
      <c r="P10" s="188"/>
    </row>
    <row r="11" spans="1:16">
      <c r="A11" s="197" t="s">
        <v>23</v>
      </c>
      <c r="B11" s="824">
        <v>66</v>
      </c>
      <c r="C11" s="1406">
        <v>4.5769764216366159E-2</v>
      </c>
      <c r="D11" s="824">
        <v>32</v>
      </c>
      <c r="E11" s="1406">
        <v>0.48484848484848486</v>
      </c>
      <c r="F11" s="1379">
        <v>28</v>
      </c>
      <c r="G11" s="1406">
        <v>0.42424242424242425</v>
      </c>
      <c r="H11" s="824">
        <v>34</v>
      </c>
      <c r="I11" s="1406">
        <v>0.51515151515151514</v>
      </c>
      <c r="J11" s="349">
        <v>28</v>
      </c>
      <c r="K11" s="1406">
        <v>0.42424242424242425</v>
      </c>
      <c r="L11" s="349">
        <v>6</v>
      </c>
      <c r="M11" s="257">
        <v>9.0909090909090912E-2</v>
      </c>
      <c r="O11" s="188"/>
      <c r="P11" s="188"/>
    </row>
    <row r="12" spans="1:16">
      <c r="A12" s="197" t="s">
        <v>24</v>
      </c>
      <c r="B12" s="824">
        <v>7</v>
      </c>
      <c r="C12" s="1406">
        <v>2.8112449799196786E-2</v>
      </c>
      <c r="D12" s="824">
        <v>2</v>
      </c>
      <c r="E12" s="1406">
        <v>0.2857142857142857</v>
      </c>
      <c r="F12" s="1379">
        <v>2</v>
      </c>
      <c r="G12" s="1406">
        <v>0.2857142857142857</v>
      </c>
      <c r="H12" s="824">
        <v>5</v>
      </c>
      <c r="I12" s="1406">
        <v>0.7142857142857143</v>
      </c>
      <c r="J12" s="349">
        <v>5</v>
      </c>
      <c r="K12" s="1406">
        <v>0.7142857142857143</v>
      </c>
      <c r="L12" s="1029" t="s">
        <v>175</v>
      </c>
      <c r="M12" s="1376" t="s">
        <v>175</v>
      </c>
      <c r="O12" s="188"/>
      <c r="P12" s="188"/>
    </row>
    <row r="13" spans="1:16">
      <c r="A13" s="197" t="s">
        <v>25</v>
      </c>
      <c r="B13" s="824">
        <v>26</v>
      </c>
      <c r="C13" s="1406">
        <v>1.6624040920716114E-2</v>
      </c>
      <c r="D13" s="824">
        <v>17</v>
      </c>
      <c r="E13" s="1406">
        <v>0.65384615384615385</v>
      </c>
      <c r="F13" s="1379">
        <v>16</v>
      </c>
      <c r="G13" s="1406">
        <v>0.61538461538461542</v>
      </c>
      <c r="H13" s="824">
        <v>9</v>
      </c>
      <c r="I13" s="1406">
        <v>0.34615384615384615</v>
      </c>
      <c r="J13" s="349">
        <v>7</v>
      </c>
      <c r="K13" s="1406">
        <v>0.26923076923076922</v>
      </c>
      <c r="L13" s="349">
        <v>2</v>
      </c>
      <c r="M13" s="257">
        <v>7.6923076923076927E-2</v>
      </c>
      <c r="O13" s="188"/>
      <c r="P13" s="188"/>
    </row>
    <row r="14" spans="1:16">
      <c r="A14" s="197" t="s">
        <v>26</v>
      </c>
      <c r="B14" s="824">
        <v>4</v>
      </c>
      <c r="C14" s="1406">
        <v>1.5444015444015444E-2</v>
      </c>
      <c r="D14" s="1414" t="s">
        <v>175</v>
      </c>
      <c r="E14" s="365" t="s">
        <v>175</v>
      </c>
      <c r="F14" s="1029" t="s">
        <v>175</v>
      </c>
      <c r="G14" s="1029" t="s">
        <v>175</v>
      </c>
      <c r="H14" s="824">
        <v>4</v>
      </c>
      <c r="I14" s="1406">
        <v>1</v>
      </c>
      <c r="J14" s="349">
        <v>4</v>
      </c>
      <c r="K14" s="1406">
        <v>1</v>
      </c>
      <c r="L14" s="1029" t="s">
        <v>175</v>
      </c>
      <c r="M14" s="1376" t="s">
        <v>175</v>
      </c>
      <c r="O14" s="188"/>
      <c r="P14" s="188"/>
    </row>
    <row r="15" spans="1:16">
      <c r="A15" s="197" t="s">
        <v>27</v>
      </c>
      <c r="B15" s="824">
        <v>6</v>
      </c>
      <c r="C15" s="1406">
        <v>9.8199672667757774E-3</v>
      </c>
      <c r="D15" s="824">
        <v>2</v>
      </c>
      <c r="E15" s="1406">
        <v>0.33333333333333331</v>
      </c>
      <c r="F15" s="1379">
        <v>2</v>
      </c>
      <c r="G15" s="1406">
        <v>0.33333333333333331</v>
      </c>
      <c r="H15" s="824">
        <v>4</v>
      </c>
      <c r="I15" s="1406">
        <v>0.66666666666666663</v>
      </c>
      <c r="J15" s="349">
        <v>3</v>
      </c>
      <c r="K15" s="1406">
        <v>0.5</v>
      </c>
      <c r="L15" s="349">
        <v>1</v>
      </c>
      <c r="M15" s="257">
        <v>0.16666666666666666</v>
      </c>
      <c r="O15" s="188"/>
      <c r="P15" s="188"/>
    </row>
    <row r="16" spans="1:16">
      <c r="A16" s="197" t="s">
        <v>28</v>
      </c>
      <c r="B16" s="824">
        <v>20</v>
      </c>
      <c r="C16" s="1406">
        <v>2.1141649048625793E-2</v>
      </c>
      <c r="D16" s="824">
        <v>19</v>
      </c>
      <c r="E16" s="1406">
        <v>0.95</v>
      </c>
      <c r="F16" s="1379">
        <v>19</v>
      </c>
      <c r="G16" s="1406">
        <v>0.95</v>
      </c>
      <c r="H16" s="824">
        <v>1</v>
      </c>
      <c r="I16" s="1406">
        <v>0.05</v>
      </c>
      <c r="J16" s="349">
        <v>1</v>
      </c>
      <c r="K16" s="1406">
        <v>0.05</v>
      </c>
      <c r="L16" s="1029" t="s">
        <v>175</v>
      </c>
      <c r="M16" s="1376" t="s">
        <v>175</v>
      </c>
      <c r="O16" s="188"/>
      <c r="P16" s="188"/>
    </row>
    <row r="17" spans="1:16">
      <c r="A17" s="197" t="s">
        <v>29</v>
      </c>
      <c r="B17" s="824">
        <v>20</v>
      </c>
      <c r="C17" s="1406">
        <v>2.3201856148491878E-2</v>
      </c>
      <c r="D17" s="824">
        <v>13</v>
      </c>
      <c r="E17" s="1406">
        <v>0.65</v>
      </c>
      <c r="F17" s="1379">
        <v>12</v>
      </c>
      <c r="G17" s="1406">
        <v>0.6</v>
      </c>
      <c r="H17" s="824">
        <v>7</v>
      </c>
      <c r="I17" s="1406">
        <v>0.35</v>
      </c>
      <c r="J17" s="349">
        <v>6</v>
      </c>
      <c r="K17" s="1406">
        <v>0.3</v>
      </c>
      <c r="L17" s="349">
        <v>1</v>
      </c>
      <c r="M17" s="257">
        <v>0.05</v>
      </c>
      <c r="O17" s="188"/>
      <c r="P17" s="188"/>
    </row>
    <row r="18" spans="1:16">
      <c r="A18" s="197" t="s">
        <v>30</v>
      </c>
      <c r="B18" s="824">
        <v>65</v>
      </c>
      <c r="C18" s="1406">
        <v>3.5773252614199232E-2</v>
      </c>
      <c r="D18" s="824">
        <v>32</v>
      </c>
      <c r="E18" s="1406">
        <v>0.49230769230769234</v>
      </c>
      <c r="F18" s="1379">
        <v>31</v>
      </c>
      <c r="G18" s="1406">
        <v>0.47692307692307695</v>
      </c>
      <c r="H18" s="824">
        <v>33</v>
      </c>
      <c r="I18" s="1406">
        <v>0.50769230769230766</v>
      </c>
      <c r="J18" s="349">
        <v>27</v>
      </c>
      <c r="K18" s="1406">
        <v>0.41538461538461541</v>
      </c>
      <c r="L18" s="349">
        <v>6</v>
      </c>
      <c r="M18" s="257">
        <v>9.2307692307692313E-2</v>
      </c>
      <c r="O18" s="188"/>
      <c r="P18" s="188"/>
    </row>
    <row r="19" spans="1:16">
      <c r="A19" s="197" t="s">
        <v>31</v>
      </c>
      <c r="B19" s="824">
        <v>26</v>
      </c>
      <c r="C19" s="1406">
        <v>1.9230769230769232E-2</v>
      </c>
      <c r="D19" s="824">
        <v>24</v>
      </c>
      <c r="E19" s="1406">
        <v>0.92307692307692313</v>
      </c>
      <c r="F19" s="1379">
        <v>24</v>
      </c>
      <c r="G19" s="1406">
        <v>0.92307692307692313</v>
      </c>
      <c r="H19" s="824">
        <v>2</v>
      </c>
      <c r="I19" s="1406">
        <v>7.6923076923076927E-2</v>
      </c>
      <c r="J19" s="349">
        <v>1</v>
      </c>
      <c r="K19" s="1406">
        <v>3.8461538461538464E-2</v>
      </c>
      <c r="L19" s="349">
        <v>1</v>
      </c>
      <c r="M19" s="257">
        <v>3.8461538461538464E-2</v>
      </c>
      <c r="O19" s="188"/>
      <c r="P19" s="188"/>
    </row>
    <row r="20" spans="1:16">
      <c r="A20" s="197" t="s">
        <v>32</v>
      </c>
      <c r="B20" s="824">
        <v>24</v>
      </c>
      <c r="C20" s="1406">
        <v>2.9090909090909091E-2</v>
      </c>
      <c r="D20" s="824">
        <v>22</v>
      </c>
      <c r="E20" s="1406">
        <v>0.91666666666666663</v>
      </c>
      <c r="F20" s="1379">
        <v>22</v>
      </c>
      <c r="G20" s="1406">
        <v>0.91666666666666663</v>
      </c>
      <c r="H20" s="824">
        <v>2</v>
      </c>
      <c r="I20" s="1406">
        <v>8.3333333333333329E-2</v>
      </c>
      <c r="J20" s="349">
        <v>1</v>
      </c>
      <c r="K20" s="1406">
        <v>4.1666666666666664E-2</v>
      </c>
      <c r="L20" s="490">
        <v>1</v>
      </c>
      <c r="M20" s="257">
        <v>4.1666666666666664E-2</v>
      </c>
      <c r="O20" s="188"/>
      <c r="P20" s="188"/>
    </row>
    <row r="21" spans="1:16" ht="15.75" thickBot="1">
      <c r="A21" s="195" t="s">
        <v>33</v>
      </c>
      <c r="B21" s="191">
        <v>37</v>
      </c>
      <c r="C21" s="262">
        <v>1.167560744714421E-2</v>
      </c>
      <c r="D21" s="191">
        <v>31</v>
      </c>
      <c r="E21" s="262">
        <v>0.83783783783783783</v>
      </c>
      <c r="F21" s="1380">
        <v>28</v>
      </c>
      <c r="G21" s="262">
        <v>0.7567567567567568</v>
      </c>
      <c r="H21" s="191">
        <v>6</v>
      </c>
      <c r="I21" s="262">
        <v>0.16216216216216217</v>
      </c>
      <c r="J21" s="76">
        <v>5</v>
      </c>
      <c r="K21" s="262">
        <v>0.13513513513513514</v>
      </c>
      <c r="L21" s="76">
        <v>1</v>
      </c>
      <c r="M21" s="266">
        <v>2.7027027027027029E-2</v>
      </c>
      <c r="O21" s="188"/>
      <c r="P21" s="188"/>
    </row>
    <row r="22" spans="1:16">
      <c r="A22" s="967" t="s">
        <v>598</v>
      </c>
      <c r="B22" s="866"/>
      <c r="C22" s="866"/>
      <c r="D22" s="866"/>
      <c r="E22" s="866"/>
      <c r="F22" s="866"/>
      <c r="G22" s="866"/>
      <c r="H22" s="866"/>
      <c r="I22" s="866"/>
      <c r="J22" s="866"/>
      <c r="K22" s="866"/>
      <c r="L22" s="112"/>
      <c r="M22" s="112"/>
    </row>
    <row r="23" spans="1:16">
      <c r="A23" s="960" t="s">
        <v>599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870"/>
      <c r="M23" s="870"/>
    </row>
    <row r="24" spans="1:16">
      <c r="A24" s="960" t="s">
        <v>600</v>
      </c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</row>
    <row r="25" spans="1:16">
      <c r="A25" s="205"/>
      <c r="B25" s="188"/>
      <c r="C25" s="188"/>
      <c r="D25" s="188"/>
      <c r="E25" s="188"/>
      <c r="F25" s="188"/>
      <c r="G25" s="188"/>
      <c r="H25" s="188"/>
      <c r="I25" s="188"/>
      <c r="J25" s="870"/>
      <c r="K25" s="188"/>
      <c r="L25" s="188"/>
      <c r="M25" s="188"/>
    </row>
  </sheetData>
  <mergeCells count="10">
    <mergeCell ref="A3:A6"/>
    <mergeCell ref="B3:C5"/>
    <mergeCell ref="D3:G3"/>
    <mergeCell ref="H3:M3"/>
    <mergeCell ref="D4:E5"/>
    <mergeCell ref="F4:G5"/>
    <mergeCell ref="H4:I5"/>
    <mergeCell ref="J4:M4"/>
    <mergeCell ref="J5:K5"/>
    <mergeCell ref="L5:M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/>
  </sheetViews>
  <sheetFormatPr defaultRowHeight="15"/>
  <cols>
    <col min="1" max="1" width="18.85546875" customWidth="1"/>
    <col min="2" max="3" width="6.85546875" customWidth="1"/>
    <col min="4" max="4" width="4.85546875" bestFit="1" customWidth="1"/>
    <col min="5" max="5" width="4.140625" bestFit="1" customWidth="1"/>
    <col min="6" max="6" width="6.85546875" customWidth="1"/>
    <col min="7" max="7" width="6.85546875" bestFit="1" customWidth="1"/>
    <col min="8" max="8" width="4.85546875" bestFit="1" customWidth="1"/>
    <col min="9" max="9" width="4.140625" bestFit="1" customWidth="1"/>
    <col min="10" max="10" width="4.85546875" bestFit="1" customWidth="1"/>
    <col min="11" max="11" width="6" bestFit="1" customWidth="1"/>
    <col min="12" max="12" width="4.85546875" bestFit="1" customWidth="1"/>
    <col min="13" max="13" width="6.7109375" customWidth="1"/>
    <col min="14" max="14" width="4.85546875" bestFit="1" customWidth="1"/>
    <col min="15" max="15" width="6" bestFit="1" customWidth="1"/>
    <col min="16" max="16" width="4.85546875" bestFit="1" customWidth="1"/>
    <col min="17" max="17" width="6" bestFit="1" customWidth="1"/>
    <col min="18" max="18" width="4.85546875" bestFit="1" customWidth="1"/>
    <col min="19" max="19" width="6.85546875" bestFit="1" customWidth="1"/>
    <col min="20" max="20" width="4.85546875" bestFit="1" customWidth="1"/>
    <col min="21" max="21" width="4.140625" bestFit="1" customWidth="1"/>
  </cols>
  <sheetData>
    <row r="1" spans="1:23">
      <c r="A1" s="240" t="s">
        <v>712</v>
      </c>
      <c r="B1" s="204"/>
      <c r="C1" s="204"/>
      <c r="D1" s="204"/>
      <c r="E1" s="204"/>
      <c r="F1" s="204"/>
      <c r="G1" s="204"/>
      <c r="H1" s="204"/>
      <c r="I1" s="204"/>
      <c r="J1" s="204"/>
      <c r="K1" s="167"/>
      <c r="L1" s="204"/>
      <c r="M1" s="204"/>
      <c r="N1" s="204"/>
      <c r="O1" s="204"/>
      <c r="P1" s="500"/>
      <c r="Q1" s="204"/>
      <c r="R1" s="204"/>
      <c r="S1" s="204"/>
      <c r="T1" s="204"/>
      <c r="U1" s="204"/>
    </row>
    <row r="2" spans="1:23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 t="s">
        <v>0</v>
      </c>
      <c r="M2" s="205"/>
      <c r="N2" s="205"/>
      <c r="O2" s="205"/>
      <c r="P2" s="205"/>
      <c r="Q2" s="205"/>
      <c r="R2" s="205"/>
      <c r="S2" s="205"/>
      <c r="T2" s="205"/>
      <c r="U2" s="205"/>
    </row>
    <row r="3" spans="1:23">
      <c r="A3" s="1858" t="s">
        <v>190</v>
      </c>
      <c r="B3" s="2066" t="s">
        <v>71</v>
      </c>
      <c r="C3" s="1994"/>
      <c r="D3" s="2066" t="s">
        <v>616</v>
      </c>
      <c r="E3" s="1994"/>
      <c r="F3" s="1901" t="s">
        <v>45</v>
      </c>
      <c r="G3" s="1902"/>
      <c r="H3" s="1902"/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4"/>
      <c r="U3" s="1905"/>
    </row>
    <row r="4" spans="1:23">
      <c r="A4" s="1873"/>
      <c r="B4" s="2067"/>
      <c r="C4" s="2064"/>
      <c r="D4" s="2067"/>
      <c r="E4" s="2064"/>
      <c r="F4" s="1863" t="s">
        <v>164</v>
      </c>
      <c r="G4" s="1896"/>
      <c r="H4" s="1783" t="s">
        <v>165</v>
      </c>
      <c r="I4" s="1896"/>
      <c r="J4" s="1783" t="s">
        <v>50</v>
      </c>
      <c r="K4" s="1896"/>
      <c r="L4" s="1783" t="s">
        <v>48</v>
      </c>
      <c r="M4" s="1896"/>
      <c r="N4" s="1783" t="s">
        <v>49</v>
      </c>
      <c r="O4" s="1896"/>
      <c r="P4" s="1783" t="s">
        <v>51</v>
      </c>
      <c r="Q4" s="1896"/>
      <c r="R4" s="1783" t="s">
        <v>1062</v>
      </c>
      <c r="S4" s="1896"/>
      <c r="T4" s="1881" t="s">
        <v>65</v>
      </c>
      <c r="U4" s="1912"/>
    </row>
    <row r="5" spans="1:23">
      <c r="A5" s="1873"/>
      <c r="B5" s="1898"/>
      <c r="C5" s="1900"/>
      <c r="D5" s="1898"/>
      <c r="E5" s="1900"/>
      <c r="F5" s="1898"/>
      <c r="G5" s="1897"/>
      <c r="H5" s="1897"/>
      <c r="I5" s="1897"/>
      <c r="J5" s="1897"/>
      <c r="K5" s="1897"/>
      <c r="L5" s="1897"/>
      <c r="M5" s="1897"/>
      <c r="N5" s="1897"/>
      <c r="O5" s="1897"/>
      <c r="P5" s="1897"/>
      <c r="Q5" s="1897"/>
      <c r="R5" s="1897"/>
      <c r="S5" s="1897"/>
      <c r="T5" s="1883"/>
      <c r="U5" s="1776"/>
    </row>
    <row r="6" spans="1:23" ht="15.75" thickBot="1">
      <c r="A6" s="1861"/>
      <c r="B6" s="1545" t="s">
        <v>146</v>
      </c>
      <c r="C6" s="642" t="s">
        <v>155</v>
      </c>
      <c r="D6" s="814" t="s">
        <v>146</v>
      </c>
      <c r="E6" s="642" t="s">
        <v>151</v>
      </c>
      <c r="F6" s="1545" t="s">
        <v>146</v>
      </c>
      <c r="G6" s="635" t="s">
        <v>151</v>
      </c>
      <c r="H6" s="632" t="s">
        <v>146</v>
      </c>
      <c r="I6" s="635" t="s">
        <v>151</v>
      </c>
      <c r="J6" s="632" t="s">
        <v>146</v>
      </c>
      <c r="K6" s="635" t="s">
        <v>151</v>
      </c>
      <c r="L6" s="632" t="s">
        <v>146</v>
      </c>
      <c r="M6" s="635" t="s">
        <v>151</v>
      </c>
      <c r="N6" s="632" t="s">
        <v>146</v>
      </c>
      <c r="O6" s="635" t="s">
        <v>151</v>
      </c>
      <c r="P6" s="632" t="s">
        <v>146</v>
      </c>
      <c r="Q6" s="635" t="s">
        <v>151</v>
      </c>
      <c r="R6" s="632" t="s">
        <v>146</v>
      </c>
      <c r="S6" s="635" t="s">
        <v>151</v>
      </c>
      <c r="T6" s="632" t="s">
        <v>146</v>
      </c>
      <c r="U6" s="633" t="s">
        <v>151</v>
      </c>
    </row>
    <row r="7" spans="1:23">
      <c r="A7" s="200" t="s">
        <v>19</v>
      </c>
      <c r="B7" s="1124">
        <v>27</v>
      </c>
      <c r="C7" s="1361">
        <v>1.3435509554140127E-3</v>
      </c>
      <c r="D7" s="1032" t="s">
        <v>175</v>
      </c>
      <c r="E7" s="1422" t="s">
        <v>175</v>
      </c>
      <c r="F7" s="1387">
        <v>15</v>
      </c>
      <c r="G7" s="1127">
        <f>F7/$B7</f>
        <v>0.55555555555555558</v>
      </c>
      <c r="H7" s="1416" t="s">
        <v>175</v>
      </c>
      <c r="I7" s="1426" t="s">
        <v>175</v>
      </c>
      <c r="J7" s="1126">
        <v>3</v>
      </c>
      <c r="K7" s="1269">
        <f>J7/$B7</f>
        <v>0.1111111111111111</v>
      </c>
      <c r="L7" s="1427">
        <v>1</v>
      </c>
      <c r="M7" s="1269">
        <f>L7/$B7</f>
        <v>3.7037037037037035E-2</v>
      </c>
      <c r="N7" s="1130">
        <v>2</v>
      </c>
      <c r="O7" s="1425">
        <f>N7/$B7</f>
        <v>7.407407407407407E-2</v>
      </c>
      <c r="P7" s="1130">
        <v>3</v>
      </c>
      <c r="Q7" s="1425">
        <f>P7/$B7</f>
        <v>0.1111111111111111</v>
      </c>
      <c r="R7" s="1130">
        <v>3</v>
      </c>
      <c r="S7" s="1425">
        <f>R7/$B7</f>
        <v>0.1111111111111111</v>
      </c>
      <c r="T7" s="1418" t="s">
        <v>175</v>
      </c>
      <c r="U7" s="1421" t="s">
        <v>175</v>
      </c>
      <c r="W7" s="188"/>
    </row>
    <row r="8" spans="1:23">
      <c r="A8" s="197" t="s">
        <v>20</v>
      </c>
      <c r="B8" s="981">
        <v>5</v>
      </c>
      <c r="C8" s="348">
        <v>1.0425354462051709E-3</v>
      </c>
      <c r="D8" s="1032" t="s">
        <v>175</v>
      </c>
      <c r="E8" s="1422" t="s">
        <v>175</v>
      </c>
      <c r="F8" s="981">
        <v>4</v>
      </c>
      <c r="G8" s="348">
        <f>F8/$B8</f>
        <v>0.8</v>
      </c>
      <c r="H8" s="1416" t="s">
        <v>175</v>
      </c>
      <c r="I8" s="1285" t="s">
        <v>175</v>
      </c>
      <c r="J8" s="1285" t="s">
        <v>175</v>
      </c>
      <c r="K8" s="1425" t="s">
        <v>175</v>
      </c>
      <c r="L8" s="1027" t="s">
        <v>175</v>
      </c>
      <c r="M8" s="1285" t="s">
        <v>175</v>
      </c>
      <c r="N8" s="346">
        <v>1</v>
      </c>
      <c r="O8" s="1425">
        <f>N8/$B8</f>
        <v>0.2</v>
      </c>
      <c r="P8" s="1416" t="s">
        <v>175</v>
      </c>
      <c r="Q8" s="1285" t="s">
        <v>175</v>
      </c>
      <c r="R8" s="1416" t="s">
        <v>175</v>
      </c>
      <c r="S8" s="1285" t="s">
        <v>175</v>
      </c>
      <c r="T8" s="1416" t="s">
        <v>175</v>
      </c>
      <c r="U8" s="1421" t="s">
        <v>175</v>
      </c>
      <c r="W8" s="188"/>
    </row>
    <row r="9" spans="1:23">
      <c r="A9" s="197" t="s">
        <v>21</v>
      </c>
      <c r="B9" s="981">
        <v>2</v>
      </c>
      <c r="C9" s="348">
        <v>1.5186028853454822E-3</v>
      </c>
      <c r="D9" s="1032" t="s">
        <v>175</v>
      </c>
      <c r="E9" s="1422" t="s">
        <v>175</v>
      </c>
      <c r="F9" s="981">
        <v>1</v>
      </c>
      <c r="G9" s="348">
        <f>F9/$B9</f>
        <v>0.5</v>
      </c>
      <c r="H9" s="1416" t="s">
        <v>175</v>
      </c>
      <c r="I9" s="1285" t="s">
        <v>175</v>
      </c>
      <c r="J9" s="184">
        <v>1</v>
      </c>
      <c r="K9" s="1425">
        <f>J9/$B9</f>
        <v>0.5</v>
      </c>
      <c r="L9" s="1027" t="s">
        <v>175</v>
      </c>
      <c r="M9" s="1285" t="s">
        <v>175</v>
      </c>
      <c r="N9" s="1029" t="s">
        <v>175</v>
      </c>
      <c r="O9" s="1554" t="s">
        <v>175</v>
      </c>
      <c r="P9" s="1416" t="s">
        <v>175</v>
      </c>
      <c r="Q9" s="1285" t="s">
        <v>175</v>
      </c>
      <c r="R9" s="1416" t="s">
        <v>175</v>
      </c>
      <c r="S9" s="1285" t="s">
        <v>175</v>
      </c>
      <c r="T9" s="1416" t="s">
        <v>175</v>
      </c>
      <c r="U9" s="1419" t="s">
        <v>175</v>
      </c>
      <c r="W9" s="188"/>
    </row>
    <row r="10" spans="1:23">
      <c r="A10" s="197" t="s">
        <v>22</v>
      </c>
      <c r="B10" s="1415" t="s">
        <v>175</v>
      </c>
      <c r="C10" s="1285" t="s">
        <v>175</v>
      </c>
      <c r="D10" s="1032" t="s">
        <v>175</v>
      </c>
      <c r="E10" s="1422" t="s">
        <v>175</v>
      </c>
      <c r="F10" s="1415" t="s">
        <v>175</v>
      </c>
      <c r="G10" s="1029" t="s">
        <v>175</v>
      </c>
      <c r="H10" s="1416" t="s">
        <v>175</v>
      </c>
      <c r="I10" s="1285" t="s">
        <v>175</v>
      </c>
      <c r="J10" s="931" t="s">
        <v>175</v>
      </c>
      <c r="K10" s="1285" t="s">
        <v>175</v>
      </c>
      <c r="L10" s="1027" t="s">
        <v>175</v>
      </c>
      <c r="M10" s="1285" t="s">
        <v>175</v>
      </c>
      <c r="N10" s="1029" t="s">
        <v>175</v>
      </c>
      <c r="O10" s="1554" t="s">
        <v>175</v>
      </c>
      <c r="P10" s="1416" t="s">
        <v>175</v>
      </c>
      <c r="Q10" s="1285" t="s">
        <v>175</v>
      </c>
      <c r="R10" s="1416" t="s">
        <v>175</v>
      </c>
      <c r="S10" s="1285" t="s">
        <v>175</v>
      </c>
      <c r="T10" s="1416" t="s">
        <v>175</v>
      </c>
      <c r="U10" s="1419" t="s">
        <v>175</v>
      </c>
      <c r="W10" s="188"/>
    </row>
    <row r="11" spans="1:23">
      <c r="A11" s="197" t="s">
        <v>23</v>
      </c>
      <c r="B11" s="1031">
        <v>1</v>
      </c>
      <c r="C11" s="1425">
        <v>6.9348127600554787E-4</v>
      </c>
      <c r="D11" s="1032" t="s">
        <v>175</v>
      </c>
      <c r="E11" s="1422" t="s">
        <v>175</v>
      </c>
      <c r="F11" s="1031">
        <v>1</v>
      </c>
      <c r="G11" s="1425">
        <f>F11/$B11</f>
        <v>1</v>
      </c>
      <c r="H11" s="1416" t="s">
        <v>175</v>
      </c>
      <c r="I11" s="1285" t="s">
        <v>175</v>
      </c>
      <c r="J11" s="1027" t="s">
        <v>175</v>
      </c>
      <c r="K11" s="1285" t="s">
        <v>175</v>
      </c>
      <c r="L11" s="1027" t="s">
        <v>175</v>
      </c>
      <c r="M11" s="1285" t="s">
        <v>175</v>
      </c>
      <c r="N11" s="1029" t="s">
        <v>175</v>
      </c>
      <c r="O11" s="1554" t="s">
        <v>175</v>
      </c>
      <c r="P11" s="1416" t="s">
        <v>175</v>
      </c>
      <c r="Q11" s="1285" t="s">
        <v>175</v>
      </c>
      <c r="R11" s="1416" t="s">
        <v>175</v>
      </c>
      <c r="S11" s="1285" t="s">
        <v>175</v>
      </c>
      <c r="T11" s="1416" t="s">
        <v>175</v>
      </c>
      <c r="U11" s="1419" t="s">
        <v>175</v>
      </c>
      <c r="W11" s="188"/>
    </row>
    <row r="12" spans="1:23">
      <c r="A12" s="197" t="s">
        <v>24</v>
      </c>
      <c r="B12" s="1031">
        <v>1</v>
      </c>
      <c r="C12" s="1425">
        <v>4.0160642570281121E-3</v>
      </c>
      <c r="D12" s="1032" t="s">
        <v>175</v>
      </c>
      <c r="E12" s="1422" t="s">
        <v>175</v>
      </c>
      <c r="F12" s="1031">
        <v>1</v>
      </c>
      <c r="G12" s="1425">
        <f>F12/$B12</f>
        <v>1</v>
      </c>
      <c r="H12" s="1416" t="s">
        <v>175</v>
      </c>
      <c r="I12" s="1285" t="s">
        <v>175</v>
      </c>
      <c r="J12" s="1027" t="s">
        <v>175</v>
      </c>
      <c r="K12" s="1285" t="s">
        <v>175</v>
      </c>
      <c r="L12" s="1027" t="s">
        <v>175</v>
      </c>
      <c r="M12" s="1285" t="s">
        <v>175</v>
      </c>
      <c r="N12" s="1029" t="s">
        <v>175</v>
      </c>
      <c r="O12" s="1554" t="s">
        <v>175</v>
      </c>
      <c r="P12" s="1416" t="s">
        <v>175</v>
      </c>
      <c r="Q12" s="1285" t="s">
        <v>175</v>
      </c>
      <c r="R12" s="1416" t="s">
        <v>175</v>
      </c>
      <c r="S12" s="1285" t="s">
        <v>175</v>
      </c>
      <c r="T12" s="1416" t="s">
        <v>175</v>
      </c>
      <c r="U12" s="1419" t="s">
        <v>175</v>
      </c>
      <c r="W12" s="188"/>
    </row>
    <row r="13" spans="1:23">
      <c r="A13" s="197" t="s">
        <v>25</v>
      </c>
      <c r="B13" s="813">
        <v>2</v>
      </c>
      <c r="C13" s="1425">
        <v>1.2787723785166241E-3</v>
      </c>
      <c r="D13" s="1032" t="s">
        <v>175</v>
      </c>
      <c r="E13" s="1422" t="s">
        <v>175</v>
      </c>
      <c r="F13" s="981">
        <v>2</v>
      </c>
      <c r="G13" s="1425">
        <f>F13/$B13</f>
        <v>1</v>
      </c>
      <c r="H13" s="1416" t="s">
        <v>175</v>
      </c>
      <c r="I13" s="1285" t="s">
        <v>175</v>
      </c>
      <c r="J13" s="1555" t="s">
        <v>175</v>
      </c>
      <c r="K13" s="1285" t="s">
        <v>175</v>
      </c>
      <c r="L13" s="1027" t="s">
        <v>175</v>
      </c>
      <c r="M13" s="1285" t="s">
        <v>175</v>
      </c>
      <c r="N13" s="1029" t="s">
        <v>175</v>
      </c>
      <c r="O13" s="1554" t="s">
        <v>175</v>
      </c>
      <c r="P13" s="1416" t="s">
        <v>175</v>
      </c>
      <c r="Q13" s="1285" t="s">
        <v>175</v>
      </c>
      <c r="R13" s="1416" t="s">
        <v>175</v>
      </c>
      <c r="S13" s="1285" t="s">
        <v>175</v>
      </c>
      <c r="T13" s="1416" t="s">
        <v>175</v>
      </c>
      <c r="U13" s="1419" t="s">
        <v>175</v>
      </c>
      <c r="W13" s="188"/>
    </row>
    <row r="14" spans="1:23">
      <c r="A14" s="197" t="s">
        <v>26</v>
      </c>
      <c r="B14" s="813">
        <v>0</v>
      </c>
      <c r="C14" s="1425">
        <v>0</v>
      </c>
      <c r="D14" s="1032" t="s">
        <v>175</v>
      </c>
      <c r="E14" s="1422" t="s">
        <v>175</v>
      </c>
      <c r="F14" s="1415" t="s">
        <v>175</v>
      </c>
      <c r="G14" s="1029" t="s">
        <v>175</v>
      </c>
      <c r="H14" s="1416" t="s">
        <v>175</v>
      </c>
      <c r="I14" s="1285" t="s">
        <v>175</v>
      </c>
      <c r="J14" s="1555" t="s">
        <v>175</v>
      </c>
      <c r="K14" s="1285" t="s">
        <v>175</v>
      </c>
      <c r="L14" s="1027" t="s">
        <v>175</v>
      </c>
      <c r="M14" s="1285" t="s">
        <v>175</v>
      </c>
      <c r="N14" s="1029" t="s">
        <v>175</v>
      </c>
      <c r="O14" s="1554" t="s">
        <v>175</v>
      </c>
      <c r="P14" s="1416" t="s">
        <v>175</v>
      </c>
      <c r="Q14" s="1285" t="s">
        <v>175</v>
      </c>
      <c r="R14" s="1416" t="s">
        <v>175</v>
      </c>
      <c r="S14" s="1285" t="s">
        <v>175</v>
      </c>
      <c r="T14" s="1416" t="s">
        <v>175</v>
      </c>
      <c r="U14" s="1421" t="s">
        <v>175</v>
      </c>
      <c r="W14" s="188"/>
    </row>
    <row r="15" spans="1:23">
      <c r="A15" s="197" t="s">
        <v>27</v>
      </c>
      <c r="B15" s="813">
        <v>1</v>
      </c>
      <c r="C15" s="348">
        <v>1.6366612111292963E-3</v>
      </c>
      <c r="D15" s="1032" t="s">
        <v>175</v>
      </c>
      <c r="E15" s="1422" t="s">
        <v>175</v>
      </c>
      <c r="F15" s="1415" t="s">
        <v>175</v>
      </c>
      <c r="G15" s="1029" t="s">
        <v>175</v>
      </c>
      <c r="H15" s="1416" t="s">
        <v>175</v>
      </c>
      <c r="I15" s="1285" t="s">
        <v>175</v>
      </c>
      <c r="J15" s="1555" t="s">
        <v>175</v>
      </c>
      <c r="K15" s="1285" t="s">
        <v>175</v>
      </c>
      <c r="L15" s="1027" t="s">
        <v>175</v>
      </c>
      <c r="M15" s="1285" t="s">
        <v>175</v>
      </c>
      <c r="N15" s="1029" t="s">
        <v>175</v>
      </c>
      <c r="O15" s="1554" t="s">
        <v>175</v>
      </c>
      <c r="P15" s="1416" t="s">
        <v>175</v>
      </c>
      <c r="Q15" s="1285" t="s">
        <v>175</v>
      </c>
      <c r="R15" s="346">
        <v>1</v>
      </c>
      <c r="S15" s="1425">
        <f>R15/$B15</f>
        <v>1</v>
      </c>
      <c r="T15" s="1416" t="s">
        <v>175</v>
      </c>
      <c r="U15" s="1421" t="s">
        <v>175</v>
      </c>
      <c r="W15" s="188"/>
    </row>
    <row r="16" spans="1:23">
      <c r="A16" s="197" t="s">
        <v>28</v>
      </c>
      <c r="B16" s="813">
        <v>2</v>
      </c>
      <c r="C16" s="348">
        <v>2.1141649048625794E-3</v>
      </c>
      <c r="D16" s="1032" t="s">
        <v>175</v>
      </c>
      <c r="E16" s="1422" t="s">
        <v>175</v>
      </c>
      <c r="F16" s="981">
        <v>1</v>
      </c>
      <c r="G16" s="348">
        <f>F16/$B16</f>
        <v>0.5</v>
      </c>
      <c r="H16" s="1416" t="s">
        <v>175</v>
      </c>
      <c r="I16" s="1285" t="s">
        <v>175</v>
      </c>
      <c r="J16" s="842">
        <v>1</v>
      </c>
      <c r="K16" s="1425">
        <f>J16/$B16</f>
        <v>0.5</v>
      </c>
      <c r="L16" s="1027" t="s">
        <v>175</v>
      </c>
      <c r="M16" s="1285" t="s">
        <v>175</v>
      </c>
      <c r="N16" s="1029" t="s">
        <v>175</v>
      </c>
      <c r="O16" s="1554" t="s">
        <v>175</v>
      </c>
      <c r="P16" s="1416" t="s">
        <v>175</v>
      </c>
      <c r="Q16" s="1285" t="s">
        <v>175</v>
      </c>
      <c r="R16" s="1416" t="s">
        <v>175</v>
      </c>
      <c r="S16" s="1285" t="s">
        <v>175</v>
      </c>
      <c r="T16" s="1416" t="s">
        <v>175</v>
      </c>
      <c r="U16" s="1419" t="s">
        <v>175</v>
      </c>
      <c r="W16" s="188"/>
    </row>
    <row r="17" spans="1:23">
      <c r="A17" s="197" t="s">
        <v>29</v>
      </c>
      <c r="B17" s="813">
        <v>2</v>
      </c>
      <c r="C17" s="348">
        <v>2.3201856148491878E-3</v>
      </c>
      <c r="D17" s="1032" t="s">
        <v>175</v>
      </c>
      <c r="E17" s="1422" t="s">
        <v>175</v>
      </c>
      <c r="F17" s="981">
        <v>2</v>
      </c>
      <c r="G17" s="348">
        <f>F17/$B17</f>
        <v>1</v>
      </c>
      <c r="H17" s="1416" t="s">
        <v>175</v>
      </c>
      <c r="I17" s="1285" t="s">
        <v>175</v>
      </c>
      <c r="J17" s="931" t="s">
        <v>175</v>
      </c>
      <c r="K17" s="1285" t="s">
        <v>175</v>
      </c>
      <c r="L17" s="1027" t="s">
        <v>175</v>
      </c>
      <c r="M17" s="1285" t="s">
        <v>175</v>
      </c>
      <c r="N17" s="1029" t="s">
        <v>175</v>
      </c>
      <c r="O17" s="1554" t="s">
        <v>175</v>
      </c>
      <c r="P17" s="1416" t="s">
        <v>175</v>
      </c>
      <c r="Q17" s="1285" t="s">
        <v>175</v>
      </c>
      <c r="R17" s="1416" t="s">
        <v>175</v>
      </c>
      <c r="S17" s="1285" t="s">
        <v>175</v>
      </c>
      <c r="T17" s="1416" t="s">
        <v>175</v>
      </c>
      <c r="U17" s="1419" t="s">
        <v>175</v>
      </c>
      <c r="W17" s="188"/>
    </row>
    <row r="18" spans="1:23">
      <c r="A18" s="197" t="s">
        <v>30</v>
      </c>
      <c r="B18" s="813">
        <v>4</v>
      </c>
      <c r="C18" s="348">
        <v>2.2014309301045679E-3</v>
      </c>
      <c r="D18" s="1032" t="s">
        <v>175</v>
      </c>
      <c r="E18" s="1422" t="s">
        <v>175</v>
      </c>
      <c r="F18" s="981">
        <v>1</v>
      </c>
      <c r="G18" s="348">
        <f>F18/$B18</f>
        <v>0.25</v>
      </c>
      <c r="H18" s="1416" t="s">
        <v>175</v>
      </c>
      <c r="I18" s="1285" t="s">
        <v>175</v>
      </c>
      <c r="J18" s="931" t="s">
        <v>175</v>
      </c>
      <c r="K18" s="1285" t="s">
        <v>175</v>
      </c>
      <c r="L18" s="1027" t="s">
        <v>175</v>
      </c>
      <c r="M18" s="1285" t="s">
        <v>175</v>
      </c>
      <c r="N18" s="346">
        <v>1</v>
      </c>
      <c r="O18" s="1425">
        <f>N18/$B18</f>
        <v>0.25</v>
      </c>
      <c r="P18" s="346">
        <v>1</v>
      </c>
      <c r="Q18" s="1425">
        <f>P18/$B18</f>
        <v>0.25</v>
      </c>
      <c r="R18" s="346">
        <v>1</v>
      </c>
      <c r="S18" s="1425">
        <f>R18/$B18</f>
        <v>0.25</v>
      </c>
      <c r="T18" s="1416" t="s">
        <v>175</v>
      </c>
      <c r="U18" s="1419" t="s">
        <v>175</v>
      </c>
      <c r="W18" s="188"/>
    </row>
    <row r="19" spans="1:23">
      <c r="A19" s="197" t="s">
        <v>31</v>
      </c>
      <c r="B19" s="813">
        <v>1</v>
      </c>
      <c r="C19" s="348">
        <v>7.3964497041420117E-4</v>
      </c>
      <c r="D19" s="1032" t="s">
        <v>175</v>
      </c>
      <c r="E19" s="1422" t="s">
        <v>175</v>
      </c>
      <c r="F19" s="981">
        <v>1</v>
      </c>
      <c r="G19" s="348">
        <f>F19/$B19</f>
        <v>1</v>
      </c>
      <c r="H19" s="1416" t="s">
        <v>175</v>
      </c>
      <c r="I19" s="1285" t="s">
        <v>175</v>
      </c>
      <c r="J19" s="931" t="s">
        <v>175</v>
      </c>
      <c r="K19" s="1285" t="s">
        <v>175</v>
      </c>
      <c r="L19" s="1027" t="s">
        <v>175</v>
      </c>
      <c r="M19" s="1285" t="s">
        <v>175</v>
      </c>
      <c r="N19" s="1029" t="s">
        <v>175</v>
      </c>
      <c r="O19" s="1554" t="s">
        <v>175</v>
      </c>
      <c r="P19" s="1416" t="s">
        <v>175</v>
      </c>
      <c r="Q19" s="1285" t="s">
        <v>175</v>
      </c>
      <c r="R19" s="1416" t="s">
        <v>175</v>
      </c>
      <c r="S19" s="1285" t="s">
        <v>175</v>
      </c>
      <c r="T19" s="1416" t="s">
        <v>175</v>
      </c>
      <c r="U19" s="1419" t="s">
        <v>175</v>
      </c>
      <c r="W19" s="188"/>
    </row>
    <row r="20" spans="1:23">
      <c r="A20" s="197" t="s">
        <v>32</v>
      </c>
      <c r="B20" s="824">
        <v>3</v>
      </c>
      <c r="C20" s="348">
        <v>3.6363636363636364E-3</v>
      </c>
      <c r="D20" s="1032" t="s">
        <v>175</v>
      </c>
      <c r="E20" s="1422" t="s">
        <v>175</v>
      </c>
      <c r="F20" s="1385">
        <v>1</v>
      </c>
      <c r="G20" s="348">
        <f>F20/$B20</f>
        <v>0.33333333333333331</v>
      </c>
      <c r="H20" s="1416" t="s">
        <v>175</v>
      </c>
      <c r="I20" s="1285" t="s">
        <v>175</v>
      </c>
      <c r="J20" s="931" t="s">
        <v>175</v>
      </c>
      <c r="K20" s="1285" t="s">
        <v>175</v>
      </c>
      <c r="L20" s="1027" t="s">
        <v>175</v>
      </c>
      <c r="M20" s="1285" t="s">
        <v>175</v>
      </c>
      <c r="N20" s="1029" t="s">
        <v>175</v>
      </c>
      <c r="O20" s="1554" t="s">
        <v>175</v>
      </c>
      <c r="P20" s="349">
        <v>2</v>
      </c>
      <c r="Q20" s="1425">
        <f>P20/$B20</f>
        <v>0.66666666666666663</v>
      </c>
      <c r="R20" s="1416" t="s">
        <v>175</v>
      </c>
      <c r="S20" s="1285" t="s">
        <v>175</v>
      </c>
      <c r="T20" s="1416" t="s">
        <v>175</v>
      </c>
      <c r="U20" s="1419" t="s">
        <v>175</v>
      </c>
      <c r="W20" s="188"/>
    </row>
    <row r="21" spans="1:23" ht="15.75" thickBot="1">
      <c r="A21" s="199" t="s">
        <v>33</v>
      </c>
      <c r="B21" s="191">
        <v>3</v>
      </c>
      <c r="C21" s="261">
        <v>9.4667087409277379E-4</v>
      </c>
      <c r="D21" s="1423" t="s">
        <v>175</v>
      </c>
      <c r="E21" s="1424" t="s">
        <v>175</v>
      </c>
      <c r="F21" s="1556" t="s">
        <v>175</v>
      </c>
      <c r="G21" s="1381" t="s">
        <v>175</v>
      </c>
      <c r="H21" s="1417" t="s">
        <v>175</v>
      </c>
      <c r="I21" s="1283" t="s">
        <v>175</v>
      </c>
      <c r="J21" s="252">
        <v>1</v>
      </c>
      <c r="K21" s="515">
        <f>J21/$B21</f>
        <v>0.33333333333333331</v>
      </c>
      <c r="L21" s="1205">
        <v>1</v>
      </c>
      <c r="M21" s="515">
        <f>L21/$B21</f>
        <v>0.33333333333333331</v>
      </c>
      <c r="N21" s="1381" t="s">
        <v>175</v>
      </c>
      <c r="O21" s="1428" t="s">
        <v>175</v>
      </c>
      <c r="P21" s="1417" t="s">
        <v>175</v>
      </c>
      <c r="Q21" s="1283" t="s">
        <v>175</v>
      </c>
      <c r="R21" s="76">
        <v>1</v>
      </c>
      <c r="S21" s="515">
        <f>R21/$B21</f>
        <v>0.33333333333333331</v>
      </c>
      <c r="T21" s="1417" t="s">
        <v>175</v>
      </c>
      <c r="U21" s="1420" t="s">
        <v>175</v>
      </c>
      <c r="W21" s="188"/>
    </row>
    <row r="22" spans="1:23">
      <c r="A22" s="960" t="s">
        <v>594</v>
      </c>
      <c r="B22" s="242"/>
      <c r="C22" s="339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</row>
    <row r="23" spans="1:23">
      <c r="A23" s="961" t="s">
        <v>595</v>
      </c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2"/>
      <c r="M23" s="242"/>
      <c r="N23" s="242"/>
      <c r="O23" s="242"/>
      <c r="P23" s="242"/>
      <c r="Q23" s="242"/>
      <c r="R23" s="242"/>
      <c r="S23" s="242"/>
      <c r="T23" s="242"/>
      <c r="U23" s="242"/>
    </row>
    <row r="24" spans="1:23">
      <c r="A24" s="961" t="s">
        <v>596</v>
      </c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0"/>
      <c r="P24" s="870"/>
      <c r="Q24" s="870"/>
      <c r="R24" s="870"/>
      <c r="S24" s="870"/>
      <c r="T24" s="870"/>
      <c r="U24" s="870"/>
    </row>
    <row r="25" spans="1:23">
      <c r="A25" s="961" t="s">
        <v>597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3">
      <c r="A26" s="211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</sheetData>
  <mergeCells count="12">
    <mergeCell ref="P4:Q5"/>
    <mergeCell ref="R4:S5"/>
    <mergeCell ref="T4:U5"/>
    <mergeCell ref="A3:A6"/>
    <mergeCell ref="B3:C5"/>
    <mergeCell ref="D3:E5"/>
    <mergeCell ref="F3:U3"/>
    <mergeCell ref="F4:G5"/>
    <mergeCell ref="H4:I5"/>
    <mergeCell ref="J4:K5"/>
    <mergeCell ref="L4:M5"/>
    <mergeCell ref="N4:O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/>
  </sheetViews>
  <sheetFormatPr defaultRowHeight="15"/>
  <cols>
    <col min="1" max="1" width="12.5703125" customWidth="1"/>
    <col min="2" max="2" width="7.7109375" customWidth="1"/>
    <col min="3" max="4" width="12.7109375" customWidth="1"/>
    <col min="5" max="5" width="12.7109375" style="870" customWidth="1"/>
    <col min="6" max="7" width="12.7109375" customWidth="1"/>
    <col min="8" max="8" width="12.7109375" style="870" customWidth="1"/>
    <col min="9" max="10" width="12.7109375" customWidth="1"/>
    <col min="12" max="12" width="9.140625" style="112"/>
  </cols>
  <sheetData>
    <row r="1" spans="1:23" s="870" customFormat="1">
      <c r="A1" s="240" t="s">
        <v>895</v>
      </c>
      <c r="B1" s="204"/>
      <c r="C1" s="204"/>
      <c r="D1" s="204"/>
      <c r="E1" s="204"/>
      <c r="F1" s="204"/>
      <c r="K1" s="83"/>
      <c r="L1" s="112"/>
    </row>
    <row r="2" spans="1:23" s="870" customFormat="1" ht="15.75" thickBot="1">
      <c r="A2" s="325" t="s">
        <v>193</v>
      </c>
      <c r="B2" s="205"/>
      <c r="C2" s="205"/>
      <c r="D2" s="205"/>
      <c r="E2" s="205"/>
      <c r="F2" s="205"/>
      <c r="K2" s="83"/>
      <c r="L2" s="112"/>
    </row>
    <row r="3" spans="1:23" ht="23.25" customHeight="1">
      <c r="A3" s="1736" t="s">
        <v>199</v>
      </c>
      <c r="B3" s="1737"/>
      <c r="C3" s="1794" t="s">
        <v>620</v>
      </c>
      <c r="D3" s="1938" t="s">
        <v>892</v>
      </c>
      <c r="E3" s="1805"/>
      <c r="F3" s="2054"/>
      <c r="G3" s="1938" t="s">
        <v>621</v>
      </c>
      <c r="H3" s="1805"/>
      <c r="I3" s="1794" t="s">
        <v>622</v>
      </c>
      <c r="J3" s="1794" t="s">
        <v>623</v>
      </c>
      <c r="L3" s="1070"/>
      <c r="M3" s="1071"/>
      <c r="N3" s="1071"/>
      <c r="O3" s="1071"/>
      <c r="P3" s="1071"/>
      <c r="Q3" s="1071"/>
      <c r="R3" s="1071"/>
      <c r="S3" s="1071"/>
      <c r="T3" s="1071"/>
      <c r="U3" s="1071"/>
      <c r="V3" s="1071"/>
      <c r="W3" s="1071"/>
    </row>
    <row r="4" spans="1:23" ht="15" customHeight="1">
      <c r="A4" s="1738"/>
      <c r="B4" s="1739"/>
      <c r="C4" s="1795"/>
      <c r="D4" s="1939" t="s">
        <v>4</v>
      </c>
      <c r="E4" s="1792" t="s">
        <v>484</v>
      </c>
      <c r="F4" s="2017" t="s">
        <v>485</v>
      </c>
      <c r="G4" s="2015" t="s">
        <v>4</v>
      </c>
      <c r="H4" s="1983" t="s">
        <v>891</v>
      </c>
      <c r="I4" s="1795"/>
      <c r="J4" s="1795"/>
    </row>
    <row r="5" spans="1:23" ht="30" customHeight="1" thickBot="1">
      <c r="A5" s="1740"/>
      <c r="B5" s="1741"/>
      <c r="C5" s="1796"/>
      <c r="D5" s="1746"/>
      <c r="E5" s="2251"/>
      <c r="F5" s="2274"/>
      <c r="G5" s="1949"/>
      <c r="H5" s="2275"/>
      <c r="I5" s="1796"/>
      <c r="J5" s="1796"/>
    </row>
    <row r="6" spans="1:23">
      <c r="A6" s="1742" t="s">
        <v>11</v>
      </c>
      <c r="B6" s="1743"/>
      <c r="C6" s="1587">
        <v>26780.6</v>
      </c>
      <c r="D6" s="1587">
        <v>57814.8</v>
      </c>
      <c r="E6" s="1616">
        <v>28114.6</v>
      </c>
      <c r="F6" s="1589">
        <v>29700.2</v>
      </c>
      <c r="G6" s="1587">
        <v>43875.799999999996</v>
      </c>
      <c r="H6" s="1589">
        <v>4020.9</v>
      </c>
      <c r="I6" s="1587">
        <v>1120.7</v>
      </c>
      <c r="J6" s="1606">
        <v>1890.7</v>
      </c>
      <c r="L6" s="238"/>
      <c r="M6" s="53"/>
      <c r="N6" s="53"/>
      <c r="O6" s="53"/>
      <c r="P6" s="53"/>
      <c r="Q6" s="53"/>
      <c r="R6" s="53"/>
    </row>
    <row r="7" spans="1:23">
      <c r="A7" s="1742" t="s">
        <v>12</v>
      </c>
      <c r="B7" s="1743"/>
      <c r="C7" s="1587">
        <v>27739.200000000004</v>
      </c>
      <c r="D7" s="1587">
        <v>57668.9</v>
      </c>
      <c r="E7" s="1616">
        <v>28374.9</v>
      </c>
      <c r="F7" s="1589">
        <v>29294</v>
      </c>
      <c r="G7" s="1587">
        <v>41788.799999999996</v>
      </c>
      <c r="H7" s="1589">
        <v>3983.4</v>
      </c>
      <c r="I7" s="1587">
        <v>1126.5999999999999</v>
      </c>
      <c r="J7" s="1606">
        <v>1876</v>
      </c>
      <c r="L7" s="238"/>
      <c r="M7" s="53"/>
      <c r="N7" s="53"/>
      <c r="O7" s="53"/>
      <c r="P7" s="53"/>
      <c r="Q7" s="53"/>
      <c r="R7" s="53"/>
    </row>
    <row r="8" spans="1:23">
      <c r="A8" s="1742" t="s">
        <v>13</v>
      </c>
      <c r="B8" s="1743"/>
      <c r="C8" s="1587">
        <v>28583</v>
      </c>
      <c r="D8" s="1587">
        <v>58269.1</v>
      </c>
      <c r="E8" s="1616">
        <v>29025.1</v>
      </c>
      <c r="F8" s="1589">
        <v>29244</v>
      </c>
      <c r="G8" s="1587">
        <v>40214.100000000006</v>
      </c>
      <c r="H8" s="1589">
        <v>3514.1</v>
      </c>
      <c r="I8" s="1587">
        <v>1157.9000000000001</v>
      </c>
      <c r="J8" s="1606">
        <v>1782.5</v>
      </c>
      <c r="L8" s="238"/>
      <c r="M8" s="53"/>
      <c r="N8" s="53"/>
      <c r="O8" s="53"/>
      <c r="P8" s="53"/>
      <c r="Q8" s="53"/>
      <c r="R8" s="53"/>
    </row>
    <row r="9" spans="1:23">
      <c r="A9" s="1742" t="s">
        <v>14</v>
      </c>
      <c r="B9" s="1743"/>
      <c r="C9" s="1587">
        <v>29283.4</v>
      </c>
      <c r="D9" s="1587">
        <v>59128.7</v>
      </c>
      <c r="E9" s="1616">
        <v>29888.3</v>
      </c>
      <c r="F9" s="1589">
        <v>29240.400000000001</v>
      </c>
      <c r="G9" s="1587">
        <v>39070.1</v>
      </c>
      <c r="H9" s="1589">
        <v>3644.7</v>
      </c>
      <c r="I9" s="1587">
        <v>1063.4000000000001</v>
      </c>
      <c r="J9" s="1606">
        <v>1742.5</v>
      </c>
      <c r="L9" s="238"/>
      <c r="M9" s="53"/>
      <c r="N9" s="53"/>
      <c r="O9" s="53"/>
      <c r="P9" s="53"/>
      <c r="Q9" s="53"/>
      <c r="R9" s="53"/>
    </row>
    <row r="10" spans="1:23">
      <c r="A10" s="1742" t="s">
        <v>15</v>
      </c>
      <c r="B10" s="1743"/>
      <c r="C10" s="1587">
        <v>29513.8</v>
      </c>
      <c r="D10" s="1587">
        <v>60220.7</v>
      </c>
      <c r="E10" s="1616">
        <v>30829</v>
      </c>
      <c r="F10" s="1589">
        <v>29391.7</v>
      </c>
      <c r="G10" s="1587">
        <v>38385.9</v>
      </c>
      <c r="H10" s="1589">
        <v>3453.8</v>
      </c>
      <c r="I10" s="1587">
        <v>1062.8999999999999</v>
      </c>
      <c r="J10" s="1606">
        <v>1667.3</v>
      </c>
      <c r="L10" s="238"/>
      <c r="M10" s="53"/>
      <c r="N10" s="53"/>
      <c r="O10" s="53"/>
      <c r="P10" s="53"/>
      <c r="Q10" s="53"/>
      <c r="R10" s="53"/>
    </row>
    <row r="11" spans="1:23">
      <c r="A11" s="1742" t="s">
        <v>16</v>
      </c>
      <c r="B11" s="1743"/>
      <c r="C11" s="1587">
        <v>29629.5</v>
      </c>
      <c r="D11" s="1587">
        <v>61634.9</v>
      </c>
      <c r="E11" s="1616">
        <v>31827.9</v>
      </c>
      <c r="F11" s="1589">
        <v>29807</v>
      </c>
      <c r="G11" s="1587">
        <v>38069.599999999999</v>
      </c>
      <c r="H11" s="1589">
        <v>3583</v>
      </c>
      <c r="I11" s="1587">
        <v>1059.7</v>
      </c>
      <c r="J11" s="1606">
        <v>1526.3</v>
      </c>
      <c r="L11" s="238"/>
      <c r="M11" s="53"/>
      <c r="N11" s="53"/>
      <c r="O11" s="53"/>
      <c r="P11" s="53"/>
      <c r="Q11" s="53"/>
      <c r="R11" s="53"/>
    </row>
    <row r="12" spans="1:23">
      <c r="A12" s="1742" t="s">
        <v>139</v>
      </c>
      <c r="B12" s="1743"/>
      <c r="C12" s="1587">
        <v>30303.200000000001</v>
      </c>
      <c r="D12" s="1587">
        <v>63004.800000000003</v>
      </c>
      <c r="E12" s="1616">
        <v>32452.3</v>
      </c>
      <c r="F12" s="1589">
        <v>30552.5</v>
      </c>
      <c r="G12" s="1587">
        <v>38114.9</v>
      </c>
      <c r="H12" s="1589">
        <v>3690.8</v>
      </c>
      <c r="I12" s="1587">
        <v>1040.8</v>
      </c>
      <c r="J12" s="1606">
        <v>1450.3000000000002</v>
      </c>
      <c r="L12" s="238"/>
      <c r="M12" s="53"/>
      <c r="N12" s="53"/>
      <c r="O12" s="53"/>
      <c r="P12" s="53"/>
      <c r="Q12" s="53"/>
      <c r="R12" s="53"/>
    </row>
    <row r="13" spans="1:23">
      <c r="A13" s="1742" t="s">
        <v>189</v>
      </c>
      <c r="B13" s="1743"/>
      <c r="C13" s="1587">
        <v>30580.799999999999</v>
      </c>
      <c r="D13" s="1587">
        <v>64345.299999999996</v>
      </c>
      <c r="E13" s="1616">
        <v>32829.699999999997</v>
      </c>
      <c r="F13" s="1589">
        <v>31515.599999999999</v>
      </c>
      <c r="G13" s="1587">
        <v>38223.4</v>
      </c>
      <c r="H13" s="1589">
        <v>3722.5</v>
      </c>
      <c r="I13" s="1587">
        <v>1035.8</v>
      </c>
      <c r="J13" s="1606">
        <v>1363</v>
      </c>
      <c r="L13" s="238"/>
      <c r="M13" s="53"/>
      <c r="N13" s="53"/>
      <c r="O13" s="53"/>
      <c r="P13" s="53"/>
      <c r="Q13" s="53"/>
      <c r="R13" s="53"/>
    </row>
    <row r="14" spans="1:23">
      <c r="A14" s="1742" t="s">
        <v>455</v>
      </c>
      <c r="B14" s="1743"/>
      <c r="C14" s="1587">
        <v>32372.6</v>
      </c>
      <c r="D14" s="1587">
        <v>67040.899999999994</v>
      </c>
      <c r="E14" s="1616">
        <v>33463.699999999997</v>
      </c>
      <c r="F14" s="1589">
        <v>33577.199999999997</v>
      </c>
      <c r="G14" s="1587">
        <v>39133.300000000003</v>
      </c>
      <c r="H14" s="1589">
        <v>3688.3</v>
      </c>
      <c r="I14" s="1587">
        <v>1069.8</v>
      </c>
      <c r="J14" s="1606">
        <v>1274.7</v>
      </c>
      <c r="L14" s="238"/>
      <c r="M14" s="53"/>
      <c r="N14" s="53"/>
      <c r="O14" s="53"/>
      <c r="P14" s="53"/>
      <c r="Q14" s="53"/>
      <c r="R14" s="53"/>
    </row>
    <row r="15" spans="1:23">
      <c r="A15" s="1742" t="s">
        <v>562</v>
      </c>
      <c r="B15" s="1743"/>
      <c r="C15" s="1587">
        <v>33156.699999999997</v>
      </c>
      <c r="D15" s="1587">
        <v>69534.899999999994</v>
      </c>
      <c r="E15" s="1616">
        <v>34057.300000000003</v>
      </c>
      <c r="F15" s="1589">
        <v>35477.599999999999</v>
      </c>
      <c r="G15" s="1587">
        <v>40193.300000000003</v>
      </c>
      <c r="H15" s="1589">
        <v>3708.6</v>
      </c>
      <c r="I15" s="1587">
        <v>1023.0000000000001</v>
      </c>
      <c r="J15" s="1606">
        <v>1241.5</v>
      </c>
      <c r="L15" s="238"/>
      <c r="M15" s="53"/>
      <c r="N15" s="53"/>
      <c r="O15" s="53"/>
      <c r="P15" s="53"/>
      <c r="Q15" s="53"/>
      <c r="R15" s="53"/>
    </row>
    <row r="16" spans="1:23" ht="15.75" thickBot="1">
      <c r="A16" s="1742" t="s">
        <v>643</v>
      </c>
      <c r="B16" s="1743"/>
      <c r="C16" s="1587">
        <v>33830.800000000003</v>
      </c>
      <c r="D16" s="1587">
        <v>71325.3</v>
      </c>
      <c r="E16" s="1616">
        <v>34421.800000000003</v>
      </c>
      <c r="F16" s="1589">
        <v>36903.5</v>
      </c>
      <c r="G16" s="1587">
        <v>41305.800000000003</v>
      </c>
      <c r="H16" s="1589">
        <v>3933.6</v>
      </c>
      <c r="I16" s="1587">
        <v>1097.8</v>
      </c>
      <c r="J16" s="1606">
        <v>1243.4000000000001</v>
      </c>
      <c r="L16" s="238"/>
      <c r="M16" s="53"/>
      <c r="N16" s="53"/>
      <c r="O16" s="53"/>
      <c r="P16" s="53"/>
      <c r="Q16" s="53"/>
      <c r="R16" s="53"/>
    </row>
    <row r="17" spans="1:10" ht="16.5" customHeight="1">
      <c r="A17" s="1888" t="s">
        <v>644</v>
      </c>
      <c r="B17" s="554" t="s">
        <v>191</v>
      </c>
      <c r="C17" s="1558">
        <f>C16-C15</f>
        <v>674.10000000000582</v>
      </c>
      <c r="D17" s="1558">
        <f t="shared" ref="D17:J17" si="0">D16-D15</f>
        <v>1790.4000000000087</v>
      </c>
      <c r="E17" s="1560">
        <f t="shared" ref="E17" si="1">E16-E15</f>
        <v>364.5</v>
      </c>
      <c r="F17" s="765">
        <f t="shared" si="0"/>
        <v>1425.9000000000015</v>
      </c>
      <c r="G17" s="1558">
        <f t="shared" si="0"/>
        <v>1112.5</v>
      </c>
      <c r="H17" s="1560">
        <f>H16-H15</f>
        <v>225</v>
      </c>
      <c r="I17" s="1558">
        <f t="shared" si="0"/>
        <v>74.799999999999841</v>
      </c>
      <c r="J17" s="1567">
        <f t="shared" si="0"/>
        <v>1.9000000000000909</v>
      </c>
    </row>
    <row r="18" spans="1:10" ht="16.5" customHeight="1">
      <c r="A18" s="1733"/>
      <c r="B18" s="573" t="s">
        <v>192</v>
      </c>
      <c r="C18" s="575">
        <f>C16/C15-1</f>
        <v>2.0330732551792075E-2</v>
      </c>
      <c r="D18" s="575">
        <f t="shared" ref="D18:J18" si="2">D16/D15-1</f>
        <v>2.5748221396737492E-2</v>
      </c>
      <c r="E18" s="576">
        <f t="shared" ref="E18" si="3">E16/E15-1</f>
        <v>1.0702551288563678E-2</v>
      </c>
      <c r="F18" s="614">
        <f t="shared" si="2"/>
        <v>4.0191557489796415E-2</v>
      </c>
      <c r="G18" s="575">
        <f t="shared" si="2"/>
        <v>2.7678742476979989E-2</v>
      </c>
      <c r="H18" s="576">
        <f>H16/H15-1</f>
        <v>6.066979453162924E-2</v>
      </c>
      <c r="I18" s="575">
        <f t="shared" si="2"/>
        <v>7.3118279569892364E-2</v>
      </c>
      <c r="J18" s="574">
        <f t="shared" si="2"/>
        <v>1.5304067660089071E-3</v>
      </c>
    </row>
    <row r="19" spans="1:10" ht="16.5" customHeight="1">
      <c r="A19" s="1734" t="s">
        <v>645</v>
      </c>
      <c r="B19" s="578" t="s">
        <v>191</v>
      </c>
      <c r="C19" s="1562">
        <f>C16-C11</f>
        <v>4201.3000000000029</v>
      </c>
      <c r="D19" s="1562">
        <f t="shared" ref="D19:J19" si="4">D16-D11</f>
        <v>9690.4000000000015</v>
      </c>
      <c r="E19" s="1564">
        <f t="shared" ref="E19" si="5">E16-E11</f>
        <v>2593.9000000000015</v>
      </c>
      <c r="F19" s="767">
        <f t="shared" si="4"/>
        <v>7096.5</v>
      </c>
      <c r="G19" s="1562">
        <f t="shared" si="4"/>
        <v>3236.2000000000044</v>
      </c>
      <c r="H19" s="1564">
        <f>H16-H11</f>
        <v>350.59999999999991</v>
      </c>
      <c r="I19" s="1562">
        <f t="shared" si="4"/>
        <v>38.099999999999909</v>
      </c>
      <c r="J19" s="1568">
        <f t="shared" si="4"/>
        <v>-282.89999999999986</v>
      </c>
    </row>
    <row r="20" spans="1:10" ht="16.5" customHeight="1">
      <c r="A20" s="1733"/>
      <c r="B20" s="573" t="s">
        <v>192</v>
      </c>
      <c r="C20" s="575">
        <f>C16/C11-1</f>
        <v>0.14179449535091715</v>
      </c>
      <c r="D20" s="575">
        <f t="shared" ref="D20:J20" si="6">D16/D11-1</f>
        <v>0.15722261251336511</v>
      </c>
      <c r="E20" s="576">
        <f t="shared" ref="E20" si="7">E16/E11-1</f>
        <v>8.1497679708683268E-2</v>
      </c>
      <c r="F20" s="614">
        <f t="shared" si="6"/>
        <v>0.23808165867078213</v>
      </c>
      <c r="G20" s="575">
        <f t="shared" si="6"/>
        <v>8.5007460020593895E-2</v>
      </c>
      <c r="H20" s="576">
        <f>H16/H11-1</f>
        <v>9.7850962880267955E-2</v>
      </c>
      <c r="I20" s="575">
        <f t="shared" si="6"/>
        <v>3.5953571765593884E-2</v>
      </c>
      <c r="J20" s="574">
        <f t="shared" si="6"/>
        <v>-0.1853501932778614</v>
      </c>
    </row>
    <row r="21" spans="1:10" ht="16.5" customHeight="1">
      <c r="A21" s="1734" t="s">
        <v>646</v>
      </c>
      <c r="B21" s="578" t="s">
        <v>191</v>
      </c>
      <c r="C21" s="1562">
        <f>C16-C6</f>
        <v>7050.2000000000044</v>
      </c>
      <c r="D21" s="1562">
        <f t="shared" ref="D21:I21" si="8">D16-D6</f>
        <v>13510.5</v>
      </c>
      <c r="E21" s="1564">
        <f t="shared" ref="E21" si="9">E16-E6</f>
        <v>6307.2000000000044</v>
      </c>
      <c r="F21" s="767">
        <f t="shared" si="8"/>
        <v>7203.2999999999993</v>
      </c>
      <c r="G21" s="1562">
        <f t="shared" si="8"/>
        <v>-2569.9999999999927</v>
      </c>
      <c r="H21" s="1564">
        <f>H16-H6</f>
        <v>-87.300000000000182</v>
      </c>
      <c r="I21" s="1562">
        <f t="shared" si="8"/>
        <v>-22.900000000000091</v>
      </c>
      <c r="J21" s="1568">
        <f>J16-J6</f>
        <v>-647.29999999999995</v>
      </c>
    </row>
    <row r="22" spans="1:10" ht="16.5" customHeight="1" thickBot="1">
      <c r="A22" s="1735"/>
      <c r="B22" s="585" t="s">
        <v>192</v>
      </c>
      <c r="C22" s="587">
        <f>C16/C6-1</f>
        <v>0.26325773134283792</v>
      </c>
      <c r="D22" s="587">
        <f t="shared" ref="D22:I22" si="10">D16/D6-1</f>
        <v>0.23368583822827382</v>
      </c>
      <c r="E22" s="588">
        <f t="shared" ref="E22" si="11">E16/E6-1</f>
        <v>0.22433895556045624</v>
      </c>
      <c r="F22" s="626">
        <f t="shared" si="10"/>
        <v>0.24253372031164777</v>
      </c>
      <c r="G22" s="587">
        <f t="shared" si="10"/>
        <v>-5.8574430551693535E-2</v>
      </c>
      <c r="H22" s="588">
        <f>H16/H6-1</f>
        <v>-2.1711557114079016E-2</v>
      </c>
      <c r="I22" s="587">
        <f t="shared" si="10"/>
        <v>-2.0433657535468996E-2</v>
      </c>
      <c r="J22" s="586">
        <f>J16/J6-1</f>
        <v>-0.34235997249695882</v>
      </c>
    </row>
    <row r="23" spans="1:10">
      <c r="A23" s="5" t="s">
        <v>1049</v>
      </c>
    </row>
    <row r="24" spans="1:10">
      <c r="A24" s="1308" t="s">
        <v>901</v>
      </c>
    </row>
  </sheetData>
  <mergeCells count="25">
    <mergeCell ref="I3:I5"/>
    <mergeCell ref="J3:J5"/>
    <mergeCell ref="D3:F3"/>
    <mergeCell ref="E4:E5"/>
    <mergeCell ref="F4:F5"/>
    <mergeCell ref="G3:H3"/>
    <mergeCell ref="G4:G5"/>
    <mergeCell ref="H4:H5"/>
    <mergeCell ref="A21:A22"/>
    <mergeCell ref="A12:B12"/>
    <mergeCell ref="A13:B13"/>
    <mergeCell ref="A14:B14"/>
    <mergeCell ref="A15:B15"/>
    <mergeCell ref="A16:B16"/>
    <mergeCell ref="A9:B9"/>
    <mergeCell ref="A10:B10"/>
    <mergeCell ref="A11:B11"/>
    <mergeCell ref="A17:A18"/>
    <mergeCell ref="A19:A20"/>
    <mergeCell ref="A7:B7"/>
    <mergeCell ref="A8:B8"/>
    <mergeCell ref="A6:B6"/>
    <mergeCell ref="A3:B5"/>
    <mergeCell ref="D4:D5"/>
    <mergeCell ref="C3:C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  <ignoredErrors>
    <ignoredError sqref="C17:J22" unlockedFormula="1"/>
  </ignoredErrors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defaultRowHeight="15"/>
  <cols>
    <col min="1" max="1" width="15" style="870" customWidth="1"/>
    <col min="2" max="2" width="5.7109375" style="870" customWidth="1"/>
    <col min="3" max="16" width="7.7109375" style="870" customWidth="1"/>
    <col min="17" max="17" width="9.140625" style="870"/>
  </cols>
  <sheetData>
    <row r="1" spans="1:17">
      <c r="A1" s="240" t="s">
        <v>903</v>
      </c>
      <c r="B1" s="204"/>
      <c r="C1" s="204"/>
      <c r="D1" s="204"/>
      <c r="E1" s="204"/>
      <c r="F1" s="204"/>
      <c r="G1" s="204"/>
      <c r="H1" s="204"/>
      <c r="Q1" s="83"/>
    </row>
    <row r="2" spans="1:17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Q2" s="83"/>
    </row>
    <row r="3" spans="1:17" ht="28.5" customHeight="1">
      <c r="A3" s="1736" t="s">
        <v>199</v>
      </c>
      <c r="B3" s="1737"/>
      <c r="C3" s="1938" t="s">
        <v>620</v>
      </c>
      <c r="D3" s="2054"/>
      <c r="E3" s="1805" t="s">
        <v>893</v>
      </c>
      <c r="F3" s="1805"/>
      <c r="G3" s="1938" t="s">
        <v>894</v>
      </c>
      <c r="H3" s="1805"/>
      <c r="I3" s="1938" t="s">
        <v>621</v>
      </c>
      <c r="J3" s="1805"/>
      <c r="K3" s="1805"/>
      <c r="L3" s="2054"/>
      <c r="M3" s="1805" t="s">
        <v>622</v>
      </c>
      <c r="N3" s="1764"/>
      <c r="O3" s="1938" t="s">
        <v>623</v>
      </c>
      <c r="P3" s="2054"/>
    </row>
    <row r="4" spans="1:17" ht="15" customHeight="1">
      <c r="A4" s="1738"/>
      <c r="B4" s="1739"/>
      <c r="C4" s="1939" t="s">
        <v>143</v>
      </c>
      <c r="D4" s="2088" t="s">
        <v>9</v>
      </c>
      <c r="E4" s="1939" t="s">
        <v>143</v>
      </c>
      <c r="F4" s="2088" t="s">
        <v>9</v>
      </c>
      <c r="G4" s="1939" t="s">
        <v>143</v>
      </c>
      <c r="H4" s="2017" t="s">
        <v>9</v>
      </c>
      <c r="I4" s="1979" t="s">
        <v>143</v>
      </c>
      <c r="J4" s="1767"/>
      <c r="K4" s="2050" t="s">
        <v>9</v>
      </c>
      <c r="L4" s="2051"/>
      <c r="M4" s="2088" t="s">
        <v>143</v>
      </c>
      <c r="N4" s="2088" t="s">
        <v>9</v>
      </c>
      <c r="O4" s="1939" t="s">
        <v>143</v>
      </c>
      <c r="P4" s="2256" t="s">
        <v>9</v>
      </c>
    </row>
    <row r="5" spans="1:17" ht="15" customHeight="1">
      <c r="A5" s="1738"/>
      <c r="B5" s="1739"/>
      <c r="C5" s="1745" t="s">
        <v>143</v>
      </c>
      <c r="D5" s="1762" t="s">
        <v>9</v>
      </c>
      <c r="E5" s="1745" t="s">
        <v>143</v>
      </c>
      <c r="F5" s="1762" t="s">
        <v>9</v>
      </c>
      <c r="G5" s="1745" t="s">
        <v>143</v>
      </c>
      <c r="H5" s="1760" t="s">
        <v>9</v>
      </c>
      <c r="I5" s="2015" t="s">
        <v>4</v>
      </c>
      <c r="J5" s="1983" t="s">
        <v>795</v>
      </c>
      <c r="K5" s="1792" t="s">
        <v>4</v>
      </c>
      <c r="L5" s="2256" t="s">
        <v>795</v>
      </c>
      <c r="M5" s="1762" t="s">
        <v>143</v>
      </c>
      <c r="N5" s="1762" t="s">
        <v>9</v>
      </c>
      <c r="O5" s="1745" t="s">
        <v>143</v>
      </c>
      <c r="P5" s="1948" t="s">
        <v>9</v>
      </c>
    </row>
    <row r="6" spans="1:17" ht="22.5" customHeight="1" thickBot="1">
      <c r="A6" s="1740"/>
      <c r="B6" s="1741"/>
      <c r="C6" s="1746"/>
      <c r="D6" s="2276"/>
      <c r="E6" s="1746"/>
      <c r="F6" s="2276"/>
      <c r="G6" s="1746"/>
      <c r="H6" s="2274"/>
      <c r="I6" s="1949"/>
      <c r="J6" s="2275"/>
      <c r="K6" s="2251"/>
      <c r="L6" s="1950"/>
      <c r="M6" s="2276"/>
      <c r="N6" s="2276"/>
      <c r="O6" s="1746"/>
      <c r="P6" s="1950"/>
    </row>
    <row r="7" spans="1:17" ht="15" customHeight="1">
      <c r="A7" s="1742" t="s">
        <v>11</v>
      </c>
      <c r="B7" s="1743"/>
      <c r="C7" s="1587">
        <v>92.899999999999267</v>
      </c>
      <c r="D7" s="1588">
        <v>26687.7</v>
      </c>
      <c r="E7" s="1613">
        <v>1514.7999999999993</v>
      </c>
      <c r="F7" s="1590">
        <v>26599.8</v>
      </c>
      <c r="G7" s="1615">
        <v>7562</v>
      </c>
      <c r="H7" s="1590">
        <v>22138.2</v>
      </c>
      <c r="I7" s="1615">
        <v>17926.999999999993</v>
      </c>
      <c r="J7" s="1609">
        <v>1177.0999999999999</v>
      </c>
      <c r="K7" s="1591">
        <v>25948.800000000003</v>
      </c>
      <c r="L7" s="1605">
        <v>2843.8</v>
      </c>
      <c r="M7" s="1613">
        <v>571.30000000000007</v>
      </c>
      <c r="N7" s="1588">
        <v>549.4</v>
      </c>
      <c r="O7" s="1609">
        <v>742.40000000000009</v>
      </c>
      <c r="P7" s="1588">
        <v>1148.3</v>
      </c>
    </row>
    <row r="8" spans="1:17" ht="15" customHeight="1">
      <c r="A8" s="1742" t="s">
        <v>12</v>
      </c>
      <c r="B8" s="1743"/>
      <c r="C8" s="1587">
        <v>111.30000000000302</v>
      </c>
      <c r="D8" s="1588">
        <v>27627.9</v>
      </c>
      <c r="E8" s="1613">
        <v>1521.9000000000015</v>
      </c>
      <c r="F8" s="1590">
        <v>26853</v>
      </c>
      <c r="G8" s="1615">
        <v>7565.7000000000007</v>
      </c>
      <c r="H8" s="1590">
        <v>21728.3</v>
      </c>
      <c r="I8" s="1615">
        <v>16842.499999999993</v>
      </c>
      <c r="J8" s="1609">
        <v>1179.8000000000002</v>
      </c>
      <c r="K8" s="1591">
        <v>24946.300000000003</v>
      </c>
      <c r="L8" s="1605">
        <v>2803.6</v>
      </c>
      <c r="M8" s="1613">
        <v>565.69999999999993</v>
      </c>
      <c r="N8" s="1588">
        <v>560.9</v>
      </c>
      <c r="O8" s="1609">
        <v>694.8</v>
      </c>
      <c r="P8" s="1588">
        <v>1181.2</v>
      </c>
    </row>
    <row r="9" spans="1:17" ht="15" customHeight="1">
      <c r="A9" s="1742" t="s">
        <v>13</v>
      </c>
      <c r="B9" s="1743"/>
      <c r="C9" s="1587">
        <v>132.29999999999922</v>
      </c>
      <c r="D9" s="1588">
        <v>28450.7</v>
      </c>
      <c r="E9" s="1613">
        <v>1613.8999999999978</v>
      </c>
      <c r="F9" s="1590">
        <v>27411.200000000001</v>
      </c>
      <c r="G9" s="1615">
        <v>7536.2999999999993</v>
      </c>
      <c r="H9" s="1590">
        <v>21707.7</v>
      </c>
      <c r="I9" s="1615">
        <v>16229.200000000004</v>
      </c>
      <c r="J9" s="1609">
        <v>1066.5999999999999</v>
      </c>
      <c r="K9" s="1591">
        <v>23984.9</v>
      </c>
      <c r="L9" s="1605">
        <v>2447.5</v>
      </c>
      <c r="M9" s="1613">
        <v>574.40000000000009</v>
      </c>
      <c r="N9" s="1588">
        <v>583.5</v>
      </c>
      <c r="O9" s="1609">
        <v>643.90000000000009</v>
      </c>
      <c r="P9" s="1588">
        <v>1138.5999999999999</v>
      </c>
    </row>
    <row r="10" spans="1:17" ht="15" customHeight="1">
      <c r="A10" s="1742" t="s">
        <v>14</v>
      </c>
      <c r="B10" s="1743"/>
      <c r="C10" s="1587">
        <v>153.70000000000215</v>
      </c>
      <c r="D10" s="1588">
        <v>29129.7</v>
      </c>
      <c r="E10" s="1613">
        <v>1718.7000000000007</v>
      </c>
      <c r="F10" s="1590">
        <v>28169.599999999999</v>
      </c>
      <c r="G10" s="1615">
        <v>7475.8000000000029</v>
      </c>
      <c r="H10" s="1590">
        <v>21764.6</v>
      </c>
      <c r="I10" s="1615">
        <v>15683.899999999998</v>
      </c>
      <c r="J10" s="1609">
        <v>1054.5999999999999</v>
      </c>
      <c r="K10" s="1591">
        <v>23386.2</v>
      </c>
      <c r="L10" s="1605">
        <v>2590.1</v>
      </c>
      <c r="M10" s="1613">
        <v>533.40000000000009</v>
      </c>
      <c r="N10" s="1588">
        <v>530</v>
      </c>
      <c r="O10" s="1609">
        <v>609.89999999999986</v>
      </c>
      <c r="P10" s="1588">
        <v>1132.6000000000001</v>
      </c>
    </row>
    <row r="11" spans="1:17" ht="15" customHeight="1">
      <c r="A11" s="1742" t="s">
        <v>15</v>
      </c>
      <c r="B11" s="1743"/>
      <c r="C11" s="1587">
        <v>159.69999999999726</v>
      </c>
      <c r="D11" s="1588">
        <v>29354.100000000002</v>
      </c>
      <c r="E11" s="1613">
        <v>1826.2000000000007</v>
      </c>
      <c r="F11" s="1590">
        <v>29002.799999999999</v>
      </c>
      <c r="G11" s="1615">
        <v>7518</v>
      </c>
      <c r="H11" s="1590">
        <v>21873.7</v>
      </c>
      <c r="I11" s="1615">
        <v>15333.200000000008</v>
      </c>
      <c r="J11" s="1609">
        <v>1019.1000000000004</v>
      </c>
      <c r="K11" s="1591">
        <v>23052.699999999993</v>
      </c>
      <c r="L11" s="1605">
        <v>2434.6999999999998</v>
      </c>
      <c r="M11" s="1613">
        <v>524.99999999999977</v>
      </c>
      <c r="N11" s="1588">
        <v>537.90000000000009</v>
      </c>
      <c r="O11" s="1609">
        <v>616.5</v>
      </c>
      <c r="P11" s="1588">
        <v>1050.8</v>
      </c>
    </row>
    <row r="12" spans="1:17" ht="15" customHeight="1">
      <c r="A12" s="1742" t="s">
        <v>16</v>
      </c>
      <c r="B12" s="1743"/>
      <c r="C12" s="1587">
        <v>166.29999999999927</v>
      </c>
      <c r="D12" s="1588">
        <v>29463.200000000001</v>
      </c>
      <c r="E12" s="1613">
        <v>1849.1000000000022</v>
      </c>
      <c r="F12" s="1590">
        <v>29978.799999999999</v>
      </c>
      <c r="G12" s="1615">
        <v>7531.4000000000015</v>
      </c>
      <c r="H12" s="1590">
        <v>22275.599999999999</v>
      </c>
      <c r="I12" s="1615">
        <v>15172.699999999997</v>
      </c>
      <c r="J12" s="1609">
        <v>1024.0999999999999</v>
      </c>
      <c r="K12" s="1591">
        <v>22896.9</v>
      </c>
      <c r="L12" s="1605">
        <v>2558.9</v>
      </c>
      <c r="M12" s="1613">
        <v>521.1</v>
      </c>
      <c r="N12" s="1588">
        <v>538.6</v>
      </c>
      <c r="O12" s="1609">
        <v>520.49999999999989</v>
      </c>
      <c r="P12" s="1588">
        <v>1005.8000000000001</v>
      </c>
    </row>
    <row r="13" spans="1:17" ht="15" customHeight="1">
      <c r="A13" s="1742" t="s">
        <v>139</v>
      </c>
      <c r="B13" s="1743"/>
      <c r="C13" s="1587">
        <v>176.70000000000073</v>
      </c>
      <c r="D13" s="1588">
        <v>30126.5</v>
      </c>
      <c r="E13" s="1613">
        <v>1899.5999999999985</v>
      </c>
      <c r="F13" s="1590">
        <v>30552.7</v>
      </c>
      <c r="G13" s="1615">
        <v>7758.5</v>
      </c>
      <c r="H13" s="1590">
        <v>22794</v>
      </c>
      <c r="I13" s="1615">
        <v>15129.5</v>
      </c>
      <c r="J13" s="1609">
        <v>1072.9000000000001</v>
      </c>
      <c r="K13" s="1591">
        <v>22985.4</v>
      </c>
      <c r="L13" s="1605">
        <v>2617.9</v>
      </c>
      <c r="M13" s="1613">
        <v>502.79999999999995</v>
      </c>
      <c r="N13" s="1588">
        <v>538</v>
      </c>
      <c r="O13" s="1613">
        <v>504.40000000000009</v>
      </c>
      <c r="P13" s="1588">
        <v>945.90000000000009</v>
      </c>
    </row>
    <row r="14" spans="1:17" ht="15" customHeight="1">
      <c r="A14" s="1742" t="s">
        <v>189</v>
      </c>
      <c r="B14" s="1743"/>
      <c r="C14" s="1587">
        <v>177.09999999999854</v>
      </c>
      <c r="D14" s="1588">
        <v>30403.7</v>
      </c>
      <c r="E14" s="1613">
        <v>1949.3999999999978</v>
      </c>
      <c r="F14" s="1590">
        <v>30880.3</v>
      </c>
      <c r="G14" s="1615">
        <v>7995</v>
      </c>
      <c r="H14" s="1590">
        <v>23520.6</v>
      </c>
      <c r="I14" s="1615">
        <v>15201.800000000003</v>
      </c>
      <c r="J14" s="1609">
        <v>1061.9000000000001</v>
      </c>
      <c r="K14" s="1591">
        <v>23021.599999999999</v>
      </c>
      <c r="L14" s="1605">
        <v>2660.6</v>
      </c>
      <c r="M14" s="1613">
        <v>493.99999999999989</v>
      </c>
      <c r="N14" s="1588">
        <v>541.80000000000007</v>
      </c>
      <c r="O14" s="1613">
        <v>463.49999999999989</v>
      </c>
      <c r="P14" s="1588">
        <v>899.50000000000011</v>
      </c>
    </row>
    <row r="15" spans="1:17" ht="15" customHeight="1">
      <c r="A15" s="1742" t="s">
        <v>455</v>
      </c>
      <c r="B15" s="1743"/>
      <c r="C15" s="1587">
        <v>201.09999999999854</v>
      </c>
      <c r="D15" s="1588">
        <v>32171.5</v>
      </c>
      <c r="E15" s="1613">
        <v>1998.2999999999956</v>
      </c>
      <c r="F15" s="1590">
        <v>31465.4</v>
      </c>
      <c r="G15" s="1615">
        <v>8508.2999999999956</v>
      </c>
      <c r="H15" s="1590">
        <v>25068.9</v>
      </c>
      <c r="I15" s="1615">
        <v>15528.900000000001</v>
      </c>
      <c r="J15" s="1609">
        <v>1063.5</v>
      </c>
      <c r="K15" s="1591">
        <v>23604.400000000001</v>
      </c>
      <c r="L15" s="1605">
        <v>2624.8</v>
      </c>
      <c r="M15" s="1613">
        <v>530.79999999999995</v>
      </c>
      <c r="N15" s="1588">
        <v>539</v>
      </c>
      <c r="O15" s="1613">
        <v>411.80000000000007</v>
      </c>
      <c r="P15" s="1588">
        <v>862.9</v>
      </c>
    </row>
    <row r="16" spans="1:17" ht="15" customHeight="1">
      <c r="A16" s="1742" t="s">
        <v>562</v>
      </c>
      <c r="B16" s="1743"/>
      <c r="C16" s="1587">
        <v>218.29999999999563</v>
      </c>
      <c r="D16" s="1588">
        <v>32938.400000000001</v>
      </c>
      <c r="E16" s="1613">
        <v>2064.0000000000036</v>
      </c>
      <c r="F16" s="1590">
        <v>31993.3</v>
      </c>
      <c r="G16" s="1615">
        <v>9062.8999999999978</v>
      </c>
      <c r="H16" s="1590">
        <v>26414.7</v>
      </c>
      <c r="I16" s="1615">
        <v>16022.300000000003</v>
      </c>
      <c r="J16" s="1609">
        <v>1077.0999999999999</v>
      </c>
      <c r="K16" s="1591">
        <v>24171</v>
      </c>
      <c r="L16" s="1605">
        <v>2631.5</v>
      </c>
      <c r="M16" s="1613">
        <v>500.70000000000005</v>
      </c>
      <c r="N16" s="1588">
        <v>522.30000000000007</v>
      </c>
      <c r="O16" s="1613">
        <v>421.79999999999995</v>
      </c>
      <c r="P16" s="1588">
        <v>819.7</v>
      </c>
    </row>
    <row r="17" spans="1:16" ht="15" customHeight="1" thickBot="1">
      <c r="A17" s="1742" t="s">
        <v>643</v>
      </c>
      <c r="B17" s="1743"/>
      <c r="C17" s="1587">
        <v>232.40000000000146</v>
      </c>
      <c r="D17" s="1588">
        <v>33598.400000000001</v>
      </c>
      <c r="E17" s="1613">
        <v>2099.5000000000036</v>
      </c>
      <c r="F17" s="1590">
        <v>32322.3</v>
      </c>
      <c r="G17" s="1615">
        <v>9481.0999999999985</v>
      </c>
      <c r="H17" s="1590">
        <v>27422.400000000001</v>
      </c>
      <c r="I17" s="1615">
        <v>16505.600000000002</v>
      </c>
      <c r="J17" s="1609">
        <v>1149.0999999999999</v>
      </c>
      <c r="K17" s="1591">
        <v>24800.2</v>
      </c>
      <c r="L17" s="1605">
        <v>2784.5</v>
      </c>
      <c r="M17" s="1613">
        <v>515.29999999999995</v>
      </c>
      <c r="N17" s="1588">
        <v>582.5</v>
      </c>
      <c r="O17" s="1613">
        <v>422.00000000000011</v>
      </c>
      <c r="P17" s="1588">
        <v>821.4</v>
      </c>
    </row>
    <row r="18" spans="1:16" ht="15" customHeight="1">
      <c r="A18" s="1888" t="s">
        <v>644</v>
      </c>
      <c r="B18" s="554" t="s">
        <v>191</v>
      </c>
      <c r="C18" s="1558">
        <f>C17-C16</f>
        <v>14.100000000005821</v>
      </c>
      <c r="D18" s="1565">
        <f>D17-D16</f>
        <v>660</v>
      </c>
      <c r="E18" s="765">
        <f t="shared" ref="E18:P18" si="0">E17-E16</f>
        <v>35.5</v>
      </c>
      <c r="F18" s="1559">
        <f t="shared" si="0"/>
        <v>329</v>
      </c>
      <c r="G18" s="1558">
        <f t="shared" si="0"/>
        <v>418.20000000000073</v>
      </c>
      <c r="H18" s="1559">
        <f t="shared" si="0"/>
        <v>1007.7000000000007</v>
      </c>
      <c r="I18" s="1558">
        <f t="shared" si="0"/>
        <v>483.29999999999927</v>
      </c>
      <c r="J18" s="1560">
        <f>J17-J16</f>
        <v>72</v>
      </c>
      <c r="K18" s="1560">
        <f t="shared" si="0"/>
        <v>629.20000000000073</v>
      </c>
      <c r="L18" s="560">
        <f>L17-L16</f>
        <v>153</v>
      </c>
      <c r="M18" s="765">
        <f t="shared" si="0"/>
        <v>14.599999999999909</v>
      </c>
      <c r="N18" s="560">
        <f t="shared" si="0"/>
        <v>60.199999999999932</v>
      </c>
      <c r="O18" s="1560">
        <f>O17-O16</f>
        <v>0.20000000000015916</v>
      </c>
      <c r="P18" s="560">
        <f t="shared" si="0"/>
        <v>1.6999999999999318</v>
      </c>
    </row>
    <row r="19" spans="1:16" ht="15" customHeight="1">
      <c r="A19" s="1733"/>
      <c r="B19" s="573" t="s">
        <v>192</v>
      </c>
      <c r="C19" s="575">
        <f>C17/C16-1</f>
        <v>6.4590013742584107E-2</v>
      </c>
      <c r="D19" s="744">
        <f>D17/D16-1</f>
        <v>2.0037403152551425E-2</v>
      </c>
      <c r="E19" s="614">
        <f t="shared" ref="E19:P19" si="1">E17/E16-1</f>
        <v>1.7199612403100639E-2</v>
      </c>
      <c r="F19" s="762">
        <f t="shared" si="1"/>
        <v>1.0283403087521403E-2</v>
      </c>
      <c r="G19" s="575">
        <f t="shared" si="1"/>
        <v>4.6144170188350486E-2</v>
      </c>
      <c r="H19" s="762">
        <f t="shared" si="1"/>
        <v>3.81492123703846E-2</v>
      </c>
      <c r="I19" s="575">
        <f t="shared" si="1"/>
        <v>3.0164208634215983E-2</v>
      </c>
      <c r="J19" s="576">
        <f>J17/J16-1</f>
        <v>6.6846160987837688E-2</v>
      </c>
      <c r="K19" s="576">
        <f t="shared" si="1"/>
        <v>2.6031194406520131E-2</v>
      </c>
      <c r="L19" s="577">
        <f>L17/L16-1</f>
        <v>5.8141744252327543E-2</v>
      </c>
      <c r="M19" s="614">
        <f t="shared" si="1"/>
        <v>2.9159177151987015E-2</v>
      </c>
      <c r="N19" s="577">
        <f t="shared" si="1"/>
        <v>0.115259429446678</v>
      </c>
      <c r="O19" s="576">
        <f t="shared" si="1"/>
        <v>4.7415836889563856E-4</v>
      </c>
      <c r="P19" s="577">
        <f t="shared" si="1"/>
        <v>2.0739294863973967E-3</v>
      </c>
    </row>
    <row r="20" spans="1:16" ht="15" customHeight="1">
      <c r="A20" s="1734" t="s">
        <v>921</v>
      </c>
      <c r="B20" s="578" t="s">
        <v>191</v>
      </c>
      <c r="C20" s="1562">
        <f>C17-C12</f>
        <v>66.100000000002183</v>
      </c>
      <c r="D20" s="1566">
        <f>D17-D12</f>
        <v>4135.2000000000007</v>
      </c>
      <c r="E20" s="767">
        <f t="shared" ref="E20:P20" si="2">E17-E12</f>
        <v>250.40000000000146</v>
      </c>
      <c r="F20" s="1563">
        <f t="shared" si="2"/>
        <v>2343.5</v>
      </c>
      <c r="G20" s="1562">
        <f t="shared" si="2"/>
        <v>1949.6999999999971</v>
      </c>
      <c r="H20" s="1563">
        <f t="shared" si="2"/>
        <v>5146.8000000000029</v>
      </c>
      <c r="I20" s="1562">
        <f t="shared" si="2"/>
        <v>1332.9000000000051</v>
      </c>
      <c r="J20" s="1564">
        <f>J17-J12</f>
        <v>125</v>
      </c>
      <c r="K20" s="1564">
        <f t="shared" si="2"/>
        <v>1903.2999999999993</v>
      </c>
      <c r="L20" s="584">
        <f>L17-L12</f>
        <v>225.59999999999991</v>
      </c>
      <c r="M20" s="767">
        <f t="shared" si="2"/>
        <v>-5.8000000000000682</v>
      </c>
      <c r="N20" s="584">
        <f t="shared" si="2"/>
        <v>43.899999999999977</v>
      </c>
      <c r="O20" s="1564">
        <f t="shared" si="2"/>
        <v>-98.499999999999773</v>
      </c>
      <c r="P20" s="584">
        <f t="shared" si="2"/>
        <v>-184.40000000000009</v>
      </c>
    </row>
    <row r="21" spans="1:16" ht="15" customHeight="1">
      <c r="A21" s="1733"/>
      <c r="B21" s="573" t="s">
        <v>192</v>
      </c>
      <c r="C21" s="575">
        <f>C17/C12-1</f>
        <v>0.39747444377632268</v>
      </c>
      <c r="D21" s="744">
        <f>D17/D12-1</f>
        <v>0.14035135355290662</v>
      </c>
      <c r="E21" s="614">
        <f t="shared" ref="E21:P21" si="3">E17/E12-1</f>
        <v>0.13541723000378636</v>
      </c>
      <c r="F21" s="762">
        <f t="shared" si="3"/>
        <v>7.8171908148424896E-2</v>
      </c>
      <c r="G21" s="575">
        <f t="shared" si="3"/>
        <v>0.25887617176089406</v>
      </c>
      <c r="H21" s="762">
        <f t="shared" si="3"/>
        <v>0.23105101546086315</v>
      </c>
      <c r="I21" s="575">
        <f t="shared" si="3"/>
        <v>8.784857012924574E-2</v>
      </c>
      <c r="J21" s="576">
        <f>J17/J12-1</f>
        <v>0.12205839273508445</v>
      </c>
      <c r="K21" s="576">
        <f t="shared" si="3"/>
        <v>8.3124789818709077E-2</v>
      </c>
      <c r="L21" s="577">
        <f>L17/L12-1</f>
        <v>8.8162882488569183E-2</v>
      </c>
      <c r="M21" s="614">
        <f t="shared" si="3"/>
        <v>-1.1130301285741884E-2</v>
      </c>
      <c r="N21" s="577">
        <f t="shared" si="3"/>
        <v>8.1507612328258316E-2</v>
      </c>
      <c r="O21" s="576">
        <f t="shared" si="3"/>
        <v>-0.18924111431316004</v>
      </c>
      <c r="P21" s="577">
        <f t="shared" si="3"/>
        <v>-0.18333664744482014</v>
      </c>
    </row>
    <row r="22" spans="1:16" ht="15" customHeight="1">
      <c r="A22" s="1734" t="s">
        <v>646</v>
      </c>
      <c r="B22" s="578" t="s">
        <v>191</v>
      </c>
      <c r="C22" s="1562">
        <f>C17-C7</f>
        <v>139.50000000000219</v>
      </c>
      <c r="D22" s="1566">
        <f>D17-D7</f>
        <v>6910.7000000000007</v>
      </c>
      <c r="E22" s="767">
        <f t="shared" ref="E22:M22" si="4">E17-E7</f>
        <v>584.70000000000437</v>
      </c>
      <c r="F22" s="1563">
        <f t="shared" si="4"/>
        <v>5722.5</v>
      </c>
      <c r="G22" s="1562">
        <f t="shared" si="4"/>
        <v>1919.0999999999985</v>
      </c>
      <c r="H22" s="1563">
        <f t="shared" si="4"/>
        <v>5284.2000000000007</v>
      </c>
      <c r="I22" s="1562">
        <f t="shared" si="4"/>
        <v>-1421.3999999999905</v>
      </c>
      <c r="J22" s="1564">
        <f>J17-J7</f>
        <v>-28</v>
      </c>
      <c r="K22" s="1564">
        <f t="shared" si="4"/>
        <v>-1148.6000000000022</v>
      </c>
      <c r="L22" s="584">
        <f>L17-L7</f>
        <v>-59.300000000000182</v>
      </c>
      <c r="M22" s="767">
        <f t="shared" si="4"/>
        <v>-56.000000000000114</v>
      </c>
      <c r="N22" s="584">
        <f>N17-N7</f>
        <v>33.100000000000023</v>
      </c>
      <c r="O22" s="1564">
        <f>O17-O7</f>
        <v>-320.39999999999998</v>
      </c>
      <c r="P22" s="584">
        <f>P17-P7</f>
        <v>-326.89999999999998</v>
      </c>
    </row>
    <row r="23" spans="1:16" ht="15" customHeight="1" thickBot="1">
      <c r="A23" s="1735"/>
      <c r="B23" s="585" t="s">
        <v>192</v>
      </c>
      <c r="C23" s="587">
        <f>C17/C7-1</f>
        <v>1.5016146393972365</v>
      </c>
      <c r="D23" s="745">
        <f>D17/D7-1</f>
        <v>0.258947005549373</v>
      </c>
      <c r="E23" s="626">
        <f t="shared" ref="E23:M23" si="5">E17/E7-1</f>
        <v>0.38599155003961227</v>
      </c>
      <c r="F23" s="764">
        <f t="shared" si="5"/>
        <v>0.21513319649019924</v>
      </c>
      <c r="G23" s="587">
        <f t="shared" si="5"/>
        <v>0.2537820682359162</v>
      </c>
      <c r="H23" s="764">
        <f t="shared" si="5"/>
        <v>0.23869149253326838</v>
      </c>
      <c r="I23" s="587">
        <f t="shared" si="5"/>
        <v>-7.9288224465888901E-2</v>
      </c>
      <c r="J23" s="588">
        <f>J17/J7-1</f>
        <v>-2.3787273808512421E-2</v>
      </c>
      <c r="K23" s="588">
        <f t="shared" si="5"/>
        <v>-4.426408928351222E-2</v>
      </c>
      <c r="L23" s="589">
        <f>L17/L7-1</f>
        <v>-2.0852380617483735E-2</v>
      </c>
      <c r="M23" s="626">
        <f t="shared" si="5"/>
        <v>-9.8022054962366711E-2</v>
      </c>
      <c r="N23" s="589">
        <f>N17/N7-1</f>
        <v>6.0247542773935292E-2</v>
      </c>
      <c r="O23" s="588">
        <f>O17/O7-1</f>
        <v>-0.43157327586206884</v>
      </c>
      <c r="P23" s="589">
        <f>P17/P7-1</f>
        <v>-0.28468170338761645</v>
      </c>
    </row>
    <row r="24" spans="1:16">
      <c r="A24" s="5" t="s">
        <v>1049</v>
      </c>
    </row>
    <row r="25" spans="1:16">
      <c r="A25" s="1308" t="s">
        <v>901</v>
      </c>
    </row>
  </sheetData>
  <mergeCells count="37">
    <mergeCell ref="F4:F6"/>
    <mergeCell ref="H4:H6"/>
    <mergeCell ref="M4:M6"/>
    <mergeCell ref="O4:O6"/>
    <mergeCell ref="G3:H3"/>
    <mergeCell ref="A20:A21"/>
    <mergeCell ref="A22:A23"/>
    <mergeCell ref="C4:C6"/>
    <mergeCell ref="C3:D3"/>
    <mergeCell ref="E3:F3"/>
    <mergeCell ref="A13:B13"/>
    <mergeCell ref="A14:B14"/>
    <mergeCell ref="A15:B15"/>
    <mergeCell ref="A16:B16"/>
    <mergeCell ref="A17:B17"/>
    <mergeCell ref="A18:A19"/>
    <mergeCell ref="A7:B7"/>
    <mergeCell ref="A8:B8"/>
    <mergeCell ref="A9:B9"/>
    <mergeCell ref="A10:B10"/>
    <mergeCell ref="A11:B11"/>
    <mergeCell ref="A12:B12"/>
    <mergeCell ref="K5:K6"/>
    <mergeCell ref="L5:L6"/>
    <mergeCell ref="P4:P6"/>
    <mergeCell ref="N4:N6"/>
    <mergeCell ref="I5:I6"/>
    <mergeCell ref="J5:J6"/>
    <mergeCell ref="E4:E6"/>
    <mergeCell ref="G4:G6"/>
    <mergeCell ref="I4:J4"/>
    <mergeCell ref="K4:L4"/>
    <mergeCell ref="A3:B6"/>
    <mergeCell ref="M3:N3"/>
    <mergeCell ref="O3:P3"/>
    <mergeCell ref="I3:L3"/>
    <mergeCell ref="D4:D6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  <ignoredErrors>
    <ignoredError sqref="C18:P23" unlockedFormula="1"/>
  </ignoredErrors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/>
  </sheetViews>
  <sheetFormatPr defaultRowHeight="15"/>
  <cols>
    <col min="1" max="1" width="12" customWidth="1"/>
    <col min="2" max="2" width="6.140625" customWidth="1"/>
    <col min="3" max="16" width="7.7109375" customWidth="1"/>
  </cols>
  <sheetData>
    <row r="1" spans="1:18">
      <c r="A1" s="240" t="s">
        <v>904</v>
      </c>
      <c r="B1" s="204"/>
      <c r="C1" s="204"/>
      <c r="D1" s="204"/>
      <c r="E1" s="204"/>
      <c r="F1" s="204"/>
      <c r="G1" s="204"/>
      <c r="H1" s="204"/>
      <c r="I1" s="870"/>
      <c r="J1" s="870"/>
      <c r="K1" s="870"/>
      <c r="L1" s="870"/>
      <c r="M1" s="870"/>
      <c r="N1" s="870"/>
      <c r="O1" s="870"/>
      <c r="P1" s="870"/>
      <c r="Q1" s="870"/>
      <c r="R1" s="870"/>
    </row>
    <row r="2" spans="1:18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870"/>
      <c r="J2" s="870"/>
      <c r="K2" s="870"/>
      <c r="L2" s="870"/>
      <c r="M2" s="870"/>
      <c r="N2" s="870"/>
      <c r="O2" s="870"/>
      <c r="P2" s="870"/>
      <c r="Q2" s="870"/>
      <c r="R2" s="870"/>
    </row>
    <row r="3" spans="1:18" ht="25.5" customHeight="1">
      <c r="A3" s="1736" t="s">
        <v>199</v>
      </c>
      <c r="B3" s="1946"/>
      <c r="C3" s="1938" t="s">
        <v>620</v>
      </c>
      <c r="D3" s="1805"/>
      <c r="E3" s="1938" t="s">
        <v>897</v>
      </c>
      <c r="F3" s="2054"/>
      <c r="G3" s="1805" t="s">
        <v>898</v>
      </c>
      <c r="H3" s="1805"/>
      <c r="I3" s="1938" t="s">
        <v>621</v>
      </c>
      <c r="J3" s="1805"/>
      <c r="K3" s="1805"/>
      <c r="L3" s="2054"/>
      <c r="M3" s="1938" t="s">
        <v>622</v>
      </c>
      <c r="N3" s="2054"/>
      <c r="O3" s="1805" t="s">
        <v>623</v>
      </c>
      <c r="P3" s="2054"/>
      <c r="Q3" s="870"/>
      <c r="R3" s="870"/>
    </row>
    <row r="4" spans="1:18" ht="21" customHeight="1">
      <c r="A4" s="1947"/>
      <c r="B4" s="1948"/>
      <c r="C4" s="1939" t="s">
        <v>899</v>
      </c>
      <c r="D4" s="2017" t="s">
        <v>796</v>
      </c>
      <c r="E4" s="1939" t="s">
        <v>899</v>
      </c>
      <c r="F4" s="2256" t="s">
        <v>796</v>
      </c>
      <c r="G4" s="1939" t="s">
        <v>899</v>
      </c>
      <c r="H4" s="2017" t="s">
        <v>796</v>
      </c>
      <c r="I4" s="1979" t="s">
        <v>631</v>
      </c>
      <c r="J4" s="1767"/>
      <c r="K4" s="1960" t="s">
        <v>896</v>
      </c>
      <c r="L4" s="2051"/>
      <c r="M4" s="1939" t="s">
        <v>899</v>
      </c>
      <c r="N4" s="2256" t="s">
        <v>796</v>
      </c>
      <c r="O4" s="1939" t="s">
        <v>899</v>
      </c>
      <c r="P4" s="2256" t="s">
        <v>796</v>
      </c>
      <c r="Q4" s="870"/>
      <c r="R4" s="870"/>
    </row>
    <row r="5" spans="1:18" ht="15" customHeight="1">
      <c r="A5" s="1947"/>
      <c r="B5" s="1948"/>
      <c r="C5" s="1745"/>
      <c r="D5" s="1760"/>
      <c r="E5" s="1745"/>
      <c r="F5" s="1948"/>
      <c r="G5" s="1745"/>
      <c r="H5" s="1760"/>
      <c r="I5" s="1939" t="s">
        <v>4</v>
      </c>
      <c r="J5" s="1792" t="s">
        <v>799</v>
      </c>
      <c r="K5" s="1792" t="s">
        <v>4</v>
      </c>
      <c r="L5" s="1958" t="s">
        <v>799</v>
      </c>
      <c r="M5" s="1745"/>
      <c r="N5" s="1948"/>
      <c r="O5" s="1745"/>
      <c r="P5" s="1948"/>
      <c r="Q5" s="870"/>
      <c r="R5" s="870"/>
    </row>
    <row r="6" spans="1:18" ht="20.25" customHeight="1" thickBot="1">
      <c r="A6" s="1949"/>
      <c r="B6" s="1950"/>
      <c r="C6" s="1746"/>
      <c r="D6" s="2274"/>
      <c r="E6" s="1746"/>
      <c r="F6" s="1950"/>
      <c r="G6" s="1746"/>
      <c r="H6" s="2274"/>
      <c r="I6" s="1746"/>
      <c r="J6" s="2251"/>
      <c r="K6" s="2251"/>
      <c r="L6" s="2058"/>
      <c r="M6" s="1746"/>
      <c r="N6" s="1950"/>
      <c r="O6" s="1746"/>
      <c r="P6" s="1950"/>
      <c r="Q6" s="870"/>
      <c r="R6" s="870"/>
    </row>
    <row r="7" spans="1:18">
      <c r="A7" s="1787" t="s">
        <v>11</v>
      </c>
      <c r="B7" s="1788"/>
      <c r="C7" s="1591">
        <v>23646.3</v>
      </c>
      <c r="D7" s="1590">
        <v>3134.3</v>
      </c>
      <c r="E7" s="1587">
        <v>24131.1</v>
      </c>
      <c r="F7" s="1588">
        <v>3983.4999999999995</v>
      </c>
      <c r="G7" s="1589">
        <v>25526.2</v>
      </c>
      <c r="H7" s="1590">
        <v>4174</v>
      </c>
      <c r="I7" s="1587">
        <v>37295.5</v>
      </c>
      <c r="J7" s="1591">
        <v>3855.3</v>
      </c>
      <c r="K7" s="1591">
        <v>6580.2999999999993</v>
      </c>
      <c r="L7" s="1605">
        <v>165.6</v>
      </c>
      <c r="M7" s="1587">
        <v>1094.6000000000001</v>
      </c>
      <c r="N7" s="1588">
        <v>26.1</v>
      </c>
      <c r="O7" s="1589">
        <v>1765.7</v>
      </c>
      <c r="P7" s="1588">
        <v>125</v>
      </c>
      <c r="Q7" s="870"/>
      <c r="R7" s="870"/>
    </row>
    <row r="8" spans="1:18">
      <c r="A8" s="1742" t="s">
        <v>12</v>
      </c>
      <c r="B8" s="1743"/>
      <c r="C8" s="1591">
        <v>24840.400000000005</v>
      </c>
      <c r="D8" s="1590">
        <v>2898.7999999999997</v>
      </c>
      <c r="E8" s="1587">
        <v>25030.400000000001</v>
      </c>
      <c r="F8" s="1588">
        <v>3344.5</v>
      </c>
      <c r="G8" s="1589">
        <v>25804.1</v>
      </c>
      <c r="H8" s="1590">
        <v>3489.9</v>
      </c>
      <c r="I8" s="1587">
        <v>36695.1</v>
      </c>
      <c r="J8" s="1591">
        <v>3868</v>
      </c>
      <c r="K8" s="1591">
        <v>5093.7</v>
      </c>
      <c r="L8" s="1605">
        <v>115.4</v>
      </c>
      <c r="M8" s="1587">
        <v>1118.0999999999999</v>
      </c>
      <c r="N8" s="1588">
        <v>8.5</v>
      </c>
      <c r="O8" s="1589">
        <v>1777.7</v>
      </c>
      <c r="P8" s="1588">
        <v>98.3</v>
      </c>
      <c r="Q8" s="870"/>
      <c r="R8" s="870"/>
    </row>
    <row r="9" spans="1:18">
      <c r="A9" s="1742" t="s">
        <v>13</v>
      </c>
      <c r="B9" s="1743"/>
      <c r="C9" s="1591">
        <v>25720.5</v>
      </c>
      <c r="D9" s="1590">
        <v>2862.5</v>
      </c>
      <c r="E9" s="1587">
        <v>25825.5</v>
      </c>
      <c r="F9" s="1588">
        <v>3199.5999999999995</v>
      </c>
      <c r="G9" s="1589">
        <v>26123.9</v>
      </c>
      <c r="H9" s="1590">
        <v>3120.1</v>
      </c>
      <c r="I9" s="1587">
        <v>36082.900000000009</v>
      </c>
      <c r="J9" s="1591">
        <v>3434.1</v>
      </c>
      <c r="K9" s="1591">
        <v>4131.2000000000007</v>
      </c>
      <c r="L9" s="1605">
        <v>80</v>
      </c>
      <c r="M9" s="1587">
        <v>1146.6000000000001</v>
      </c>
      <c r="N9" s="1588">
        <v>11.3</v>
      </c>
      <c r="O9" s="1589">
        <v>1720.5</v>
      </c>
      <c r="P9" s="1588">
        <v>62</v>
      </c>
      <c r="Q9" s="870"/>
      <c r="R9" s="870"/>
    </row>
    <row r="10" spans="1:18">
      <c r="A10" s="1742" t="s">
        <v>14</v>
      </c>
      <c r="B10" s="1743"/>
      <c r="C10" s="1591">
        <v>26751.600000000002</v>
      </c>
      <c r="D10" s="1590">
        <v>2531.8000000000002</v>
      </c>
      <c r="E10" s="1587">
        <v>27131.3</v>
      </c>
      <c r="F10" s="1588">
        <v>2757</v>
      </c>
      <c r="G10" s="1589">
        <v>26774.300000000003</v>
      </c>
      <c r="H10" s="1590">
        <v>2466.1</v>
      </c>
      <c r="I10" s="1587">
        <v>35946.299999999996</v>
      </c>
      <c r="J10" s="1591">
        <v>3571</v>
      </c>
      <c r="K10" s="1591">
        <v>3123.8</v>
      </c>
      <c r="L10" s="1605">
        <v>73.7</v>
      </c>
      <c r="M10" s="1587">
        <v>1035.6000000000001</v>
      </c>
      <c r="N10" s="1588">
        <v>27.8</v>
      </c>
      <c r="O10" s="1589">
        <v>1686.8</v>
      </c>
      <c r="P10" s="1588">
        <v>55.699999999999996</v>
      </c>
      <c r="Q10" s="870"/>
      <c r="R10" s="870"/>
    </row>
    <row r="11" spans="1:18">
      <c r="A11" s="1742" t="s">
        <v>15</v>
      </c>
      <c r="B11" s="1743"/>
      <c r="C11" s="1591">
        <v>27963.5</v>
      </c>
      <c r="D11" s="1590">
        <v>1550.2999999999997</v>
      </c>
      <c r="E11" s="1587">
        <v>28895.7</v>
      </c>
      <c r="F11" s="1588">
        <v>1933.2999999999997</v>
      </c>
      <c r="G11" s="1589">
        <v>27901.600000000002</v>
      </c>
      <c r="H11" s="1590">
        <v>1490.1000000000001</v>
      </c>
      <c r="I11" s="1587">
        <v>36699.200000000004</v>
      </c>
      <c r="J11" s="1591">
        <v>3407.4</v>
      </c>
      <c r="K11" s="1591">
        <v>1686.6999999999998</v>
      </c>
      <c r="L11" s="1605">
        <v>46.4</v>
      </c>
      <c r="M11" s="1587">
        <v>1050.8999999999999</v>
      </c>
      <c r="N11" s="1588">
        <v>12</v>
      </c>
      <c r="O11" s="1589">
        <v>1630.8999999999999</v>
      </c>
      <c r="P11" s="1588">
        <v>36.4</v>
      </c>
      <c r="Q11" s="870"/>
      <c r="R11" s="870"/>
    </row>
    <row r="12" spans="1:18">
      <c r="A12" s="1742" t="s">
        <v>16</v>
      </c>
      <c r="B12" s="1743"/>
      <c r="C12" s="1591">
        <v>28316.5</v>
      </c>
      <c r="D12" s="1590">
        <v>1313</v>
      </c>
      <c r="E12" s="1587">
        <v>29801.200000000001</v>
      </c>
      <c r="F12" s="1588">
        <v>2026.6999999999998</v>
      </c>
      <c r="G12" s="1589">
        <v>28279.599999999999</v>
      </c>
      <c r="H12" s="1590">
        <v>1527.4</v>
      </c>
      <c r="I12" s="1587">
        <v>36632.6</v>
      </c>
      <c r="J12" s="1591">
        <v>3529.5</v>
      </c>
      <c r="K12" s="1591">
        <v>1437</v>
      </c>
      <c r="L12" s="1605">
        <v>53.5</v>
      </c>
      <c r="M12" s="1587">
        <v>1051</v>
      </c>
      <c r="N12" s="1588">
        <v>8.6999999999999993</v>
      </c>
      <c r="O12" s="1589">
        <v>1505.8999999999999</v>
      </c>
      <c r="P12" s="1588">
        <v>20.400000000000002</v>
      </c>
      <c r="Q12" s="870"/>
      <c r="R12" s="870"/>
    </row>
    <row r="13" spans="1:18">
      <c r="A13" s="1742" t="s">
        <v>139</v>
      </c>
      <c r="B13" s="1743"/>
      <c r="C13" s="1591">
        <v>29050.7</v>
      </c>
      <c r="D13" s="1590">
        <v>1252.5</v>
      </c>
      <c r="E13" s="1587">
        <v>30173.3</v>
      </c>
      <c r="F13" s="1588">
        <v>2279</v>
      </c>
      <c r="G13" s="1589">
        <v>28903</v>
      </c>
      <c r="H13" s="1590">
        <v>1649.5000000000002</v>
      </c>
      <c r="I13" s="1587">
        <v>36745.1</v>
      </c>
      <c r="J13" s="1591">
        <v>3638.9</v>
      </c>
      <c r="K13" s="1591">
        <v>1369.8</v>
      </c>
      <c r="L13" s="1605">
        <v>51.9</v>
      </c>
      <c r="M13" s="1587">
        <v>1031.5999999999999</v>
      </c>
      <c r="N13" s="1588">
        <v>9.1999999999999993</v>
      </c>
      <c r="O13" s="1589">
        <v>1430.8000000000002</v>
      </c>
      <c r="P13" s="1588">
        <v>19.500000000000004</v>
      </c>
      <c r="Q13" s="870"/>
      <c r="R13" s="870"/>
    </row>
    <row r="14" spans="1:18">
      <c r="A14" s="1742" t="s">
        <v>189</v>
      </c>
      <c r="B14" s="1743"/>
      <c r="C14" s="1591">
        <v>29265.899999999998</v>
      </c>
      <c r="D14" s="1590">
        <v>1314.9</v>
      </c>
      <c r="E14" s="1587">
        <v>30385.1</v>
      </c>
      <c r="F14" s="1588">
        <v>2444.6000000000004</v>
      </c>
      <c r="G14" s="1589">
        <v>29595.3</v>
      </c>
      <c r="H14" s="1590">
        <v>1920.3000000000002</v>
      </c>
      <c r="I14" s="1587">
        <v>36756</v>
      </c>
      <c r="J14" s="1591">
        <v>3667.7</v>
      </c>
      <c r="K14" s="1591">
        <v>1467.4</v>
      </c>
      <c r="L14" s="1605">
        <v>54.8</v>
      </c>
      <c r="M14" s="1587">
        <v>1027</v>
      </c>
      <c r="N14" s="1588">
        <v>8.8000000000000007</v>
      </c>
      <c r="O14" s="1589">
        <v>1338.7</v>
      </c>
      <c r="P14" s="1588">
        <v>24.3</v>
      </c>
      <c r="Q14" s="870"/>
      <c r="R14" s="870"/>
    </row>
    <row r="15" spans="1:18">
      <c r="A15" s="1742" t="s">
        <v>455</v>
      </c>
      <c r="B15" s="1743"/>
      <c r="C15" s="1591">
        <v>30484.3</v>
      </c>
      <c r="D15" s="1590">
        <v>1888.3000000000002</v>
      </c>
      <c r="E15" s="1587">
        <v>30615.899999999998</v>
      </c>
      <c r="F15" s="1588">
        <v>2847.8</v>
      </c>
      <c r="G15" s="1589">
        <v>31112.499999999996</v>
      </c>
      <c r="H15" s="1590">
        <v>2464.6999999999998</v>
      </c>
      <c r="I15" s="1587">
        <v>37298.800000000003</v>
      </c>
      <c r="J15" s="1591">
        <v>3627.1000000000004</v>
      </c>
      <c r="K15" s="1591">
        <v>1834.5</v>
      </c>
      <c r="L15" s="1605">
        <v>61.2</v>
      </c>
      <c r="M15" s="1587">
        <v>1061.5999999999999</v>
      </c>
      <c r="N15" s="1588">
        <v>8.1999999999999993</v>
      </c>
      <c r="O15" s="1589">
        <v>1251.2</v>
      </c>
      <c r="P15" s="1588">
        <v>23.5</v>
      </c>
      <c r="Q15" s="870"/>
      <c r="R15" s="870"/>
    </row>
    <row r="16" spans="1:18">
      <c r="A16" s="1742" t="s">
        <v>562</v>
      </c>
      <c r="B16" s="1743"/>
      <c r="C16" s="1591">
        <v>31120.499999999996</v>
      </c>
      <c r="D16" s="1590">
        <v>2036.1999999999998</v>
      </c>
      <c r="E16" s="1587">
        <v>31078.400000000001</v>
      </c>
      <c r="F16" s="1588">
        <v>2978.9000000000005</v>
      </c>
      <c r="G16" s="1589">
        <v>32555.699999999997</v>
      </c>
      <c r="H16" s="1590">
        <v>2921.9</v>
      </c>
      <c r="I16" s="1587">
        <v>38074.100000000006</v>
      </c>
      <c r="J16" s="1591">
        <v>3641.2999999999997</v>
      </c>
      <c r="K16" s="1591">
        <v>2119.2000000000003</v>
      </c>
      <c r="L16" s="1605">
        <v>67.3</v>
      </c>
      <c r="M16" s="1587">
        <v>1021.5000000000001</v>
      </c>
      <c r="N16" s="1588">
        <v>1.5</v>
      </c>
      <c r="O16" s="1589">
        <v>1221.4000000000001</v>
      </c>
      <c r="P16" s="1588">
        <v>20.100000000000001</v>
      </c>
      <c r="Q16" s="870"/>
      <c r="R16" s="870"/>
    </row>
    <row r="17" spans="1:18" ht="15.75" thickBot="1">
      <c r="A17" s="1785" t="s">
        <v>643</v>
      </c>
      <c r="B17" s="1786"/>
      <c r="C17" s="1591">
        <v>31844.9</v>
      </c>
      <c r="D17" s="1590">
        <v>1985.9</v>
      </c>
      <c r="E17" s="1587">
        <v>31242.800000000003</v>
      </c>
      <c r="F17" s="1588">
        <v>3179</v>
      </c>
      <c r="G17" s="1589">
        <v>33608</v>
      </c>
      <c r="H17" s="1590">
        <v>3295.5</v>
      </c>
      <c r="I17" s="1587">
        <v>38919.9</v>
      </c>
      <c r="J17" s="1591">
        <v>3843.7999999999997</v>
      </c>
      <c r="K17" s="1591">
        <v>2385.9</v>
      </c>
      <c r="L17" s="1605">
        <v>89.8</v>
      </c>
      <c r="M17" s="1587">
        <v>1092.2</v>
      </c>
      <c r="N17" s="1588">
        <v>5.6</v>
      </c>
      <c r="O17" s="1589">
        <v>1215.4000000000001</v>
      </c>
      <c r="P17" s="1588">
        <v>28</v>
      </c>
      <c r="Q17" s="870"/>
      <c r="R17" s="870"/>
    </row>
    <row r="18" spans="1:18" ht="17.100000000000001" customHeight="1">
      <c r="A18" s="1888" t="s">
        <v>644</v>
      </c>
      <c r="B18" s="554" t="s">
        <v>191</v>
      </c>
      <c r="C18" s="765">
        <f>C17-C16</f>
        <v>724.40000000000509</v>
      </c>
      <c r="D18" s="1557">
        <f>D17-D16</f>
        <v>-50.299999999999727</v>
      </c>
      <c r="E18" s="1558">
        <f t="shared" ref="E18:P18" si="0">E17-E16</f>
        <v>164.40000000000146</v>
      </c>
      <c r="F18" s="560">
        <f t="shared" si="0"/>
        <v>200.09999999999945</v>
      </c>
      <c r="G18" s="765">
        <f t="shared" si="0"/>
        <v>1052.3000000000029</v>
      </c>
      <c r="H18" s="1559">
        <f t="shared" si="0"/>
        <v>373.59999999999991</v>
      </c>
      <c r="I18" s="1558">
        <f t="shared" si="0"/>
        <v>845.79999999999563</v>
      </c>
      <c r="J18" s="1560">
        <f t="shared" ref="J18" si="1">J17-J16</f>
        <v>202.5</v>
      </c>
      <c r="K18" s="1560">
        <f t="shared" si="0"/>
        <v>266.69999999999982</v>
      </c>
      <c r="L18" s="560">
        <f>L17-L16</f>
        <v>22.5</v>
      </c>
      <c r="M18" s="1558">
        <f t="shared" si="0"/>
        <v>70.699999999999932</v>
      </c>
      <c r="N18" s="560">
        <f t="shared" si="0"/>
        <v>4.0999999999999996</v>
      </c>
      <c r="O18" s="765">
        <f t="shared" si="0"/>
        <v>-6</v>
      </c>
      <c r="P18" s="560">
        <f t="shared" si="0"/>
        <v>7.8999999999999986</v>
      </c>
      <c r="Q18" s="870"/>
      <c r="R18" s="870"/>
    </row>
    <row r="19" spans="1:18" ht="17.100000000000001" customHeight="1">
      <c r="A19" s="2038"/>
      <c r="B19" s="573" t="s">
        <v>192</v>
      </c>
      <c r="C19" s="614">
        <f>C17/C16-1</f>
        <v>2.3277260969457592E-2</v>
      </c>
      <c r="D19" s="1543">
        <f>D17/D16-1</f>
        <v>-2.4702877909831944E-2</v>
      </c>
      <c r="E19" s="575">
        <f t="shared" ref="E19:P19" si="2">E17/E16-1</f>
        <v>5.2898476112026582E-3</v>
      </c>
      <c r="F19" s="577">
        <f t="shared" si="2"/>
        <v>6.7172446204974756E-2</v>
      </c>
      <c r="G19" s="614">
        <f t="shared" si="2"/>
        <v>3.2323064778210897E-2</v>
      </c>
      <c r="H19" s="762">
        <f t="shared" si="2"/>
        <v>0.12786200759779587</v>
      </c>
      <c r="I19" s="575">
        <f t="shared" si="2"/>
        <v>2.2214576313031476E-2</v>
      </c>
      <c r="J19" s="576">
        <f t="shared" ref="J19" si="3">J17/J16-1</f>
        <v>5.5612006700903605E-2</v>
      </c>
      <c r="K19" s="576">
        <f t="shared" si="2"/>
        <v>0.1258493771234428</v>
      </c>
      <c r="L19" s="577">
        <f t="shared" ref="L19" si="4">L17/L16-1</f>
        <v>0.33432392273402667</v>
      </c>
      <c r="M19" s="575">
        <f t="shared" si="2"/>
        <v>6.9211943220753636E-2</v>
      </c>
      <c r="N19" s="577">
        <f t="shared" si="2"/>
        <v>2.7333333333333329</v>
      </c>
      <c r="O19" s="614">
        <f t="shared" si="2"/>
        <v>-4.9123956115932899E-3</v>
      </c>
      <c r="P19" s="577">
        <f t="shared" si="2"/>
        <v>0.39303482587064664</v>
      </c>
      <c r="Q19" s="870"/>
      <c r="R19" s="870"/>
    </row>
    <row r="20" spans="1:18" ht="17.100000000000001" customHeight="1">
      <c r="A20" s="1734" t="s">
        <v>797</v>
      </c>
      <c r="B20" s="578" t="s">
        <v>191</v>
      </c>
      <c r="C20" s="767">
        <f>C17-C12</f>
        <v>3528.4000000000015</v>
      </c>
      <c r="D20" s="1561">
        <f>D17-D12</f>
        <v>672.90000000000009</v>
      </c>
      <c r="E20" s="1562">
        <f t="shared" ref="E20:P20" si="5">E17-E12</f>
        <v>1441.6000000000022</v>
      </c>
      <c r="F20" s="584">
        <f t="shared" si="5"/>
        <v>1152.3000000000002</v>
      </c>
      <c r="G20" s="767">
        <f t="shared" si="5"/>
        <v>5328.4000000000015</v>
      </c>
      <c r="H20" s="1563">
        <f t="shared" si="5"/>
        <v>1768.1</v>
      </c>
      <c r="I20" s="1562">
        <f t="shared" si="5"/>
        <v>2287.3000000000029</v>
      </c>
      <c r="J20" s="1564">
        <f t="shared" ref="J20" si="6">J17-J12</f>
        <v>314.29999999999973</v>
      </c>
      <c r="K20" s="1564">
        <f t="shared" si="5"/>
        <v>948.90000000000009</v>
      </c>
      <c r="L20" s="584">
        <f t="shared" ref="L20" si="7">L17-L12</f>
        <v>36.299999999999997</v>
      </c>
      <c r="M20" s="1562">
        <f t="shared" si="5"/>
        <v>41.200000000000045</v>
      </c>
      <c r="N20" s="584">
        <f t="shared" si="5"/>
        <v>-3.0999999999999996</v>
      </c>
      <c r="O20" s="767">
        <f t="shared" si="5"/>
        <v>-290.49999999999977</v>
      </c>
      <c r="P20" s="584">
        <f t="shared" si="5"/>
        <v>7.5999999999999979</v>
      </c>
      <c r="Q20" s="870"/>
      <c r="R20" s="870"/>
    </row>
    <row r="21" spans="1:18" ht="17.100000000000001" customHeight="1">
      <c r="A21" s="2038"/>
      <c r="B21" s="573" t="s">
        <v>192</v>
      </c>
      <c r="C21" s="614">
        <f>C17/C12-1</f>
        <v>0.12460579520774107</v>
      </c>
      <c r="D21" s="1543">
        <f>D17/D12-1</f>
        <v>0.51249047981721252</v>
      </c>
      <c r="E21" s="575">
        <f t="shared" ref="E21:P21" si="8">E17/E12-1</f>
        <v>4.8373890984255707E-2</v>
      </c>
      <c r="F21" s="577">
        <f t="shared" si="8"/>
        <v>0.56855972763605878</v>
      </c>
      <c r="G21" s="614">
        <f t="shared" si="8"/>
        <v>0.18841850662668502</v>
      </c>
      <c r="H21" s="762">
        <f t="shared" si="8"/>
        <v>1.1575880581380122</v>
      </c>
      <c r="I21" s="575">
        <f t="shared" si="8"/>
        <v>6.2438920524341857E-2</v>
      </c>
      <c r="J21" s="576">
        <f t="shared" ref="J21" si="9">J17/J12-1</f>
        <v>8.904944043065588E-2</v>
      </c>
      <c r="K21" s="576">
        <f t="shared" si="8"/>
        <v>0.66033402922755746</v>
      </c>
      <c r="L21" s="577">
        <f t="shared" ref="L21" si="10">L17/L12-1</f>
        <v>0.67850467289719618</v>
      </c>
      <c r="M21" s="575">
        <f t="shared" si="8"/>
        <v>3.9200761179828847E-2</v>
      </c>
      <c r="N21" s="577">
        <f t="shared" si="8"/>
        <v>-0.35632183908045978</v>
      </c>
      <c r="O21" s="614">
        <f t="shared" si="8"/>
        <v>-0.19290789561059818</v>
      </c>
      <c r="P21" s="577">
        <f t="shared" si="8"/>
        <v>0.37254901960784292</v>
      </c>
      <c r="Q21" s="870"/>
      <c r="R21" s="870"/>
    </row>
    <row r="22" spans="1:18" ht="17.100000000000001" customHeight="1">
      <c r="A22" s="1734" t="s">
        <v>798</v>
      </c>
      <c r="B22" s="578" t="s">
        <v>191</v>
      </c>
      <c r="C22" s="767">
        <f>C17-C7</f>
        <v>8198.6000000000022</v>
      </c>
      <c r="D22" s="1561">
        <f>D17-D7</f>
        <v>-1148.4000000000001</v>
      </c>
      <c r="E22" s="1562">
        <f t="shared" ref="E22:P22" si="11">E17-E7</f>
        <v>7111.7000000000044</v>
      </c>
      <c r="F22" s="584">
        <f t="shared" si="11"/>
        <v>-804.49999999999955</v>
      </c>
      <c r="G22" s="767">
        <f t="shared" si="11"/>
        <v>8081.7999999999993</v>
      </c>
      <c r="H22" s="1563">
        <f t="shared" si="11"/>
        <v>-878.5</v>
      </c>
      <c r="I22" s="1562">
        <f t="shared" si="11"/>
        <v>1624.4000000000015</v>
      </c>
      <c r="J22" s="1564">
        <f t="shared" ref="J22" si="12">J17-J7</f>
        <v>-11.500000000000455</v>
      </c>
      <c r="K22" s="1564">
        <f t="shared" si="11"/>
        <v>-4194.3999999999996</v>
      </c>
      <c r="L22" s="584">
        <f t="shared" ref="L22" si="13">L17-L7</f>
        <v>-75.8</v>
      </c>
      <c r="M22" s="1562">
        <f t="shared" si="11"/>
        <v>-2.4000000000000909</v>
      </c>
      <c r="N22" s="584">
        <f t="shared" si="11"/>
        <v>-20.5</v>
      </c>
      <c r="O22" s="767">
        <f t="shared" si="11"/>
        <v>-550.29999999999995</v>
      </c>
      <c r="P22" s="584">
        <f t="shared" si="11"/>
        <v>-97</v>
      </c>
      <c r="Q22" s="870"/>
      <c r="R22" s="870"/>
    </row>
    <row r="23" spans="1:18" ht="17.100000000000001" customHeight="1" thickBot="1">
      <c r="A23" s="2039"/>
      <c r="B23" s="585" t="s">
        <v>192</v>
      </c>
      <c r="C23" s="626">
        <f>C17/C7-1</f>
        <v>0.34671809120242925</v>
      </c>
      <c r="D23" s="925">
        <f>D17/D7-1</f>
        <v>-0.36639760074019723</v>
      </c>
      <c r="E23" s="587">
        <f t="shared" ref="E23:P23" si="14">E17/E7-1</f>
        <v>0.29471097463439322</v>
      </c>
      <c r="F23" s="589">
        <f t="shared" si="14"/>
        <v>-0.20195807706790503</v>
      </c>
      <c r="G23" s="626">
        <f t="shared" si="14"/>
        <v>0.31660803409829907</v>
      </c>
      <c r="H23" s="764">
        <f t="shared" si="14"/>
        <v>-0.21046957355055107</v>
      </c>
      <c r="I23" s="587">
        <f t="shared" si="14"/>
        <v>4.355485246209323E-2</v>
      </c>
      <c r="J23" s="588">
        <f t="shared" ref="J23" si="15">J17/J7-1</f>
        <v>-2.9829066479911681E-3</v>
      </c>
      <c r="K23" s="588">
        <f t="shared" si="14"/>
        <v>-0.63741774691123498</v>
      </c>
      <c r="L23" s="589">
        <f t="shared" ref="L23" si="16">L17/L7-1</f>
        <v>-0.45772946859903385</v>
      </c>
      <c r="M23" s="587">
        <f t="shared" si="14"/>
        <v>-2.1925817650284563E-3</v>
      </c>
      <c r="N23" s="589">
        <f t="shared" si="14"/>
        <v>-0.78544061302681989</v>
      </c>
      <c r="O23" s="626">
        <f t="shared" si="14"/>
        <v>-0.31166109758169558</v>
      </c>
      <c r="P23" s="589">
        <f t="shared" si="14"/>
        <v>-0.77600000000000002</v>
      </c>
      <c r="Q23" s="870"/>
      <c r="R23" s="870"/>
    </row>
    <row r="24" spans="1:18">
      <c r="A24" s="5" t="s">
        <v>1050</v>
      </c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0"/>
      <c r="P24" s="870"/>
      <c r="Q24" s="870"/>
      <c r="R24" s="870"/>
    </row>
    <row r="25" spans="1:18">
      <c r="A25" s="5" t="s">
        <v>922</v>
      </c>
      <c r="B25" s="870"/>
      <c r="C25" s="870"/>
      <c r="D25" s="870"/>
      <c r="E25" s="870"/>
      <c r="F25" s="870"/>
      <c r="G25" s="870"/>
      <c r="H25" s="870"/>
      <c r="I25" s="870"/>
      <c r="J25" s="870"/>
      <c r="K25" s="870"/>
      <c r="L25" s="870"/>
      <c r="M25" s="870"/>
      <c r="N25" s="870"/>
      <c r="O25" s="870"/>
      <c r="P25" s="870"/>
      <c r="Q25" s="870"/>
      <c r="R25" s="870"/>
    </row>
    <row r="26" spans="1:18">
      <c r="A26" s="1308" t="s">
        <v>900</v>
      </c>
      <c r="B26" s="870"/>
      <c r="C26" s="870"/>
      <c r="D26" s="870"/>
      <c r="E26" s="870"/>
      <c r="F26" s="870"/>
      <c r="G26" s="870"/>
      <c r="H26" s="870"/>
      <c r="I26" s="870"/>
      <c r="J26" s="870"/>
      <c r="K26" s="870"/>
      <c r="L26" s="870"/>
      <c r="M26" s="870"/>
      <c r="N26" s="870"/>
      <c r="O26" s="870"/>
      <c r="P26" s="870"/>
      <c r="Q26" s="870"/>
      <c r="R26" s="870"/>
    </row>
    <row r="27" spans="1:18">
      <c r="A27" s="870"/>
      <c r="B27" s="870"/>
      <c r="C27" s="870"/>
      <c r="D27" s="870"/>
      <c r="E27" s="870"/>
      <c r="F27" s="870"/>
      <c r="G27" s="870"/>
      <c r="H27" s="870"/>
      <c r="I27" s="870"/>
      <c r="J27" s="870"/>
      <c r="K27" s="870"/>
      <c r="L27" s="870"/>
      <c r="M27" s="870"/>
      <c r="N27" s="870"/>
      <c r="O27" s="870"/>
      <c r="P27" s="870"/>
      <c r="Q27" s="870"/>
      <c r="R27" s="870"/>
    </row>
    <row r="28" spans="1:18">
      <c r="A28" s="870"/>
      <c r="B28" s="870"/>
      <c r="C28" s="870"/>
      <c r="D28" s="870"/>
      <c r="E28" s="870"/>
      <c r="F28" s="870"/>
      <c r="G28" s="870"/>
      <c r="H28" s="870"/>
      <c r="I28" s="870"/>
      <c r="J28" s="870"/>
      <c r="K28" s="870"/>
      <c r="L28" s="870"/>
      <c r="M28" s="870"/>
      <c r="N28" s="870"/>
      <c r="O28" s="870"/>
      <c r="P28" s="870"/>
      <c r="Q28" s="870"/>
      <c r="R28" s="870"/>
    </row>
    <row r="29" spans="1:18">
      <c r="A29" s="870"/>
      <c r="B29" s="870"/>
      <c r="C29" s="870"/>
      <c r="D29" s="870"/>
      <c r="E29" s="870"/>
      <c r="F29" s="870"/>
      <c r="G29" s="870"/>
      <c r="H29" s="870"/>
      <c r="I29" s="870"/>
      <c r="J29" s="870"/>
      <c r="K29" s="870"/>
      <c r="L29" s="870"/>
      <c r="M29" s="870"/>
      <c r="N29" s="870"/>
      <c r="O29" s="870"/>
      <c r="P29" s="870"/>
      <c r="Q29" s="870"/>
      <c r="R29" s="870"/>
    </row>
    <row r="30" spans="1:18">
      <c r="A30" s="870"/>
      <c r="B30" s="870"/>
      <c r="C30" s="870"/>
      <c r="D30" s="870"/>
      <c r="E30" s="870"/>
      <c r="F30" s="870"/>
      <c r="G30" s="870"/>
      <c r="H30" s="870"/>
      <c r="I30" s="870"/>
      <c r="J30" s="870"/>
      <c r="K30" s="870"/>
      <c r="L30" s="870"/>
      <c r="M30" s="870"/>
      <c r="N30" s="870"/>
      <c r="O30" s="870"/>
      <c r="P30" s="870"/>
      <c r="Q30" s="870"/>
      <c r="R30" s="870"/>
    </row>
    <row r="31" spans="1:18">
      <c r="A31" s="870"/>
      <c r="B31" s="870"/>
      <c r="C31" s="870"/>
      <c r="D31" s="870"/>
      <c r="E31" s="870"/>
      <c r="F31" s="870"/>
      <c r="G31" s="870"/>
      <c r="H31" s="870"/>
      <c r="I31" s="870"/>
      <c r="J31" s="870"/>
      <c r="K31" s="870"/>
      <c r="L31" s="870"/>
      <c r="M31" s="870"/>
      <c r="N31" s="870"/>
      <c r="O31" s="870"/>
      <c r="P31" s="870"/>
      <c r="Q31" s="870"/>
      <c r="R31" s="870"/>
    </row>
  </sheetData>
  <mergeCells count="37">
    <mergeCell ref="J5:J6"/>
    <mergeCell ref="C3:D3"/>
    <mergeCell ref="E3:F3"/>
    <mergeCell ref="G3:H3"/>
    <mergeCell ref="I3:L3"/>
    <mergeCell ref="M3:N3"/>
    <mergeCell ref="O3:P3"/>
    <mergeCell ref="D4:D6"/>
    <mergeCell ref="E4:E6"/>
    <mergeCell ref="G4:G6"/>
    <mergeCell ref="H4:H6"/>
    <mergeCell ref="I4:J4"/>
    <mergeCell ref="K4:L4"/>
    <mergeCell ref="P4:P6"/>
    <mergeCell ref="F4:F6"/>
    <mergeCell ref="K5:K6"/>
    <mergeCell ref="L5:L6"/>
    <mergeCell ref="M4:M6"/>
    <mergeCell ref="N4:N6"/>
    <mergeCell ref="O4:O6"/>
    <mergeCell ref="I5:I6"/>
    <mergeCell ref="A10:B10"/>
    <mergeCell ref="A11:B11"/>
    <mergeCell ref="A20:A21"/>
    <mergeCell ref="A22:A23"/>
    <mergeCell ref="A13:B13"/>
    <mergeCell ref="A14:B14"/>
    <mergeCell ref="A15:B15"/>
    <mergeCell ref="A16:B16"/>
    <mergeCell ref="A17:B17"/>
    <mergeCell ref="A18:A19"/>
    <mergeCell ref="A12:B12"/>
    <mergeCell ref="A3:B6"/>
    <mergeCell ref="A7:B7"/>
    <mergeCell ref="A8:B8"/>
    <mergeCell ref="A9:B9"/>
    <mergeCell ref="C4:C6"/>
  </mergeCells>
  <hyperlinks>
    <hyperlink ref="A2" location="OBSAH!A1" tooltip="o" display="zpět na obsah"/>
    <hyperlink ref="A25" r:id="rId1" display="http://www.msmt.cz/file/13234_1_1/"/>
  </hyperlinks>
  <pageMargins left="0.7" right="0.7" top="0.78740157499999996" bottom="0.78740157499999996" header="0.3" footer="0.3"/>
  <pageSetup paperSize="9" orientation="landscape" r:id="rId2"/>
  <ignoredErrors>
    <ignoredError sqref="C18:P23" unlockedFormula="1"/>
  </ignoredErrors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/>
  <cols>
    <col min="1" max="1" width="10.85546875" style="870" customWidth="1"/>
    <col min="2" max="2" width="4.5703125" style="870" customWidth="1"/>
    <col min="3" max="3" width="7.140625" style="870" customWidth="1"/>
    <col min="4" max="5" width="6.28515625" style="870" customWidth="1"/>
    <col min="6" max="6" width="7.28515625" style="870" customWidth="1"/>
    <col min="7" max="8" width="6.28515625" style="870" customWidth="1"/>
    <col min="9" max="9" width="7.140625" style="870" customWidth="1"/>
    <col min="10" max="11" width="6.28515625" style="870" customWidth="1"/>
    <col min="12" max="12" width="7.5703125" style="870" customWidth="1"/>
    <col min="13" max="14" width="6.28515625" style="870" customWidth="1"/>
    <col min="15" max="20" width="6" style="870" customWidth="1"/>
  </cols>
  <sheetData>
    <row r="1" spans="1:20" ht="15" customHeight="1">
      <c r="A1" s="240" t="s">
        <v>906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20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20" ht="30.75" customHeight="1">
      <c r="A3" s="1736" t="s">
        <v>199</v>
      </c>
      <c r="B3" s="1737"/>
      <c r="C3" s="1736" t="s">
        <v>880</v>
      </c>
      <c r="D3" s="1982"/>
      <c r="E3" s="1982"/>
      <c r="F3" s="1800" t="s">
        <v>884</v>
      </c>
      <c r="G3" s="1765"/>
      <c r="H3" s="1766"/>
      <c r="I3" s="1800" t="s">
        <v>885</v>
      </c>
      <c r="J3" s="1765"/>
      <c r="K3" s="1766"/>
      <c r="L3" s="1800" t="s">
        <v>886</v>
      </c>
      <c r="M3" s="1765"/>
      <c r="N3" s="1766"/>
      <c r="O3" s="1800" t="s">
        <v>887</v>
      </c>
      <c r="P3" s="1765"/>
      <c r="Q3" s="1801"/>
      <c r="R3" s="1800" t="s">
        <v>888</v>
      </c>
      <c r="S3" s="1765"/>
      <c r="T3" s="1801"/>
    </row>
    <row r="4" spans="1:20" ht="15" customHeight="1">
      <c r="A4" s="1738"/>
      <c r="B4" s="1739"/>
      <c r="C4" s="2283" t="s">
        <v>881</v>
      </c>
      <c r="D4" s="2277" t="s">
        <v>882</v>
      </c>
      <c r="E4" s="2286" t="s">
        <v>883</v>
      </c>
      <c r="F4" s="2283" t="s">
        <v>881</v>
      </c>
      <c r="G4" s="2277" t="s">
        <v>882</v>
      </c>
      <c r="H4" s="2286" t="s">
        <v>883</v>
      </c>
      <c r="I4" s="2283" t="s">
        <v>881</v>
      </c>
      <c r="J4" s="2277" t="s">
        <v>882</v>
      </c>
      <c r="K4" s="2286" t="s">
        <v>883</v>
      </c>
      <c r="L4" s="2283" t="s">
        <v>881</v>
      </c>
      <c r="M4" s="2277" t="s">
        <v>882</v>
      </c>
      <c r="N4" s="2286" t="s">
        <v>883</v>
      </c>
      <c r="O4" s="2283" t="s">
        <v>881</v>
      </c>
      <c r="P4" s="2277" t="s">
        <v>882</v>
      </c>
      <c r="Q4" s="2286" t="s">
        <v>883</v>
      </c>
      <c r="R4" s="2283" t="s">
        <v>881</v>
      </c>
      <c r="S4" s="2277" t="s">
        <v>882</v>
      </c>
      <c r="T4" s="2280" t="s">
        <v>883</v>
      </c>
    </row>
    <row r="5" spans="1:20" ht="15" customHeight="1">
      <c r="A5" s="1738"/>
      <c r="B5" s="1739"/>
      <c r="C5" s="2284"/>
      <c r="D5" s="2278"/>
      <c r="E5" s="2287"/>
      <c r="F5" s="2284"/>
      <c r="G5" s="2278"/>
      <c r="H5" s="2287"/>
      <c r="I5" s="2284"/>
      <c r="J5" s="2278"/>
      <c r="K5" s="2287"/>
      <c r="L5" s="2284"/>
      <c r="M5" s="2278"/>
      <c r="N5" s="2287"/>
      <c r="O5" s="2284"/>
      <c r="P5" s="2278"/>
      <c r="Q5" s="2287"/>
      <c r="R5" s="2284"/>
      <c r="S5" s="2278"/>
      <c r="T5" s="2281"/>
    </row>
    <row r="6" spans="1:20" ht="15.75" thickBot="1">
      <c r="A6" s="1740"/>
      <c r="B6" s="1741"/>
      <c r="C6" s="2285"/>
      <c r="D6" s="2279"/>
      <c r="E6" s="2288"/>
      <c r="F6" s="2285"/>
      <c r="G6" s="2279"/>
      <c r="H6" s="2288"/>
      <c r="I6" s="2285"/>
      <c r="J6" s="2279"/>
      <c r="K6" s="2288"/>
      <c r="L6" s="2285"/>
      <c r="M6" s="2279"/>
      <c r="N6" s="2288"/>
      <c r="O6" s="2285"/>
      <c r="P6" s="2279"/>
      <c r="Q6" s="2288"/>
      <c r="R6" s="2285"/>
      <c r="S6" s="2279"/>
      <c r="T6" s="2282"/>
    </row>
    <row r="7" spans="1:20">
      <c r="A7" s="1742" t="s">
        <v>11</v>
      </c>
      <c r="B7" s="1743"/>
      <c r="C7" s="1587">
        <v>26047.8</v>
      </c>
      <c r="D7" s="1591">
        <v>605.70000000000005</v>
      </c>
      <c r="E7" s="1591">
        <v>127.1</v>
      </c>
      <c r="F7" s="1587">
        <v>27412</v>
      </c>
      <c r="G7" s="1609">
        <v>475.9</v>
      </c>
      <c r="H7" s="1591">
        <v>226.7</v>
      </c>
      <c r="I7" s="1587">
        <v>29149.600000000002</v>
      </c>
      <c r="J7" s="1609">
        <v>293.10000000000002</v>
      </c>
      <c r="K7" s="1591">
        <v>257.5</v>
      </c>
      <c r="L7" s="1587">
        <v>37781</v>
      </c>
      <c r="M7" s="1609">
        <v>5328.7</v>
      </c>
      <c r="N7" s="1590">
        <v>766.1</v>
      </c>
      <c r="O7" s="1610" t="s">
        <v>55</v>
      </c>
      <c r="P7" s="1611" t="s">
        <v>55</v>
      </c>
      <c r="Q7" s="1612" t="s">
        <v>55</v>
      </c>
      <c r="R7" s="1610" t="s">
        <v>55</v>
      </c>
      <c r="S7" s="1611" t="s">
        <v>55</v>
      </c>
      <c r="T7" s="1612" t="s">
        <v>55</v>
      </c>
    </row>
    <row r="8" spans="1:20">
      <c r="A8" s="1742" t="s">
        <v>12</v>
      </c>
      <c r="B8" s="1743"/>
      <c r="C8" s="1587">
        <v>26830.000000000004</v>
      </c>
      <c r="D8" s="1591">
        <v>767.2</v>
      </c>
      <c r="E8" s="1591">
        <v>142</v>
      </c>
      <c r="F8" s="1587">
        <v>27622.899999999998</v>
      </c>
      <c r="G8" s="1609">
        <v>511.9</v>
      </c>
      <c r="H8" s="1591">
        <v>240.1</v>
      </c>
      <c r="I8" s="1587">
        <v>28736.1</v>
      </c>
      <c r="J8" s="1609">
        <v>309.7</v>
      </c>
      <c r="K8" s="1591">
        <v>248.2</v>
      </c>
      <c r="L8" s="1587">
        <v>36018.400000000001</v>
      </c>
      <c r="M8" s="1609">
        <v>5002.7</v>
      </c>
      <c r="N8" s="1590">
        <v>767.7</v>
      </c>
      <c r="O8" s="1610" t="s">
        <v>55</v>
      </c>
      <c r="P8" s="1611" t="s">
        <v>55</v>
      </c>
      <c r="Q8" s="1612" t="s">
        <v>55</v>
      </c>
      <c r="R8" s="1610" t="s">
        <v>55</v>
      </c>
      <c r="S8" s="1611" t="s">
        <v>55</v>
      </c>
      <c r="T8" s="1612" t="s">
        <v>55</v>
      </c>
    </row>
    <row r="9" spans="1:20">
      <c r="A9" s="1742" t="s">
        <v>13</v>
      </c>
      <c r="B9" s="1743"/>
      <c r="C9" s="1587">
        <v>27476.799999999999</v>
      </c>
      <c r="D9" s="1591">
        <v>956.5</v>
      </c>
      <c r="E9" s="1591">
        <v>149.69999999999999</v>
      </c>
      <c r="F9" s="1587">
        <v>28214.6</v>
      </c>
      <c r="G9" s="1609">
        <v>569.70000000000005</v>
      </c>
      <c r="H9" s="1591">
        <v>240.8</v>
      </c>
      <c r="I9" s="1587">
        <v>28671.199999999997</v>
      </c>
      <c r="J9" s="1609">
        <v>305.89999999999998</v>
      </c>
      <c r="K9" s="1591">
        <v>266.89999999999998</v>
      </c>
      <c r="L9" s="1587">
        <v>34728.300000000003</v>
      </c>
      <c r="M9" s="1609">
        <v>4701.5</v>
      </c>
      <c r="N9" s="1590">
        <v>784.3</v>
      </c>
      <c r="O9" s="1610" t="s">
        <v>55</v>
      </c>
      <c r="P9" s="1611" t="s">
        <v>55</v>
      </c>
      <c r="Q9" s="1612" t="s">
        <v>55</v>
      </c>
      <c r="R9" s="1610" t="s">
        <v>55</v>
      </c>
      <c r="S9" s="1611" t="s">
        <v>55</v>
      </c>
      <c r="T9" s="1612" t="s">
        <v>55</v>
      </c>
    </row>
    <row r="10" spans="1:20">
      <c r="A10" s="1742" t="s">
        <v>14</v>
      </c>
      <c r="B10" s="1743"/>
      <c r="C10" s="1587">
        <v>27969.9</v>
      </c>
      <c r="D10" s="1591">
        <v>1145.2</v>
      </c>
      <c r="E10" s="1591">
        <v>168.3</v>
      </c>
      <c r="F10" s="1587">
        <v>28994.100000000002</v>
      </c>
      <c r="G10" s="1609">
        <v>638.29999999999995</v>
      </c>
      <c r="H10" s="1591">
        <v>255.9</v>
      </c>
      <c r="I10" s="1587">
        <v>28647</v>
      </c>
      <c r="J10" s="1609">
        <v>331.3</v>
      </c>
      <c r="K10" s="1591">
        <v>262.10000000000002</v>
      </c>
      <c r="L10" s="1587">
        <v>33710.6</v>
      </c>
      <c r="M10" s="1609">
        <v>4558.8</v>
      </c>
      <c r="N10" s="1590">
        <v>800.7</v>
      </c>
      <c r="O10" s="1587">
        <v>876.3</v>
      </c>
      <c r="P10" s="1609">
        <v>113.1</v>
      </c>
      <c r="Q10" s="1588">
        <v>74</v>
      </c>
      <c r="R10" s="1587">
        <v>1265</v>
      </c>
      <c r="S10" s="1609">
        <v>364.8</v>
      </c>
      <c r="T10" s="1588">
        <v>112.7</v>
      </c>
    </row>
    <row r="11" spans="1:20">
      <c r="A11" s="1742" t="s">
        <v>15</v>
      </c>
      <c r="B11" s="1743"/>
      <c r="C11" s="1587">
        <v>28104.899999999998</v>
      </c>
      <c r="D11" s="1591">
        <v>1229.9000000000001</v>
      </c>
      <c r="E11" s="1591">
        <v>179</v>
      </c>
      <c r="F11" s="1587">
        <v>29854.5</v>
      </c>
      <c r="G11" s="1609">
        <v>702.7</v>
      </c>
      <c r="H11" s="1591">
        <v>271.8</v>
      </c>
      <c r="I11" s="1587">
        <v>28739.200000000001</v>
      </c>
      <c r="J11" s="1609">
        <v>381.4</v>
      </c>
      <c r="K11" s="1591">
        <v>271.10000000000002</v>
      </c>
      <c r="L11" s="1587">
        <v>33036.6</v>
      </c>
      <c r="M11" s="1609">
        <v>4528.8999999999996</v>
      </c>
      <c r="N11" s="1590">
        <v>820.4</v>
      </c>
      <c r="O11" s="1587">
        <v>874</v>
      </c>
      <c r="P11" s="1609">
        <v>115.3</v>
      </c>
      <c r="Q11" s="1588">
        <v>73.599999999999994</v>
      </c>
      <c r="R11" s="1587">
        <v>1236</v>
      </c>
      <c r="S11" s="1609">
        <v>334.3</v>
      </c>
      <c r="T11" s="1588">
        <v>97</v>
      </c>
    </row>
    <row r="12" spans="1:20">
      <c r="A12" s="1742" t="s">
        <v>16</v>
      </c>
      <c r="B12" s="1743"/>
      <c r="C12" s="1587">
        <v>28194.2</v>
      </c>
      <c r="D12" s="1591">
        <v>1249</v>
      </c>
      <c r="E12" s="1591">
        <v>186.3</v>
      </c>
      <c r="F12" s="1587">
        <v>30692.7</v>
      </c>
      <c r="G12" s="1609">
        <v>849.4</v>
      </c>
      <c r="H12" s="1591">
        <v>285.8</v>
      </c>
      <c r="I12" s="1587">
        <v>29106</v>
      </c>
      <c r="J12" s="1609">
        <v>427.3</v>
      </c>
      <c r="K12" s="1591">
        <v>273.7</v>
      </c>
      <c r="L12" s="1587">
        <v>32630.9</v>
      </c>
      <c r="M12" s="1609">
        <v>4618.3999999999996</v>
      </c>
      <c r="N12" s="1590">
        <v>820.3</v>
      </c>
      <c r="O12" s="1587">
        <v>864.6</v>
      </c>
      <c r="P12" s="1609">
        <v>120.5</v>
      </c>
      <c r="Q12" s="1588">
        <v>74.599999999999994</v>
      </c>
      <c r="R12" s="1587">
        <v>1128.5</v>
      </c>
      <c r="S12" s="1609">
        <v>310.10000000000002</v>
      </c>
      <c r="T12" s="1588">
        <v>87.7</v>
      </c>
    </row>
    <row r="13" spans="1:20">
      <c r="A13" s="1742" t="s">
        <v>139</v>
      </c>
      <c r="B13" s="1743"/>
      <c r="C13" s="1587">
        <v>28771.3</v>
      </c>
      <c r="D13" s="1591">
        <v>1345.6</v>
      </c>
      <c r="E13" s="1591">
        <v>186.3</v>
      </c>
      <c r="F13" s="1587">
        <v>31221.7</v>
      </c>
      <c r="G13" s="1613">
        <v>941.8</v>
      </c>
      <c r="H13" s="1591">
        <v>288.8</v>
      </c>
      <c r="I13" s="1587">
        <v>29785.1</v>
      </c>
      <c r="J13" s="1613">
        <v>473.3</v>
      </c>
      <c r="K13" s="1591">
        <v>294.10000000000002</v>
      </c>
      <c r="L13" s="1587">
        <v>32568.2</v>
      </c>
      <c r="M13" s="1613">
        <v>4711.1000000000004</v>
      </c>
      <c r="N13" s="1590">
        <v>835.6</v>
      </c>
      <c r="O13" s="1587">
        <v>865.19999999999993</v>
      </c>
      <c r="P13" s="1613">
        <v>109.9</v>
      </c>
      <c r="Q13" s="1588">
        <v>65.7</v>
      </c>
      <c r="R13" s="1587">
        <v>1073.4000000000001</v>
      </c>
      <c r="S13" s="1613">
        <v>290.5</v>
      </c>
      <c r="T13" s="1588">
        <v>86.4</v>
      </c>
    </row>
    <row r="14" spans="1:20">
      <c r="A14" s="1742" t="s">
        <v>189</v>
      </c>
      <c r="B14" s="1743"/>
      <c r="C14" s="1587">
        <v>28992.9</v>
      </c>
      <c r="D14" s="1591">
        <v>1400.8</v>
      </c>
      <c r="E14" s="1591">
        <v>187.1</v>
      </c>
      <c r="F14" s="1587">
        <v>31477.199999999997</v>
      </c>
      <c r="G14" s="1613">
        <v>1068.2</v>
      </c>
      <c r="H14" s="1591">
        <v>284.3</v>
      </c>
      <c r="I14" s="1587">
        <v>30675.3</v>
      </c>
      <c r="J14" s="1613">
        <v>522.4</v>
      </c>
      <c r="K14" s="1591">
        <v>317.89999999999998</v>
      </c>
      <c r="L14" s="1587">
        <v>32616.400000000001</v>
      </c>
      <c r="M14" s="1613">
        <v>4764.3999999999996</v>
      </c>
      <c r="N14" s="1590">
        <v>842.6</v>
      </c>
      <c r="O14" s="1587">
        <v>872.19999999999993</v>
      </c>
      <c r="P14" s="1613">
        <v>113</v>
      </c>
      <c r="Q14" s="1588">
        <v>50.6</v>
      </c>
      <c r="R14" s="1587">
        <v>985.9</v>
      </c>
      <c r="S14" s="1613">
        <v>299</v>
      </c>
      <c r="T14" s="1588">
        <v>78.099999999999994</v>
      </c>
    </row>
    <row r="15" spans="1:20">
      <c r="A15" s="1742" t="s">
        <v>455</v>
      </c>
      <c r="B15" s="1743"/>
      <c r="C15" s="1587">
        <v>30753.3</v>
      </c>
      <c r="D15" s="1591">
        <v>1431.6</v>
      </c>
      <c r="E15" s="1591">
        <v>187.7</v>
      </c>
      <c r="F15" s="1587">
        <v>31986.9</v>
      </c>
      <c r="G15" s="1613">
        <v>1199.5</v>
      </c>
      <c r="H15" s="1591">
        <v>277.3</v>
      </c>
      <c r="I15" s="1587">
        <v>32596.9</v>
      </c>
      <c r="J15" s="1613">
        <v>662.9</v>
      </c>
      <c r="K15" s="1591">
        <v>317.39999999999998</v>
      </c>
      <c r="L15" s="1587">
        <v>33454.199999999997</v>
      </c>
      <c r="M15" s="1613">
        <v>4845.2</v>
      </c>
      <c r="N15" s="1590">
        <v>833.9</v>
      </c>
      <c r="O15" s="1587">
        <v>885.6</v>
      </c>
      <c r="P15" s="1613">
        <v>124.8</v>
      </c>
      <c r="Q15" s="1588">
        <v>59.4</v>
      </c>
      <c r="R15" s="1587">
        <v>903.5</v>
      </c>
      <c r="S15" s="1613">
        <v>289.39999999999998</v>
      </c>
      <c r="T15" s="1588">
        <v>81.8</v>
      </c>
    </row>
    <row r="16" spans="1:20">
      <c r="A16" s="1742" t="s">
        <v>562</v>
      </c>
      <c r="B16" s="1743"/>
      <c r="C16" s="1587">
        <v>31465.599999999999</v>
      </c>
      <c r="D16" s="1591">
        <v>1501.1</v>
      </c>
      <c r="E16" s="1591">
        <v>190</v>
      </c>
      <c r="F16" s="1587">
        <v>32429.1</v>
      </c>
      <c r="G16" s="1613">
        <v>1335</v>
      </c>
      <c r="H16" s="1591">
        <v>293.2</v>
      </c>
      <c r="I16" s="1587">
        <v>34398.199999999997</v>
      </c>
      <c r="J16" s="1613">
        <v>757.3</v>
      </c>
      <c r="K16" s="1591">
        <v>322.10000000000002</v>
      </c>
      <c r="L16" s="1587">
        <v>34326.299999999996</v>
      </c>
      <c r="M16" s="1613">
        <v>5004.1000000000004</v>
      </c>
      <c r="N16" s="1590">
        <v>862.9</v>
      </c>
      <c r="O16" s="1587">
        <v>920.2</v>
      </c>
      <c r="P16" s="1613">
        <v>40.200000000000003</v>
      </c>
      <c r="Q16" s="1588">
        <v>62.6</v>
      </c>
      <c r="R16" s="1587">
        <v>804.8</v>
      </c>
      <c r="S16" s="1613">
        <v>360.2</v>
      </c>
      <c r="T16" s="1588">
        <v>76.5</v>
      </c>
    </row>
    <row r="17" spans="1:20" ht="15.75" thickBot="1">
      <c r="A17" s="1742" t="s">
        <v>643</v>
      </c>
      <c r="B17" s="1743"/>
      <c r="C17" s="1587">
        <v>32009.8</v>
      </c>
      <c r="D17" s="1591">
        <v>1623.1</v>
      </c>
      <c r="E17" s="1591">
        <v>197.9</v>
      </c>
      <c r="F17" s="1596">
        <v>32678.799999999999</v>
      </c>
      <c r="G17" s="1614">
        <v>1447.2</v>
      </c>
      <c r="H17" s="1591">
        <v>295.8</v>
      </c>
      <c r="I17" s="1596">
        <v>35673.4</v>
      </c>
      <c r="J17" s="1614">
        <v>898.9</v>
      </c>
      <c r="K17" s="1591">
        <v>331.2</v>
      </c>
      <c r="L17" s="1596">
        <v>35209.1</v>
      </c>
      <c r="M17" s="1614">
        <v>5186</v>
      </c>
      <c r="N17" s="1590">
        <v>910.7</v>
      </c>
      <c r="O17" s="1596">
        <v>927.6</v>
      </c>
      <c r="P17" s="1614">
        <v>108.8</v>
      </c>
      <c r="Q17" s="1597">
        <v>61.4</v>
      </c>
      <c r="R17" s="1596">
        <v>843.1</v>
      </c>
      <c r="S17" s="1614">
        <v>320.5</v>
      </c>
      <c r="T17" s="1597">
        <v>79.8</v>
      </c>
    </row>
    <row r="18" spans="1:20" ht="15.95" customHeight="1">
      <c r="A18" s="1888" t="s">
        <v>644</v>
      </c>
      <c r="B18" s="554" t="s">
        <v>191</v>
      </c>
      <c r="C18" s="1558">
        <f>C17-C16</f>
        <v>544.20000000000073</v>
      </c>
      <c r="D18" s="765">
        <f>D17-D16</f>
        <v>122</v>
      </c>
      <c r="E18" s="765">
        <f>E17-E16</f>
        <v>7.9000000000000057</v>
      </c>
      <c r="F18" s="1558">
        <f t="shared" ref="F18:T18" si="0">F17-F16</f>
        <v>249.70000000000073</v>
      </c>
      <c r="G18" s="1560">
        <f t="shared" si="0"/>
        <v>112.20000000000005</v>
      </c>
      <c r="H18" s="1560">
        <f t="shared" si="0"/>
        <v>2.6000000000000227</v>
      </c>
      <c r="I18" s="1558">
        <f t="shared" si="0"/>
        <v>1275.2000000000044</v>
      </c>
      <c r="J18" s="1560">
        <f t="shared" si="0"/>
        <v>141.60000000000002</v>
      </c>
      <c r="K18" s="1560">
        <f t="shared" si="0"/>
        <v>9.0999999999999659</v>
      </c>
      <c r="L18" s="1558">
        <f t="shared" si="0"/>
        <v>882.80000000000291</v>
      </c>
      <c r="M18" s="1560">
        <f t="shared" si="0"/>
        <v>181.89999999999964</v>
      </c>
      <c r="N18" s="1560">
        <f t="shared" si="0"/>
        <v>47.800000000000068</v>
      </c>
      <c r="O18" s="1558">
        <f t="shared" si="0"/>
        <v>7.3999999999999773</v>
      </c>
      <c r="P18" s="1560">
        <f t="shared" si="0"/>
        <v>68.599999999999994</v>
      </c>
      <c r="Q18" s="1560">
        <f t="shared" si="0"/>
        <v>-1.2000000000000028</v>
      </c>
      <c r="R18" s="1558">
        <f t="shared" si="0"/>
        <v>38.300000000000068</v>
      </c>
      <c r="S18" s="1560">
        <f t="shared" si="0"/>
        <v>-39.699999999999989</v>
      </c>
      <c r="T18" s="560">
        <f t="shared" si="0"/>
        <v>3.2999999999999972</v>
      </c>
    </row>
    <row r="19" spans="1:20" ht="15.95" customHeight="1">
      <c r="A19" s="1733"/>
      <c r="B19" s="573" t="s">
        <v>192</v>
      </c>
      <c r="C19" s="575">
        <f>C17/C16-1</f>
        <v>1.7295077799247549E-2</v>
      </c>
      <c r="D19" s="614">
        <f>D17/D16-1</f>
        <v>8.127373259609616E-2</v>
      </c>
      <c r="E19" s="614">
        <f>E17/E16-1</f>
        <v>4.157894736842116E-2</v>
      </c>
      <c r="F19" s="575">
        <f t="shared" ref="F19:T19" si="1">F17/F16-1</f>
        <v>7.6998744954377418E-3</v>
      </c>
      <c r="G19" s="576">
        <f t="shared" si="1"/>
        <v>8.4044943820224649E-2</v>
      </c>
      <c r="H19" s="576">
        <f t="shared" si="1"/>
        <v>8.867667121418954E-3</v>
      </c>
      <c r="I19" s="575">
        <f t="shared" si="1"/>
        <v>3.7071707240495355E-2</v>
      </c>
      <c r="J19" s="576">
        <f t="shared" si="1"/>
        <v>0.18698006074211015</v>
      </c>
      <c r="K19" s="576">
        <f t="shared" si="1"/>
        <v>2.8252095622477436E-2</v>
      </c>
      <c r="L19" s="575">
        <f t="shared" si="1"/>
        <v>2.5717889781304848E-2</v>
      </c>
      <c r="M19" s="576">
        <f t="shared" si="1"/>
        <v>3.6350192841869688E-2</v>
      </c>
      <c r="N19" s="576">
        <f t="shared" si="1"/>
        <v>5.5394599605979922E-2</v>
      </c>
      <c r="O19" s="575">
        <f t="shared" si="1"/>
        <v>8.0417300586828055E-3</v>
      </c>
      <c r="P19" s="576">
        <f t="shared" si="1"/>
        <v>1.706467661691542</v>
      </c>
      <c r="Q19" s="576">
        <f t="shared" si="1"/>
        <v>-1.9169329073482455E-2</v>
      </c>
      <c r="R19" s="575">
        <f t="shared" si="1"/>
        <v>4.7589463220676143E-2</v>
      </c>
      <c r="S19" s="576">
        <f t="shared" si="1"/>
        <v>-0.11021654636313161</v>
      </c>
      <c r="T19" s="577">
        <f t="shared" si="1"/>
        <v>4.3137254901960853E-2</v>
      </c>
    </row>
    <row r="20" spans="1:20" ht="15.95" customHeight="1">
      <c r="A20" s="1734" t="s">
        <v>797</v>
      </c>
      <c r="B20" s="578" t="s">
        <v>191</v>
      </c>
      <c r="C20" s="1562">
        <f>C17-C12</f>
        <v>3815.5999999999985</v>
      </c>
      <c r="D20" s="767">
        <f>D17-D12</f>
        <v>374.09999999999991</v>
      </c>
      <c r="E20" s="767">
        <f>E17-E12</f>
        <v>11.599999999999994</v>
      </c>
      <c r="F20" s="1562">
        <f t="shared" ref="F20:T20" si="2">F17-F12</f>
        <v>1986.0999999999985</v>
      </c>
      <c r="G20" s="1564">
        <f t="shared" si="2"/>
        <v>597.80000000000007</v>
      </c>
      <c r="H20" s="1564">
        <f t="shared" si="2"/>
        <v>10</v>
      </c>
      <c r="I20" s="1562">
        <f t="shared" si="2"/>
        <v>6567.4000000000015</v>
      </c>
      <c r="J20" s="1564">
        <f t="shared" si="2"/>
        <v>471.59999999999997</v>
      </c>
      <c r="K20" s="1564">
        <f t="shared" si="2"/>
        <v>57.5</v>
      </c>
      <c r="L20" s="1562">
        <f t="shared" si="2"/>
        <v>2578.1999999999971</v>
      </c>
      <c r="M20" s="1564">
        <f t="shared" si="2"/>
        <v>567.60000000000036</v>
      </c>
      <c r="N20" s="1564">
        <f t="shared" si="2"/>
        <v>90.400000000000091</v>
      </c>
      <c r="O20" s="1562">
        <f t="shared" si="2"/>
        <v>63</v>
      </c>
      <c r="P20" s="1564">
        <f t="shared" si="2"/>
        <v>-11.700000000000003</v>
      </c>
      <c r="Q20" s="1564">
        <f t="shared" si="2"/>
        <v>-13.199999999999996</v>
      </c>
      <c r="R20" s="1562">
        <f t="shared" si="2"/>
        <v>-285.39999999999998</v>
      </c>
      <c r="S20" s="1564">
        <f t="shared" si="2"/>
        <v>10.399999999999977</v>
      </c>
      <c r="T20" s="584">
        <f t="shared" si="2"/>
        <v>-7.9000000000000057</v>
      </c>
    </row>
    <row r="21" spans="1:20" ht="15.95" customHeight="1">
      <c r="A21" s="1733"/>
      <c r="B21" s="573" t="s">
        <v>192</v>
      </c>
      <c r="C21" s="575">
        <f>C17/C12-1</f>
        <v>0.13533279894446371</v>
      </c>
      <c r="D21" s="614">
        <f>D17/D12-1</f>
        <v>0.29951961569255392</v>
      </c>
      <c r="E21" s="614">
        <f>E17/E12-1</f>
        <v>6.2265163714439131E-2</v>
      </c>
      <c r="F21" s="575">
        <f t="shared" ref="F21:T21" si="3">F17/F12-1</f>
        <v>6.4709197952607544E-2</v>
      </c>
      <c r="G21" s="576">
        <f t="shared" si="3"/>
        <v>0.70379091123145754</v>
      </c>
      <c r="H21" s="576">
        <f t="shared" si="3"/>
        <v>3.4989503149055246E-2</v>
      </c>
      <c r="I21" s="575">
        <f t="shared" si="3"/>
        <v>0.22563732563732564</v>
      </c>
      <c r="J21" s="576">
        <f t="shared" si="3"/>
        <v>1.10367423355956</v>
      </c>
      <c r="K21" s="576">
        <f t="shared" si="3"/>
        <v>0.2100840336134453</v>
      </c>
      <c r="L21" s="575">
        <f t="shared" si="3"/>
        <v>7.90109987772325E-2</v>
      </c>
      <c r="M21" s="576">
        <f t="shared" si="3"/>
        <v>0.12289970552572327</v>
      </c>
      <c r="N21" s="576">
        <f t="shared" si="3"/>
        <v>0.11020358405461428</v>
      </c>
      <c r="O21" s="575">
        <f t="shared" si="3"/>
        <v>7.2866065232477517E-2</v>
      </c>
      <c r="P21" s="576">
        <f t="shared" si="3"/>
        <v>-9.7095435684647291E-2</v>
      </c>
      <c r="Q21" s="576">
        <f t="shared" si="3"/>
        <v>-0.17694369973190349</v>
      </c>
      <c r="R21" s="575">
        <f t="shared" si="3"/>
        <v>-0.25290208241027912</v>
      </c>
      <c r="S21" s="576">
        <f t="shared" si="3"/>
        <v>3.3537568526281758E-2</v>
      </c>
      <c r="T21" s="577">
        <f t="shared" si="3"/>
        <v>-9.0079817559863273E-2</v>
      </c>
    </row>
    <row r="22" spans="1:20" ht="15.95" customHeight="1">
      <c r="A22" s="1734" t="s">
        <v>798</v>
      </c>
      <c r="B22" s="578" t="s">
        <v>191</v>
      </c>
      <c r="C22" s="1562">
        <f>C17-C7</f>
        <v>5962</v>
      </c>
      <c r="D22" s="767">
        <f>D17-D7</f>
        <v>1017.3999999999999</v>
      </c>
      <c r="E22" s="767">
        <f>E17-E7</f>
        <v>70.800000000000011</v>
      </c>
      <c r="F22" s="1562">
        <f t="shared" ref="F22:N22" si="4">F17-F7</f>
        <v>5266.7999999999993</v>
      </c>
      <c r="G22" s="1564">
        <f t="shared" si="4"/>
        <v>971.30000000000007</v>
      </c>
      <c r="H22" s="1564">
        <f t="shared" si="4"/>
        <v>69.100000000000023</v>
      </c>
      <c r="I22" s="1562">
        <f t="shared" si="4"/>
        <v>6523.7999999999993</v>
      </c>
      <c r="J22" s="1564">
        <f t="shared" si="4"/>
        <v>605.79999999999995</v>
      </c>
      <c r="K22" s="1564">
        <f t="shared" si="4"/>
        <v>73.699999999999989</v>
      </c>
      <c r="L22" s="1562">
        <f t="shared" si="4"/>
        <v>-2571.9000000000015</v>
      </c>
      <c r="M22" s="1564">
        <f t="shared" si="4"/>
        <v>-142.69999999999982</v>
      </c>
      <c r="N22" s="1564">
        <f t="shared" si="4"/>
        <v>144.60000000000002</v>
      </c>
      <c r="O22" s="684" t="s">
        <v>55</v>
      </c>
      <c r="P22" s="618" t="s">
        <v>55</v>
      </c>
      <c r="Q22" s="618" t="s">
        <v>55</v>
      </c>
      <c r="R22" s="684" t="s">
        <v>55</v>
      </c>
      <c r="S22" s="618" t="s">
        <v>55</v>
      </c>
      <c r="T22" s="619" t="s">
        <v>55</v>
      </c>
    </row>
    <row r="23" spans="1:20" ht="15.95" customHeight="1" thickBot="1">
      <c r="A23" s="1735"/>
      <c r="B23" s="585" t="s">
        <v>192</v>
      </c>
      <c r="C23" s="587">
        <f>C17/C7-1</f>
        <v>0.22888689255906458</v>
      </c>
      <c r="D23" s="626">
        <f>D17/D7-1</f>
        <v>1.6797094271091297</v>
      </c>
      <c r="E23" s="626">
        <f>E17/E7-1</f>
        <v>0.55704169944925264</v>
      </c>
      <c r="F23" s="587">
        <f t="shared" ref="F23:N23" si="5">F17/F7-1</f>
        <v>0.19213483146067412</v>
      </c>
      <c r="G23" s="588">
        <f t="shared" si="5"/>
        <v>2.0409749947467959</v>
      </c>
      <c r="H23" s="588">
        <f t="shared" si="5"/>
        <v>0.30480811645346284</v>
      </c>
      <c r="I23" s="587">
        <f t="shared" si="5"/>
        <v>0.2238041002277904</v>
      </c>
      <c r="J23" s="588">
        <f t="shared" si="5"/>
        <v>2.0668713749573522</v>
      </c>
      <c r="K23" s="588">
        <f t="shared" si="5"/>
        <v>0.28621359223300957</v>
      </c>
      <c r="L23" s="587">
        <f t="shared" si="5"/>
        <v>-6.8073899579153552E-2</v>
      </c>
      <c r="M23" s="588">
        <f t="shared" si="5"/>
        <v>-2.6779514703398566E-2</v>
      </c>
      <c r="N23" s="588">
        <f t="shared" si="5"/>
        <v>0.18874820519514435</v>
      </c>
      <c r="O23" s="740" t="s">
        <v>55</v>
      </c>
      <c r="P23" s="627" t="s">
        <v>55</v>
      </c>
      <c r="Q23" s="627" t="s">
        <v>55</v>
      </c>
      <c r="R23" s="740" t="s">
        <v>55</v>
      </c>
      <c r="S23" s="627" t="s">
        <v>55</v>
      </c>
      <c r="T23" s="628" t="s">
        <v>55</v>
      </c>
    </row>
    <row r="24" spans="1:20">
      <c r="A24" s="5" t="s">
        <v>1049</v>
      </c>
      <c r="O24" s="53"/>
    </row>
    <row r="25" spans="1:20">
      <c r="O25" s="53"/>
    </row>
  </sheetData>
  <mergeCells count="39">
    <mergeCell ref="A20:A21"/>
    <mergeCell ref="A22:A23"/>
    <mergeCell ref="A13:B13"/>
    <mergeCell ref="A14:B14"/>
    <mergeCell ref="A15:B15"/>
    <mergeCell ref="A16:B16"/>
    <mergeCell ref="A17:B17"/>
    <mergeCell ref="A18:A19"/>
    <mergeCell ref="I3:K3"/>
    <mergeCell ref="L3:N3"/>
    <mergeCell ref="O3:Q3"/>
    <mergeCell ref="R3:T3"/>
    <mergeCell ref="C4:C6"/>
    <mergeCell ref="D4:D6"/>
    <mergeCell ref="E4:E6"/>
    <mergeCell ref="C3:E3"/>
    <mergeCell ref="F3:H3"/>
    <mergeCell ref="A12:B12"/>
    <mergeCell ref="A7:B7"/>
    <mergeCell ref="A8:B8"/>
    <mergeCell ref="A9:B9"/>
    <mergeCell ref="A10:B10"/>
    <mergeCell ref="A11:B11"/>
    <mergeCell ref="A3:B6"/>
    <mergeCell ref="S4:S6"/>
    <mergeCell ref="T4:T6"/>
    <mergeCell ref="I4:I6"/>
    <mergeCell ref="J4:J6"/>
    <mergeCell ref="F4:F6"/>
    <mergeCell ref="G4:G6"/>
    <mergeCell ref="H4:H6"/>
    <mergeCell ref="O4:O6"/>
    <mergeCell ref="P4:P6"/>
    <mergeCell ref="Q4:Q6"/>
    <mergeCell ref="R4:R6"/>
    <mergeCell ref="K4:K6"/>
    <mergeCell ref="L4:L6"/>
    <mergeCell ref="M4:M6"/>
    <mergeCell ref="N4:N6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  <ignoredErrors>
    <ignoredError sqref="C18:T23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V25"/>
  <sheetViews>
    <sheetView zoomScaleNormal="100" workbookViewId="0"/>
  </sheetViews>
  <sheetFormatPr defaultRowHeight="15"/>
  <cols>
    <col min="1" max="1" width="16.42578125" customWidth="1"/>
    <col min="2" max="2" width="6.42578125" style="209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22" s="204" customFormat="1" ht="17.25" customHeight="1">
      <c r="A1" s="240" t="s">
        <v>659</v>
      </c>
      <c r="B1" s="240"/>
    </row>
    <row r="2" spans="1:22" s="205" customFormat="1" ht="17.25" customHeight="1" thickBot="1">
      <c r="A2" s="325" t="s">
        <v>193</v>
      </c>
      <c r="C2" s="998"/>
      <c r="D2" s="998"/>
      <c r="E2" s="998"/>
      <c r="F2" s="998"/>
      <c r="J2" s="998"/>
      <c r="K2" s="998"/>
      <c r="L2" s="998"/>
    </row>
    <row r="3" spans="1:22" s="870" customFormat="1" ht="17.25" customHeight="1">
      <c r="A3" s="1736" t="s">
        <v>198</v>
      </c>
      <c r="B3" s="1737"/>
      <c r="C3" s="1875" t="s">
        <v>71</v>
      </c>
      <c r="D3" s="1876"/>
      <c r="E3" s="1875" t="s">
        <v>445</v>
      </c>
      <c r="F3" s="1876"/>
      <c r="G3" s="1876"/>
      <c r="H3" s="1878"/>
      <c r="I3" s="1875" t="s">
        <v>446</v>
      </c>
      <c r="J3" s="1876"/>
      <c r="K3" s="1876"/>
      <c r="L3" s="1876"/>
      <c r="M3" s="1876"/>
      <c r="N3" s="1876"/>
      <c r="O3" s="1876"/>
      <c r="P3" s="1876"/>
      <c r="Q3" s="1876"/>
      <c r="R3" s="1879"/>
    </row>
    <row r="4" spans="1:22" s="870" customFormat="1" ht="17.25" customHeight="1">
      <c r="A4" s="1738"/>
      <c r="B4" s="1739"/>
      <c r="C4" s="1877"/>
      <c r="D4" s="1759"/>
      <c r="E4" s="1880" t="s">
        <v>4</v>
      </c>
      <c r="F4" s="1759"/>
      <c r="G4" s="1881" t="s">
        <v>206</v>
      </c>
      <c r="H4" s="1882"/>
      <c r="I4" s="1884" t="s">
        <v>4</v>
      </c>
      <c r="J4" s="1885"/>
      <c r="K4" s="1887" t="s">
        <v>149</v>
      </c>
      <c r="L4" s="1759"/>
      <c r="M4" s="1759"/>
      <c r="N4" s="1759"/>
      <c r="O4" s="1759"/>
      <c r="P4" s="1759"/>
      <c r="Q4" s="1759"/>
      <c r="R4" s="1809"/>
    </row>
    <row r="5" spans="1:22" s="870" customFormat="1" ht="22.5" customHeight="1">
      <c r="A5" s="1738"/>
      <c r="B5" s="1739"/>
      <c r="C5" s="1877"/>
      <c r="D5" s="1759"/>
      <c r="E5" s="1877"/>
      <c r="F5" s="1770"/>
      <c r="G5" s="1883"/>
      <c r="H5" s="1775"/>
      <c r="I5" s="1774"/>
      <c r="J5" s="1886"/>
      <c r="K5" s="1887" t="s">
        <v>203</v>
      </c>
      <c r="L5" s="1759"/>
      <c r="M5" s="1887" t="s">
        <v>202</v>
      </c>
      <c r="N5" s="1759"/>
      <c r="O5" s="1887" t="s">
        <v>204</v>
      </c>
      <c r="P5" s="1759"/>
      <c r="Q5" s="1887" t="s">
        <v>205</v>
      </c>
      <c r="R5" s="1809"/>
    </row>
    <row r="6" spans="1:22" s="870" customFormat="1" ht="17.25" customHeight="1" thickBot="1">
      <c r="A6" s="1740"/>
      <c r="B6" s="1741"/>
      <c r="C6" s="629" t="s">
        <v>146</v>
      </c>
      <c r="D6" s="630" t="s">
        <v>181</v>
      </c>
      <c r="E6" s="629" t="s">
        <v>146</v>
      </c>
      <c r="F6" s="631" t="s">
        <v>150</v>
      </c>
      <c r="G6" s="632" t="s">
        <v>146</v>
      </c>
      <c r="H6" s="825" t="s">
        <v>150</v>
      </c>
      <c r="I6" s="629" t="s">
        <v>146</v>
      </c>
      <c r="J6" s="635" t="s">
        <v>150</v>
      </c>
      <c r="K6" s="632" t="s">
        <v>146</v>
      </c>
      <c r="L6" s="635" t="s">
        <v>150</v>
      </c>
      <c r="M6" s="632" t="s">
        <v>146</v>
      </c>
      <c r="N6" s="635" t="s">
        <v>150</v>
      </c>
      <c r="O6" s="632" t="s">
        <v>146</v>
      </c>
      <c r="P6" s="635" t="s">
        <v>150</v>
      </c>
      <c r="Q6" s="632" t="s">
        <v>146</v>
      </c>
      <c r="R6" s="633" t="s">
        <v>150</v>
      </c>
    </row>
    <row r="7" spans="1:22" s="24" customFormat="1" ht="17.25" customHeight="1">
      <c r="A7" s="1742" t="s">
        <v>11</v>
      </c>
      <c r="B7" s="1743"/>
      <c r="C7" s="824">
        <v>4714</v>
      </c>
      <c r="D7" s="1134">
        <v>1.3762659807719818E-2</v>
      </c>
      <c r="E7" s="824">
        <v>1189</v>
      </c>
      <c r="F7" s="192">
        <v>0.25222740772168012</v>
      </c>
      <c r="G7" s="784">
        <v>786</v>
      </c>
      <c r="H7" s="192">
        <v>0.16673737802291047</v>
      </c>
      <c r="I7" s="824">
        <v>3525</v>
      </c>
      <c r="J7" s="829">
        <v>0.74777259227831994</v>
      </c>
      <c r="K7" s="784">
        <v>1089</v>
      </c>
      <c r="L7" s="829">
        <v>0.23101400084853627</v>
      </c>
      <c r="M7" s="784">
        <v>1298</v>
      </c>
      <c r="N7" s="829">
        <v>0.27535002121340685</v>
      </c>
      <c r="O7" s="784">
        <v>353</v>
      </c>
      <c r="P7" s="829">
        <v>7.4883326262197708E-2</v>
      </c>
      <c r="Q7" s="784">
        <v>785</v>
      </c>
      <c r="R7" s="257">
        <v>0.16652524395417903</v>
      </c>
      <c r="T7" s="318"/>
      <c r="U7" s="43"/>
      <c r="V7" s="43"/>
    </row>
    <row r="8" spans="1:22" s="24" customFormat="1" ht="17.25" customHeight="1">
      <c r="A8" s="1742" t="s">
        <v>12</v>
      </c>
      <c r="B8" s="1743"/>
      <c r="C8" s="824">
        <v>5434</v>
      </c>
      <c r="D8" s="1134">
        <v>1.5335553423265791E-2</v>
      </c>
      <c r="E8" s="824">
        <v>1391</v>
      </c>
      <c r="F8" s="192">
        <v>0.25598086124401914</v>
      </c>
      <c r="G8" s="784">
        <v>886</v>
      </c>
      <c r="H8" s="192">
        <v>0.16304747883695253</v>
      </c>
      <c r="I8" s="824">
        <v>4043</v>
      </c>
      <c r="J8" s="829">
        <v>0.74401913875598091</v>
      </c>
      <c r="K8" s="784">
        <v>1237</v>
      </c>
      <c r="L8" s="829">
        <v>0.22764078027235923</v>
      </c>
      <c r="M8" s="784">
        <v>1540</v>
      </c>
      <c r="N8" s="829">
        <v>0.2834008097165992</v>
      </c>
      <c r="O8" s="784">
        <v>385</v>
      </c>
      <c r="P8" s="829">
        <v>7.08502024291498E-2</v>
      </c>
      <c r="Q8" s="784">
        <v>881</v>
      </c>
      <c r="R8" s="257">
        <v>0.16212734633787265</v>
      </c>
      <c r="T8" s="318"/>
      <c r="U8" s="43"/>
      <c r="V8" s="43"/>
    </row>
    <row r="9" spans="1:22" s="24" customFormat="1" ht="17.25" customHeight="1">
      <c r="A9" s="1742" t="s">
        <v>13</v>
      </c>
      <c r="B9" s="1743"/>
      <c r="C9" s="824">
        <v>6307</v>
      </c>
      <c r="D9" s="1134">
        <v>1.7347511332130441E-2</v>
      </c>
      <c r="E9" s="824">
        <v>1746</v>
      </c>
      <c r="F9" s="192">
        <v>0.27683526240684952</v>
      </c>
      <c r="G9" s="784">
        <v>1096</v>
      </c>
      <c r="H9" s="192">
        <v>0.1737751704455367</v>
      </c>
      <c r="I9" s="824">
        <v>4561</v>
      </c>
      <c r="J9" s="829">
        <v>0.72316473759315048</v>
      </c>
      <c r="K9" s="784">
        <v>1458</v>
      </c>
      <c r="L9" s="829">
        <v>0.23117171396860631</v>
      </c>
      <c r="M9" s="784">
        <v>1685</v>
      </c>
      <c r="N9" s="829">
        <v>0.26716346916124939</v>
      </c>
      <c r="O9" s="784">
        <v>455</v>
      </c>
      <c r="P9" s="829">
        <v>7.2142064372918979E-2</v>
      </c>
      <c r="Q9" s="784">
        <v>963</v>
      </c>
      <c r="R9" s="257">
        <v>0.15268749009037577</v>
      </c>
      <c r="T9" s="318"/>
      <c r="U9" s="43"/>
      <c r="V9" s="43"/>
    </row>
    <row r="10" spans="1:22" s="24" customFormat="1" ht="17.25" customHeight="1">
      <c r="A10" s="1742" t="s">
        <v>14</v>
      </c>
      <c r="B10" s="1743"/>
      <c r="C10" s="824">
        <v>7214</v>
      </c>
      <c r="D10" s="1134">
        <v>1.9624431791905941E-2</v>
      </c>
      <c r="E10" s="824">
        <v>2110</v>
      </c>
      <c r="F10" s="192">
        <v>0.29248683116163016</v>
      </c>
      <c r="G10" s="784">
        <v>1370</v>
      </c>
      <c r="H10" s="192">
        <v>0.18990851122816746</v>
      </c>
      <c r="I10" s="824">
        <v>5104</v>
      </c>
      <c r="J10" s="829">
        <v>0.70751316883836979</v>
      </c>
      <c r="K10" s="784">
        <v>1694</v>
      </c>
      <c r="L10" s="829">
        <v>0.23482118103687274</v>
      </c>
      <c r="M10" s="784">
        <v>1859</v>
      </c>
      <c r="N10" s="829">
        <v>0.25769337399500969</v>
      </c>
      <c r="O10" s="784">
        <v>485</v>
      </c>
      <c r="P10" s="829">
        <v>6.7230385361796513E-2</v>
      </c>
      <c r="Q10" s="784">
        <v>1066</v>
      </c>
      <c r="R10" s="257">
        <v>0.14776822844469087</v>
      </c>
      <c r="T10" s="318"/>
      <c r="U10" s="43"/>
      <c r="V10" s="43"/>
    </row>
    <row r="11" spans="1:22" s="24" customFormat="1" ht="17.25" customHeight="1">
      <c r="A11" s="1742" t="s">
        <v>15</v>
      </c>
      <c r="B11" s="1743"/>
      <c r="C11" s="824">
        <v>8302</v>
      </c>
      <c r="D11" s="1134">
        <v>2.2599023848476021E-2</v>
      </c>
      <c r="E11" s="824">
        <v>2481</v>
      </c>
      <c r="F11" s="192">
        <v>0.29884365213201636</v>
      </c>
      <c r="G11" s="784">
        <v>1612</v>
      </c>
      <c r="H11" s="192">
        <v>0.19417007949891593</v>
      </c>
      <c r="I11" s="824">
        <v>5821</v>
      </c>
      <c r="J11" s="829">
        <v>0.70115634786798364</v>
      </c>
      <c r="K11" s="784">
        <v>1972</v>
      </c>
      <c r="L11" s="829">
        <v>0.23753312454830161</v>
      </c>
      <c r="M11" s="784">
        <v>2172</v>
      </c>
      <c r="N11" s="829">
        <v>0.26162370513129368</v>
      </c>
      <c r="O11" s="784">
        <v>526</v>
      </c>
      <c r="P11" s="829">
        <v>6.3358226933269091E-2</v>
      </c>
      <c r="Q11" s="784">
        <v>1151</v>
      </c>
      <c r="R11" s="257">
        <v>0.13864129125511926</v>
      </c>
      <c r="T11" s="318"/>
      <c r="U11" s="43"/>
      <c r="V11" s="43"/>
    </row>
    <row r="12" spans="1:22" s="24" customFormat="1" ht="17.25" customHeight="1">
      <c r="A12" s="1742" t="s">
        <v>16</v>
      </c>
      <c r="B12" s="1743"/>
      <c r="C12" s="824">
        <v>9494</v>
      </c>
      <c r="D12" s="1134">
        <v>2.6179295359475864E-2</v>
      </c>
      <c r="E12" s="824">
        <v>2712</v>
      </c>
      <c r="F12" s="192">
        <v>0.2856540973246261</v>
      </c>
      <c r="G12" s="784">
        <v>1722</v>
      </c>
      <c r="H12" s="192">
        <v>0.18137771223930904</v>
      </c>
      <c r="I12" s="824">
        <v>6782</v>
      </c>
      <c r="J12" s="829">
        <v>0.7143459026753739</v>
      </c>
      <c r="K12" s="784">
        <v>2254</v>
      </c>
      <c r="L12" s="829">
        <v>0.23741310301242891</v>
      </c>
      <c r="M12" s="784">
        <v>2552</v>
      </c>
      <c r="N12" s="829">
        <v>0.26880134821992835</v>
      </c>
      <c r="O12" s="784">
        <v>587</v>
      </c>
      <c r="P12" s="829">
        <v>6.1828523277859704E-2</v>
      </c>
      <c r="Q12" s="784">
        <v>1389</v>
      </c>
      <c r="R12" s="257">
        <v>0.14630292816515694</v>
      </c>
      <c r="T12" s="318"/>
      <c r="U12" s="43"/>
      <c r="V12" s="43"/>
    </row>
    <row r="13" spans="1:22" s="24" customFormat="1" ht="17.25" customHeight="1">
      <c r="A13" s="1742" t="s">
        <v>139</v>
      </c>
      <c r="B13" s="1743"/>
      <c r="C13" s="824">
        <v>10469</v>
      </c>
      <c r="D13" s="1134">
        <v>2.8859619137932935E-2</v>
      </c>
      <c r="E13" s="824">
        <v>3032</v>
      </c>
      <c r="F13" s="192">
        <v>0.2896169643710001</v>
      </c>
      <c r="G13" s="784">
        <v>1923</v>
      </c>
      <c r="H13" s="192">
        <v>0.18368516572738561</v>
      </c>
      <c r="I13" s="824">
        <v>7437</v>
      </c>
      <c r="J13" s="829">
        <v>0.71038303562899996</v>
      </c>
      <c r="K13" s="784">
        <v>2484</v>
      </c>
      <c r="L13" s="829">
        <v>0.23727194574457924</v>
      </c>
      <c r="M13" s="784">
        <v>2764</v>
      </c>
      <c r="N13" s="829">
        <v>0.26401757569968476</v>
      </c>
      <c r="O13" s="784">
        <v>681</v>
      </c>
      <c r="P13" s="829">
        <v>6.5049192855096E-2</v>
      </c>
      <c r="Q13" s="784">
        <v>1508</v>
      </c>
      <c r="R13" s="257">
        <v>0.1440443213296399</v>
      </c>
      <c r="T13" s="318"/>
      <c r="U13" s="43"/>
      <c r="V13" s="43"/>
    </row>
    <row r="14" spans="1:22" s="24" customFormat="1" ht="17.25" customHeight="1">
      <c r="A14" s="1742" t="s">
        <v>189</v>
      </c>
      <c r="B14" s="1743"/>
      <c r="C14" s="824">
        <v>11343</v>
      </c>
      <c r="D14" s="1134">
        <v>3.1181276389866293E-2</v>
      </c>
      <c r="E14" s="824">
        <v>3351</v>
      </c>
      <c r="F14" s="192">
        <v>0.29542449087542977</v>
      </c>
      <c r="G14" s="784">
        <v>2053</v>
      </c>
      <c r="H14" s="192">
        <v>0.18099268271180463</v>
      </c>
      <c r="I14" s="824">
        <v>7992</v>
      </c>
      <c r="J14" s="829">
        <v>0.70457550912457023</v>
      </c>
      <c r="K14" s="784">
        <v>2677</v>
      </c>
      <c r="L14" s="829">
        <v>0.23600458432513444</v>
      </c>
      <c r="M14" s="784">
        <v>2963</v>
      </c>
      <c r="N14" s="829">
        <v>0.26121837256457725</v>
      </c>
      <c r="O14" s="784">
        <v>732</v>
      </c>
      <c r="P14" s="829">
        <v>6.4533192277175355E-2</v>
      </c>
      <c r="Q14" s="784">
        <v>1620</v>
      </c>
      <c r="R14" s="257">
        <v>0.14281935995768316</v>
      </c>
      <c r="T14" s="318"/>
      <c r="U14" s="43"/>
      <c r="V14" s="43"/>
    </row>
    <row r="15" spans="1:22" s="24" customFormat="1" ht="17.25" customHeight="1">
      <c r="A15" s="1742" t="s">
        <v>455</v>
      </c>
      <c r="B15" s="1743"/>
      <c r="C15" s="824">
        <v>11942</v>
      </c>
      <c r="D15" s="1134">
        <v>3.2725967295955977E-2</v>
      </c>
      <c r="E15" s="824">
        <v>3539</v>
      </c>
      <c r="F15" s="192">
        <v>0.2963490202646123</v>
      </c>
      <c r="G15" s="784">
        <v>2053</v>
      </c>
      <c r="H15" s="192">
        <v>0.17191425221905879</v>
      </c>
      <c r="I15" s="824">
        <v>8403</v>
      </c>
      <c r="J15" s="829">
        <f>I15/C15</f>
        <v>0.7036509797353877</v>
      </c>
      <c r="K15" s="784">
        <v>2963</v>
      </c>
      <c r="L15" s="829">
        <f>K15/$C15</f>
        <v>0.24811589348517837</v>
      </c>
      <c r="M15" s="784">
        <v>2843</v>
      </c>
      <c r="N15" s="829">
        <f>M15/$C15</f>
        <v>0.23806732540612963</v>
      </c>
      <c r="O15" s="784">
        <v>794</v>
      </c>
      <c r="P15" s="829">
        <f>O15/$C15</f>
        <v>6.6488025456372474E-2</v>
      </c>
      <c r="Q15" s="784">
        <v>1803</v>
      </c>
      <c r="R15" s="257">
        <f>Q15/$C15</f>
        <v>0.15097973538770726</v>
      </c>
      <c r="T15" s="318"/>
      <c r="U15" s="43"/>
      <c r="V15" s="43"/>
    </row>
    <row r="16" spans="1:22" s="24" customFormat="1" ht="17.25" customHeight="1">
      <c r="A16" s="1742" t="s">
        <v>562</v>
      </c>
      <c r="B16" s="1743"/>
      <c r="C16" s="824">
        <v>11864</v>
      </c>
      <c r="D16" s="1134">
        <v>3.317691933400075E-2</v>
      </c>
      <c r="E16" s="824">
        <v>3504</v>
      </c>
      <c r="F16" s="192">
        <v>0.29534726904922454</v>
      </c>
      <c r="G16" s="784">
        <v>2040</v>
      </c>
      <c r="H16" s="192">
        <v>0.17194875252865813</v>
      </c>
      <c r="I16" s="824">
        <v>8360</v>
      </c>
      <c r="J16" s="829">
        <v>0.70465273095077541</v>
      </c>
      <c r="K16" s="784">
        <v>2932</v>
      </c>
      <c r="L16" s="829">
        <v>0.2471341874578557</v>
      </c>
      <c r="M16" s="784">
        <v>2781</v>
      </c>
      <c r="N16" s="829">
        <v>0.23440660822656778</v>
      </c>
      <c r="O16" s="784">
        <v>779</v>
      </c>
      <c r="P16" s="829">
        <v>6.5660822656776807E-2</v>
      </c>
      <c r="Q16" s="784">
        <v>1868</v>
      </c>
      <c r="R16" s="257">
        <v>0.15745111260957517</v>
      </c>
      <c r="T16" s="318"/>
      <c r="U16" s="43"/>
      <c r="V16" s="43"/>
    </row>
    <row r="17" spans="1:22" s="24" customFormat="1" ht="17.25" customHeight="1" thickBot="1">
      <c r="A17" s="1742" t="s">
        <v>643</v>
      </c>
      <c r="B17" s="1743"/>
      <c r="C17" s="824">
        <v>12103</v>
      </c>
      <c r="D17" s="1134">
        <v>3.3573746844572663E-2</v>
      </c>
      <c r="E17" s="824">
        <v>3673</v>
      </c>
      <c r="F17" s="192">
        <v>0.30347847641080722</v>
      </c>
      <c r="G17" s="784">
        <v>2197</v>
      </c>
      <c r="H17" s="192">
        <v>0.18152524167561762</v>
      </c>
      <c r="I17" s="191">
        <v>8430</v>
      </c>
      <c r="J17" s="265">
        <v>0.69652152358919273</v>
      </c>
      <c r="K17" s="76">
        <v>3053</v>
      </c>
      <c r="L17" s="265">
        <v>0.25225150789060563</v>
      </c>
      <c r="M17" s="76">
        <v>2753</v>
      </c>
      <c r="N17" s="265">
        <v>0.22746426505825001</v>
      </c>
      <c r="O17" s="76">
        <v>777</v>
      </c>
      <c r="P17" s="265">
        <v>6.4198958935801034E-2</v>
      </c>
      <c r="Q17" s="76">
        <v>1847</v>
      </c>
      <c r="R17" s="266">
        <v>0.15260679170453606</v>
      </c>
      <c r="T17" s="318"/>
      <c r="U17" s="43"/>
      <c r="V17" s="43"/>
    </row>
    <row r="18" spans="1:22" s="24" customFormat="1" ht="17.25" customHeight="1">
      <c r="A18" s="1888" t="s">
        <v>644</v>
      </c>
      <c r="B18" s="554" t="s">
        <v>191</v>
      </c>
      <c r="C18" s="557">
        <f>C17-C16</f>
        <v>239</v>
      </c>
      <c r="D18" s="613" t="s">
        <v>56</v>
      </c>
      <c r="E18" s="557">
        <f>E17-E16</f>
        <v>169</v>
      </c>
      <c r="F18" s="612" t="s">
        <v>56</v>
      </c>
      <c r="G18" s="558">
        <f>G17-G16</f>
        <v>157</v>
      </c>
      <c r="H18" s="613" t="s">
        <v>56</v>
      </c>
      <c r="I18" s="557">
        <f>I17-I16</f>
        <v>70</v>
      </c>
      <c r="J18" s="612" t="s">
        <v>56</v>
      </c>
      <c r="K18" s="558">
        <f>K17-K16</f>
        <v>121</v>
      </c>
      <c r="L18" s="612" t="s">
        <v>56</v>
      </c>
      <c r="M18" s="558">
        <f>M17-M16</f>
        <v>-28</v>
      </c>
      <c r="N18" s="612" t="s">
        <v>56</v>
      </c>
      <c r="O18" s="558">
        <f>O17-O16</f>
        <v>-2</v>
      </c>
      <c r="P18" s="612" t="s">
        <v>56</v>
      </c>
      <c r="Q18" s="558">
        <f>Q17-Q16</f>
        <v>-21</v>
      </c>
      <c r="R18" s="613" t="s">
        <v>56</v>
      </c>
    </row>
    <row r="19" spans="1:22" s="24" customFormat="1" ht="17.25" customHeight="1">
      <c r="A19" s="1733"/>
      <c r="B19" s="561" t="s">
        <v>192</v>
      </c>
      <c r="C19" s="575">
        <f>C17/C16-1</f>
        <v>2.0144976399190773E-2</v>
      </c>
      <c r="D19" s="616" t="s">
        <v>56</v>
      </c>
      <c r="E19" s="575">
        <f>E17/E16-1</f>
        <v>4.8230593607305972E-2</v>
      </c>
      <c r="F19" s="615" t="s">
        <v>56</v>
      </c>
      <c r="G19" s="576">
        <f>G17/G16-1</f>
        <v>7.6960784313725439E-2</v>
      </c>
      <c r="H19" s="616" t="s">
        <v>56</v>
      </c>
      <c r="I19" s="575">
        <f>I17/I16-1</f>
        <v>8.3732057416268102E-3</v>
      </c>
      <c r="J19" s="615" t="s">
        <v>56</v>
      </c>
      <c r="K19" s="576">
        <f>K17/K16-1</f>
        <v>4.1268758526602944E-2</v>
      </c>
      <c r="L19" s="615" t="s">
        <v>56</v>
      </c>
      <c r="M19" s="576">
        <f>M17/M16-1</f>
        <v>-1.0068320747932402E-2</v>
      </c>
      <c r="N19" s="615" t="s">
        <v>56</v>
      </c>
      <c r="O19" s="576">
        <f>O17/O16-1</f>
        <v>-2.5673940949936247E-3</v>
      </c>
      <c r="P19" s="615" t="s">
        <v>56</v>
      </c>
      <c r="Q19" s="576">
        <f>Q17/Q16-1</f>
        <v>-1.124197002141325E-2</v>
      </c>
      <c r="R19" s="616" t="s">
        <v>56</v>
      </c>
    </row>
    <row r="20" spans="1:22" s="24" customFormat="1" ht="17.25" customHeight="1">
      <c r="A20" s="1734" t="s">
        <v>645</v>
      </c>
      <c r="B20" s="567" t="s">
        <v>191</v>
      </c>
      <c r="C20" s="581">
        <f>C17-C12</f>
        <v>2609</v>
      </c>
      <c r="D20" s="619" t="s">
        <v>56</v>
      </c>
      <c r="E20" s="581">
        <f>E17-E12</f>
        <v>961</v>
      </c>
      <c r="F20" s="618" t="s">
        <v>56</v>
      </c>
      <c r="G20" s="582">
        <f>G17-G12</f>
        <v>475</v>
      </c>
      <c r="H20" s="619" t="s">
        <v>56</v>
      </c>
      <c r="I20" s="581">
        <f>I17-I12</f>
        <v>1648</v>
      </c>
      <c r="J20" s="618" t="s">
        <v>56</v>
      </c>
      <c r="K20" s="582">
        <f>K17-K12</f>
        <v>799</v>
      </c>
      <c r="L20" s="618" t="s">
        <v>56</v>
      </c>
      <c r="M20" s="582">
        <f>M17-M12</f>
        <v>201</v>
      </c>
      <c r="N20" s="618" t="s">
        <v>56</v>
      </c>
      <c r="O20" s="582">
        <f>O17-O12</f>
        <v>190</v>
      </c>
      <c r="P20" s="618" t="s">
        <v>56</v>
      </c>
      <c r="Q20" s="582">
        <f>Q17-Q12</f>
        <v>458</v>
      </c>
      <c r="R20" s="619" t="s">
        <v>56</v>
      </c>
    </row>
    <row r="21" spans="1:22" s="24" customFormat="1" ht="17.25" customHeight="1">
      <c r="A21" s="1733"/>
      <c r="B21" s="573" t="s">
        <v>192</v>
      </c>
      <c r="C21" s="575">
        <f>C17/C12-1</f>
        <v>0.27480514008847701</v>
      </c>
      <c r="D21" s="616" t="s">
        <v>56</v>
      </c>
      <c r="E21" s="575">
        <f>E17/E12-1</f>
        <v>0.35435103244837762</v>
      </c>
      <c r="F21" s="615" t="s">
        <v>56</v>
      </c>
      <c r="G21" s="576">
        <f>G17/G12-1</f>
        <v>0.27584204413472713</v>
      </c>
      <c r="H21" s="616" t="s">
        <v>56</v>
      </c>
      <c r="I21" s="575">
        <f>I17/I12-1</f>
        <v>0.24299616632261878</v>
      </c>
      <c r="J21" s="615" t="s">
        <v>56</v>
      </c>
      <c r="K21" s="576">
        <f>K17/K12-1</f>
        <v>0.35448092280390409</v>
      </c>
      <c r="L21" s="615" t="s">
        <v>56</v>
      </c>
      <c r="M21" s="576">
        <f>M17/M12-1</f>
        <v>7.8761755485893481E-2</v>
      </c>
      <c r="N21" s="615" t="s">
        <v>56</v>
      </c>
      <c r="O21" s="576">
        <f>O17/O12-1</f>
        <v>0.32367972742759799</v>
      </c>
      <c r="P21" s="615" t="s">
        <v>56</v>
      </c>
      <c r="Q21" s="576">
        <f>Q17/Q12-1</f>
        <v>0.32973362131029527</v>
      </c>
      <c r="R21" s="616" t="s">
        <v>56</v>
      </c>
    </row>
    <row r="22" spans="1:22" s="242" customFormat="1" ht="17.25" customHeight="1">
      <c r="A22" s="1734" t="s">
        <v>646</v>
      </c>
      <c r="B22" s="578" t="s">
        <v>191</v>
      </c>
      <c r="C22" s="581">
        <f>C17-C7</f>
        <v>7389</v>
      </c>
      <c r="D22" s="619" t="s">
        <v>56</v>
      </c>
      <c r="E22" s="581">
        <f>E17-E7</f>
        <v>2484</v>
      </c>
      <c r="F22" s="618" t="s">
        <v>56</v>
      </c>
      <c r="G22" s="582">
        <f>G17-G7</f>
        <v>1411</v>
      </c>
      <c r="H22" s="619" t="s">
        <v>56</v>
      </c>
      <c r="I22" s="581">
        <f>I17-I7</f>
        <v>4905</v>
      </c>
      <c r="J22" s="618" t="s">
        <v>56</v>
      </c>
      <c r="K22" s="582">
        <f>K17-K7</f>
        <v>1964</v>
      </c>
      <c r="L22" s="618" t="s">
        <v>56</v>
      </c>
      <c r="M22" s="582">
        <f>M17-M7</f>
        <v>1455</v>
      </c>
      <c r="N22" s="618" t="s">
        <v>56</v>
      </c>
      <c r="O22" s="582">
        <f>O17-O7</f>
        <v>424</v>
      </c>
      <c r="P22" s="618" t="s">
        <v>56</v>
      </c>
      <c r="Q22" s="582">
        <f>Q17-Q7</f>
        <v>1062</v>
      </c>
      <c r="R22" s="619" t="s">
        <v>56</v>
      </c>
    </row>
    <row r="23" spans="1:22" s="870" customFormat="1" ht="17.25" customHeight="1" thickBot="1">
      <c r="A23" s="1735"/>
      <c r="B23" s="585" t="s">
        <v>192</v>
      </c>
      <c r="C23" s="587">
        <f>C17/C7-1</f>
        <v>1.5674586338565972</v>
      </c>
      <c r="D23" s="628" t="s">
        <v>56</v>
      </c>
      <c r="E23" s="587">
        <f>E17/E7-1</f>
        <v>2.0891505466778804</v>
      </c>
      <c r="F23" s="627" t="s">
        <v>56</v>
      </c>
      <c r="G23" s="588">
        <f>G17/G7-1</f>
        <v>1.7951653944020358</v>
      </c>
      <c r="H23" s="628" t="s">
        <v>56</v>
      </c>
      <c r="I23" s="587">
        <f>I17/I7-1</f>
        <v>1.3914893617021278</v>
      </c>
      <c r="J23" s="627" t="s">
        <v>56</v>
      </c>
      <c r="K23" s="588">
        <f>K17/K7-1</f>
        <v>1.8034894398530761</v>
      </c>
      <c r="L23" s="627" t="s">
        <v>56</v>
      </c>
      <c r="M23" s="588">
        <f>M17/M7-1</f>
        <v>1.1209553158705701</v>
      </c>
      <c r="N23" s="627" t="s">
        <v>56</v>
      </c>
      <c r="O23" s="588">
        <f>O17/O7-1</f>
        <v>1.2011331444759206</v>
      </c>
      <c r="P23" s="627" t="s">
        <v>56</v>
      </c>
      <c r="Q23" s="588">
        <f>Q17/Q7-1</f>
        <v>1.3528662420382167</v>
      </c>
      <c r="R23" s="628" t="s">
        <v>56</v>
      </c>
    </row>
    <row r="24" spans="1:22" s="870" customFormat="1" ht="17.25" customHeight="1">
      <c r="A24" s="960" t="s">
        <v>201</v>
      </c>
      <c r="R24" s="192"/>
    </row>
    <row r="25" spans="1:22" s="870" customFormat="1" ht="17.25" customHeight="1">
      <c r="A25" s="960" t="s">
        <v>174</v>
      </c>
    </row>
  </sheetData>
  <mergeCells count="26"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defaultRowHeight="15"/>
  <cols>
    <col min="1" max="1" width="10.7109375" style="870" customWidth="1"/>
    <col min="2" max="2" width="5.42578125" style="870" customWidth="1"/>
    <col min="3" max="3" width="6.85546875" style="870" customWidth="1"/>
    <col min="4" max="5" width="6.28515625" style="870" customWidth="1"/>
    <col min="6" max="6" width="7.140625" style="870" customWidth="1"/>
    <col min="7" max="8" width="6.28515625" style="870" customWidth="1"/>
    <col min="9" max="9" width="7" style="870" customWidth="1"/>
    <col min="10" max="11" width="6.28515625" style="870" customWidth="1"/>
    <col min="12" max="12" width="7" style="870" customWidth="1"/>
    <col min="13" max="14" width="6.28515625" style="870" customWidth="1"/>
    <col min="15" max="20" width="6" style="870" customWidth="1"/>
  </cols>
  <sheetData>
    <row r="1" spans="1:20">
      <c r="A1" s="240" t="s">
        <v>907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20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20" ht="28.5" customHeight="1">
      <c r="A3" s="1736" t="s">
        <v>199</v>
      </c>
      <c r="B3" s="1737"/>
      <c r="C3" s="1736" t="s">
        <v>880</v>
      </c>
      <c r="D3" s="1982"/>
      <c r="E3" s="1982"/>
      <c r="F3" s="1800" t="s">
        <v>884</v>
      </c>
      <c r="G3" s="1765"/>
      <c r="H3" s="1766"/>
      <c r="I3" s="1800" t="s">
        <v>885</v>
      </c>
      <c r="J3" s="1765"/>
      <c r="K3" s="1766"/>
      <c r="L3" s="1800" t="s">
        <v>886</v>
      </c>
      <c r="M3" s="1765"/>
      <c r="N3" s="1766"/>
      <c r="O3" s="1800" t="s">
        <v>887</v>
      </c>
      <c r="P3" s="1765"/>
      <c r="Q3" s="1801"/>
      <c r="R3" s="1800" t="s">
        <v>888</v>
      </c>
      <c r="S3" s="1765"/>
      <c r="T3" s="1801"/>
    </row>
    <row r="4" spans="1:20" ht="15" customHeight="1">
      <c r="A4" s="1738"/>
      <c r="B4" s="1739"/>
      <c r="C4" s="2283" t="s">
        <v>881</v>
      </c>
      <c r="D4" s="2277" t="s">
        <v>882</v>
      </c>
      <c r="E4" s="2286" t="s">
        <v>883</v>
      </c>
      <c r="F4" s="2283" t="s">
        <v>881</v>
      </c>
      <c r="G4" s="2277" t="s">
        <v>882</v>
      </c>
      <c r="H4" s="2286" t="s">
        <v>883</v>
      </c>
      <c r="I4" s="2283" t="s">
        <v>881</v>
      </c>
      <c r="J4" s="2277" t="s">
        <v>882</v>
      </c>
      <c r="K4" s="2286" t="s">
        <v>883</v>
      </c>
      <c r="L4" s="2283" t="s">
        <v>881</v>
      </c>
      <c r="M4" s="2277" t="s">
        <v>882</v>
      </c>
      <c r="N4" s="2286" t="s">
        <v>883</v>
      </c>
      <c r="O4" s="2283" t="s">
        <v>881</v>
      </c>
      <c r="P4" s="2277" t="s">
        <v>882</v>
      </c>
      <c r="Q4" s="2286" t="s">
        <v>883</v>
      </c>
      <c r="R4" s="2283" t="s">
        <v>881</v>
      </c>
      <c r="S4" s="2277" t="s">
        <v>882</v>
      </c>
      <c r="T4" s="2280" t="s">
        <v>883</v>
      </c>
    </row>
    <row r="5" spans="1:20" ht="15" customHeight="1">
      <c r="A5" s="1738"/>
      <c r="B5" s="1739"/>
      <c r="C5" s="2284"/>
      <c r="D5" s="2278"/>
      <c r="E5" s="2287"/>
      <c r="F5" s="2284"/>
      <c r="G5" s="2278"/>
      <c r="H5" s="2287"/>
      <c r="I5" s="2284"/>
      <c r="J5" s="2278"/>
      <c r="K5" s="2287"/>
      <c r="L5" s="2284"/>
      <c r="M5" s="2278"/>
      <c r="N5" s="2287"/>
      <c r="O5" s="2284"/>
      <c r="P5" s="2278"/>
      <c r="Q5" s="2287"/>
      <c r="R5" s="2284"/>
      <c r="S5" s="2278"/>
      <c r="T5" s="2281"/>
    </row>
    <row r="6" spans="1:20" ht="15.75" thickBot="1">
      <c r="A6" s="1740"/>
      <c r="B6" s="1741"/>
      <c r="C6" s="2285"/>
      <c r="D6" s="2279"/>
      <c r="E6" s="2288"/>
      <c r="F6" s="2285"/>
      <c r="G6" s="2279"/>
      <c r="H6" s="2288"/>
      <c r="I6" s="2285"/>
      <c r="J6" s="2279"/>
      <c r="K6" s="2288"/>
      <c r="L6" s="2285"/>
      <c r="M6" s="2279"/>
      <c r="N6" s="2288"/>
      <c r="O6" s="2285"/>
      <c r="P6" s="2279"/>
      <c r="Q6" s="2288"/>
      <c r="R6" s="2285"/>
      <c r="S6" s="2279"/>
      <c r="T6" s="2282"/>
    </row>
    <row r="7" spans="1:20">
      <c r="A7" s="1742" t="s">
        <v>11</v>
      </c>
      <c r="B7" s="1743"/>
      <c r="C7" s="1587">
        <v>25972.5</v>
      </c>
      <c r="D7" s="1591">
        <v>589.20000000000005</v>
      </c>
      <c r="E7" s="1591">
        <v>126</v>
      </c>
      <c r="F7" s="1587">
        <v>25965.5</v>
      </c>
      <c r="G7" s="1609">
        <v>427.1</v>
      </c>
      <c r="H7" s="1591">
        <v>207.2</v>
      </c>
      <c r="I7" s="1587">
        <v>21741</v>
      </c>
      <c r="J7" s="1609">
        <v>213</v>
      </c>
      <c r="K7" s="1591">
        <v>184.2</v>
      </c>
      <c r="L7" s="1587">
        <v>22063.7</v>
      </c>
      <c r="M7" s="1609">
        <v>3340.2</v>
      </c>
      <c r="N7" s="1590">
        <v>544.9</v>
      </c>
      <c r="O7" s="1610" t="s">
        <v>55</v>
      </c>
      <c r="P7" s="1611" t="s">
        <v>55</v>
      </c>
      <c r="Q7" s="1612" t="s">
        <v>55</v>
      </c>
      <c r="R7" s="1610" t="s">
        <v>55</v>
      </c>
      <c r="S7" s="1611" t="s">
        <v>55</v>
      </c>
      <c r="T7" s="1612" t="s">
        <v>55</v>
      </c>
    </row>
    <row r="8" spans="1:20">
      <c r="A8" s="1742" t="s">
        <v>12</v>
      </c>
      <c r="B8" s="1743"/>
      <c r="C8" s="1587">
        <v>26745.1</v>
      </c>
      <c r="D8" s="1591">
        <v>741.8</v>
      </c>
      <c r="E8" s="1591">
        <v>141</v>
      </c>
      <c r="F8" s="1587">
        <v>26173.100000000002</v>
      </c>
      <c r="G8" s="1609">
        <v>453.5</v>
      </c>
      <c r="H8" s="1591">
        <v>226.4</v>
      </c>
      <c r="I8" s="1587">
        <v>21336.6</v>
      </c>
      <c r="J8" s="1609">
        <v>214.5</v>
      </c>
      <c r="K8" s="1591">
        <v>177.2</v>
      </c>
      <c r="L8" s="1587">
        <v>21269.800000000003</v>
      </c>
      <c r="M8" s="1609">
        <v>3123.2</v>
      </c>
      <c r="N8" s="1590">
        <v>553.29999999999995</v>
      </c>
      <c r="O8" s="1610" t="s">
        <v>55</v>
      </c>
      <c r="P8" s="1611" t="s">
        <v>55</v>
      </c>
      <c r="Q8" s="1612" t="s">
        <v>55</v>
      </c>
      <c r="R8" s="1610" t="s">
        <v>55</v>
      </c>
      <c r="S8" s="1611" t="s">
        <v>55</v>
      </c>
      <c r="T8" s="1612" t="s">
        <v>55</v>
      </c>
    </row>
    <row r="9" spans="1:20">
      <c r="A9" s="1742" t="s">
        <v>13</v>
      </c>
      <c r="B9" s="1743"/>
      <c r="C9" s="1587">
        <v>27385</v>
      </c>
      <c r="D9" s="1591">
        <v>916.7</v>
      </c>
      <c r="E9" s="1591">
        <v>149</v>
      </c>
      <c r="F9" s="1587">
        <v>26685.1</v>
      </c>
      <c r="G9" s="1609">
        <v>500.1</v>
      </c>
      <c r="H9" s="1591">
        <v>226</v>
      </c>
      <c r="I9" s="1587">
        <v>21293.7</v>
      </c>
      <c r="J9" s="1609">
        <v>218.4</v>
      </c>
      <c r="K9" s="1591">
        <v>195.6</v>
      </c>
      <c r="L9" s="1587">
        <v>20523.300000000003</v>
      </c>
      <c r="M9" s="1609">
        <v>2896.6</v>
      </c>
      <c r="N9" s="1590">
        <v>565</v>
      </c>
      <c r="O9" s="1610" t="s">
        <v>55</v>
      </c>
      <c r="P9" s="1611" t="s">
        <v>55</v>
      </c>
      <c r="Q9" s="1612" t="s">
        <v>55</v>
      </c>
      <c r="R9" s="1610" t="s">
        <v>55</v>
      </c>
      <c r="S9" s="1611" t="s">
        <v>55</v>
      </c>
      <c r="T9" s="1612" t="s">
        <v>55</v>
      </c>
    </row>
    <row r="10" spans="1:20">
      <c r="A10" s="1742" t="s">
        <v>14</v>
      </c>
      <c r="B10" s="1743"/>
      <c r="C10" s="1587">
        <v>27867.8</v>
      </c>
      <c r="D10" s="1591">
        <v>1095.9000000000001</v>
      </c>
      <c r="E10" s="1591">
        <v>166</v>
      </c>
      <c r="F10" s="1587">
        <v>27384.5</v>
      </c>
      <c r="G10" s="1609">
        <v>550.20000000000005</v>
      </c>
      <c r="H10" s="1591">
        <v>234.9</v>
      </c>
      <c r="I10" s="1587">
        <v>21328.799999999999</v>
      </c>
      <c r="J10" s="1609">
        <v>246.9</v>
      </c>
      <c r="K10" s="1591">
        <v>188.9</v>
      </c>
      <c r="L10" s="1587">
        <v>19983</v>
      </c>
      <c r="M10" s="1609">
        <v>2821.8</v>
      </c>
      <c r="N10" s="1590">
        <v>581.4</v>
      </c>
      <c r="O10" s="1587">
        <v>417.5</v>
      </c>
      <c r="P10" s="1609">
        <v>72.5</v>
      </c>
      <c r="Q10" s="1588">
        <v>40</v>
      </c>
      <c r="R10" s="1587">
        <v>846.5</v>
      </c>
      <c r="S10" s="1609">
        <v>225.7</v>
      </c>
      <c r="T10" s="1588">
        <v>60.4</v>
      </c>
    </row>
    <row r="11" spans="1:20">
      <c r="A11" s="1742" t="s">
        <v>15</v>
      </c>
      <c r="B11" s="1743"/>
      <c r="C11" s="1587">
        <v>27992.2</v>
      </c>
      <c r="D11" s="1591">
        <v>1184.0999999999999</v>
      </c>
      <c r="E11" s="1591">
        <v>177.8</v>
      </c>
      <c r="F11" s="1587">
        <v>28142.9</v>
      </c>
      <c r="G11" s="1609">
        <v>604.5</v>
      </c>
      <c r="H11" s="1591">
        <v>255.4</v>
      </c>
      <c r="I11" s="1587">
        <v>21400.2</v>
      </c>
      <c r="J11" s="1609">
        <v>275.8</v>
      </c>
      <c r="K11" s="1591">
        <v>197.7</v>
      </c>
      <c r="L11" s="1587">
        <v>19696.299999999996</v>
      </c>
      <c r="M11" s="1609">
        <v>2765.1</v>
      </c>
      <c r="N11" s="1590">
        <v>591.29999999999995</v>
      </c>
      <c r="O11" s="1587">
        <v>423.3</v>
      </c>
      <c r="P11" s="1609">
        <v>73.900000000000006</v>
      </c>
      <c r="Q11" s="1588">
        <v>40.700000000000003</v>
      </c>
      <c r="R11" s="1587">
        <v>789.3</v>
      </c>
      <c r="S11" s="1609">
        <v>204.9</v>
      </c>
      <c r="T11" s="1588">
        <v>56.6</v>
      </c>
    </row>
    <row r="12" spans="1:20">
      <c r="A12" s="1742" t="s">
        <v>16</v>
      </c>
      <c r="B12" s="1743"/>
      <c r="C12" s="1587">
        <v>28072.3</v>
      </c>
      <c r="D12" s="1591">
        <v>1205.8</v>
      </c>
      <c r="E12" s="1591">
        <v>185.1</v>
      </c>
      <c r="F12" s="1587">
        <v>28976.799999999999</v>
      </c>
      <c r="G12" s="1609">
        <v>738.3</v>
      </c>
      <c r="H12" s="1591">
        <v>263.7</v>
      </c>
      <c r="I12" s="1587">
        <v>21771.199999999997</v>
      </c>
      <c r="J12" s="1609">
        <v>300.60000000000002</v>
      </c>
      <c r="K12" s="1591">
        <v>203.8</v>
      </c>
      <c r="L12" s="1587">
        <v>19462.3</v>
      </c>
      <c r="M12" s="1609">
        <v>2849.9</v>
      </c>
      <c r="N12" s="1590">
        <v>584.70000000000005</v>
      </c>
      <c r="O12" s="1587">
        <v>419.8</v>
      </c>
      <c r="P12" s="1609">
        <v>74.5</v>
      </c>
      <c r="Q12" s="1588">
        <v>44.3</v>
      </c>
      <c r="R12" s="1587">
        <v>769.7</v>
      </c>
      <c r="S12" s="1609">
        <v>184.1</v>
      </c>
      <c r="T12" s="1588">
        <v>52</v>
      </c>
    </row>
    <row r="13" spans="1:20">
      <c r="A13" s="1742" t="s">
        <v>139</v>
      </c>
      <c r="B13" s="1743"/>
      <c r="C13" s="1587">
        <v>28648.2</v>
      </c>
      <c r="D13" s="1591">
        <v>1293.2</v>
      </c>
      <c r="E13" s="1591">
        <v>185.1</v>
      </c>
      <c r="F13" s="1587">
        <v>29460.3</v>
      </c>
      <c r="G13" s="1613">
        <v>823.8</v>
      </c>
      <c r="H13" s="1591">
        <v>268.60000000000002</v>
      </c>
      <c r="I13" s="1587">
        <v>22237.1</v>
      </c>
      <c r="J13" s="1613">
        <v>335</v>
      </c>
      <c r="K13" s="1591">
        <v>221.9</v>
      </c>
      <c r="L13" s="1587">
        <v>19488.600000000002</v>
      </c>
      <c r="M13" s="1613">
        <v>2903.6</v>
      </c>
      <c r="N13" s="1590">
        <v>593.20000000000005</v>
      </c>
      <c r="O13" s="1587">
        <v>433.3</v>
      </c>
      <c r="P13" s="1613">
        <v>67</v>
      </c>
      <c r="Q13" s="1588">
        <v>37.700000000000003</v>
      </c>
      <c r="R13" s="1587">
        <v>723.7</v>
      </c>
      <c r="S13" s="1613">
        <v>176.6</v>
      </c>
      <c r="T13" s="1588">
        <v>45.6</v>
      </c>
    </row>
    <row r="14" spans="1:20">
      <c r="A14" s="1742" t="s">
        <v>189</v>
      </c>
      <c r="B14" s="1743"/>
      <c r="C14" s="1587">
        <v>28867.3</v>
      </c>
      <c r="D14" s="1591">
        <v>1351.3</v>
      </c>
      <c r="E14" s="1591">
        <v>185.1</v>
      </c>
      <c r="F14" s="1587">
        <v>29687.800000000003</v>
      </c>
      <c r="G14" s="1613">
        <v>932</v>
      </c>
      <c r="H14" s="1591">
        <v>260.5</v>
      </c>
      <c r="I14" s="1587">
        <v>22941.999999999996</v>
      </c>
      <c r="J14" s="1613">
        <v>348.6</v>
      </c>
      <c r="K14" s="1591">
        <v>230</v>
      </c>
      <c r="L14" s="1587">
        <v>19536.899999999998</v>
      </c>
      <c r="M14" s="1613">
        <v>2888.6</v>
      </c>
      <c r="N14" s="1590">
        <v>596.1</v>
      </c>
      <c r="O14" s="1587">
        <v>445.6</v>
      </c>
      <c r="P14" s="1613">
        <v>68.2</v>
      </c>
      <c r="Q14" s="1588">
        <v>28</v>
      </c>
      <c r="R14" s="1587">
        <v>676.2</v>
      </c>
      <c r="S14" s="1613">
        <v>177.6</v>
      </c>
      <c r="T14" s="1588">
        <v>45.7</v>
      </c>
    </row>
    <row r="15" spans="1:20">
      <c r="A15" s="1742" t="s">
        <v>455</v>
      </c>
      <c r="B15" s="1743"/>
      <c r="C15" s="1587">
        <v>30602.7</v>
      </c>
      <c r="D15" s="1591">
        <v>1382.1</v>
      </c>
      <c r="E15" s="1591">
        <v>186.7</v>
      </c>
      <c r="F15" s="1587">
        <v>30156.600000000002</v>
      </c>
      <c r="G15" s="1613">
        <v>1047.5999999999999</v>
      </c>
      <c r="H15" s="1591">
        <v>261.2</v>
      </c>
      <c r="I15" s="1587">
        <v>24377.899999999998</v>
      </c>
      <c r="J15" s="1613">
        <v>459.4</v>
      </c>
      <c r="K15" s="1591">
        <v>231.6</v>
      </c>
      <c r="L15" s="1587">
        <v>20044.399999999998</v>
      </c>
      <c r="M15" s="1613">
        <v>2951.8</v>
      </c>
      <c r="N15" s="1590">
        <v>608.20000000000005</v>
      </c>
      <c r="O15" s="1587">
        <v>434.70000000000005</v>
      </c>
      <c r="P15" s="1613">
        <v>70.7</v>
      </c>
      <c r="Q15" s="1588">
        <v>33.6</v>
      </c>
      <c r="R15" s="1587">
        <v>638.79999999999995</v>
      </c>
      <c r="S15" s="1613">
        <v>177.6</v>
      </c>
      <c r="T15" s="1588">
        <v>46.5</v>
      </c>
    </row>
    <row r="16" spans="1:20">
      <c r="A16" s="1742" t="s">
        <v>562</v>
      </c>
      <c r="B16" s="1743"/>
      <c r="C16" s="1587">
        <v>31306.3</v>
      </c>
      <c r="D16" s="1591">
        <v>1444.3</v>
      </c>
      <c r="E16" s="1591">
        <v>187.8</v>
      </c>
      <c r="F16" s="1587">
        <v>30552.699999999997</v>
      </c>
      <c r="G16" s="1613">
        <v>1166.9000000000001</v>
      </c>
      <c r="H16" s="1591">
        <v>273.7</v>
      </c>
      <c r="I16" s="1587">
        <v>25663.300000000003</v>
      </c>
      <c r="J16" s="1613">
        <v>522.4</v>
      </c>
      <c r="K16" s="1591">
        <v>229</v>
      </c>
      <c r="L16" s="1587">
        <v>20504.199999999997</v>
      </c>
      <c r="M16" s="1613">
        <v>3043.4</v>
      </c>
      <c r="N16" s="1590">
        <v>623.4</v>
      </c>
      <c r="O16" s="1587">
        <v>459.3</v>
      </c>
      <c r="P16" s="1613">
        <v>26.3</v>
      </c>
      <c r="Q16" s="1588">
        <v>36.700000000000003</v>
      </c>
      <c r="R16" s="1587">
        <v>558.70000000000005</v>
      </c>
      <c r="S16" s="1613">
        <v>218.7</v>
      </c>
      <c r="T16" s="1588">
        <v>42.3</v>
      </c>
    </row>
    <row r="17" spans="1:20" ht="15.75" thickBot="1">
      <c r="A17" s="1742" t="s">
        <v>643</v>
      </c>
      <c r="B17" s="1743"/>
      <c r="C17" s="1587">
        <v>31839.399999999998</v>
      </c>
      <c r="D17" s="1591">
        <v>1562.3</v>
      </c>
      <c r="E17" s="1591">
        <v>196.7</v>
      </c>
      <c r="F17" s="1596">
        <v>30781.7</v>
      </c>
      <c r="G17" s="1614">
        <v>1265.5999999999999</v>
      </c>
      <c r="H17" s="1591">
        <v>275</v>
      </c>
      <c r="I17" s="1596">
        <v>26559.299999999996</v>
      </c>
      <c r="J17" s="1614">
        <v>623.79999999999995</v>
      </c>
      <c r="K17" s="1591">
        <v>239.3</v>
      </c>
      <c r="L17" s="1596">
        <v>20987.9</v>
      </c>
      <c r="M17" s="1614">
        <v>3165</v>
      </c>
      <c r="N17" s="1590">
        <v>647.29999999999995</v>
      </c>
      <c r="O17" s="1596">
        <v>454.6</v>
      </c>
      <c r="P17" s="1614">
        <v>91.8</v>
      </c>
      <c r="Q17" s="1597">
        <v>36.1</v>
      </c>
      <c r="R17" s="1596">
        <v>584.4</v>
      </c>
      <c r="S17" s="1614">
        <v>194.4</v>
      </c>
      <c r="T17" s="1588">
        <v>42.6</v>
      </c>
    </row>
    <row r="18" spans="1:20" ht="15.95" customHeight="1">
      <c r="A18" s="1888" t="s">
        <v>644</v>
      </c>
      <c r="B18" s="554" t="s">
        <v>191</v>
      </c>
      <c r="C18" s="1558">
        <f>C17-C16</f>
        <v>533.09999999999854</v>
      </c>
      <c r="D18" s="765">
        <f>D17-D16</f>
        <v>118</v>
      </c>
      <c r="E18" s="765">
        <f>E17-E16</f>
        <v>8.8999999999999773</v>
      </c>
      <c r="F18" s="1558">
        <f t="shared" ref="F18:T18" si="0">F17-F16</f>
        <v>229.00000000000364</v>
      </c>
      <c r="G18" s="1560">
        <f t="shared" si="0"/>
        <v>98.699999999999818</v>
      </c>
      <c r="H18" s="1560">
        <f t="shared" si="0"/>
        <v>1.3000000000000114</v>
      </c>
      <c r="I18" s="1558">
        <f t="shared" si="0"/>
        <v>895.99999999999272</v>
      </c>
      <c r="J18" s="1560">
        <f t="shared" si="0"/>
        <v>101.39999999999998</v>
      </c>
      <c r="K18" s="1560">
        <f t="shared" si="0"/>
        <v>10.300000000000011</v>
      </c>
      <c r="L18" s="1558">
        <f t="shared" si="0"/>
        <v>483.70000000000437</v>
      </c>
      <c r="M18" s="1560">
        <f t="shared" si="0"/>
        <v>121.59999999999991</v>
      </c>
      <c r="N18" s="1560">
        <f t="shared" si="0"/>
        <v>23.899999999999977</v>
      </c>
      <c r="O18" s="1558">
        <f t="shared" si="0"/>
        <v>-4.6999999999999886</v>
      </c>
      <c r="P18" s="1560">
        <f t="shared" si="0"/>
        <v>65.5</v>
      </c>
      <c r="Q18" s="1559">
        <f t="shared" si="0"/>
        <v>-0.60000000000000142</v>
      </c>
      <c r="R18" s="1558">
        <f t="shared" si="0"/>
        <v>25.699999999999932</v>
      </c>
      <c r="S18" s="1560">
        <f t="shared" si="0"/>
        <v>-24.299999999999983</v>
      </c>
      <c r="T18" s="560">
        <f t="shared" si="0"/>
        <v>0.30000000000000426</v>
      </c>
    </row>
    <row r="19" spans="1:20" ht="15.95" customHeight="1">
      <c r="A19" s="1733"/>
      <c r="B19" s="573" t="s">
        <v>192</v>
      </c>
      <c r="C19" s="575">
        <f>C17/C16-1</f>
        <v>1.7028521415817233E-2</v>
      </c>
      <c r="D19" s="614">
        <f>D17/D16-1</f>
        <v>8.1700477740081601E-2</v>
      </c>
      <c r="E19" s="614">
        <f>E17/E16-1</f>
        <v>4.7390841320553712E-2</v>
      </c>
      <c r="F19" s="575">
        <f t="shared" ref="F19:T19" si="1">F17/F16-1</f>
        <v>7.4952459193460275E-3</v>
      </c>
      <c r="G19" s="576">
        <f t="shared" si="1"/>
        <v>8.458308338332321E-2</v>
      </c>
      <c r="H19" s="576">
        <f t="shared" si="1"/>
        <v>4.7497259773474632E-3</v>
      </c>
      <c r="I19" s="575">
        <f t="shared" si="1"/>
        <v>3.4913670494441273E-2</v>
      </c>
      <c r="J19" s="576">
        <f t="shared" si="1"/>
        <v>0.194104134762634</v>
      </c>
      <c r="K19" s="576">
        <f t="shared" si="1"/>
        <v>4.4978165938864612E-2</v>
      </c>
      <c r="L19" s="575">
        <f t="shared" si="1"/>
        <v>2.359028881887637E-2</v>
      </c>
      <c r="M19" s="576">
        <f t="shared" si="1"/>
        <v>3.9955313136623483E-2</v>
      </c>
      <c r="N19" s="576">
        <f t="shared" si="1"/>
        <v>3.8338145652871303E-2</v>
      </c>
      <c r="O19" s="575">
        <f t="shared" si="1"/>
        <v>-1.0232963204876988E-2</v>
      </c>
      <c r="P19" s="576">
        <f t="shared" si="1"/>
        <v>2.4904942965779466</v>
      </c>
      <c r="Q19" s="762">
        <f t="shared" si="1"/>
        <v>-1.6348773841961872E-2</v>
      </c>
      <c r="R19" s="575">
        <f t="shared" si="1"/>
        <v>4.5999642026131937E-2</v>
      </c>
      <c r="S19" s="576">
        <f t="shared" si="1"/>
        <v>-0.11111111111111105</v>
      </c>
      <c r="T19" s="577">
        <f t="shared" si="1"/>
        <v>7.0921985815604049E-3</v>
      </c>
    </row>
    <row r="20" spans="1:20" ht="15.95" customHeight="1">
      <c r="A20" s="1734" t="s">
        <v>797</v>
      </c>
      <c r="B20" s="578" t="s">
        <v>191</v>
      </c>
      <c r="C20" s="1562">
        <f>C17-C12</f>
        <v>3767.0999999999985</v>
      </c>
      <c r="D20" s="767">
        <f>D17-D12</f>
        <v>356.5</v>
      </c>
      <c r="E20" s="767">
        <f>E17-E12</f>
        <v>11.599999999999994</v>
      </c>
      <c r="F20" s="1562">
        <f t="shared" ref="F20:T20" si="2">F17-F12</f>
        <v>1804.9000000000015</v>
      </c>
      <c r="G20" s="1564">
        <f t="shared" si="2"/>
        <v>527.29999999999995</v>
      </c>
      <c r="H20" s="1564">
        <f t="shared" si="2"/>
        <v>11.300000000000011</v>
      </c>
      <c r="I20" s="1562">
        <f t="shared" si="2"/>
        <v>4788.0999999999985</v>
      </c>
      <c r="J20" s="1564">
        <f t="shared" si="2"/>
        <v>323.19999999999993</v>
      </c>
      <c r="K20" s="1564">
        <f t="shared" si="2"/>
        <v>35.5</v>
      </c>
      <c r="L20" s="1562">
        <f t="shared" si="2"/>
        <v>1525.6000000000022</v>
      </c>
      <c r="M20" s="1564">
        <f t="shared" si="2"/>
        <v>315.09999999999991</v>
      </c>
      <c r="N20" s="1564">
        <f t="shared" si="2"/>
        <v>62.599999999999909</v>
      </c>
      <c r="O20" s="1562">
        <f t="shared" si="2"/>
        <v>34.800000000000011</v>
      </c>
      <c r="P20" s="1564">
        <f t="shared" si="2"/>
        <v>17.299999999999997</v>
      </c>
      <c r="Q20" s="1563">
        <f t="shared" si="2"/>
        <v>-8.1999999999999957</v>
      </c>
      <c r="R20" s="1562">
        <f t="shared" si="2"/>
        <v>-185.30000000000007</v>
      </c>
      <c r="S20" s="1564">
        <f t="shared" si="2"/>
        <v>10.300000000000011</v>
      </c>
      <c r="T20" s="584">
        <f t="shared" si="2"/>
        <v>-9.3999999999999986</v>
      </c>
    </row>
    <row r="21" spans="1:20" ht="15.95" customHeight="1">
      <c r="A21" s="1733"/>
      <c r="B21" s="573" t="s">
        <v>192</v>
      </c>
      <c r="C21" s="575">
        <f>C17/C12-1</f>
        <v>0.13419278078390429</v>
      </c>
      <c r="D21" s="614">
        <f>D17/D12-1</f>
        <v>0.2956543373693814</v>
      </c>
      <c r="E21" s="614">
        <f>E17/E12-1</f>
        <v>6.2668827660723903E-2</v>
      </c>
      <c r="F21" s="575">
        <f t="shared" ref="F21:T21" si="3">F17/F12-1</f>
        <v>6.2287761243477568E-2</v>
      </c>
      <c r="G21" s="576">
        <f t="shared" si="3"/>
        <v>0.71420831640254634</v>
      </c>
      <c r="H21" s="576">
        <f t="shared" si="3"/>
        <v>4.2851725445582245E-2</v>
      </c>
      <c r="I21" s="575">
        <f t="shared" si="3"/>
        <v>0.21992816197545384</v>
      </c>
      <c r="J21" s="576">
        <f t="shared" si="3"/>
        <v>1.0751829673985358</v>
      </c>
      <c r="K21" s="576">
        <f t="shared" si="3"/>
        <v>0.17419038272816478</v>
      </c>
      <c r="L21" s="575">
        <f t="shared" si="3"/>
        <v>7.838744649912921E-2</v>
      </c>
      <c r="M21" s="576">
        <f t="shared" si="3"/>
        <v>0.11056528299238577</v>
      </c>
      <c r="N21" s="576">
        <f t="shared" si="3"/>
        <v>0.10706345134256878</v>
      </c>
      <c r="O21" s="575">
        <f t="shared" si="3"/>
        <v>8.289661743687482E-2</v>
      </c>
      <c r="P21" s="576">
        <f t="shared" si="3"/>
        <v>0.23221476510067118</v>
      </c>
      <c r="Q21" s="762">
        <f t="shared" si="3"/>
        <v>-0.18510158013544009</v>
      </c>
      <c r="R21" s="575">
        <f t="shared" si="3"/>
        <v>-0.24074314668052499</v>
      </c>
      <c r="S21" s="576">
        <f t="shared" si="3"/>
        <v>5.5947854426941834E-2</v>
      </c>
      <c r="T21" s="577">
        <f t="shared" si="3"/>
        <v>-0.18076923076923079</v>
      </c>
    </row>
    <row r="22" spans="1:20" ht="15.95" customHeight="1">
      <c r="A22" s="1734" t="s">
        <v>798</v>
      </c>
      <c r="B22" s="578" t="s">
        <v>191</v>
      </c>
      <c r="C22" s="1562">
        <f>C17-C7</f>
        <v>5866.8999999999978</v>
      </c>
      <c r="D22" s="767">
        <f>D17-D7</f>
        <v>973.09999999999991</v>
      </c>
      <c r="E22" s="767">
        <f>E17-E7</f>
        <v>70.699999999999989</v>
      </c>
      <c r="F22" s="1562">
        <f t="shared" ref="F22:N22" si="4">F17-F7</f>
        <v>4816.2000000000007</v>
      </c>
      <c r="G22" s="1564">
        <f t="shared" si="4"/>
        <v>838.49999999999989</v>
      </c>
      <c r="H22" s="1564">
        <f t="shared" si="4"/>
        <v>67.800000000000011</v>
      </c>
      <c r="I22" s="1562">
        <f t="shared" si="4"/>
        <v>4818.2999999999956</v>
      </c>
      <c r="J22" s="1564">
        <f t="shared" si="4"/>
        <v>410.79999999999995</v>
      </c>
      <c r="K22" s="1564">
        <f t="shared" si="4"/>
        <v>55.100000000000023</v>
      </c>
      <c r="L22" s="1562">
        <f t="shared" si="4"/>
        <v>-1075.7999999999993</v>
      </c>
      <c r="M22" s="1564">
        <f t="shared" si="4"/>
        <v>-175.19999999999982</v>
      </c>
      <c r="N22" s="1564">
        <f t="shared" si="4"/>
        <v>102.39999999999998</v>
      </c>
      <c r="O22" s="684" t="s">
        <v>55</v>
      </c>
      <c r="P22" s="618" t="s">
        <v>55</v>
      </c>
      <c r="Q22" s="618" t="s">
        <v>55</v>
      </c>
      <c r="R22" s="684" t="s">
        <v>55</v>
      </c>
      <c r="S22" s="618" t="s">
        <v>55</v>
      </c>
      <c r="T22" s="618" t="s">
        <v>55</v>
      </c>
    </row>
    <row r="23" spans="1:20" ht="15.95" customHeight="1" thickBot="1">
      <c r="A23" s="1735"/>
      <c r="B23" s="585" t="s">
        <v>192</v>
      </c>
      <c r="C23" s="587">
        <f>C17/C7-1</f>
        <v>0.22588892097410707</v>
      </c>
      <c r="D23" s="626">
        <f>D17/D7-1</f>
        <v>1.6515614392396465</v>
      </c>
      <c r="E23" s="626">
        <f>E17/E7-1</f>
        <v>0.56111111111111112</v>
      </c>
      <c r="F23" s="587">
        <f t="shared" ref="F23:N23" si="5">F17/F7-1</f>
        <v>0.18548458531512968</v>
      </c>
      <c r="G23" s="588">
        <f t="shared" si="5"/>
        <v>1.9632404589089201</v>
      </c>
      <c r="H23" s="588">
        <f t="shared" si="5"/>
        <v>0.32722007722007729</v>
      </c>
      <c r="I23" s="587">
        <f t="shared" si="5"/>
        <v>0.22162274044432162</v>
      </c>
      <c r="J23" s="588">
        <f t="shared" si="5"/>
        <v>1.9286384976525821</v>
      </c>
      <c r="K23" s="588">
        <f t="shared" si="5"/>
        <v>0.29913137893593933</v>
      </c>
      <c r="L23" s="587">
        <f t="shared" si="5"/>
        <v>-4.8758821049959877E-2</v>
      </c>
      <c r="M23" s="588">
        <f t="shared" si="5"/>
        <v>-5.2451948985090646E-2</v>
      </c>
      <c r="N23" s="588">
        <f t="shared" si="5"/>
        <v>0.18792438979629278</v>
      </c>
      <c r="O23" s="740" t="s">
        <v>55</v>
      </c>
      <c r="P23" s="627" t="s">
        <v>55</v>
      </c>
      <c r="Q23" s="627" t="s">
        <v>55</v>
      </c>
      <c r="R23" s="740" t="s">
        <v>55</v>
      </c>
      <c r="S23" s="627" t="s">
        <v>55</v>
      </c>
      <c r="T23" s="627" t="s">
        <v>55</v>
      </c>
    </row>
    <row r="24" spans="1:20">
      <c r="A24" s="5" t="s">
        <v>1051</v>
      </c>
    </row>
  </sheetData>
  <mergeCells count="39">
    <mergeCell ref="A18:A19"/>
    <mergeCell ref="A20:A21"/>
    <mergeCell ref="A22:A23"/>
    <mergeCell ref="A12:B12"/>
    <mergeCell ref="A13:B13"/>
    <mergeCell ref="A14:B14"/>
    <mergeCell ref="A16:B16"/>
    <mergeCell ref="A17:B17"/>
    <mergeCell ref="A15:B15"/>
    <mergeCell ref="R4:R6"/>
    <mergeCell ref="S4:S6"/>
    <mergeCell ref="T4:T6"/>
    <mergeCell ref="A7:B7"/>
    <mergeCell ref="A8:B8"/>
    <mergeCell ref="P4:P6"/>
    <mergeCell ref="Q4:Q6"/>
    <mergeCell ref="A9:B9"/>
    <mergeCell ref="L4:L6"/>
    <mergeCell ref="M4:M6"/>
    <mergeCell ref="N4:N6"/>
    <mergeCell ref="O4:O6"/>
    <mergeCell ref="A3:B6"/>
    <mergeCell ref="K4:K6"/>
    <mergeCell ref="A10:B10"/>
    <mergeCell ref="A11:B11"/>
    <mergeCell ref="L3:N3"/>
    <mergeCell ref="O3:Q3"/>
    <mergeCell ref="R3:T3"/>
    <mergeCell ref="C4:C6"/>
    <mergeCell ref="D4:D6"/>
    <mergeCell ref="E4:E6"/>
    <mergeCell ref="F4:F6"/>
    <mergeCell ref="G4:G6"/>
    <mergeCell ref="H4:H6"/>
    <mergeCell ref="I4:I6"/>
    <mergeCell ref="C3:E3"/>
    <mergeCell ref="F3:H3"/>
    <mergeCell ref="I3:K3"/>
    <mergeCell ref="J4:J6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  <ignoredErrors>
    <ignoredError sqref="C18:T23" unlockedFormula="1"/>
  </ignoredErrors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/>
  </sheetViews>
  <sheetFormatPr defaultRowHeight="15"/>
  <cols>
    <col min="1" max="1" width="12.7109375" style="870" customWidth="1"/>
    <col min="2" max="2" width="5.7109375" style="870" customWidth="1"/>
    <col min="3" max="8" width="6" style="870" customWidth="1"/>
    <col min="9" max="9" width="6.5703125" style="870" customWidth="1"/>
    <col min="10" max="11" width="6" style="870" customWidth="1"/>
    <col min="12" max="12" width="7" style="870" customWidth="1"/>
    <col min="13" max="20" width="6" style="870" customWidth="1"/>
  </cols>
  <sheetData>
    <row r="1" spans="1:20" s="870" customFormat="1">
      <c r="A1" s="240" t="s">
        <v>908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20" s="870" customFormat="1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20" ht="38.25" customHeight="1">
      <c r="A3" s="1736" t="s">
        <v>199</v>
      </c>
      <c r="B3" s="1737"/>
      <c r="C3" s="1736" t="s">
        <v>880</v>
      </c>
      <c r="D3" s="1982"/>
      <c r="E3" s="1982"/>
      <c r="F3" s="1800" t="s">
        <v>889</v>
      </c>
      <c r="G3" s="1765"/>
      <c r="H3" s="1766"/>
      <c r="I3" s="1800" t="s">
        <v>890</v>
      </c>
      <c r="J3" s="1765"/>
      <c r="K3" s="1766"/>
      <c r="L3" s="1800" t="s">
        <v>886</v>
      </c>
      <c r="M3" s="1765"/>
      <c r="N3" s="1766"/>
      <c r="O3" s="1800" t="s">
        <v>887</v>
      </c>
      <c r="P3" s="1765"/>
      <c r="Q3" s="1801"/>
      <c r="R3" s="1800" t="s">
        <v>888</v>
      </c>
      <c r="S3" s="1765"/>
      <c r="T3" s="1801"/>
    </row>
    <row r="4" spans="1:20" ht="15" customHeight="1">
      <c r="A4" s="1738"/>
      <c r="B4" s="1739"/>
      <c r="C4" s="2283" t="s">
        <v>881</v>
      </c>
      <c r="D4" s="2277" t="s">
        <v>882</v>
      </c>
      <c r="E4" s="2286" t="s">
        <v>883</v>
      </c>
      <c r="F4" s="2283" t="s">
        <v>881</v>
      </c>
      <c r="G4" s="2277" t="s">
        <v>882</v>
      </c>
      <c r="H4" s="2286" t="s">
        <v>883</v>
      </c>
      <c r="I4" s="2283" t="s">
        <v>881</v>
      </c>
      <c r="J4" s="2277" t="s">
        <v>882</v>
      </c>
      <c r="K4" s="2286" t="s">
        <v>883</v>
      </c>
      <c r="L4" s="2283" t="s">
        <v>881</v>
      </c>
      <c r="M4" s="2277" t="s">
        <v>882</v>
      </c>
      <c r="N4" s="2286" t="s">
        <v>883</v>
      </c>
      <c r="O4" s="2283" t="s">
        <v>881</v>
      </c>
      <c r="P4" s="2277" t="s">
        <v>882</v>
      </c>
      <c r="Q4" s="2286" t="s">
        <v>883</v>
      </c>
      <c r="R4" s="2283" t="s">
        <v>881</v>
      </c>
      <c r="S4" s="2277" t="s">
        <v>882</v>
      </c>
      <c r="T4" s="2280" t="s">
        <v>883</v>
      </c>
    </row>
    <row r="5" spans="1:20">
      <c r="A5" s="1738"/>
      <c r="B5" s="1739"/>
      <c r="C5" s="2284"/>
      <c r="D5" s="2278"/>
      <c r="E5" s="2287"/>
      <c r="F5" s="2284"/>
      <c r="G5" s="2278"/>
      <c r="H5" s="2287"/>
      <c r="I5" s="2284"/>
      <c r="J5" s="2278"/>
      <c r="K5" s="2287"/>
      <c r="L5" s="2284"/>
      <c r="M5" s="2278"/>
      <c r="N5" s="2287"/>
      <c r="O5" s="2284"/>
      <c r="P5" s="2278"/>
      <c r="Q5" s="2287"/>
      <c r="R5" s="2284"/>
      <c r="S5" s="2278"/>
      <c r="T5" s="2281"/>
    </row>
    <row r="6" spans="1:20" ht="15.75" thickBot="1">
      <c r="A6" s="1740"/>
      <c r="B6" s="1741"/>
      <c r="C6" s="2285"/>
      <c r="D6" s="2279"/>
      <c r="E6" s="2288"/>
      <c r="F6" s="2285"/>
      <c r="G6" s="2279"/>
      <c r="H6" s="2288"/>
      <c r="I6" s="2285"/>
      <c r="J6" s="2279"/>
      <c r="K6" s="2288"/>
      <c r="L6" s="2285"/>
      <c r="M6" s="2279"/>
      <c r="N6" s="2288"/>
      <c r="O6" s="2285"/>
      <c r="P6" s="2279"/>
      <c r="Q6" s="2288"/>
      <c r="R6" s="2285"/>
      <c r="S6" s="2279"/>
      <c r="T6" s="2282"/>
    </row>
    <row r="7" spans="1:20">
      <c r="A7" s="1742" t="s">
        <v>11</v>
      </c>
      <c r="B7" s="1743"/>
      <c r="C7" s="1587">
        <v>75.299999999999272</v>
      </c>
      <c r="D7" s="1591">
        <v>16.5</v>
      </c>
      <c r="E7" s="1591">
        <v>1.0999999999999943</v>
      </c>
      <c r="F7" s="1587">
        <v>1446.5</v>
      </c>
      <c r="G7" s="1591">
        <v>48.799999999999955</v>
      </c>
      <c r="H7" s="1591">
        <v>19.5</v>
      </c>
      <c r="I7" s="1587">
        <v>7408.6000000000022</v>
      </c>
      <c r="J7" s="1591">
        <v>80.100000000000023</v>
      </c>
      <c r="K7" s="1591">
        <v>73.300000000000011</v>
      </c>
      <c r="L7" s="1587">
        <v>15717.3</v>
      </c>
      <c r="M7" s="1591">
        <v>1988.5</v>
      </c>
      <c r="N7" s="1590">
        <v>221.20000000000005</v>
      </c>
      <c r="O7" s="1610" t="s">
        <v>55</v>
      </c>
      <c r="P7" s="1611" t="s">
        <v>55</v>
      </c>
      <c r="Q7" s="1612" t="s">
        <v>55</v>
      </c>
      <c r="R7" s="1610" t="s">
        <v>55</v>
      </c>
      <c r="S7" s="1611" t="s">
        <v>55</v>
      </c>
      <c r="T7" s="1612" t="s">
        <v>55</v>
      </c>
    </row>
    <row r="8" spans="1:20">
      <c r="A8" s="1742" t="s">
        <v>12</v>
      </c>
      <c r="B8" s="1743"/>
      <c r="C8" s="1587">
        <v>84.900000000002933</v>
      </c>
      <c r="D8" s="1591">
        <v>25.400000000000091</v>
      </c>
      <c r="E8" s="1591">
        <v>1</v>
      </c>
      <c r="F8" s="1587">
        <v>1449.7999999999956</v>
      </c>
      <c r="G8" s="1591">
        <v>58.399999999999977</v>
      </c>
      <c r="H8" s="1591">
        <v>13.699999999999989</v>
      </c>
      <c r="I8" s="1587">
        <v>7399.5</v>
      </c>
      <c r="J8" s="1591">
        <v>95.199999999999989</v>
      </c>
      <c r="K8" s="1591">
        <v>71</v>
      </c>
      <c r="L8" s="1587">
        <v>14748.599999999999</v>
      </c>
      <c r="M8" s="1591">
        <v>1879.5</v>
      </c>
      <c r="N8" s="1590">
        <v>214.40000000000009</v>
      </c>
      <c r="O8" s="1610" t="s">
        <v>55</v>
      </c>
      <c r="P8" s="1611" t="s">
        <v>55</v>
      </c>
      <c r="Q8" s="1612" t="s">
        <v>55</v>
      </c>
      <c r="R8" s="1610" t="s">
        <v>55</v>
      </c>
      <c r="S8" s="1611" t="s">
        <v>55</v>
      </c>
      <c r="T8" s="1612" t="s">
        <v>55</v>
      </c>
    </row>
    <row r="9" spans="1:20">
      <c r="A9" s="1742" t="s">
        <v>13</v>
      </c>
      <c r="B9" s="1743"/>
      <c r="C9" s="1587">
        <v>91.799999999999272</v>
      </c>
      <c r="D9" s="1591">
        <v>39.799999999999955</v>
      </c>
      <c r="E9" s="1591">
        <v>0.69999999999998863</v>
      </c>
      <c r="F9" s="1587">
        <v>1529.5</v>
      </c>
      <c r="G9" s="1591">
        <v>69.600000000000023</v>
      </c>
      <c r="H9" s="1591">
        <v>14.800000000000011</v>
      </c>
      <c r="I9" s="1587">
        <v>7377.4999999999964</v>
      </c>
      <c r="J9" s="1591">
        <v>87.499999999999972</v>
      </c>
      <c r="K9" s="1591">
        <v>71.299999999999983</v>
      </c>
      <c r="L9" s="1587">
        <v>14205</v>
      </c>
      <c r="M9" s="1591">
        <v>1804.9</v>
      </c>
      <c r="N9" s="1590">
        <v>219.29999999999995</v>
      </c>
      <c r="O9" s="1610" t="s">
        <v>55</v>
      </c>
      <c r="P9" s="1611" t="s">
        <v>55</v>
      </c>
      <c r="Q9" s="1612" t="s">
        <v>55</v>
      </c>
      <c r="R9" s="1610" t="s">
        <v>55</v>
      </c>
      <c r="S9" s="1611" t="s">
        <v>55</v>
      </c>
      <c r="T9" s="1612" t="s">
        <v>55</v>
      </c>
    </row>
    <row r="10" spans="1:20">
      <c r="A10" s="1742" t="s">
        <v>14</v>
      </c>
      <c r="B10" s="1743"/>
      <c r="C10" s="1587">
        <v>102.10000000000218</v>
      </c>
      <c r="D10" s="1591">
        <v>49.299999999999955</v>
      </c>
      <c r="E10" s="1591">
        <v>2.3000000000000114</v>
      </c>
      <c r="F10" s="1587">
        <v>1609.6000000000022</v>
      </c>
      <c r="G10" s="1591">
        <v>88.099999999999909</v>
      </c>
      <c r="H10" s="1591">
        <v>21</v>
      </c>
      <c r="I10" s="1587">
        <v>7318.2000000000007</v>
      </c>
      <c r="J10" s="1591">
        <v>84.4</v>
      </c>
      <c r="K10" s="1591">
        <v>73.200000000000017</v>
      </c>
      <c r="L10" s="1587">
        <v>13727.599999999999</v>
      </c>
      <c r="M10" s="1591">
        <v>1737</v>
      </c>
      <c r="N10" s="1590">
        <v>219.30000000000007</v>
      </c>
      <c r="O10" s="1587">
        <v>458.79999999999995</v>
      </c>
      <c r="P10" s="1609">
        <v>40.599999999999994</v>
      </c>
      <c r="Q10" s="1588">
        <v>34</v>
      </c>
      <c r="R10" s="1587">
        <v>418.5</v>
      </c>
      <c r="S10" s="1609">
        <v>139.10000000000002</v>
      </c>
      <c r="T10" s="1588">
        <v>52.300000000000004</v>
      </c>
    </row>
    <row r="11" spans="1:20">
      <c r="A11" s="1742" t="s">
        <v>15</v>
      </c>
      <c r="B11" s="1743"/>
      <c r="C11" s="1587">
        <v>112.69999999999709</v>
      </c>
      <c r="D11" s="1591">
        <v>45.800000000000182</v>
      </c>
      <c r="E11" s="1591">
        <v>1.1999999999999886</v>
      </c>
      <c r="F11" s="1587">
        <v>1711.5999999999985</v>
      </c>
      <c r="G11" s="1591">
        <v>98.200000000000045</v>
      </c>
      <c r="H11" s="1591">
        <v>16.400000000000006</v>
      </c>
      <c r="I11" s="1587">
        <v>7339</v>
      </c>
      <c r="J11" s="1591">
        <v>105.59999999999997</v>
      </c>
      <c r="K11" s="1591">
        <v>73.400000000000034</v>
      </c>
      <c r="L11" s="1587">
        <v>13340.300000000003</v>
      </c>
      <c r="M11" s="1591">
        <v>1763.7999999999997</v>
      </c>
      <c r="N11" s="1590">
        <v>229.10000000000002</v>
      </c>
      <c r="O11" s="1587">
        <v>450.7</v>
      </c>
      <c r="P11" s="1609">
        <v>41.399999999999991</v>
      </c>
      <c r="Q11" s="1588">
        <v>32.899999999999991</v>
      </c>
      <c r="R11" s="1587">
        <v>446.70000000000005</v>
      </c>
      <c r="S11" s="1609">
        <v>129.4</v>
      </c>
      <c r="T11" s="1588">
        <v>40.4</v>
      </c>
    </row>
    <row r="12" spans="1:20">
      <c r="A12" s="1742" t="s">
        <v>16</v>
      </c>
      <c r="B12" s="1743"/>
      <c r="C12" s="1587">
        <v>121.90000000000146</v>
      </c>
      <c r="D12" s="1591">
        <v>43.200000000000045</v>
      </c>
      <c r="E12" s="1591">
        <v>1.2000000000000171</v>
      </c>
      <c r="F12" s="1587">
        <v>1715.9000000000015</v>
      </c>
      <c r="G12" s="1591">
        <v>111.10000000000002</v>
      </c>
      <c r="H12" s="1591">
        <v>22.100000000000023</v>
      </c>
      <c r="I12" s="1587">
        <v>7334.8000000000029</v>
      </c>
      <c r="J12" s="1591">
        <v>126.69999999999999</v>
      </c>
      <c r="K12" s="1591">
        <v>69.899999999999977</v>
      </c>
      <c r="L12" s="1587">
        <v>13168.600000000002</v>
      </c>
      <c r="M12" s="1591">
        <v>1768.4999999999995</v>
      </c>
      <c r="N12" s="1590">
        <v>235.59999999999991</v>
      </c>
      <c r="O12" s="1587">
        <v>444.8</v>
      </c>
      <c r="P12" s="1609">
        <v>46</v>
      </c>
      <c r="Q12" s="1588">
        <v>30.299999999999997</v>
      </c>
      <c r="R12" s="1587">
        <v>358.79999999999995</v>
      </c>
      <c r="S12" s="1609">
        <v>126.00000000000003</v>
      </c>
      <c r="T12" s="1588">
        <v>35.700000000000003</v>
      </c>
    </row>
    <row r="13" spans="1:20">
      <c r="A13" s="1742" t="s">
        <v>139</v>
      </c>
      <c r="B13" s="1743"/>
      <c r="C13" s="1587">
        <v>123.09999999999854</v>
      </c>
      <c r="D13" s="1591">
        <v>52.399999999999864</v>
      </c>
      <c r="E13" s="1591">
        <v>1.2000000000000171</v>
      </c>
      <c r="F13" s="1587">
        <v>1761.4000000000015</v>
      </c>
      <c r="G13" s="1591">
        <v>118</v>
      </c>
      <c r="H13" s="1591">
        <v>20.199999999999989</v>
      </c>
      <c r="I13" s="1587">
        <v>7548</v>
      </c>
      <c r="J13" s="1591">
        <v>138.30000000000001</v>
      </c>
      <c r="K13" s="1591">
        <v>72.200000000000017</v>
      </c>
      <c r="L13" s="1587">
        <v>13079.599999999999</v>
      </c>
      <c r="M13" s="1591">
        <v>1807.5000000000005</v>
      </c>
      <c r="N13" s="1590">
        <v>242.39999999999998</v>
      </c>
      <c r="O13" s="1587">
        <v>431.89999999999992</v>
      </c>
      <c r="P13" s="1613">
        <v>42.900000000000006</v>
      </c>
      <c r="Q13" s="1588">
        <v>28</v>
      </c>
      <c r="R13" s="1587">
        <v>349.70000000000005</v>
      </c>
      <c r="S13" s="1613">
        <v>113.9</v>
      </c>
      <c r="T13" s="1588">
        <v>40.800000000000004</v>
      </c>
    </row>
    <row r="14" spans="1:20">
      <c r="A14" s="1742" t="s">
        <v>189</v>
      </c>
      <c r="B14" s="1743"/>
      <c r="C14" s="1587">
        <v>125.60000000000218</v>
      </c>
      <c r="D14" s="1591">
        <v>49.5</v>
      </c>
      <c r="E14" s="1591">
        <v>2</v>
      </c>
      <c r="F14" s="1587">
        <v>1789.3999999999942</v>
      </c>
      <c r="G14" s="1591">
        <v>136.20000000000005</v>
      </c>
      <c r="H14" s="1591">
        <v>23.800000000000011</v>
      </c>
      <c r="I14" s="1587">
        <v>7733.3000000000029</v>
      </c>
      <c r="J14" s="1591">
        <v>173.79999999999995</v>
      </c>
      <c r="K14" s="1591">
        <v>87.899999999999977</v>
      </c>
      <c r="L14" s="1587">
        <v>13079.500000000004</v>
      </c>
      <c r="M14" s="1591">
        <v>1875.7999999999997</v>
      </c>
      <c r="N14" s="1590">
        <v>246.5</v>
      </c>
      <c r="O14" s="1587">
        <v>426.59999999999991</v>
      </c>
      <c r="P14" s="1613">
        <v>44.8</v>
      </c>
      <c r="Q14" s="1588">
        <v>22.6</v>
      </c>
      <c r="R14" s="1587">
        <v>309.69999999999993</v>
      </c>
      <c r="S14" s="1613">
        <v>121.4</v>
      </c>
      <c r="T14" s="1588">
        <v>32.399999999999991</v>
      </c>
    </row>
    <row r="15" spans="1:20">
      <c r="A15" s="1742" t="s">
        <v>455</v>
      </c>
      <c r="B15" s="1743"/>
      <c r="C15" s="1587">
        <v>150.6</v>
      </c>
      <c r="D15" s="1591">
        <v>49.5</v>
      </c>
      <c r="E15" s="1591">
        <v>1</v>
      </c>
      <c r="F15" s="1587">
        <v>1830.2999999999993</v>
      </c>
      <c r="G15" s="1591">
        <v>151.90000000000009</v>
      </c>
      <c r="H15" s="1591">
        <v>16.100000000000023</v>
      </c>
      <c r="I15" s="1587">
        <v>8219.0000000000036</v>
      </c>
      <c r="J15" s="1591">
        <v>203.5</v>
      </c>
      <c r="K15" s="1591">
        <v>85.799999999999983</v>
      </c>
      <c r="L15" s="1587">
        <v>13409.8</v>
      </c>
      <c r="M15" s="1591">
        <v>1893.3999999999996</v>
      </c>
      <c r="N15" s="1590">
        <v>225.69999999999993</v>
      </c>
      <c r="O15" s="1587">
        <v>450.9</v>
      </c>
      <c r="P15" s="1613">
        <v>54.099999999999994</v>
      </c>
      <c r="Q15" s="1588">
        <v>25.799999999999997</v>
      </c>
      <c r="R15" s="1587">
        <v>264.70000000000005</v>
      </c>
      <c r="S15" s="1613">
        <v>111.79999999999998</v>
      </c>
      <c r="T15" s="1588">
        <v>35.299999999999997</v>
      </c>
    </row>
    <row r="16" spans="1:20">
      <c r="A16" s="1742" t="s">
        <v>562</v>
      </c>
      <c r="B16" s="1743"/>
      <c r="C16" s="1587">
        <v>159.30000000000072</v>
      </c>
      <c r="D16" s="1591">
        <v>56.799999999999955</v>
      </c>
      <c r="E16" s="1591">
        <v>2.1999999999999886</v>
      </c>
      <c r="F16" s="1587">
        <v>1876.4000000000015</v>
      </c>
      <c r="G16" s="1591">
        <v>168.09999999999991</v>
      </c>
      <c r="H16" s="1591">
        <v>19.5</v>
      </c>
      <c r="I16" s="1587">
        <v>8734.8999999999942</v>
      </c>
      <c r="J16" s="1591">
        <v>234.89999999999998</v>
      </c>
      <c r="K16" s="1591">
        <v>93.100000000000023</v>
      </c>
      <c r="L16" s="1587">
        <v>13822.099999999999</v>
      </c>
      <c r="M16" s="1591">
        <v>1960.7000000000003</v>
      </c>
      <c r="N16" s="1590">
        <v>239.5</v>
      </c>
      <c r="O16" s="1587">
        <v>460.90000000000003</v>
      </c>
      <c r="P16" s="1613">
        <v>13.900000000000002</v>
      </c>
      <c r="Q16" s="1588">
        <v>25.9</v>
      </c>
      <c r="R16" s="1587">
        <v>246.09999999999991</v>
      </c>
      <c r="S16" s="1613">
        <v>141.5</v>
      </c>
      <c r="T16" s="1588">
        <v>34.200000000000003</v>
      </c>
    </row>
    <row r="17" spans="1:21" ht="15.75" thickBot="1">
      <c r="A17" s="1742" t="s">
        <v>643</v>
      </c>
      <c r="B17" s="1743"/>
      <c r="C17" s="1587">
        <v>170.40000000000146</v>
      </c>
      <c r="D17" s="1591">
        <v>60.799999999999955</v>
      </c>
      <c r="E17" s="1591">
        <v>1.2000000000000171</v>
      </c>
      <c r="F17" s="1587">
        <v>1897.0999999999985</v>
      </c>
      <c r="G17" s="1591">
        <v>181.60000000000014</v>
      </c>
      <c r="H17" s="1591">
        <v>20.800000000000011</v>
      </c>
      <c r="I17" s="1587">
        <v>9114.1000000000058</v>
      </c>
      <c r="J17" s="1591">
        <v>275.10000000000002</v>
      </c>
      <c r="K17" s="1591">
        <v>91.899999999999977</v>
      </c>
      <c r="L17" s="1587">
        <v>14221.199999999997</v>
      </c>
      <c r="M17" s="1591">
        <v>2021</v>
      </c>
      <c r="N17" s="1590">
        <v>263.40000000000009</v>
      </c>
      <c r="O17" s="1596">
        <v>473</v>
      </c>
      <c r="P17" s="1614">
        <v>17</v>
      </c>
      <c r="Q17" s="1588">
        <v>25.299999999999997</v>
      </c>
      <c r="R17" s="1596">
        <v>258.70000000000005</v>
      </c>
      <c r="S17" s="1614">
        <v>126.1</v>
      </c>
      <c r="T17" s="1588">
        <v>37.199999999999996</v>
      </c>
    </row>
    <row r="18" spans="1:21" ht="15" customHeight="1">
      <c r="A18" s="1888" t="s">
        <v>644</v>
      </c>
      <c r="B18" s="554" t="s">
        <v>191</v>
      </c>
      <c r="C18" s="1558">
        <f>C17-C16</f>
        <v>11.100000000000733</v>
      </c>
      <c r="D18" s="765">
        <f>D17-D16</f>
        <v>4</v>
      </c>
      <c r="E18" s="765">
        <f>E17-E16</f>
        <v>-0.99999999999997158</v>
      </c>
      <c r="F18" s="1558">
        <f t="shared" ref="F18:T18" si="0">F17-F16</f>
        <v>20.69999999999709</v>
      </c>
      <c r="G18" s="1560">
        <f t="shared" si="0"/>
        <v>13.500000000000227</v>
      </c>
      <c r="H18" s="1560">
        <f t="shared" si="0"/>
        <v>1.3000000000000114</v>
      </c>
      <c r="I18" s="1558">
        <f t="shared" si="0"/>
        <v>379.20000000001164</v>
      </c>
      <c r="J18" s="1560">
        <f t="shared" si="0"/>
        <v>40.200000000000045</v>
      </c>
      <c r="K18" s="1560">
        <f t="shared" si="0"/>
        <v>-1.2000000000000455</v>
      </c>
      <c r="L18" s="1558">
        <f t="shared" si="0"/>
        <v>399.09999999999854</v>
      </c>
      <c r="M18" s="1560">
        <f t="shared" si="0"/>
        <v>60.299999999999727</v>
      </c>
      <c r="N18" s="1560">
        <f t="shared" si="0"/>
        <v>23.900000000000091</v>
      </c>
      <c r="O18" s="1558">
        <f t="shared" si="0"/>
        <v>12.099999999999966</v>
      </c>
      <c r="P18" s="1560">
        <f t="shared" si="0"/>
        <v>3.0999999999999979</v>
      </c>
      <c r="Q18" s="1559">
        <f t="shared" si="0"/>
        <v>-0.60000000000000142</v>
      </c>
      <c r="R18" s="1558">
        <f t="shared" si="0"/>
        <v>12.600000000000136</v>
      </c>
      <c r="S18" s="1560">
        <f t="shared" si="0"/>
        <v>-15.400000000000006</v>
      </c>
      <c r="T18" s="560">
        <f t="shared" si="0"/>
        <v>2.9999999999999929</v>
      </c>
    </row>
    <row r="19" spans="1:21">
      <c r="A19" s="1733"/>
      <c r="B19" s="573" t="s">
        <v>192</v>
      </c>
      <c r="C19" s="575">
        <f>C17/C16-1</f>
        <v>6.967984934087057E-2</v>
      </c>
      <c r="D19" s="614">
        <f>D17/D16-1</f>
        <v>7.0422535211267734E-2</v>
      </c>
      <c r="E19" s="614">
        <f>E17/E16-1</f>
        <v>-0.45454545454544393</v>
      </c>
      <c r="F19" s="575">
        <f t="shared" ref="F19:T19" si="1">F17/F16-1</f>
        <v>1.1031762950328927E-2</v>
      </c>
      <c r="G19" s="576">
        <f t="shared" si="1"/>
        <v>8.0309339678763969E-2</v>
      </c>
      <c r="H19" s="576">
        <f t="shared" si="1"/>
        <v>6.6666666666667318E-2</v>
      </c>
      <c r="I19" s="575">
        <f t="shared" si="1"/>
        <v>4.3412059668686664E-2</v>
      </c>
      <c r="J19" s="576">
        <f t="shared" si="1"/>
        <v>0.17113665389527477</v>
      </c>
      <c r="K19" s="576">
        <f t="shared" si="1"/>
        <v>-1.2889366272825442E-2</v>
      </c>
      <c r="L19" s="575">
        <f t="shared" si="1"/>
        <v>2.8874049529376666E-2</v>
      </c>
      <c r="M19" s="576">
        <f t="shared" si="1"/>
        <v>3.0754322435864623E-2</v>
      </c>
      <c r="N19" s="576">
        <f t="shared" si="1"/>
        <v>9.979123173277693E-2</v>
      </c>
      <c r="O19" s="575">
        <f t="shared" si="1"/>
        <v>2.6252983293556076E-2</v>
      </c>
      <c r="P19" s="576">
        <f t="shared" si="1"/>
        <v>0.22302158273381267</v>
      </c>
      <c r="Q19" s="762">
        <f t="shared" si="1"/>
        <v>-2.3166023166023231E-2</v>
      </c>
      <c r="R19" s="575">
        <f t="shared" si="1"/>
        <v>5.1198699715563345E-2</v>
      </c>
      <c r="S19" s="576">
        <f t="shared" si="1"/>
        <v>-0.10883392226148414</v>
      </c>
      <c r="T19" s="577">
        <f t="shared" si="1"/>
        <v>8.7719298245613864E-2</v>
      </c>
    </row>
    <row r="20" spans="1:21" ht="15" customHeight="1">
      <c r="A20" s="1734" t="s">
        <v>645</v>
      </c>
      <c r="B20" s="578" t="s">
        <v>191</v>
      </c>
      <c r="C20" s="1562">
        <f>C17-C12</f>
        <v>48.5</v>
      </c>
      <c r="D20" s="767">
        <f>D17-D12</f>
        <v>17.599999999999909</v>
      </c>
      <c r="E20" s="767">
        <f>E17-E12</f>
        <v>0</v>
      </c>
      <c r="F20" s="1562">
        <f t="shared" ref="F20:T20" si="2">F17-F12</f>
        <v>181.19999999999709</v>
      </c>
      <c r="G20" s="1564">
        <f t="shared" si="2"/>
        <v>70.500000000000114</v>
      </c>
      <c r="H20" s="1564">
        <f t="shared" si="2"/>
        <v>-1.3000000000000114</v>
      </c>
      <c r="I20" s="1562">
        <f t="shared" si="2"/>
        <v>1779.3000000000029</v>
      </c>
      <c r="J20" s="1564">
        <f t="shared" si="2"/>
        <v>148.40000000000003</v>
      </c>
      <c r="K20" s="1564">
        <f t="shared" si="2"/>
        <v>22</v>
      </c>
      <c r="L20" s="1562">
        <f t="shared" si="2"/>
        <v>1052.5999999999949</v>
      </c>
      <c r="M20" s="1564">
        <f t="shared" si="2"/>
        <v>252.50000000000045</v>
      </c>
      <c r="N20" s="1564">
        <f t="shared" si="2"/>
        <v>27.800000000000182</v>
      </c>
      <c r="O20" s="1562">
        <f t="shared" si="2"/>
        <v>28.199999999999989</v>
      </c>
      <c r="P20" s="1564">
        <f t="shared" si="2"/>
        <v>-29</v>
      </c>
      <c r="Q20" s="1563">
        <f t="shared" si="2"/>
        <v>-5</v>
      </c>
      <c r="R20" s="1562">
        <f t="shared" si="2"/>
        <v>-100.09999999999991</v>
      </c>
      <c r="S20" s="1564">
        <f>S17-S12</f>
        <v>9.9999999999965894E-2</v>
      </c>
      <c r="T20" s="584">
        <f t="shared" si="2"/>
        <v>1.4999999999999929</v>
      </c>
    </row>
    <row r="21" spans="1:21">
      <c r="A21" s="1733"/>
      <c r="B21" s="573" t="s">
        <v>192</v>
      </c>
      <c r="C21" s="575">
        <f>C17/C12-1</f>
        <v>0.39786710418375248</v>
      </c>
      <c r="D21" s="614">
        <f>D17/D12-1</f>
        <v>0.40740740740740478</v>
      </c>
      <c r="E21" s="614">
        <f>E17/E12-1</f>
        <v>0</v>
      </c>
      <c r="F21" s="575">
        <f t="shared" ref="F21:T21" si="3">F17/F12-1</f>
        <v>0.10560055947316105</v>
      </c>
      <c r="G21" s="576">
        <f t="shared" si="3"/>
        <v>0.63456345634563549</v>
      </c>
      <c r="H21" s="576">
        <f t="shared" si="3"/>
        <v>-5.8823529411765163E-2</v>
      </c>
      <c r="I21" s="575">
        <f t="shared" si="3"/>
        <v>0.24258330152151419</v>
      </c>
      <c r="J21" s="576">
        <f t="shared" si="3"/>
        <v>1.1712707182320448</v>
      </c>
      <c r="K21" s="576">
        <f t="shared" si="3"/>
        <v>0.31473533619456373</v>
      </c>
      <c r="L21" s="575">
        <f t="shared" si="3"/>
        <v>7.9932566863599286E-2</v>
      </c>
      <c r="M21" s="576">
        <f t="shared" si="3"/>
        <v>0.14277636415041028</v>
      </c>
      <c r="N21" s="576">
        <f t="shared" si="3"/>
        <v>0.11799660441426219</v>
      </c>
      <c r="O21" s="575">
        <f t="shared" si="3"/>
        <v>6.3399280575539452E-2</v>
      </c>
      <c r="P21" s="576">
        <f t="shared" si="3"/>
        <v>-0.63043478260869568</v>
      </c>
      <c r="Q21" s="762">
        <f t="shared" si="3"/>
        <v>-0.16501650165016502</v>
      </c>
      <c r="R21" s="575">
        <f t="shared" si="3"/>
        <v>-0.27898550724637661</v>
      </c>
      <c r="S21" s="576">
        <f t="shared" si="3"/>
        <v>7.9365079365056879E-4</v>
      </c>
      <c r="T21" s="577">
        <f t="shared" si="3"/>
        <v>4.2016806722688926E-2</v>
      </c>
    </row>
    <row r="22" spans="1:21" ht="15" customHeight="1">
      <c r="A22" s="1734" t="s">
        <v>646</v>
      </c>
      <c r="B22" s="578" t="s">
        <v>191</v>
      </c>
      <c r="C22" s="1562">
        <f>C17-C7</f>
        <v>95.100000000002183</v>
      </c>
      <c r="D22" s="767">
        <f>D17-D7</f>
        <v>44.299999999999955</v>
      </c>
      <c r="E22" s="767">
        <f>E17-E7</f>
        <v>0.10000000000002274</v>
      </c>
      <c r="F22" s="1562">
        <f t="shared" ref="F22:N22" si="4">F17-F7</f>
        <v>450.59999999999854</v>
      </c>
      <c r="G22" s="1564">
        <f t="shared" si="4"/>
        <v>132.80000000000018</v>
      </c>
      <c r="H22" s="1564">
        <f t="shared" si="4"/>
        <v>1.3000000000000114</v>
      </c>
      <c r="I22" s="1562">
        <f t="shared" si="4"/>
        <v>1705.5000000000036</v>
      </c>
      <c r="J22" s="1564">
        <f t="shared" si="4"/>
        <v>195</v>
      </c>
      <c r="K22" s="1564">
        <f t="shared" si="4"/>
        <v>18.599999999999966</v>
      </c>
      <c r="L22" s="1562">
        <f t="shared" si="4"/>
        <v>-1496.1000000000022</v>
      </c>
      <c r="M22" s="1564">
        <f t="shared" si="4"/>
        <v>32.5</v>
      </c>
      <c r="N22" s="1564">
        <f t="shared" si="4"/>
        <v>42.200000000000045</v>
      </c>
      <c r="O22" s="684" t="s">
        <v>55</v>
      </c>
      <c r="P22" s="618" t="s">
        <v>55</v>
      </c>
      <c r="Q22" s="618" t="s">
        <v>55</v>
      </c>
      <c r="R22" s="684" t="s">
        <v>55</v>
      </c>
      <c r="S22" s="618" t="s">
        <v>55</v>
      </c>
      <c r="T22" s="618" t="s">
        <v>55</v>
      </c>
    </row>
    <row r="23" spans="1:21" ht="15.75" thickBot="1">
      <c r="A23" s="1735"/>
      <c r="B23" s="585" t="s">
        <v>192</v>
      </c>
      <c r="C23" s="587">
        <f>C17/C7-1</f>
        <v>1.2629482071713558</v>
      </c>
      <c r="D23" s="626">
        <f>D17/D7-1</f>
        <v>2.6848484848484819</v>
      </c>
      <c r="E23" s="626">
        <f>E17/E7-1</f>
        <v>9.0909090909112145E-2</v>
      </c>
      <c r="F23" s="587">
        <f t="shared" ref="F23:N23" si="5">F17/F7-1</f>
        <v>0.31151054268924883</v>
      </c>
      <c r="G23" s="588">
        <f t="shared" si="5"/>
        <v>2.7213114754098422</v>
      </c>
      <c r="H23" s="588">
        <f t="shared" si="5"/>
        <v>6.6666666666667318E-2</v>
      </c>
      <c r="I23" s="587">
        <f t="shared" si="5"/>
        <v>0.23020543692465556</v>
      </c>
      <c r="J23" s="588">
        <f t="shared" si="5"/>
        <v>2.4344569288389506</v>
      </c>
      <c r="K23" s="588">
        <f t="shared" si="5"/>
        <v>0.25375170532059976</v>
      </c>
      <c r="L23" s="587">
        <f t="shared" si="5"/>
        <v>-9.518810482716511E-2</v>
      </c>
      <c r="M23" s="588">
        <f t="shared" si="5"/>
        <v>1.6343977872768312E-2</v>
      </c>
      <c r="N23" s="588">
        <f t="shared" si="5"/>
        <v>0.19077757685352648</v>
      </c>
      <c r="O23" s="740" t="s">
        <v>55</v>
      </c>
      <c r="P23" s="627" t="s">
        <v>55</v>
      </c>
      <c r="Q23" s="627" t="s">
        <v>55</v>
      </c>
      <c r="R23" s="740" t="s">
        <v>55</v>
      </c>
      <c r="S23" s="627" t="s">
        <v>55</v>
      </c>
      <c r="T23" s="627" t="s">
        <v>55</v>
      </c>
    </row>
    <row r="24" spans="1:21">
      <c r="A24" s="5" t="s">
        <v>1049</v>
      </c>
    </row>
    <row r="25" spans="1:21">
      <c r="L25" s="1429"/>
      <c r="M25" s="1430"/>
      <c r="N25" s="1429"/>
      <c r="O25" s="1429"/>
      <c r="P25" s="1430"/>
      <c r="Q25" s="1429"/>
      <c r="R25" s="1429"/>
      <c r="S25" s="1430"/>
      <c r="T25" s="1429"/>
      <c r="U25" s="112"/>
    </row>
    <row r="26" spans="1:21">
      <c r="L26" s="1429"/>
      <c r="M26" s="1430"/>
      <c r="N26" s="1429"/>
      <c r="O26" s="1429"/>
      <c r="P26" s="1430"/>
      <c r="Q26" s="1429"/>
      <c r="R26" s="1429"/>
      <c r="S26" s="1430"/>
      <c r="T26" s="1429"/>
      <c r="U26" s="112"/>
    </row>
    <row r="27" spans="1:21">
      <c r="L27" s="1431"/>
      <c r="M27" s="1431"/>
      <c r="N27" s="1431"/>
      <c r="O27" s="1431"/>
      <c r="P27" s="1431"/>
      <c r="Q27" s="1431"/>
      <c r="R27" s="238"/>
      <c r="S27" s="238"/>
      <c r="T27" s="238"/>
      <c r="U27" s="112"/>
    </row>
    <row r="28" spans="1:21">
      <c r="L28" s="83"/>
      <c r="M28" s="83"/>
      <c r="N28" s="83"/>
      <c r="O28" s="83"/>
      <c r="P28" s="112"/>
      <c r="Q28" s="112"/>
      <c r="R28" s="112"/>
      <c r="S28" s="112"/>
      <c r="T28" s="112"/>
      <c r="U28" s="112"/>
    </row>
  </sheetData>
  <mergeCells count="39">
    <mergeCell ref="A20:A21"/>
    <mergeCell ref="A22:A23"/>
    <mergeCell ref="A13:B13"/>
    <mergeCell ref="A14:B14"/>
    <mergeCell ref="A15:B15"/>
    <mergeCell ref="A16:B16"/>
    <mergeCell ref="A17:B17"/>
    <mergeCell ref="A18:A19"/>
    <mergeCell ref="I3:K3"/>
    <mergeCell ref="L3:N3"/>
    <mergeCell ref="O3:Q3"/>
    <mergeCell ref="R3:T3"/>
    <mergeCell ref="C4:C6"/>
    <mergeCell ref="D4:D6"/>
    <mergeCell ref="E4:E6"/>
    <mergeCell ref="C3:E3"/>
    <mergeCell ref="F3:H3"/>
    <mergeCell ref="A12:B12"/>
    <mergeCell ref="A7:B7"/>
    <mergeCell ref="A8:B8"/>
    <mergeCell ref="A9:B9"/>
    <mergeCell ref="A10:B10"/>
    <mergeCell ref="A11:B11"/>
    <mergeCell ref="A3:B6"/>
    <mergeCell ref="S4:S6"/>
    <mergeCell ref="T4:T6"/>
    <mergeCell ref="I4:I6"/>
    <mergeCell ref="J4:J6"/>
    <mergeCell ref="F4:F6"/>
    <mergeCell ref="G4:G6"/>
    <mergeCell ref="H4:H6"/>
    <mergeCell ref="O4:O6"/>
    <mergeCell ref="P4:P6"/>
    <mergeCell ref="Q4:Q6"/>
    <mergeCell ref="R4:R6"/>
    <mergeCell ref="K4:K6"/>
    <mergeCell ref="L4:L6"/>
    <mergeCell ref="M4:M6"/>
    <mergeCell ref="N4:N6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  <ignoredErrors>
    <ignoredError sqref="C18:T23" unlockedFormula="1"/>
  </ignoredErrors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/>
  <cols>
    <col min="1" max="1" width="10.28515625" style="870" customWidth="1"/>
    <col min="2" max="2" width="5.140625" style="870" customWidth="1"/>
    <col min="3" max="3" width="6.85546875" style="870" customWidth="1"/>
    <col min="4" max="11" width="6.28515625" style="870" customWidth="1"/>
    <col min="12" max="12" width="7.140625" style="870" customWidth="1"/>
    <col min="13" max="14" width="6.28515625" style="870" customWidth="1"/>
    <col min="15" max="15" width="7" style="870" customWidth="1"/>
    <col min="16" max="20" width="6.28515625" style="870" customWidth="1"/>
  </cols>
  <sheetData>
    <row r="1" spans="1:20">
      <c r="A1" s="240" t="s">
        <v>909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20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20" ht="36" customHeight="1">
      <c r="A3" s="1736" t="s">
        <v>199</v>
      </c>
      <c r="B3" s="1737"/>
      <c r="C3" s="1736" t="s">
        <v>880</v>
      </c>
      <c r="D3" s="1982"/>
      <c r="E3" s="1982"/>
      <c r="F3" s="1800" t="s">
        <v>889</v>
      </c>
      <c r="G3" s="1765"/>
      <c r="H3" s="1766"/>
      <c r="I3" s="1800" t="s">
        <v>890</v>
      </c>
      <c r="J3" s="1765"/>
      <c r="K3" s="1766"/>
      <c r="L3" s="1800" t="s">
        <v>886</v>
      </c>
      <c r="M3" s="1765"/>
      <c r="N3" s="1766"/>
      <c r="O3" s="1800" t="s">
        <v>887</v>
      </c>
      <c r="P3" s="1765"/>
      <c r="Q3" s="1801"/>
      <c r="R3" s="1800" t="s">
        <v>888</v>
      </c>
      <c r="S3" s="1765"/>
      <c r="T3" s="1801"/>
    </row>
    <row r="4" spans="1:20" ht="15" customHeight="1">
      <c r="A4" s="1738"/>
      <c r="B4" s="1739"/>
      <c r="C4" s="2283" t="s">
        <v>881</v>
      </c>
      <c r="D4" s="2277" t="s">
        <v>882</v>
      </c>
      <c r="E4" s="2286" t="s">
        <v>883</v>
      </c>
      <c r="F4" s="2283" t="s">
        <v>881</v>
      </c>
      <c r="G4" s="2277" t="s">
        <v>882</v>
      </c>
      <c r="H4" s="2286" t="s">
        <v>883</v>
      </c>
      <c r="I4" s="2283" t="s">
        <v>881</v>
      </c>
      <c r="J4" s="2277" t="s">
        <v>882</v>
      </c>
      <c r="K4" s="2286" t="s">
        <v>883</v>
      </c>
      <c r="L4" s="2283" t="s">
        <v>881</v>
      </c>
      <c r="M4" s="2277" t="s">
        <v>882</v>
      </c>
      <c r="N4" s="2286" t="s">
        <v>883</v>
      </c>
      <c r="O4" s="2283" t="s">
        <v>881</v>
      </c>
      <c r="P4" s="2277" t="s">
        <v>882</v>
      </c>
      <c r="Q4" s="2286" t="s">
        <v>883</v>
      </c>
      <c r="R4" s="2283" t="s">
        <v>881</v>
      </c>
      <c r="S4" s="2277" t="s">
        <v>882</v>
      </c>
      <c r="T4" s="2280" t="s">
        <v>883</v>
      </c>
    </row>
    <row r="5" spans="1:20" ht="15" customHeight="1">
      <c r="A5" s="1738"/>
      <c r="B5" s="1739"/>
      <c r="C5" s="2284"/>
      <c r="D5" s="2278"/>
      <c r="E5" s="2287"/>
      <c r="F5" s="2284"/>
      <c r="G5" s="2278"/>
      <c r="H5" s="2287"/>
      <c r="I5" s="2284"/>
      <c r="J5" s="2278"/>
      <c r="K5" s="2287"/>
      <c r="L5" s="2284"/>
      <c r="M5" s="2278"/>
      <c r="N5" s="2287"/>
      <c r="O5" s="2284"/>
      <c r="P5" s="2278"/>
      <c r="Q5" s="2287"/>
      <c r="R5" s="2284"/>
      <c r="S5" s="2278"/>
      <c r="T5" s="2281"/>
    </row>
    <row r="6" spans="1:20" ht="15.75" thickBot="1">
      <c r="A6" s="1740"/>
      <c r="B6" s="1741"/>
      <c r="C6" s="2285"/>
      <c r="D6" s="2279"/>
      <c r="E6" s="2288"/>
      <c r="F6" s="2285"/>
      <c r="G6" s="2279"/>
      <c r="H6" s="2288"/>
      <c r="I6" s="2285"/>
      <c r="J6" s="2279"/>
      <c r="K6" s="2288"/>
      <c r="L6" s="2285"/>
      <c r="M6" s="2279"/>
      <c r="N6" s="2288"/>
      <c r="O6" s="2285"/>
      <c r="P6" s="2279"/>
      <c r="Q6" s="2288"/>
      <c r="R6" s="2285"/>
      <c r="S6" s="2279"/>
      <c r="T6" s="2282"/>
    </row>
    <row r="7" spans="1:20">
      <c r="A7" s="1742" t="s">
        <v>11</v>
      </c>
      <c r="B7" s="1743"/>
      <c r="C7" s="1587">
        <v>2931.8</v>
      </c>
      <c r="D7" s="1591">
        <v>179</v>
      </c>
      <c r="E7" s="1591">
        <v>23.5</v>
      </c>
      <c r="F7" s="1587">
        <v>3882.7</v>
      </c>
      <c r="G7" s="1609">
        <v>64.599999999999994</v>
      </c>
      <c r="H7" s="1591">
        <v>36.200000000000003</v>
      </c>
      <c r="I7" s="1587">
        <v>4080.3999999999996</v>
      </c>
      <c r="J7" s="1609">
        <v>54.5</v>
      </c>
      <c r="K7" s="1591">
        <v>39.1</v>
      </c>
      <c r="L7" s="1587">
        <v>5860</v>
      </c>
      <c r="M7" s="1609">
        <v>655.4</v>
      </c>
      <c r="N7" s="1591">
        <v>64.900000000000006</v>
      </c>
      <c r="O7" s="1610" t="s">
        <v>55</v>
      </c>
      <c r="P7" s="1611" t="s">
        <v>55</v>
      </c>
      <c r="Q7" s="1612" t="s">
        <v>55</v>
      </c>
      <c r="R7" s="1610" t="s">
        <v>55</v>
      </c>
      <c r="S7" s="1611" t="s">
        <v>55</v>
      </c>
      <c r="T7" s="1612" t="s">
        <v>55</v>
      </c>
    </row>
    <row r="8" spans="1:20">
      <c r="A8" s="1742" t="s">
        <v>12</v>
      </c>
      <c r="B8" s="1743"/>
      <c r="C8" s="1587">
        <v>2671.1</v>
      </c>
      <c r="D8" s="1591">
        <v>200.7</v>
      </c>
      <c r="E8" s="1591">
        <v>27</v>
      </c>
      <c r="F8" s="1587">
        <v>3231</v>
      </c>
      <c r="G8" s="1609">
        <v>81.2</v>
      </c>
      <c r="H8" s="1591">
        <v>32.299999999999997</v>
      </c>
      <c r="I8" s="1587">
        <v>3408.5</v>
      </c>
      <c r="J8" s="1609">
        <v>48.5</v>
      </c>
      <c r="K8" s="1591">
        <v>32.9</v>
      </c>
      <c r="L8" s="1587">
        <v>4485.5</v>
      </c>
      <c r="M8" s="1609">
        <v>551.20000000000005</v>
      </c>
      <c r="N8" s="1591">
        <v>57</v>
      </c>
      <c r="O8" s="1610" t="s">
        <v>55</v>
      </c>
      <c r="P8" s="1611" t="s">
        <v>55</v>
      </c>
      <c r="Q8" s="1612" t="s">
        <v>55</v>
      </c>
      <c r="R8" s="1610" t="s">
        <v>55</v>
      </c>
      <c r="S8" s="1611" t="s">
        <v>55</v>
      </c>
      <c r="T8" s="1612" t="s">
        <v>55</v>
      </c>
    </row>
    <row r="9" spans="1:20">
      <c r="A9" s="1742" t="s">
        <v>13</v>
      </c>
      <c r="B9" s="1743"/>
      <c r="C9" s="1587">
        <v>2582.7000000000003</v>
      </c>
      <c r="D9" s="1591">
        <v>249.1</v>
      </c>
      <c r="E9" s="1591">
        <v>30.7</v>
      </c>
      <c r="F9" s="1587">
        <v>3090.7999999999997</v>
      </c>
      <c r="G9" s="1609">
        <v>81.2</v>
      </c>
      <c r="H9" s="1591">
        <v>27.6</v>
      </c>
      <c r="I9" s="1587">
        <v>3046.9</v>
      </c>
      <c r="J9" s="1609">
        <v>42</v>
      </c>
      <c r="K9" s="1591">
        <v>31.2</v>
      </c>
      <c r="L9" s="1587">
        <v>3592.4</v>
      </c>
      <c r="M9" s="1609">
        <v>485.8</v>
      </c>
      <c r="N9" s="1591">
        <v>53</v>
      </c>
      <c r="O9" s="1610" t="s">
        <v>55</v>
      </c>
      <c r="P9" s="1611" t="s">
        <v>55</v>
      </c>
      <c r="Q9" s="1612" t="s">
        <v>55</v>
      </c>
      <c r="R9" s="1610" t="s">
        <v>55</v>
      </c>
      <c r="S9" s="1611" t="s">
        <v>55</v>
      </c>
      <c r="T9" s="1612" t="s">
        <v>55</v>
      </c>
    </row>
    <row r="10" spans="1:20">
      <c r="A10" s="1742" t="s">
        <v>14</v>
      </c>
      <c r="B10" s="1743"/>
      <c r="C10" s="1587">
        <v>2221.9</v>
      </c>
      <c r="D10" s="1591">
        <v>279</v>
      </c>
      <c r="E10" s="1591">
        <v>30.9</v>
      </c>
      <c r="F10" s="1587">
        <v>2653.2</v>
      </c>
      <c r="G10" s="1609">
        <v>77</v>
      </c>
      <c r="H10" s="1591">
        <v>26.8</v>
      </c>
      <c r="I10" s="1587">
        <v>2406.6</v>
      </c>
      <c r="J10" s="1609">
        <v>38.5</v>
      </c>
      <c r="K10" s="1591">
        <v>21</v>
      </c>
      <c r="L10" s="1587">
        <v>2692.4</v>
      </c>
      <c r="M10" s="1609">
        <v>378.1</v>
      </c>
      <c r="N10" s="1591">
        <v>53.3</v>
      </c>
      <c r="O10" s="1587">
        <v>14.7</v>
      </c>
      <c r="P10" s="1609">
        <v>11.6</v>
      </c>
      <c r="Q10" s="1591">
        <v>1.5</v>
      </c>
      <c r="R10" s="1587">
        <v>39.9</v>
      </c>
      <c r="S10" s="1609">
        <v>12.2</v>
      </c>
      <c r="T10" s="1588">
        <v>3.6</v>
      </c>
    </row>
    <row r="11" spans="1:20">
      <c r="A11" s="1742" t="s">
        <v>15</v>
      </c>
      <c r="B11" s="1743"/>
      <c r="C11" s="1587">
        <v>1324.1</v>
      </c>
      <c r="D11" s="1591">
        <v>206.1</v>
      </c>
      <c r="E11" s="1591">
        <v>20.100000000000001</v>
      </c>
      <c r="F11" s="1587">
        <v>1841.2999999999997</v>
      </c>
      <c r="G11" s="1609">
        <v>61.6</v>
      </c>
      <c r="H11" s="1591">
        <v>30.4</v>
      </c>
      <c r="I11" s="1587">
        <v>1458.7</v>
      </c>
      <c r="J11" s="1609">
        <v>24.7</v>
      </c>
      <c r="K11" s="1591">
        <v>6.7</v>
      </c>
      <c r="L11" s="1587">
        <v>1415.8999999999999</v>
      </c>
      <c r="M11" s="1609">
        <v>237</v>
      </c>
      <c r="N11" s="1591">
        <v>33.799999999999997</v>
      </c>
      <c r="O11" s="1587">
        <v>2.2000000000000002</v>
      </c>
      <c r="P11" s="1609">
        <v>9.8000000000000007</v>
      </c>
      <c r="Q11" s="1591">
        <v>0</v>
      </c>
      <c r="R11" s="1587">
        <v>23.1</v>
      </c>
      <c r="S11" s="1609">
        <v>9.5</v>
      </c>
      <c r="T11" s="1588">
        <v>3.8</v>
      </c>
    </row>
    <row r="12" spans="1:20">
      <c r="A12" s="1742" t="s">
        <v>16</v>
      </c>
      <c r="B12" s="1743"/>
      <c r="C12" s="1587">
        <v>1108.2</v>
      </c>
      <c r="D12" s="1591">
        <v>192.6</v>
      </c>
      <c r="E12" s="1591">
        <v>12.2</v>
      </c>
      <c r="F12" s="1587">
        <v>1919.8</v>
      </c>
      <c r="G12" s="1609">
        <v>80.8</v>
      </c>
      <c r="H12" s="1591">
        <v>26.1</v>
      </c>
      <c r="I12" s="1587">
        <v>1486.1000000000001</v>
      </c>
      <c r="J12" s="1609">
        <v>33.6</v>
      </c>
      <c r="K12" s="1591">
        <v>7.7</v>
      </c>
      <c r="L12" s="1587">
        <v>1165</v>
      </c>
      <c r="M12" s="1609">
        <v>238.4</v>
      </c>
      <c r="N12" s="1591">
        <v>33.6</v>
      </c>
      <c r="O12" s="1587">
        <v>0.1</v>
      </c>
      <c r="P12" s="1609">
        <v>8.6</v>
      </c>
      <c r="Q12" s="1591">
        <v>0</v>
      </c>
      <c r="R12" s="1587">
        <v>15.6</v>
      </c>
      <c r="S12" s="1609">
        <v>2.5</v>
      </c>
      <c r="T12" s="1588">
        <v>2.2999999999999998</v>
      </c>
    </row>
    <row r="13" spans="1:20">
      <c r="A13" s="1742" t="s">
        <v>139</v>
      </c>
      <c r="B13" s="1743"/>
      <c r="C13" s="1587">
        <v>1023</v>
      </c>
      <c r="D13" s="1591">
        <v>208.7</v>
      </c>
      <c r="E13" s="1591">
        <v>20.8</v>
      </c>
      <c r="F13" s="1587">
        <v>2166.2999999999997</v>
      </c>
      <c r="G13" s="1613">
        <v>88.8</v>
      </c>
      <c r="H13" s="1591">
        <v>23.9</v>
      </c>
      <c r="I13" s="1587">
        <v>1590.1000000000001</v>
      </c>
      <c r="J13" s="1613">
        <v>43</v>
      </c>
      <c r="K13" s="1591">
        <v>16.399999999999999</v>
      </c>
      <c r="L13" s="1587">
        <v>1114</v>
      </c>
      <c r="M13" s="1613">
        <v>226</v>
      </c>
      <c r="N13" s="1591">
        <v>29.8</v>
      </c>
      <c r="O13" s="1587">
        <v>1.6</v>
      </c>
      <c r="P13" s="1613">
        <v>7.6</v>
      </c>
      <c r="Q13" s="1591">
        <v>0</v>
      </c>
      <c r="R13" s="1587">
        <v>14.8</v>
      </c>
      <c r="S13" s="1613">
        <v>2.6</v>
      </c>
      <c r="T13" s="1588">
        <v>2.1</v>
      </c>
    </row>
    <row r="14" spans="1:20">
      <c r="A14" s="1742" t="s">
        <v>189</v>
      </c>
      <c r="B14" s="1743"/>
      <c r="C14" s="1587">
        <v>1073.7</v>
      </c>
      <c r="D14" s="1591">
        <v>217.5</v>
      </c>
      <c r="E14" s="1591">
        <v>23.7</v>
      </c>
      <c r="F14" s="1587">
        <v>2293.2000000000003</v>
      </c>
      <c r="G14" s="1613">
        <v>128</v>
      </c>
      <c r="H14" s="1591">
        <v>23.4</v>
      </c>
      <c r="I14" s="1587">
        <v>1838.8000000000002</v>
      </c>
      <c r="J14" s="1613">
        <v>58.6</v>
      </c>
      <c r="K14" s="1591">
        <v>22.9</v>
      </c>
      <c r="L14" s="1587">
        <v>1184.3</v>
      </c>
      <c r="M14" s="1613">
        <v>254.4</v>
      </c>
      <c r="N14" s="1591">
        <v>28.7</v>
      </c>
      <c r="O14" s="1587">
        <v>1.2</v>
      </c>
      <c r="P14" s="1613">
        <v>7.6</v>
      </c>
      <c r="Q14" s="1591">
        <v>0</v>
      </c>
      <c r="R14" s="1587">
        <v>16.5</v>
      </c>
      <c r="S14" s="1613">
        <v>5.8</v>
      </c>
      <c r="T14" s="1588">
        <v>2</v>
      </c>
    </row>
    <row r="15" spans="1:20">
      <c r="A15" s="1742" t="s">
        <v>455</v>
      </c>
      <c r="B15" s="1743"/>
      <c r="C15" s="1587">
        <v>1609.9</v>
      </c>
      <c r="D15" s="1591">
        <v>258.89999999999998</v>
      </c>
      <c r="E15" s="1591">
        <v>19.5</v>
      </c>
      <c r="F15" s="1587">
        <v>2659.4</v>
      </c>
      <c r="G15" s="1613">
        <v>162.1</v>
      </c>
      <c r="H15" s="1591">
        <v>26.3</v>
      </c>
      <c r="I15" s="1587">
        <v>2327.6999999999998</v>
      </c>
      <c r="J15" s="1613">
        <v>107.6</v>
      </c>
      <c r="K15" s="1591">
        <v>29.4</v>
      </c>
      <c r="L15" s="1587">
        <v>1507.5</v>
      </c>
      <c r="M15" s="1613">
        <v>295.5</v>
      </c>
      <c r="N15" s="1591">
        <v>31.5</v>
      </c>
      <c r="O15" s="1587">
        <v>1.2</v>
      </c>
      <c r="P15" s="1613">
        <v>7</v>
      </c>
      <c r="Q15" s="1591">
        <v>0</v>
      </c>
      <c r="R15" s="1587">
        <v>14.5</v>
      </c>
      <c r="S15" s="1613">
        <v>7.3</v>
      </c>
      <c r="T15" s="1588">
        <v>1.7</v>
      </c>
    </row>
    <row r="16" spans="1:20">
      <c r="A16" s="1742" t="s">
        <v>562</v>
      </c>
      <c r="B16" s="1743"/>
      <c r="C16" s="1587">
        <v>1742.3999999999999</v>
      </c>
      <c r="D16" s="1591">
        <v>268.39999999999998</v>
      </c>
      <c r="E16" s="1591">
        <v>25.4</v>
      </c>
      <c r="F16" s="1587">
        <v>2745.3</v>
      </c>
      <c r="G16" s="1613">
        <v>207.8</v>
      </c>
      <c r="H16" s="1591">
        <v>25.8</v>
      </c>
      <c r="I16" s="1587">
        <v>2779.9</v>
      </c>
      <c r="J16" s="1613">
        <v>109.7</v>
      </c>
      <c r="K16" s="1591">
        <v>32.299999999999997</v>
      </c>
      <c r="L16" s="1587">
        <v>1727.4</v>
      </c>
      <c r="M16" s="1613">
        <v>346.5</v>
      </c>
      <c r="N16" s="1591">
        <v>45.3</v>
      </c>
      <c r="O16" s="1587">
        <v>1.5</v>
      </c>
      <c r="P16" s="1613">
        <v>0</v>
      </c>
      <c r="Q16" s="1591">
        <v>0</v>
      </c>
      <c r="R16" s="1587">
        <v>16.8</v>
      </c>
      <c r="S16" s="1613">
        <v>1.2</v>
      </c>
      <c r="T16" s="1588">
        <v>2.1</v>
      </c>
    </row>
    <row r="17" spans="1:20" ht="15.75" thickBot="1">
      <c r="A17" s="1742" t="s">
        <v>643</v>
      </c>
      <c r="B17" s="1743"/>
      <c r="C17" s="1587">
        <v>1693</v>
      </c>
      <c r="D17" s="1591">
        <v>273.7</v>
      </c>
      <c r="E17" s="1591">
        <v>19.2</v>
      </c>
      <c r="F17" s="1596">
        <v>2905.5</v>
      </c>
      <c r="G17" s="1614">
        <v>241.7</v>
      </c>
      <c r="H17" s="1591">
        <v>31.8</v>
      </c>
      <c r="I17" s="1596">
        <v>3103.5999999999995</v>
      </c>
      <c r="J17" s="1614">
        <v>160.30000000000001</v>
      </c>
      <c r="K17" s="1591">
        <v>31.6</v>
      </c>
      <c r="L17" s="1596">
        <v>1958</v>
      </c>
      <c r="M17" s="1614">
        <v>380.7</v>
      </c>
      <c r="N17" s="1591">
        <v>47.2</v>
      </c>
      <c r="O17" s="1596">
        <v>1.6</v>
      </c>
      <c r="P17" s="1614">
        <v>4</v>
      </c>
      <c r="Q17" s="1591">
        <v>0</v>
      </c>
      <c r="R17" s="1596">
        <v>23.4</v>
      </c>
      <c r="S17" s="1614">
        <v>2.5</v>
      </c>
      <c r="T17" s="1588">
        <v>2.1</v>
      </c>
    </row>
    <row r="18" spans="1:20" ht="16.5" customHeight="1">
      <c r="A18" s="1888" t="s">
        <v>644</v>
      </c>
      <c r="B18" s="554" t="s">
        <v>191</v>
      </c>
      <c r="C18" s="1558">
        <f>C17-C16</f>
        <v>-49.399999999999864</v>
      </c>
      <c r="D18" s="765">
        <f>D17-D16</f>
        <v>5.3000000000000114</v>
      </c>
      <c r="E18" s="765">
        <f>E17-E16</f>
        <v>-6.1999999999999993</v>
      </c>
      <c r="F18" s="1558">
        <f t="shared" ref="F18:T18" si="0">F17-F16</f>
        <v>160.19999999999982</v>
      </c>
      <c r="G18" s="1560">
        <f t="shared" si="0"/>
        <v>33.899999999999977</v>
      </c>
      <c r="H18" s="1560">
        <f t="shared" si="0"/>
        <v>6</v>
      </c>
      <c r="I18" s="1558">
        <f t="shared" si="0"/>
        <v>323.69999999999936</v>
      </c>
      <c r="J18" s="1560">
        <f t="shared" si="0"/>
        <v>50.600000000000009</v>
      </c>
      <c r="K18" s="1560">
        <f t="shared" si="0"/>
        <v>-0.69999999999999574</v>
      </c>
      <c r="L18" s="1558">
        <f t="shared" si="0"/>
        <v>230.59999999999991</v>
      </c>
      <c r="M18" s="1560">
        <f t="shared" si="0"/>
        <v>34.199999999999989</v>
      </c>
      <c r="N18" s="1560">
        <f t="shared" si="0"/>
        <v>1.9000000000000057</v>
      </c>
      <c r="O18" s="1558">
        <f t="shared" si="0"/>
        <v>0.10000000000000009</v>
      </c>
      <c r="P18" s="1560">
        <f t="shared" si="0"/>
        <v>4</v>
      </c>
      <c r="Q18" s="1560">
        <f t="shared" si="0"/>
        <v>0</v>
      </c>
      <c r="R18" s="1558">
        <f t="shared" si="0"/>
        <v>6.5999999999999979</v>
      </c>
      <c r="S18" s="1560">
        <f t="shared" si="0"/>
        <v>1.3</v>
      </c>
      <c r="T18" s="560">
        <f t="shared" si="0"/>
        <v>0</v>
      </c>
    </row>
    <row r="19" spans="1:20" ht="16.5" customHeight="1">
      <c r="A19" s="1733"/>
      <c r="B19" s="573" t="s">
        <v>192</v>
      </c>
      <c r="C19" s="575">
        <f>C17/C16-1</f>
        <v>-2.8351698806244219E-2</v>
      </c>
      <c r="D19" s="614">
        <f>D17/D16-1</f>
        <v>1.9746646795827161E-2</v>
      </c>
      <c r="E19" s="614">
        <f>E17/E16-1</f>
        <v>-0.24409448818897639</v>
      </c>
      <c r="F19" s="575">
        <f t="shared" ref="F19:T19" si="1">F17/F16-1</f>
        <v>5.8354278220959399E-2</v>
      </c>
      <c r="G19" s="576">
        <f t="shared" si="1"/>
        <v>0.1631376323387872</v>
      </c>
      <c r="H19" s="576">
        <f t="shared" si="1"/>
        <v>0.23255813953488369</v>
      </c>
      <c r="I19" s="575">
        <f t="shared" si="1"/>
        <v>0.11644303751933505</v>
      </c>
      <c r="J19" s="576">
        <f t="shared" si="1"/>
        <v>0.46125797629899723</v>
      </c>
      <c r="K19" s="576">
        <f t="shared" si="1"/>
        <v>-2.1671826625386914E-2</v>
      </c>
      <c r="L19" s="575">
        <f t="shared" si="1"/>
        <v>0.13349542665277281</v>
      </c>
      <c r="M19" s="576">
        <f t="shared" si="1"/>
        <v>9.8701298701298734E-2</v>
      </c>
      <c r="N19" s="576">
        <f t="shared" si="1"/>
        <v>4.1942604856512355E-2</v>
      </c>
      <c r="O19" s="575">
        <f t="shared" si="1"/>
        <v>6.6666666666666652E-2</v>
      </c>
      <c r="P19" s="615" t="s">
        <v>627</v>
      </c>
      <c r="Q19" s="615" t="s">
        <v>627</v>
      </c>
      <c r="R19" s="575">
        <f t="shared" si="1"/>
        <v>0.39285714285714279</v>
      </c>
      <c r="S19" s="576">
        <f t="shared" si="1"/>
        <v>1.0833333333333335</v>
      </c>
      <c r="T19" s="577">
        <f t="shared" si="1"/>
        <v>0</v>
      </c>
    </row>
    <row r="20" spans="1:20" ht="16.5" customHeight="1">
      <c r="A20" s="1734" t="s">
        <v>797</v>
      </c>
      <c r="B20" s="578" t="s">
        <v>191</v>
      </c>
      <c r="C20" s="1562">
        <f>C17-C12</f>
        <v>584.79999999999995</v>
      </c>
      <c r="D20" s="767">
        <f>D17-D12</f>
        <v>81.099999999999994</v>
      </c>
      <c r="E20" s="767">
        <f>E17-E12</f>
        <v>7</v>
      </c>
      <c r="F20" s="1562">
        <f t="shared" ref="F20:T20" si="2">F17-F12</f>
        <v>985.7</v>
      </c>
      <c r="G20" s="1564">
        <f t="shared" si="2"/>
        <v>160.89999999999998</v>
      </c>
      <c r="H20" s="1564">
        <f t="shared" si="2"/>
        <v>5.6999999999999993</v>
      </c>
      <c r="I20" s="1562">
        <f t="shared" si="2"/>
        <v>1617.4999999999993</v>
      </c>
      <c r="J20" s="1564">
        <f t="shared" si="2"/>
        <v>126.70000000000002</v>
      </c>
      <c r="K20" s="1564">
        <f t="shared" si="2"/>
        <v>23.900000000000002</v>
      </c>
      <c r="L20" s="1562">
        <f t="shared" si="2"/>
        <v>793</v>
      </c>
      <c r="M20" s="1564">
        <f t="shared" si="2"/>
        <v>142.29999999999998</v>
      </c>
      <c r="N20" s="1564">
        <f t="shared" si="2"/>
        <v>13.600000000000001</v>
      </c>
      <c r="O20" s="1562">
        <f t="shared" si="2"/>
        <v>1.5</v>
      </c>
      <c r="P20" s="1564">
        <f t="shared" si="2"/>
        <v>-4.5999999999999996</v>
      </c>
      <c r="Q20" s="1564">
        <f t="shared" si="2"/>
        <v>0</v>
      </c>
      <c r="R20" s="1562">
        <f t="shared" si="2"/>
        <v>7.7999999999999989</v>
      </c>
      <c r="S20" s="1564">
        <f t="shared" si="2"/>
        <v>0</v>
      </c>
      <c r="T20" s="584">
        <f t="shared" si="2"/>
        <v>-0.19999999999999973</v>
      </c>
    </row>
    <row r="21" spans="1:20" ht="16.5" customHeight="1">
      <c r="A21" s="1733"/>
      <c r="B21" s="573" t="s">
        <v>192</v>
      </c>
      <c r="C21" s="575">
        <f>C17/C12-1</f>
        <v>0.52770258076159537</v>
      </c>
      <c r="D21" s="614">
        <f>D17/D12-1</f>
        <v>0.42107995846313595</v>
      </c>
      <c r="E21" s="614">
        <f>E17/E12-1</f>
        <v>0.57377049180327866</v>
      </c>
      <c r="F21" s="575">
        <f t="shared" ref="F21:T21" si="3">F17/F12-1</f>
        <v>0.5134388998854047</v>
      </c>
      <c r="G21" s="576">
        <f t="shared" si="3"/>
        <v>1.9913366336633662</v>
      </c>
      <c r="H21" s="576">
        <f t="shared" si="3"/>
        <v>0.21839080459770122</v>
      </c>
      <c r="I21" s="575">
        <f t="shared" si="3"/>
        <v>1.0884193526680566</v>
      </c>
      <c r="J21" s="576">
        <f t="shared" si="3"/>
        <v>3.770833333333333</v>
      </c>
      <c r="K21" s="576">
        <f t="shared" si="3"/>
        <v>3.1038961038961039</v>
      </c>
      <c r="L21" s="575">
        <f t="shared" si="3"/>
        <v>0.68068669527896986</v>
      </c>
      <c r="M21" s="576">
        <f t="shared" si="3"/>
        <v>0.59689597315436238</v>
      </c>
      <c r="N21" s="576">
        <f t="shared" si="3"/>
        <v>0.40476190476190488</v>
      </c>
      <c r="O21" s="575">
        <f>O17/O12-1</f>
        <v>15</v>
      </c>
      <c r="P21" s="576">
        <f>P17/P12-1</f>
        <v>-0.53488372093023262</v>
      </c>
      <c r="Q21" s="615" t="s">
        <v>627</v>
      </c>
      <c r="R21" s="575">
        <f t="shared" si="3"/>
        <v>0.5</v>
      </c>
      <c r="S21" s="576">
        <f t="shared" si="3"/>
        <v>0</v>
      </c>
      <c r="T21" s="577">
        <f t="shared" si="3"/>
        <v>-8.6956521739130377E-2</v>
      </c>
    </row>
    <row r="22" spans="1:20" ht="16.5" customHeight="1">
      <c r="A22" s="1734" t="s">
        <v>798</v>
      </c>
      <c r="B22" s="578" t="s">
        <v>191</v>
      </c>
      <c r="C22" s="1562">
        <f>C17-C7</f>
        <v>-1238.8000000000002</v>
      </c>
      <c r="D22" s="767">
        <f>D17-D7</f>
        <v>94.699999999999989</v>
      </c>
      <c r="E22" s="767">
        <f>E17-E7</f>
        <v>-4.3000000000000007</v>
      </c>
      <c r="F22" s="1562">
        <f t="shared" ref="F22:N22" si="4">F17-F7</f>
        <v>-977.19999999999982</v>
      </c>
      <c r="G22" s="1564">
        <f t="shared" si="4"/>
        <v>177.1</v>
      </c>
      <c r="H22" s="1564">
        <f t="shared" si="4"/>
        <v>-4.4000000000000021</v>
      </c>
      <c r="I22" s="1562">
        <f t="shared" si="4"/>
        <v>-976.80000000000018</v>
      </c>
      <c r="J22" s="1564">
        <f t="shared" si="4"/>
        <v>105.80000000000001</v>
      </c>
      <c r="K22" s="1564">
        <f t="shared" si="4"/>
        <v>-7.5</v>
      </c>
      <c r="L22" s="1562">
        <f t="shared" si="4"/>
        <v>-3902</v>
      </c>
      <c r="M22" s="1564">
        <f t="shared" si="4"/>
        <v>-274.7</v>
      </c>
      <c r="N22" s="1564">
        <f t="shared" si="4"/>
        <v>-17.700000000000003</v>
      </c>
      <c r="O22" s="684" t="s">
        <v>55</v>
      </c>
      <c r="P22" s="618" t="s">
        <v>55</v>
      </c>
      <c r="Q22" s="618" t="s">
        <v>55</v>
      </c>
      <c r="R22" s="684" t="s">
        <v>55</v>
      </c>
      <c r="S22" s="618" t="s">
        <v>55</v>
      </c>
      <c r="T22" s="618" t="s">
        <v>55</v>
      </c>
    </row>
    <row r="23" spans="1:20" ht="16.5" customHeight="1" thickBot="1">
      <c r="A23" s="1735"/>
      <c r="B23" s="585" t="s">
        <v>192</v>
      </c>
      <c r="C23" s="587">
        <f>C17/C7-1</f>
        <v>-0.42253905450576446</v>
      </c>
      <c r="D23" s="626">
        <f>D17/D7-1</f>
        <v>0.5290502793296088</v>
      </c>
      <c r="E23" s="626">
        <f>E17/E7-1</f>
        <v>-0.18297872340425536</v>
      </c>
      <c r="F23" s="587">
        <f t="shared" ref="F23:N23" si="5">F17/F7-1</f>
        <v>-0.25168053158884274</v>
      </c>
      <c r="G23" s="588">
        <f t="shared" si="5"/>
        <v>2.7414860681114552</v>
      </c>
      <c r="H23" s="588">
        <f t="shared" si="5"/>
        <v>-0.12154696132596687</v>
      </c>
      <c r="I23" s="587">
        <f t="shared" si="5"/>
        <v>-0.23938829526517014</v>
      </c>
      <c r="J23" s="588">
        <f t="shared" si="5"/>
        <v>1.9412844036697248</v>
      </c>
      <c r="K23" s="588">
        <f t="shared" si="5"/>
        <v>-0.19181585677749358</v>
      </c>
      <c r="L23" s="587">
        <f t="shared" si="5"/>
        <v>-0.6658703071672355</v>
      </c>
      <c r="M23" s="588">
        <f t="shared" si="5"/>
        <v>-0.41913335367714377</v>
      </c>
      <c r="N23" s="588">
        <f t="shared" si="5"/>
        <v>-0.27272727272727271</v>
      </c>
      <c r="O23" s="740" t="s">
        <v>55</v>
      </c>
      <c r="P23" s="627" t="s">
        <v>55</v>
      </c>
      <c r="Q23" s="627" t="s">
        <v>55</v>
      </c>
      <c r="R23" s="740" t="s">
        <v>55</v>
      </c>
      <c r="S23" s="627" t="s">
        <v>55</v>
      </c>
      <c r="T23" s="627" t="s">
        <v>55</v>
      </c>
    </row>
    <row r="24" spans="1:20">
      <c r="A24" s="5" t="s">
        <v>1050</v>
      </c>
    </row>
    <row r="25" spans="1:20">
      <c r="A25" s="5" t="s">
        <v>632</v>
      </c>
    </row>
  </sheetData>
  <mergeCells count="39">
    <mergeCell ref="A20:A21"/>
    <mergeCell ref="A22:A23"/>
    <mergeCell ref="A13:B13"/>
    <mergeCell ref="A14:B14"/>
    <mergeCell ref="A15:B15"/>
    <mergeCell ref="A16:B16"/>
    <mergeCell ref="A17:B17"/>
    <mergeCell ref="A18:A19"/>
    <mergeCell ref="A12:B12"/>
    <mergeCell ref="O4:O6"/>
    <mergeCell ref="P4:P6"/>
    <mergeCell ref="Q4:Q6"/>
    <mergeCell ref="R4:R6"/>
    <mergeCell ref="C4:C6"/>
    <mergeCell ref="D4:D6"/>
    <mergeCell ref="E4:E6"/>
    <mergeCell ref="F4:F6"/>
    <mergeCell ref="G4:G6"/>
    <mergeCell ref="H4:H6"/>
    <mergeCell ref="A7:B7"/>
    <mergeCell ref="A8:B8"/>
    <mergeCell ref="A9:B9"/>
    <mergeCell ref="A10:B10"/>
    <mergeCell ref="A11:B11"/>
    <mergeCell ref="R3:T3"/>
    <mergeCell ref="A3:B6"/>
    <mergeCell ref="C3:E3"/>
    <mergeCell ref="F3:H3"/>
    <mergeCell ref="I3:K3"/>
    <mergeCell ref="L3:N3"/>
    <mergeCell ref="O3:Q3"/>
    <mergeCell ref="S4:S6"/>
    <mergeCell ref="T4:T6"/>
    <mergeCell ref="I4:I6"/>
    <mergeCell ref="J4:J6"/>
    <mergeCell ref="K4:K6"/>
    <mergeCell ref="L4:L6"/>
    <mergeCell ref="M4:M6"/>
    <mergeCell ref="N4:N6"/>
  </mergeCells>
  <hyperlinks>
    <hyperlink ref="A2" location="OBSAH!A1" tooltip="o" display="zpět na obsah"/>
    <hyperlink ref="A25" r:id="rId1" display="http://www.msmt.cz/file/13234_1_1/"/>
  </hyperlinks>
  <pageMargins left="0.7" right="0.7" top="0.78740157499999996" bottom="0.78740157499999996" header="0.3" footer="0.3"/>
  <pageSetup paperSize="9" orientation="landscape" r:id="rId2"/>
  <ignoredErrors>
    <ignoredError sqref="C18:T23" unlockedFormula="1"/>
  </ignoredErrors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" sqref="A2"/>
    </sheetView>
  </sheetViews>
  <sheetFormatPr defaultRowHeight="15"/>
  <cols>
    <col min="1" max="1" width="18.28515625" customWidth="1"/>
    <col min="2" max="2" width="12.7109375" customWidth="1"/>
    <col min="3" max="3" width="12.7109375" style="870" customWidth="1"/>
    <col min="4" max="6" width="12.7109375" customWidth="1"/>
    <col min="7" max="7" width="12.7109375" style="870" customWidth="1"/>
    <col min="8" max="9" width="12.7109375" customWidth="1"/>
  </cols>
  <sheetData>
    <row r="1" spans="1:9">
      <c r="A1" s="240" t="s">
        <v>920</v>
      </c>
    </row>
    <row r="2" spans="1:9" ht="15.75" thickBot="1">
      <c r="A2" s="325" t="s">
        <v>193</v>
      </c>
    </row>
    <row r="3" spans="1:9" ht="15" customHeight="1">
      <c r="A3" s="1794" t="s">
        <v>36</v>
      </c>
      <c r="B3" s="1736" t="s">
        <v>620</v>
      </c>
      <c r="C3" s="1938" t="s">
        <v>892</v>
      </c>
      <c r="D3" s="1805"/>
      <c r="E3" s="2054"/>
      <c r="F3" s="1938" t="s">
        <v>621</v>
      </c>
      <c r="G3" s="1805"/>
      <c r="H3" s="1794" t="s">
        <v>622</v>
      </c>
      <c r="I3" s="1794" t="s">
        <v>623</v>
      </c>
    </row>
    <row r="4" spans="1:9" ht="22.5" customHeight="1">
      <c r="A4" s="1795"/>
      <c r="B4" s="1947"/>
      <c r="C4" s="1939" t="s">
        <v>4</v>
      </c>
      <c r="D4" s="2088" t="s">
        <v>484</v>
      </c>
      <c r="E4" s="2256" t="s">
        <v>485</v>
      </c>
      <c r="F4" s="2015" t="s">
        <v>4</v>
      </c>
      <c r="G4" s="1983" t="s">
        <v>891</v>
      </c>
      <c r="H4" s="1795"/>
      <c r="I4" s="1795"/>
    </row>
    <row r="5" spans="1:9" ht="15" customHeight="1" thickBot="1">
      <c r="A5" s="1796"/>
      <c r="B5" s="1949"/>
      <c r="C5" s="1746"/>
      <c r="D5" s="2276"/>
      <c r="E5" s="1950"/>
      <c r="F5" s="1949"/>
      <c r="G5" s="2275"/>
      <c r="H5" s="1796"/>
      <c r="I5" s="1796"/>
    </row>
    <row r="6" spans="1:9">
      <c r="A6" s="1077" t="s">
        <v>19</v>
      </c>
      <c r="B6" s="1592">
        <v>33830.800000000003</v>
      </c>
      <c r="C6" s="1587">
        <f>D6+E6</f>
        <v>71325.3</v>
      </c>
      <c r="D6" s="1589">
        <v>34421.800000000003</v>
      </c>
      <c r="E6" s="1605">
        <v>36903.5</v>
      </c>
      <c r="F6" s="1587">
        <v>41305.800000000003</v>
      </c>
      <c r="G6" s="1589">
        <v>3933.6</v>
      </c>
      <c r="H6" s="1587">
        <v>1097.8</v>
      </c>
      <c r="I6" s="1606">
        <v>1243.4000000000001</v>
      </c>
    </row>
    <row r="7" spans="1:9">
      <c r="A7" s="1078" t="s">
        <v>20</v>
      </c>
      <c r="B7" s="1592">
        <v>3940.6</v>
      </c>
      <c r="C7" s="1587">
        <f t="shared" ref="C7:C20" si="0">D7+E7</f>
        <v>7847.2</v>
      </c>
      <c r="D7" s="1589">
        <v>3839.2</v>
      </c>
      <c r="E7" s="1605">
        <v>4008</v>
      </c>
      <c r="F7" s="1587">
        <v>6365.6</v>
      </c>
      <c r="G7" s="1589">
        <v>748.1</v>
      </c>
      <c r="H7" s="1587">
        <v>490.3</v>
      </c>
      <c r="I7" s="1606">
        <v>368.3</v>
      </c>
    </row>
    <row r="8" spans="1:9">
      <c r="A8" s="1078" t="s">
        <v>21</v>
      </c>
      <c r="B8" s="1592">
        <v>4851.5</v>
      </c>
      <c r="C8" s="1587">
        <f t="shared" si="0"/>
        <v>9600.4</v>
      </c>
      <c r="D8" s="1589">
        <v>4814.8999999999996</v>
      </c>
      <c r="E8" s="1605">
        <v>4785.5</v>
      </c>
      <c r="F8" s="1587">
        <v>3877.6</v>
      </c>
      <c r="G8" s="1589">
        <v>317.89999999999998</v>
      </c>
      <c r="H8" s="1587">
        <v>0</v>
      </c>
      <c r="I8" s="1606">
        <v>69.099999999999994</v>
      </c>
    </row>
    <row r="9" spans="1:9">
      <c r="A9" s="1078" t="s">
        <v>22</v>
      </c>
      <c r="B9" s="1592">
        <v>2102.6</v>
      </c>
      <c r="C9" s="1587">
        <f t="shared" si="0"/>
        <v>4300.3999999999996</v>
      </c>
      <c r="D9" s="1589">
        <v>2065.9</v>
      </c>
      <c r="E9" s="1605">
        <v>2234.5</v>
      </c>
      <c r="F9" s="1587">
        <v>2689.6</v>
      </c>
      <c r="G9" s="1589">
        <v>185.4</v>
      </c>
      <c r="H9" s="1587">
        <v>51.3</v>
      </c>
      <c r="I9" s="1606">
        <v>63.9</v>
      </c>
    </row>
    <row r="10" spans="1:9">
      <c r="A10" s="1078" t="s">
        <v>23</v>
      </c>
      <c r="B10" s="1592">
        <v>1773.2</v>
      </c>
      <c r="C10" s="1587">
        <f t="shared" si="0"/>
        <v>3771.5</v>
      </c>
      <c r="D10" s="1589">
        <v>1807.9</v>
      </c>
      <c r="E10" s="1605">
        <v>1963.6</v>
      </c>
      <c r="F10" s="1587">
        <v>2086.6</v>
      </c>
      <c r="G10" s="1589">
        <v>167.8</v>
      </c>
      <c r="H10" s="1587">
        <v>51.5</v>
      </c>
      <c r="I10" s="1606">
        <v>84.1</v>
      </c>
    </row>
    <row r="11" spans="1:9">
      <c r="A11" s="1078" t="s">
        <v>24</v>
      </c>
      <c r="B11" s="1592">
        <v>786</v>
      </c>
      <c r="C11" s="1587">
        <f t="shared" si="0"/>
        <v>1917.8</v>
      </c>
      <c r="D11" s="1589">
        <v>888.8</v>
      </c>
      <c r="E11" s="1605">
        <v>1029</v>
      </c>
      <c r="F11" s="1587">
        <v>946.4</v>
      </c>
      <c r="G11" s="1589">
        <v>91.4</v>
      </c>
      <c r="H11" s="1587">
        <v>0</v>
      </c>
      <c r="I11" s="1606">
        <v>28</v>
      </c>
    </row>
    <row r="12" spans="1:9">
      <c r="A12" s="1078" t="s">
        <v>25</v>
      </c>
      <c r="B12" s="1592">
        <v>2382.1999999999998</v>
      </c>
      <c r="C12" s="1587">
        <f t="shared" si="0"/>
        <v>5618.7000000000007</v>
      </c>
      <c r="D12" s="1589">
        <v>2590.3000000000002</v>
      </c>
      <c r="E12" s="1605">
        <v>3028.4</v>
      </c>
      <c r="F12" s="1587">
        <v>3087</v>
      </c>
      <c r="G12" s="1589">
        <v>173.5</v>
      </c>
      <c r="H12" s="1587">
        <v>57.6</v>
      </c>
      <c r="I12" s="1606">
        <v>68.900000000000006</v>
      </c>
    </row>
    <row r="13" spans="1:9">
      <c r="A13" s="1078" t="s">
        <v>26</v>
      </c>
      <c r="B13" s="1592">
        <v>1457.2</v>
      </c>
      <c r="C13" s="1587">
        <f t="shared" si="0"/>
        <v>3158.3</v>
      </c>
      <c r="D13" s="1589">
        <v>1461.7</v>
      </c>
      <c r="E13" s="1605">
        <v>1696.6</v>
      </c>
      <c r="F13" s="1587">
        <v>1579.7</v>
      </c>
      <c r="G13" s="1589">
        <v>96.9</v>
      </c>
      <c r="H13" s="1587">
        <v>0</v>
      </c>
      <c r="I13" s="1606">
        <v>24.9</v>
      </c>
    </row>
    <row r="14" spans="1:9">
      <c r="A14" s="1078" t="s">
        <v>27</v>
      </c>
      <c r="B14" s="1592">
        <v>1781.2</v>
      </c>
      <c r="C14" s="1587">
        <f t="shared" si="0"/>
        <v>3839.4</v>
      </c>
      <c r="D14" s="1589">
        <v>1822.4</v>
      </c>
      <c r="E14" s="1605">
        <v>2017</v>
      </c>
      <c r="F14" s="1587">
        <v>2327.8000000000002</v>
      </c>
      <c r="G14" s="1589">
        <v>157.69999999999999</v>
      </c>
      <c r="H14" s="1587">
        <v>0</v>
      </c>
      <c r="I14" s="1606">
        <v>51</v>
      </c>
    </row>
    <row r="15" spans="1:9">
      <c r="A15" s="1078" t="s">
        <v>28</v>
      </c>
      <c r="B15" s="1592">
        <v>1684.7</v>
      </c>
      <c r="C15" s="1587">
        <f t="shared" si="0"/>
        <v>3517.8</v>
      </c>
      <c r="D15" s="1589">
        <v>1708.1</v>
      </c>
      <c r="E15" s="1605">
        <v>1809.7</v>
      </c>
      <c r="F15" s="1587">
        <v>2204.6</v>
      </c>
      <c r="G15" s="1589">
        <v>134.1</v>
      </c>
      <c r="H15" s="1587">
        <v>61.8</v>
      </c>
      <c r="I15" s="1606">
        <v>42.2</v>
      </c>
    </row>
    <row r="16" spans="1:9">
      <c r="A16" s="1078" t="s">
        <v>29</v>
      </c>
      <c r="B16" s="1592">
        <v>1688.4</v>
      </c>
      <c r="C16" s="1587">
        <f t="shared" si="0"/>
        <v>3473.2</v>
      </c>
      <c r="D16" s="1589">
        <v>1669.2</v>
      </c>
      <c r="E16" s="1605">
        <v>1804</v>
      </c>
      <c r="F16" s="1587">
        <v>2060.4</v>
      </c>
      <c r="G16" s="1589">
        <v>190.9</v>
      </c>
      <c r="H16" s="1587">
        <v>0</v>
      </c>
      <c r="I16" s="1606">
        <v>32.9</v>
      </c>
    </row>
    <row r="17" spans="1:9">
      <c r="A17" s="1078" t="s">
        <v>30</v>
      </c>
      <c r="B17" s="1592">
        <v>3842.9</v>
      </c>
      <c r="C17" s="1587">
        <f t="shared" si="0"/>
        <v>8056.4</v>
      </c>
      <c r="D17" s="1589">
        <v>3982.5</v>
      </c>
      <c r="E17" s="1605">
        <v>4073.9</v>
      </c>
      <c r="F17" s="1587">
        <v>4483.3999999999996</v>
      </c>
      <c r="G17" s="1589">
        <v>598.79999999999995</v>
      </c>
      <c r="H17" s="1587">
        <v>151.19999999999999</v>
      </c>
      <c r="I17" s="1606">
        <v>121.7</v>
      </c>
    </row>
    <row r="18" spans="1:9">
      <c r="A18" s="1078" t="s">
        <v>31</v>
      </c>
      <c r="B18" s="1592">
        <v>2134.3000000000002</v>
      </c>
      <c r="C18" s="1587">
        <f t="shared" si="0"/>
        <v>4310</v>
      </c>
      <c r="D18" s="1589">
        <v>2079.6999999999998</v>
      </c>
      <c r="E18" s="1605">
        <v>2230.3000000000002</v>
      </c>
      <c r="F18" s="1587">
        <v>2710.5</v>
      </c>
      <c r="G18" s="1589">
        <v>271.7</v>
      </c>
      <c r="H18" s="1587">
        <v>38.4</v>
      </c>
      <c r="I18" s="1606">
        <v>71.900000000000006</v>
      </c>
    </row>
    <row r="19" spans="1:9">
      <c r="A19" s="1078" t="s">
        <v>32</v>
      </c>
      <c r="B19" s="1592">
        <v>1786.2</v>
      </c>
      <c r="C19" s="1587">
        <f t="shared" si="0"/>
        <v>3927.3</v>
      </c>
      <c r="D19" s="1589">
        <v>1916.5</v>
      </c>
      <c r="E19" s="1605">
        <v>2010.8</v>
      </c>
      <c r="F19" s="1587">
        <v>2380.6999999999998</v>
      </c>
      <c r="G19" s="1589">
        <v>242.8</v>
      </c>
      <c r="H19" s="1587">
        <v>54.8</v>
      </c>
      <c r="I19" s="1606">
        <v>77.8</v>
      </c>
    </row>
    <row r="20" spans="1:9" ht="15.75" thickBot="1">
      <c r="A20" s="1079" t="s">
        <v>33</v>
      </c>
      <c r="B20" s="1601">
        <v>3619.8</v>
      </c>
      <c r="C20" s="1596">
        <f t="shared" si="0"/>
        <v>7986.9</v>
      </c>
      <c r="D20" s="1598">
        <v>3774.7</v>
      </c>
      <c r="E20" s="1607">
        <v>4212.2</v>
      </c>
      <c r="F20" s="1596">
        <v>4505.8999999999996</v>
      </c>
      <c r="G20" s="1598">
        <v>556.6</v>
      </c>
      <c r="H20" s="1596">
        <v>140.9</v>
      </c>
      <c r="I20" s="1608">
        <v>138.69999999999999</v>
      </c>
    </row>
    <row r="21" spans="1:9" s="870" customFormat="1">
      <c r="A21" s="5" t="s">
        <v>1049</v>
      </c>
    </row>
    <row r="22" spans="1:9">
      <c r="A22" s="1308" t="s">
        <v>901</v>
      </c>
    </row>
    <row r="24" spans="1:9">
      <c r="B24" s="53"/>
      <c r="C24" s="53"/>
      <c r="D24" s="53"/>
      <c r="E24" s="53"/>
      <c r="F24" s="53"/>
      <c r="G24" s="53"/>
      <c r="H24" s="53"/>
      <c r="I24" s="53"/>
    </row>
  </sheetData>
  <mergeCells count="11">
    <mergeCell ref="I3:I5"/>
    <mergeCell ref="C4:C5"/>
    <mergeCell ref="D4:D5"/>
    <mergeCell ref="E4:E5"/>
    <mergeCell ref="F4:F5"/>
    <mergeCell ref="G4:G5"/>
    <mergeCell ref="A3:A5"/>
    <mergeCell ref="C3:E3"/>
    <mergeCell ref="F3:G3"/>
    <mergeCell ref="B3:B5"/>
    <mergeCell ref="H3:H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5"/>
  <cols>
    <col min="1" max="1" width="18.42578125" style="870" customWidth="1"/>
    <col min="2" max="15" width="7.7109375" style="870" customWidth="1"/>
    <col min="16" max="16" width="9.140625" style="870"/>
  </cols>
  <sheetData>
    <row r="1" spans="1:15">
      <c r="A1" s="240" t="s">
        <v>905</v>
      </c>
    </row>
    <row r="2" spans="1:15" ht="15.75" thickBot="1">
      <c r="A2" s="325" t="s">
        <v>193</v>
      </c>
    </row>
    <row r="3" spans="1:15" ht="21.75" customHeight="1">
      <c r="A3" s="1794" t="s">
        <v>36</v>
      </c>
      <c r="B3" s="1938" t="s">
        <v>620</v>
      </c>
      <c r="C3" s="2054"/>
      <c r="D3" s="1805" t="s">
        <v>893</v>
      </c>
      <c r="E3" s="1805"/>
      <c r="F3" s="1938" t="s">
        <v>894</v>
      </c>
      <c r="G3" s="1805"/>
      <c r="H3" s="1938" t="s">
        <v>621</v>
      </c>
      <c r="I3" s="1805"/>
      <c r="J3" s="1805"/>
      <c r="K3" s="2054"/>
      <c r="L3" s="1805" t="s">
        <v>622</v>
      </c>
      <c r="M3" s="1764"/>
      <c r="N3" s="1938" t="s">
        <v>623</v>
      </c>
      <c r="O3" s="2054"/>
    </row>
    <row r="4" spans="1:15" ht="15" customHeight="1">
      <c r="A4" s="1795"/>
      <c r="B4" s="1939" t="s">
        <v>143</v>
      </c>
      <c r="C4" s="2088" t="s">
        <v>9</v>
      </c>
      <c r="D4" s="1939" t="s">
        <v>143</v>
      </c>
      <c r="E4" s="2088" t="s">
        <v>9</v>
      </c>
      <c r="F4" s="1939" t="s">
        <v>143</v>
      </c>
      <c r="G4" s="2017" t="s">
        <v>9</v>
      </c>
      <c r="H4" s="1979" t="s">
        <v>143</v>
      </c>
      <c r="I4" s="1767"/>
      <c r="J4" s="2050" t="s">
        <v>9</v>
      </c>
      <c r="K4" s="2051"/>
      <c r="L4" s="2088" t="s">
        <v>143</v>
      </c>
      <c r="M4" s="2088" t="s">
        <v>9</v>
      </c>
      <c r="N4" s="1939" t="s">
        <v>143</v>
      </c>
      <c r="O4" s="2256" t="s">
        <v>9</v>
      </c>
    </row>
    <row r="5" spans="1:15" ht="15" customHeight="1">
      <c r="A5" s="1795"/>
      <c r="B5" s="1745" t="s">
        <v>143</v>
      </c>
      <c r="C5" s="1762" t="s">
        <v>9</v>
      </c>
      <c r="D5" s="1745" t="s">
        <v>143</v>
      </c>
      <c r="E5" s="1762" t="s">
        <v>9</v>
      </c>
      <c r="F5" s="1745" t="s">
        <v>143</v>
      </c>
      <c r="G5" s="1760" t="s">
        <v>9</v>
      </c>
      <c r="H5" s="2015" t="s">
        <v>4</v>
      </c>
      <c r="I5" s="1983" t="s">
        <v>795</v>
      </c>
      <c r="J5" s="1792" t="s">
        <v>4</v>
      </c>
      <c r="K5" s="2256" t="s">
        <v>795</v>
      </c>
      <c r="L5" s="1762" t="s">
        <v>143</v>
      </c>
      <c r="M5" s="1762" t="s">
        <v>9</v>
      </c>
      <c r="N5" s="1745" t="s">
        <v>143</v>
      </c>
      <c r="O5" s="1948" t="s">
        <v>9</v>
      </c>
    </row>
    <row r="6" spans="1:15" ht="22.5" customHeight="1" thickBot="1">
      <c r="A6" s="1796"/>
      <c r="B6" s="1746"/>
      <c r="C6" s="2276"/>
      <c r="D6" s="1746"/>
      <c r="E6" s="2276"/>
      <c r="F6" s="1746"/>
      <c r="G6" s="2274"/>
      <c r="H6" s="1949"/>
      <c r="I6" s="2275"/>
      <c r="J6" s="2251"/>
      <c r="K6" s="1950"/>
      <c r="L6" s="2276"/>
      <c r="M6" s="2276"/>
      <c r="N6" s="1746"/>
      <c r="O6" s="1950"/>
    </row>
    <row r="7" spans="1:15">
      <c r="A7" s="1544" t="s">
        <v>19</v>
      </c>
      <c r="B7" s="1584">
        <v>232.40000000000146</v>
      </c>
      <c r="C7" s="1581">
        <v>33598.400000000001</v>
      </c>
      <c r="D7" s="1580">
        <v>2099.5000000000036</v>
      </c>
      <c r="E7" s="1581">
        <v>32322.3</v>
      </c>
      <c r="F7" s="1582">
        <v>9481.0999999999985</v>
      </c>
      <c r="G7" s="1583">
        <v>27422.400000000001</v>
      </c>
      <c r="H7" s="1580">
        <v>16505.600000000002</v>
      </c>
      <c r="I7" s="1584">
        <v>1149.0999999999999</v>
      </c>
      <c r="J7" s="1584">
        <v>24800.2</v>
      </c>
      <c r="K7" s="1581">
        <v>2784.5</v>
      </c>
      <c r="L7" s="1582">
        <v>515.29999999999995</v>
      </c>
      <c r="M7" s="1583">
        <v>582.5</v>
      </c>
      <c r="N7" s="1580">
        <v>422.00000000000011</v>
      </c>
      <c r="O7" s="1581">
        <v>821.4</v>
      </c>
    </row>
    <row r="8" spans="1:15">
      <c r="A8" s="1078" t="s">
        <v>20</v>
      </c>
      <c r="B8" s="1591">
        <v>54.5</v>
      </c>
      <c r="C8" s="1588">
        <v>3886.1</v>
      </c>
      <c r="D8" s="1587">
        <v>317</v>
      </c>
      <c r="E8" s="1588">
        <v>3522.2</v>
      </c>
      <c r="F8" s="1589">
        <v>1129.0999999999999</v>
      </c>
      <c r="G8" s="1590">
        <v>2878.9</v>
      </c>
      <c r="H8" s="1587">
        <v>2522.1000000000004</v>
      </c>
      <c r="I8" s="1591">
        <v>237.70000000000005</v>
      </c>
      <c r="J8" s="1591">
        <v>3843.5</v>
      </c>
      <c r="K8" s="1588">
        <v>510.4</v>
      </c>
      <c r="L8" s="1589">
        <v>227.60000000000002</v>
      </c>
      <c r="M8" s="1590">
        <v>262.7</v>
      </c>
      <c r="N8" s="1587">
        <v>157.20000000000002</v>
      </c>
      <c r="O8" s="1588">
        <v>211.1</v>
      </c>
    </row>
    <row r="9" spans="1:15">
      <c r="A9" s="1078" t="s">
        <v>21</v>
      </c>
      <c r="B9" s="1591">
        <v>32.699999999999818</v>
      </c>
      <c r="C9" s="1588">
        <v>4818.8</v>
      </c>
      <c r="D9" s="1587">
        <v>262.69999999999982</v>
      </c>
      <c r="E9" s="1588">
        <v>4552.2</v>
      </c>
      <c r="F9" s="1589">
        <v>1094</v>
      </c>
      <c r="G9" s="1590">
        <v>3691.5</v>
      </c>
      <c r="H9" s="1587">
        <v>1505.7999999999997</v>
      </c>
      <c r="I9" s="1591">
        <v>87.999999999999972</v>
      </c>
      <c r="J9" s="1591">
        <v>2371.8000000000002</v>
      </c>
      <c r="K9" s="1588">
        <v>229.9</v>
      </c>
      <c r="L9" s="1603" t="s">
        <v>175</v>
      </c>
      <c r="M9" s="1604" t="s">
        <v>175</v>
      </c>
      <c r="N9" s="1587">
        <v>16.999999999999993</v>
      </c>
      <c r="O9" s="1588">
        <v>52.1</v>
      </c>
    </row>
    <row r="10" spans="1:15">
      <c r="A10" s="1078" t="s">
        <v>22</v>
      </c>
      <c r="B10" s="1591">
        <v>13.900000000000091</v>
      </c>
      <c r="C10" s="1588">
        <v>2088.6999999999998</v>
      </c>
      <c r="D10" s="1587">
        <v>151.10000000000014</v>
      </c>
      <c r="E10" s="1588">
        <v>1914.8</v>
      </c>
      <c r="F10" s="1589">
        <v>569.90000000000009</v>
      </c>
      <c r="G10" s="1590">
        <v>1664.6</v>
      </c>
      <c r="H10" s="1587">
        <v>1108.6999999999998</v>
      </c>
      <c r="I10" s="1591">
        <v>45.099999999999994</v>
      </c>
      <c r="J10" s="1591">
        <v>1580.9</v>
      </c>
      <c r="K10" s="1588">
        <v>140.30000000000001</v>
      </c>
      <c r="L10" s="1589">
        <v>22.599999999999998</v>
      </c>
      <c r="M10" s="1590">
        <v>28.7</v>
      </c>
      <c r="N10" s="1587">
        <v>27.699999999999996</v>
      </c>
      <c r="O10" s="1588">
        <v>36.200000000000003</v>
      </c>
    </row>
    <row r="11" spans="1:15">
      <c r="A11" s="1078" t="s">
        <v>23</v>
      </c>
      <c r="B11" s="1591">
        <v>12.299999999999955</v>
      </c>
      <c r="C11" s="1588">
        <v>1760.9</v>
      </c>
      <c r="D11" s="1587">
        <v>97.900000000000091</v>
      </c>
      <c r="E11" s="1588">
        <v>1710</v>
      </c>
      <c r="F11" s="1589">
        <v>482.89999999999986</v>
      </c>
      <c r="G11" s="1590">
        <v>1480.7</v>
      </c>
      <c r="H11" s="1587">
        <v>802.89999999999986</v>
      </c>
      <c r="I11" s="1591">
        <v>41.200000000000017</v>
      </c>
      <c r="J11" s="1591">
        <v>1283.7</v>
      </c>
      <c r="K11" s="1588">
        <v>126.6</v>
      </c>
      <c r="L11" s="1589">
        <v>27.6</v>
      </c>
      <c r="M11" s="1590">
        <v>23.9</v>
      </c>
      <c r="N11" s="1587">
        <v>28.999999999999993</v>
      </c>
      <c r="O11" s="1588">
        <v>55.1</v>
      </c>
    </row>
    <row r="12" spans="1:15">
      <c r="A12" s="1078" t="s">
        <v>24</v>
      </c>
      <c r="B12" s="1591">
        <v>3</v>
      </c>
      <c r="C12" s="1588">
        <v>783</v>
      </c>
      <c r="D12" s="1587">
        <v>32</v>
      </c>
      <c r="E12" s="1588">
        <v>856.8</v>
      </c>
      <c r="F12" s="1589">
        <v>281.20000000000005</v>
      </c>
      <c r="G12" s="1590">
        <v>747.8</v>
      </c>
      <c r="H12" s="1587">
        <v>350.9</v>
      </c>
      <c r="I12" s="1591">
        <v>23.900000000000006</v>
      </c>
      <c r="J12" s="1591">
        <v>595.5</v>
      </c>
      <c r="K12" s="1588">
        <v>67.5</v>
      </c>
      <c r="L12" s="1603" t="s">
        <v>175</v>
      </c>
      <c r="M12" s="1604" t="s">
        <v>175</v>
      </c>
      <c r="N12" s="1587">
        <v>6.3000000000000007</v>
      </c>
      <c r="O12" s="1588">
        <v>21.7</v>
      </c>
    </row>
    <row r="13" spans="1:15">
      <c r="A13" s="1078" t="s">
        <v>25</v>
      </c>
      <c r="B13" s="1591">
        <v>13</v>
      </c>
      <c r="C13" s="1588">
        <v>2369.1999999999998</v>
      </c>
      <c r="D13" s="1587">
        <v>105.10000000000036</v>
      </c>
      <c r="E13" s="1588">
        <v>2485.1999999999998</v>
      </c>
      <c r="F13" s="1589">
        <v>785.09999999999991</v>
      </c>
      <c r="G13" s="1590">
        <v>2243.3000000000002</v>
      </c>
      <c r="H13" s="1587">
        <v>1249.7</v>
      </c>
      <c r="I13" s="1591">
        <v>47.099999999999994</v>
      </c>
      <c r="J13" s="1591">
        <v>1837.3</v>
      </c>
      <c r="K13" s="1588">
        <v>126.4</v>
      </c>
      <c r="L13" s="1589">
        <v>26.700000000000003</v>
      </c>
      <c r="M13" s="1590">
        <v>30.9</v>
      </c>
      <c r="N13" s="1587">
        <v>24.100000000000009</v>
      </c>
      <c r="O13" s="1588">
        <v>44.8</v>
      </c>
    </row>
    <row r="14" spans="1:15">
      <c r="A14" s="1078" t="s">
        <v>26</v>
      </c>
      <c r="B14" s="1591">
        <v>6.4000000000000909</v>
      </c>
      <c r="C14" s="1588">
        <v>1450.8</v>
      </c>
      <c r="D14" s="1587">
        <v>67.600000000000136</v>
      </c>
      <c r="E14" s="1588">
        <v>1394.1</v>
      </c>
      <c r="F14" s="1589">
        <v>437</v>
      </c>
      <c r="G14" s="1590">
        <v>1259.5999999999999</v>
      </c>
      <c r="H14" s="1587">
        <v>674.90000000000009</v>
      </c>
      <c r="I14" s="1591">
        <v>30.100000000000009</v>
      </c>
      <c r="J14" s="1591">
        <v>904.8</v>
      </c>
      <c r="K14" s="1588">
        <v>66.8</v>
      </c>
      <c r="L14" s="1603" t="s">
        <v>175</v>
      </c>
      <c r="M14" s="1604" t="s">
        <v>175</v>
      </c>
      <c r="N14" s="1587">
        <v>8.1999999999999993</v>
      </c>
      <c r="O14" s="1588">
        <v>16.7</v>
      </c>
    </row>
    <row r="15" spans="1:15">
      <c r="A15" s="1078" t="s">
        <v>27</v>
      </c>
      <c r="B15" s="1591">
        <v>10</v>
      </c>
      <c r="C15" s="1588">
        <v>1771.2</v>
      </c>
      <c r="D15" s="1587">
        <v>119.40000000000009</v>
      </c>
      <c r="E15" s="1588">
        <v>1703</v>
      </c>
      <c r="F15" s="1589">
        <v>554.20000000000005</v>
      </c>
      <c r="G15" s="1590">
        <v>1462.8</v>
      </c>
      <c r="H15" s="1587">
        <v>1020.7000000000003</v>
      </c>
      <c r="I15" s="1591">
        <v>51.999999999999986</v>
      </c>
      <c r="J15" s="1591">
        <v>1307.0999999999999</v>
      </c>
      <c r="K15" s="1588">
        <v>105.7</v>
      </c>
      <c r="L15" s="1603" t="s">
        <v>175</v>
      </c>
      <c r="M15" s="1604" t="s">
        <v>175</v>
      </c>
      <c r="N15" s="1587">
        <v>12</v>
      </c>
      <c r="O15" s="1588">
        <v>39</v>
      </c>
    </row>
    <row r="16" spans="1:15">
      <c r="A16" s="1078" t="s">
        <v>28</v>
      </c>
      <c r="B16" s="1591">
        <v>16.600000000000136</v>
      </c>
      <c r="C16" s="1588">
        <v>1668.1</v>
      </c>
      <c r="D16" s="1587">
        <v>103.5</v>
      </c>
      <c r="E16" s="1588">
        <v>1604.6</v>
      </c>
      <c r="F16" s="1589">
        <v>427.90000000000009</v>
      </c>
      <c r="G16" s="1590">
        <v>1381.8</v>
      </c>
      <c r="H16" s="1587">
        <v>918.3</v>
      </c>
      <c r="I16" s="1591">
        <v>37.699999999999989</v>
      </c>
      <c r="J16" s="1591">
        <v>1286.3</v>
      </c>
      <c r="K16" s="1588">
        <v>96.4</v>
      </c>
      <c r="L16" s="1589">
        <v>33.799999999999997</v>
      </c>
      <c r="M16" s="1590">
        <v>28</v>
      </c>
      <c r="N16" s="1587">
        <v>11.600000000000001</v>
      </c>
      <c r="O16" s="1588">
        <v>30.6</v>
      </c>
    </row>
    <row r="17" spans="1:15">
      <c r="A17" s="1078" t="s">
        <v>29</v>
      </c>
      <c r="B17" s="1591">
        <v>6.5</v>
      </c>
      <c r="C17" s="1588">
        <v>1681.9</v>
      </c>
      <c r="D17" s="1587">
        <v>113.20000000000005</v>
      </c>
      <c r="E17" s="1588">
        <v>1556</v>
      </c>
      <c r="F17" s="1589">
        <v>464.5</v>
      </c>
      <c r="G17" s="1590">
        <v>1339.5</v>
      </c>
      <c r="H17" s="1587">
        <v>872.40000000000009</v>
      </c>
      <c r="I17" s="1591">
        <v>56.5</v>
      </c>
      <c r="J17" s="1591">
        <v>1188</v>
      </c>
      <c r="K17" s="1588">
        <v>134.4</v>
      </c>
      <c r="L17" s="1603" t="s">
        <v>175</v>
      </c>
      <c r="M17" s="1604" t="s">
        <v>175</v>
      </c>
      <c r="N17" s="1587">
        <v>12.5</v>
      </c>
      <c r="O17" s="1588">
        <v>20.399999999999999</v>
      </c>
    </row>
    <row r="18" spans="1:15">
      <c r="A18" s="1078" t="s">
        <v>30</v>
      </c>
      <c r="B18" s="1591">
        <v>17.099999999999909</v>
      </c>
      <c r="C18" s="1588">
        <v>3825.8</v>
      </c>
      <c r="D18" s="1587">
        <v>258.59999999999991</v>
      </c>
      <c r="E18" s="1588">
        <v>3723.9</v>
      </c>
      <c r="F18" s="1589">
        <v>1084.5</v>
      </c>
      <c r="G18" s="1590">
        <v>2989.4</v>
      </c>
      <c r="H18" s="1587">
        <v>1762.1999999999998</v>
      </c>
      <c r="I18" s="1591">
        <v>175.19999999999993</v>
      </c>
      <c r="J18" s="1591">
        <v>2721.2</v>
      </c>
      <c r="K18" s="1588">
        <v>423.6</v>
      </c>
      <c r="L18" s="1589">
        <v>69.799999999999983</v>
      </c>
      <c r="M18" s="1590">
        <v>81.400000000000006</v>
      </c>
      <c r="N18" s="1587">
        <v>27.5</v>
      </c>
      <c r="O18" s="1588">
        <v>94.2</v>
      </c>
    </row>
    <row r="19" spans="1:15">
      <c r="A19" s="1078" t="s">
        <v>31</v>
      </c>
      <c r="B19" s="1591">
        <v>14.900000000000091</v>
      </c>
      <c r="C19" s="1588">
        <v>2119.4</v>
      </c>
      <c r="D19" s="1587">
        <v>130.89999999999986</v>
      </c>
      <c r="E19" s="1588">
        <v>1948.8</v>
      </c>
      <c r="F19" s="1589">
        <v>575.50000000000023</v>
      </c>
      <c r="G19" s="1590">
        <v>1654.8</v>
      </c>
      <c r="H19" s="1587">
        <v>1046.4000000000001</v>
      </c>
      <c r="I19" s="1591">
        <v>74</v>
      </c>
      <c r="J19" s="1591">
        <v>1664.1</v>
      </c>
      <c r="K19" s="1588">
        <v>197.7</v>
      </c>
      <c r="L19" s="1589">
        <v>19.7</v>
      </c>
      <c r="M19" s="1590">
        <v>18.7</v>
      </c>
      <c r="N19" s="1587">
        <v>22.300000000000004</v>
      </c>
      <c r="O19" s="1588">
        <v>49.6</v>
      </c>
    </row>
    <row r="20" spans="1:15">
      <c r="A20" s="1078" t="s">
        <v>32</v>
      </c>
      <c r="B20" s="1591">
        <v>10.299999999999955</v>
      </c>
      <c r="C20" s="1588">
        <v>1775.9</v>
      </c>
      <c r="D20" s="1587">
        <v>130.90000000000009</v>
      </c>
      <c r="E20" s="1588">
        <v>1785.6</v>
      </c>
      <c r="F20" s="1589">
        <v>518.59999999999991</v>
      </c>
      <c r="G20" s="1590">
        <v>1492.2</v>
      </c>
      <c r="H20" s="1587">
        <v>1006.8999999999999</v>
      </c>
      <c r="I20" s="1591">
        <v>86.9</v>
      </c>
      <c r="J20" s="1591">
        <v>1373.8</v>
      </c>
      <c r="K20" s="1588">
        <v>155.9</v>
      </c>
      <c r="L20" s="1589">
        <v>30.599999999999998</v>
      </c>
      <c r="M20" s="1590">
        <v>24.2</v>
      </c>
      <c r="N20" s="1587">
        <v>31.599999999999994</v>
      </c>
      <c r="O20" s="1588">
        <v>46.2</v>
      </c>
    </row>
    <row r="21" spans="1:15" ht="15.75" thickBot="1">
      <c r="A21" s="1079" t="s">
        <v>33</v>
      </c>
      <c r="B21" s="1600">
        <v>21.200000000000273</v>
      </c>
      <c r="C21" s="1597">
        <v>3598.6</v>
      </c>
      <c r="D21" s="1596">
        <v>209.59999999999991</v>
      </c>
      <c r="E21" s="1597">
        <v>3565.1</v>
      </c>
      <c r="F21" s="1598">
        <v>1076.6999999999998</v>
      </c>
      <c r="G21" s="1599">
        <v>3135.5</v>
      </c>
      <c r="H21" s="1596">
        <v>1663.6999999999998</v>
      </c>
      <c r="I21" s="1600">
        <v>153.70000000000005</v>
      </c>
      <c r="J21" s="1600">
        <v>2842.2</v>
      </c>
      <c r="K21" s="1597">
        <v>402.9</v>
      </c>
      <c r="L21" s="1598">
        <v>56.900000000000006</v>
      </c>
      <c r="M21" s="1599">
        <v>84</v>
      </c>
      <c r="N21" s="1596">
        <v>34.999999999999986</v>
      </c>
      <c r="O21" s="1597">
        <v>103.7</v>
      </c>
    </row>
    <row r="22" spans="1:15">
      <c r="A22" s="5" t="s">
        <v>1049</v>
      </c>
    </row>
    <row r="23" spans="1:15">
      <c r="A23" s="1308" t="s">
        <v>901</v>
      </c>
    </row>
  </sheetData>
  <mergeCells count="23">
    <mergeCell ref="C4:C6"/>
    <mergeCell ref="B3:C3"/>
    <mergeCell ref="D3:E3"/>
    <mergeCell ref="F3:G3"/>
    <mergeCell ref="L3:M3"/>
    <mergeCell ref="B4:B6"/>
    <mergeCell ref="D4:D6"/>
    <mergeCell ref="A3:A6"/>
    <mergeCell ref="N3:O3"/>
    <mergeCell ref="H3:K3"/>
    <mergeCell ref="E4:E6"/>
    <mergeCell ref="G4:G6"/>
    <mergeCell ref="J5:J6"/>
    <mergeCell ref="K5:K6"/>
    <mergeCell ref="L4:L6"/>
    <mergeCell ref="M4:M6"/>
    <mergeCell ref="N4:N6"/>
    <mergeCell ref="O4:O6"/>
    <mergeCell ref="H5:H6"/>
    <mergeCell ref="I5:I6"/>
    <mergeCell ref="F4:F6"/>
    <mergeCell ref="H4:I4"/>
    <mergeCell ref="J4:K4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5"/>
  <cols>
    <col min="1" max="1" width="15.7109375" style="870" customWidth="1"/>
    <col min="2" max="15" width="7.7109375" style="870" customWidth="1"/>
    <col min="16" max="16" width="9.140625" style="870"/>
  </cols>
  <sheetData>
    <row r="1" spans="1:15">
      <c r="A1" s="240" t="s">
        <v>929</v>
      </c>
    </row>
    <row r="2" spans="1:15" ht="15.75" thickBot="1">
      <c r="A2" s="325" t="s">
        <v>193</v>
      </c>
    </row>
    <row r="3" spans="1:15" ht="27.75" customHeight="1">
      <c r="A3" s="1794" t="s">
        <v>36</v>
      </c>
      <c r="B3" s="1938" t="s">
        <v>620</v>
      </c>
      <c r="C3" s="2054"/>
      <c r="D3" s="1805" t="s">
        <v>897</v>
      </c>
      <c r="E3" s="1805"/>
      <c r="F3" s="1938" t="s">
        <v>898</v>
      </c>
      <c r="G3" s="2054"/>
      <c r="H3" s="1805" t="s">
        <v>621</v>
      </c>
      <c r="I3" s="1805"/>
      <c r="J3" s="1805"/>
      <c r="K3" s="1805"/>
      <c r="L3" s="1938" t="s">
        <v>622</v>
      </c>
      <c r="M3" s="2054"/>
      <c r="N3" s="1805" t="s">
        <v>623</v>
      </c>
      <c r="O3" s="2054"/>
    </row>
    <row r="4" spans="1:15" ht="15" customHeight="1">
      <c r="A4" s="1795"/>
      <c r="B4" s="1939" t="s">
        <v>899</v>
      </c>
      <c r="C4" s="2256" t="s">
        <v>796</v>
      </c>
      <c r="D4" s="2088" t="s">
        <v>899</v>
      </c>
      <c r="E4" s="2017" t="s">
        <v>796</v>
      </c>
      <c r="F4" s="1939" t="s">
        <v>899</v>
      </c>
      <c r="G4" s="2256" t="s">
        <v>796</v>
      </c>
      <c r="H4" s="2050" t="s">
        <v>631</v>
      </c>
      <c r="I4" s="1767"/>
      <c r="J4" s="1960" t="s">
        <v>896</v>
      </c>
      <c r="K4" s="2050"/>
      <c r="L4" s="1939" t="s">
        <v>899</v>
      </c>
      <c r="M4" s="2256" t="s">
        <v>796</v>
      </c>
      <c r="N4" s="2088" t="s">
        <v>899</v>
      </c>
      <c r="O4" s="2256" t="s">
        <v>796</v>
      </c>
    </row>
    <row r="5" spans="1:15" ht="15" customHeight="1">
      <c r="A5" s="1795"/>
      <c r="B5" s="1745"/>
      <c r="C5" s="1948"/>
      <c r="D5" s="1762"/>
      <c r="E5" s="1760"/>
      <c r="F5" s="1745"/>
      <c r="G5" s="1948"/>
      <c r="H5" s="2088" t="s">
        <v>4</v>
      </c>
      <c r="I5" s="1792" t="s">
        <v>799</v>
      </c>
      <c r="J5" s="1792" t="s">
        <v>4</v>
      </c>
      <c r="K5" s="1983" t="s">
        <v>799</v>
      </c>
      <c r="L5" s="1745"/>
      <c r="M5" s="1948"/>
      <c r="N5" s="1762"/>
      <c r="O5" s="1948"/>
    </row>
    <row r="6" spans="1:15" ht="23.25" customHeight="1" thickBot="1">
      <c r="A6" s="1796"/>
      <c r="B6" s="1746"/>
      <c r="C6" s="1950"/>
      <c r="D6" s="2276"/>
      <c r="E6" s="2274"/>
      <c r="F6" s="1746"/>
      <c r="G6" s="1950"/>
      <c r="H6" s="2276"/>
      <c r="I6" s="2251"/>
      <c r="J6" s="2251"/>
      <c r="K6" s="2275"/>
      <c r="L6" s="1746"/>
      <c r="M6" s="1950"/>
      <c r="N6" s="2276"/>
      <c r="O6" s="1950"/>
    </row>
    <row r="7" spans="1:15">
      <c r="A7" s="1077" t="s">
        <v>19</v>
      </c>
      <c r="B7" s="1580">
        <v>31844.9</v>
      </c>
      <c r="C7" s="1581">
        <v>1985.9</v>
      </c>
      <c r="D7" s="1582">
        <v>31242.800000000003</v>
      </c>
      <c r="E7" s="1583">
        <v>3179</v>
      </c>
      <c r="F7" s="1580">
        <v>33608</v>
      </c>
      <c r="G7" s="1581">
        <v>3295.5</v>
      </c>
      <c r="H7" s="1582">
        <v>38919.9</v>
      </c>
      <c r="I7" s="1584">
        <v>3843.7999999999997</v>
      </c>
      <c r="J7" s="1584">
        <v>2385.9</v>
      </c>
      <c r="K7" s="1585">
        <v>89.8</v>
      </c>
      <c r="L7" s="1586">
        <v>1092.2</v>
      </c>
      <c r="M7" s="1581">
        <v>5.6</v>
      </c>
      <c r="N7" s="1582">
        <v>1215.4000000000001</v>
      </c>
      <c r="O7" s="1581">
        <v>28</v>
      </c>
    </row>
    <row r="8" spans="1:15">
      <c r="A8" s="1078" t="s">
        <v>20</v>
      </c>
      <c r="B8" s="1587">
        <v>3567.7</v>
      </c>
      <c r="C8" s="1588">
        <v>372.9</v>
      </c>
      <c r="D8" s="1589">
        <v>3291.1</v>
      </c>
      <c r="E8" s="1590">
        <v>548.1</v>
      </c>
      <c r="F8" s="1587">
        <v>3448</v>
      </c>
      <c r="G8" s="1588">
        <v>560</v>
      </c>
      <c r="H8" s="1589">
        <v>5957.7000000000007</v>
      </c>
      <c r="I8" s="1591">
        <v>719.4</v>
      </c>
      <c r="J8" s="1591">
        <v>407.9</v>
      </c>
      <c r="K8" s="1592">
        <v>28.7</v>
      </c>
      <c r="L8" s="1587">
        <v>485.90000000000003</v>
      </c>
      <c r="M8" s="1593">
        <v>4.4000000000000004</v>
      </c>
      <c r="N8" s="1589">
        <v>362.40000000000003</v>
      </c>
      <c r="O8" s="1588">
        <v>5.9</v>
      </c>
    </row>
    <row r="9" spans="1:15">
      <c r="A9" s="1078" t="s">
        <v>21</v>
      </c>
      <c r="B9" s="1587">
        <v>4437.8</v>
      </c>
      <c r="C9" s="1588">
        <v>413.7</v>
      </c>
      <c r="D9" s="1589">
        <v>3983.7</v>
      </c>
      <c r="E9" s="1590">
        <v>831.2</v>
      </c>
      <c r="F9" s="1587">
        <v>4028.8</v>
      </c>
      <c r="G9" s="1588">
        <v>756.7</v>
      </c>
      <c r="H9" s="1589">
        <v>3540.2999999999997</v>
      </c>
      <c r="I9" s="1591">
        <v>311.79999999999995</v>
      </c>
      <c r="J9" s="1591">
        <v>337.3</v>
      </c>
      <c r="K9" s="1592">
        <v>6.1</v>
      </c>
      <c r="L9" s="1594" t="s">
        <v>175</v>
      </c>
      <c r="M9" s="1595" t="s">
        <v>175</v>
      </c>
      <c r="N9" s="1589">
        <v>67.599999999999994</v>
      </c>
      <c r="O9" s="1588">
        <v>1.5</v>
      </c>
    </row>
    <row r="10" spans="1:15">
      <c r="A10" s="1078" t="s">
        <v>22</v>
      </c>
      <c r="B10" s="1587">
        <v>2012.8</v>
      </c>
      <c r="C10" s="1588">
        <v>89.8</v>
      </c>
      <c r="D10" s="1589">
        <v>1983.4</v>
      </c>
      <c r="E10" s="1590">
        <v>82.5</v>
      </c>
      <c r="F10" s="1587">
        <v>2131.6</v>
      </c>
      <c r="G10" s="1588">
        <v>102.9</v>
      </c>
      <c r="H10" s="1589">
        <v>2570.4</v>
      </c>
      <c r="I10" s="1591">
        <v>181.4</v>
      </c>
      <c r="J10" s="1591">
        <v>119.2</v>
      </c>
      <c r="K10" s="1592">
        <v>4</v>
      </c>
      <c r="L10" s="1587">
        <v>51.3</v>
      </c>
      <c r="M10" s="1595" t="s">
        <v>175</v>
      </c>
      <c r="N10" s="1589">
        <v>61.9</v>
      </c>
      <c r="O10" s="1588">
        <v>2</v>
      </c>
    </row>
    <row r="11" spans="1:15">
      <c r="A11" s="1078" t="s">
        <v>23</v>
      </c>
      <c r="B11" s="1587">
        <v>1661.3</v>
      </c>
      <c r="C11" s="1588">
        <v>111.9</v>
      </c>
      <c r="D11" s="1589">
        <v>1668.2</v>
      </c>
      <c r="E11" s="1590">
        <v>139.69999999999999</v>
      </c>
      <c r="F11" s="1587">
        <v>1795.1</v>
      </c>
      <c r="G11" s="1588">
        <v>168.5</v>
      </c>
      <c r="H11" s="1589">
        <v>1948.3</v>
      </c>
      <c r="I11" s="1591">
        <v>165.5</v>
      </c>
      <c r="J11" s="1591">
        <v>138.30000000000001</v>
      </c>
      <c r="K11" s="1592">
        <v>2.2999999999999998</v>
      </c>
      <c r="L11" s="1587">
        <v>50.3</v>
      </c>
      <c r="M11" s="1593">
        <v>1.2</v>
      </c>
      <c r="N11" s="1589">
        <v>83.3</v>
      </c>
      <c r="O11" s="1588">
        <v>0.8</v>
      </c>
    </row>
    <row r="12" spans="1:15">
      <c r="A12" s="1078" t="s">
        <v>24</v>
      </c>
      <c r="B12" s="1587">
        <v>743.1</v>
      </c>
      <c r="C12" s="1588">
        <v>42.9</v>
      </c>
      <c r="D12" s="1589">
        <v>723.69999999999993</v>
      </c>
      <c r="E12" s="1590">
        <v>165.1</v>
      </c>
      <c r="F12" s="1587">
        <v>783.4</v>
      </c>
      <c r="G12" s="1588">
        <v>245.6</v>
      </c>
      <c r="H12" s="1589">
        <v>871.69999999999993</v>
      </c>
      <c r="I12" s="1591">
        <v>86.100000000000009</v>
      </c>
      <c r="J12" s="1591">
        <v>74.7</v>
      </c>
      <c r="K12" s="1592">
        <v>5.3</v>
      </c>
      <c r="L12" s="1594" t="s">
        <v>175</v>
      </c>
      <c r="M12" s="1595" t="s">
        <v>175</v>
      </c>
      <c r="N12" s="1589">
        <v>28</v>
      </c>
      <c r="O12" s="1595" t="s">
        <v>175</v>
      </c>
    </row>
    <row r="13" spans="1:15">
      <c r="A13" s="1078" t="s">
        <v>25</v>
      </c>
      <c r="B13" s="1587">
        <v>2263.6999999999998</v>
      </c>
      <c r="C13" s="1588">
        <v>118.5</v>
      </c>
      <c r="D13" s="1589">
        <v>2345.8000000000002</v>
      </c>
      <c r="E13" s="1590">
        <v>244.5</v>
      </c>
      <c r="F13" s="1587">
        <v>2608.5</v>
      </c>
      <c r="G13" s="1588">
        <v>419.9</v>
      </c>
      <c r="H13" s="1589">
        <v>2766.7</v>
      </c>
      <c r="I13" s="1591">
        <v>158.9</v>
      </c>
      <c r="J13" s="1591">
        <v>320.3</v>
      </c>
      <c r="K13" s="1592">
        <v>14.6</v>
      </c>
      <c r="L13" s="1587">
        <v>57.6</v>
      </c>
      <c r="M13" s="1595" t="s">
        <v>175</v>
      </c>
      <c r="N13" s="1589">
        <v>59.500000000000007</v>
      </c>
      <c r="O13" s="1588">
        <v>9.4</v>
      </c>
    </row>
    <row r="14" spans="1:15">
      <c r="A14" s="1078" t="s">
        <v>26</v>
      </c>
      <c r="B14" s="1587">
        <v>1388.1000000000001</v>
      </c>
      <c r="C14" s="1588">
        <v>69.099999999999994</v>
      </c>
      <c r="D14" s="1589">
        <v>1299.3</v>
      </c>
      <c r="E14" s="1590">
        <v>162.4</v>
      </c>
      <c r="F14" s="1587">
        <v>1503</v>
      </c>
      <c r="G14" s="1588">
        <v>193.6</v>
      </c>
      <c r="H14" s="1589">
        <v>1467.6000000000001</v>
      </c>
      <c r="I14" s="1591">
        <v>95.2</v>
      </c>
      <c r="J14" s="1591">
        <v>112.1</v>
      </c>
      <c r="K14" s="1592">
        <v>1.7</v>
      </c>
      <c r="L14" s="1594" t="s">
        <v>175</v>
      </c>
      <c r="M14" s="1595" t="s">
        <v>175</v>
      </c>
      <c r="N14" s="1589">
        <v>22.599999999999998</v>
      </c>
      <c r="O14" s="1588">
        <v>2.2999999999999998</v>
      </c>
    </row>
    <row r="15" spans="1:15">
      <c r="A15" s="1078" t="s">
        <v>27</v>
      </c>
      <c r="B15" s="1587">
        <v>1694.7</v>
      </c>
      <c r="C15" s="1588">
        <v>86.5</v>
      </c>
      <c r="D15" s="1589">
        <v>1671.3000000000002</v>
      </c>
      <c r="E15" s="1590">
        <v>151.1</v>
      </c>
      <c r="F15" s="1587">
        <v>1852</v>
      </c>
      <c r="G15" s="1588">
        <v>165</v>
      </c>
      <c r="H15" s="1589">
        <v>2158.6000000000004</v>
      </c>
      <c r="I15" s="1591">
        <v>152.89999999999998</v>
      </c>
      <c r="J15" s="1591">
        <v>169.2</v>
      </c>
      <c r="K15" s="1592">
        <v>4.8</v>
      </c>
      <c r="L15" s="1594" t="s">
        <v>175</v>
      </c>
      <c r="M15" s="1595" t="s">
        <v>175</v>
      </c>
      <c r="N15" s="1589">
        <v>47.1</v>
      </c>
      <c r="O15" s="1588">
        <v>3.9</v>
      </c>
    </row>
    <row r="16" spans="1:15">
      <c r="A16" s="1078" t="s">
        <v>28</v>
      </c>
      <c r="B16" s="1587">
        <v>1589.2</v>
      </c>
      <c r="C16" s="1588">
        <v>95.5</v>
      </c>
      <c r="D16" s="1589">
        <v>1578.8999999999999</v>
      </c>
      <c r="E16" s="1590">
        <v>129.19999999999999</v>
      </c>
      <c r="F16" s="1587">
        <v>1680.6000000000001</v>
      </c>
      <c r="G16" s="1588">
        <v>129.1</v>
      </c>
      <c r="H16" s="1589">
        <v>2106.6999999999998</v>
      </c>
      <c r="I16" s="1591">
        <v>129.19999999999999</v>
      </c>
      <c r="J16" s="1591">
        <v>97.9</v>
      </c>
      <c r="K16" s="1592">
        <v>4.9000000000000004</v>
      </c>
      <c r="L16" s="1587">
        <v>61.8</v>
      </c>
      <c r="M16" s="1595" t="s">
        <v>175</v>
      </c>
      <c r="N16" s="1589">
        <v>42.2</v>
      </c>
      <c r="O16" s="1595" t="s">
        <v>175</v>
      </c>
    </row>
    <row r="17" spans="1:15">
      <c r="A17" s="1078" t="s">
        <v>29</v>
      </c>
      <c r="B17" s="1587">
        <v>1636.2</v>
      </c>
      <c r="C17" s="1588">
        <v>52.2</v>
      </c>
      <c r="D17" s="1589">
        <v>1571.4</v>
      </c>
      <c r="E17" s="1590">
        <v>97.8</v>
      </c>
      <c r="F17" s="1587">
        <v>1730</v>
      </c>
      <c r="G17" s="1588">
        <v>74</v>
      </c>
      <c r="H17" s="1589">
        <v>1949.6000000000001</v>
      </c>
      <c r="I17" s="1591">
        <v>188.9</v>
      </c>
      <c r="J17" s="1591">
        <v>110.8</v>
      </c>
      <c r="K17" s="1592">
        <v>2</v>
      </c>
      <c r="L17" s="1594" t="s">
        <v>175</v>
      </c>
      <c r="M17" s="1595" t="s">
        <v>175</v>
      </c>
      <c r="N17" s="1589">
        <v>32.799999999999997</v>
      </c>
      <c r="O17" s="1595" t="s">
        <v>175</v>
      </c>
    </row>
    <row r="18" spans="1:15">
      <c r="A18" s="1078" t="s">
        <v>30</v>
      </c>
      <c r="B18" s="1587">
        <v>3635.2000000000003</v>
      </c>
      <c r="C18" s="1588">
        <v>207.7</v>
      </c>
      <c r="D18" s="1589">
        <v>3761.1</v>
      </c>
      <c r="E18" s="1590">
        <v>221.4</v>
      </c>
      <c r="F18" s="1587">
        <v>3912.3</v>
      </c>
      <c r="G18" s="1588">
        <v>161.6</v>
      </c>
      <c r="H18" s="1589">
        <v>4295.3999999999996</v>
      </c>
      <c r="I18" s="1591">
        <v>591</v>
      </c>
      <c r="J18" s="1591">
        <v>188</v>
      </c>
      <c r="K18" s="1592">
        <v>7.8</v>
      </c>
      <c r="L18" s="1587">
        <v>151.19999999999999</v>
      </c>
      <c r="M18" s="1595" t="s">
        <v>175</v>
      </c>
      <c r="N18" s="1589">
        <v>121.5</v>
      </c>
      <c r="O18" s="1595" t="s">
        <v>175</v>
      </c>
    </row>
    <row r="19" spans="1:15">
      <c r="A19" s="1078" t="s">
        <v>31</v>
      </c>
      <c r="B19" s="1587">
        <v>2024.6000000000001</v>
      </c>
      <c r="C19" s="1588">
        <v>109.7</v>
      </c>
      <c r="D19" s="1589">
        <v>1967.1999999999998</v>
      </c>
      <c r="E19" s="1590">
        <v>112.5</v>
      </c>
      <c r="F19" s="1587">
        <v>2157.5</v>
      </c>
      <c r="G19" s="1588">
        <v>72.8</v>
      </c>
      <c r="H19" s="1589">
        <v>2627.7</v>
      </c>
      <c r="I19" s="1591">
        <v>266.7</v>
      </c>
      <c r="J19" s="1591">
        <v>82.8</v>
      </c>
      <c r="K19" s="1592">
        <v>5</v>
      </c>
      <c r="L19" s="1587">
        <v>38.4</v>
      </c>
      <c r="M19" s="1595" t="s">
        <v>175</v>
      </c>
      <c r="N19" s="1589">
        <v>71.400000000000006</v>
      </c>
      <c r="O19" s="1588">
        <v>0.5</v>
      </c>
    </row>
    <row r="20" spans="1:15">
      <c r="A20" s="1078" t="s">
        <v>32</v>
      </c>
      <c r="B20" s="1587">
        <v>1749.4</v>
      </c>
      <c r="C20" s="1588">
        <v>36.799999999999997</v>
      </c>
      <c r="D20" s="1589">
        <v>1816.2</v>
      </c>
      <c r="E20" s="1590">
        <v>100.3</v>
      </c>
      <c r="F20" s="1587">
        <v>1946.1</v>
      </c>
      <c r="G20" s="1588">
        <v>64.7</v>
      </c>
      <c r="H20" s="1589">
        <v>2309.2999999999997</v>
      </c>
      <c r="I20" s="1591">
        <v>242</v>
      </c>
      <c r="J20" s="1591">
        <v>71.400000000000006</v>
      </c>
      <c r="K20" s="1592">
        <v>0.8</v>
      </c>
      <c r="L20" s="1587">
        <v>54.8</v>
      </c>
      <c r="M20" s="1595" t="s">
        <v>175</v>
      </c>
      <c r="N20" s="1589">
        <v>77.8</v>
      </c>
      <c r="O20" s="1595" t="s">
        <v>175</v>
      </c>
    </row>
    <row r="21" spans="1:15" ht="15.75" thickBot="1">
      <c r="A21" s="1079" t="s">
        <v>33</v>
      </c>
      <c r="B21" s="1596">
        <v>3441.1000000000004</v>
      </c>
      <c r="C21" s="1597">
        <v>178.7</v>
      </c>
      <c r="D21" s="1598">
        <v>3581.5</v>
      </c>
      <c r="E21" s="1599">
        <v>193.2</v>
      </c>
      <c r="F21" s="1596">
        <v>4031.1</v>
      </c>
      <c r="G21" s="1597">
        <v>181.1</v>
      </c>
      <c r="H21" s="1598">
        <v>4349.8999999999996</v>
      </c>
      <c r="I21" s="1600">
        <v>554.80000000000007</v>
      </c>
      <c r="J21" s="1600">
        <v>156</v>
      </c>
      <c r="K21" s="1601">
        <v>1.8</v>
      </c>
      <c r="L21" s="1596">
        <v>140.9</v>
      </c>
      <c r="M21" s="1602" t="s">
        <v>175</v>
      </c>
      <c r="N21" s="1598">
        <v>137.29999999999998</v>
      </c>
      <c r="O21" s="1597">
        <v>1.4</v>
      </c>
    </row>
    <row r="22" spans="1:15">
      <c r="A22" s="5" t="s">
        <v>1049</v>
      </c>
    </row>
    <row r="23" spans="1:15">
      <c r="A23" s="5" t="s">
        <v>922</v>
      </c>
    </row>
    <row r="24" spans="1:15">
      <c r="A24" s="1308" t="s">
        <v>902</v>
      </c>
    </row>
    <row r="26" spans="1:15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</row>
  </sheetData>
  <mergeCells count="23">
    <mergeCell ref="N4:N6"/>
    <mergeCell ref="O4:O6"/>
    <mergeCell ref="H5:H6"/>
    <mergeCell ref="L3:M3"/>
    <mergeCell ref="N3:O3"/>
    <mergeCell ref="J4:K4"/>
    <mergeCell ref="L4:L6"/>
    <mergeCell ref="M4:M6"/>
    <mergeCell ref="H3:K3"/>
    <mergeCell ref="I5:I6"/>
    <mergeCell ref="J5:J6"/>
    <mergeCell ref="K5:K6"/>
    <mergeCell ref="E4:E6"/>
    <mergeCell ref="F4:F6"/>
    <mergeCell ref="G4:G6"/>
    <mergeCell ref="H4:I4"/>
    <mergeCell ref="A3:A6"/>
    <mergeCell ref="B4:B6"/>
    <mergeCell ref="B3:C3"/>
    <mergeCell ref="D3:E3"/>
    <mergeCell ref="F3:G3"/>
    <mergeCell ref="C4:C6"/>
    <mergeCell ref="D4:D6"/>
  </mergeCells>
  <hyperlinks>
    <hyperlink ref="A2" location="OBSAH!A1" tooltip="o" display="zpět na obsah"/>
    <hyperlink ref="A23" r:id="rId1" display="http://www.msmt.cz/file/13234_1_1/"/>
  </hyperlinks>
  <pageMargins left="0.7" right="0.7" top="0.78740157499999996" bottom="0.78740157499999996" header="0.3" footer="0.3"/>
  <pageSetup paperSize="9" orientation="landscape"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5"/>
  <dimension ref="A1:Q30"/>
  <sheetViews>
    <sheetView zoomScaleNormal="100" workbookViewId="0"/>
  </sheetViews>
  <sheetFormatPr defaultColWidth="9.140625" defaultRowHeight="11.25"/>
  <cols>
    <col min="1" max="1" width="12.140625" style="5" customWidth="1"/>
    <col min="2" max="2" width="4.7109375" style="5" customWidth="1"/>
    <col min="3" max="3" width="7.42578125" style="5" customWidth="1"/>
    <col min="4" max="4" width="6.85546875" style="5" customWidth="1"/>
    <col min="5" max="10" width="7.5703125" style="5" customWidth="1"/>
    <col min="11" max="11" width="8.140625" style="5" customWidth="1"/>
    <col min="12" max="19" width="7.5703125" style="5" customWidth="1"/>
    <col min="20" max="16384" width="9.140625" style="5"/>
  </cols>
  <sheetData>
    <row r="1" spans="1:17" s="26" customFormat="1" ht="17.25" customHeight="1">
      <c r="A1" s="204" t="s">
        <v>713</v>
      </c>
      <c r="B1" s="204"/>
      <c r="C1" s="4"/>
      <c r="D1" s="4"/>
      <c r="E1" s="4"/>
      <c r="F1" s="4"/>
      <c r="G1" s="4"/>
      <c r="H1" s="4"/>
      <c r="I1" s="4"/>
      <c r="J1" s="4"/>
      <c r="K1" s="4"/>
      <c r="L1"/>
      <c r="M1" s="998"/>
      <c r="N1" s="4"/>
    </row>
    <row r="2" spans="1:17" s="3" customFormat="1" ht="17.25" customHeight="1" thickBot="1">
      <c r="A2" s="325" t="s">
        <v>193</v>
      </c>
      <c r="B2" s="325"/>
      <c r="E2" s="998"/>
      <c r="F2" s="998"/>
      <c r="G2" s="998"/>
      <c r="H2" s="998"/>
    </row>
    <row r="3" spans="1:17" ht="17.25" customHeight="1">
      <c r="A3" s="2289" t="s">
        <v>199</v>
      </c>
      <c r="B3" s="1835"/>
      <c r="C3" s="1831" t="s">
        <v>194</v>
      </c>
      <c r="D3" s="1831" t="s">
        <v>442</v>
      </c>
      <c r="E3" s="2293" t="s">
        <v>209</v>
      </c>
      <c r="F3" s="2294"/>
      <c r="G3" s="2294"/>
      <c r="H3" s="2294"/>
      <c r="I3" s="2294"/>
      <c r="J3" s="2294"/>
      <c r="K3" s="2294"/>
      <c r="L3" s="2294"/>
      <c r="M3" s="2294"/>
      <c r="N3" s="2295"/>
    </row>
    <row r="4" spans="1:17" ht="17.25" customHeight="1">
      <c r="A4" s="2290"/>
      <c r="B4" s="2291"/>
      <c r="C4" s="2292"/>
      <c r="D4" s="2292"/>
      <c r="E4" s="2136" t="s">
        <v>4</v>
      </c>
      <c r="F4" s="2060" t="s">
        <v>63</v>
      </c>
      <c r="G4" s="2154" t="s">
        <v>42</v>
      </c>
      <c r="H4" s="2298"/>
      <c r="I4" s="2298"/>
      <c r="J4" s="2298"/>
      <c r="K4" s="2298"/>
      <c r="L4" s="2298"/>
      <c r="M4" s="2298"/>
      <c r="N4" s="2155"/>
    </row>
    <row r="5" spans="1:17" ht="17.25" customHeight="1">
      <c r="A5" s="2290"/>
      <c r="B5" s="2291"/>
      <c r="C5" s="2292"/>
      <c r="D5" s="2292"/>
      <c r="E5" s="2296"/>
      <c r="F5" s="2297"/>
      <c r="G5" s="2158" t="s">
        <v>126</v>
      </c>
      <c r="H5" s="2158" t="s">
        <v>39</v>
      </c>
      <c r="I5" s="2158" t="s">
        <v>127</v>
      </c>
      <c r="J5" s="2158" t="s">
        <v>39</v>
      </c>
      <c r="K5" s="2158" t="s">
        <v>128</v>
      </c>
      <c r="L5" s="2158" t="s">
        <v>39</v>
      </c>
      <c r="M5" s="2068" t="s">
        <v>129</v>
      </c>
      <c r="N5" s="2146" t="s">
        <v>39</v>
      </c>
    </row>
    <row r="6" spans="1:17" ht="17.25" customHeight="1" thickBot="1">
      <c r="A6" s="2290"/>
      <c r="B6" s="2291"/>
      <c r="C6" s="1832"/>
      <c r="D6" s="1832"/>
      <c r="E6" s="2138"/>
      <c r="F6" s="2145"/>
      <c r="G6" s="2299"/>
      <c r="H6" s="2299"/>
      <c r="I6" s="2299"/>
      <c r="J6" s="2299"/>
      <c r="K6" s="2299"/>
      <c r="L6" s="2299"/>
      <c r="M6" s="2148"/>
      <c r="N6" s="2147"/>
    </row>
    <row r="7" spans="1:17" ht="17.25" customHeight="1">
      <c r="A7" s="1787" t="s">
        <v>11</v>
      </c>
      <c r="B7" s="1788"/>
      <c r="C7" s="871">
        <v>485</v>
      </c>
      <c r="D7" s="79">
        <v>837</v>
      </c>
      <c r="E7" s="271">
        <v>237309</v>
      </c>
      <c r="F7" s="438">
        <v>164198</v>
      </c>
      <c r="G7" s="397">
        <v>27664</v>
      </c>
      <c r="H7" s="397">
        <v>25876</v>
      </c>
      <c r="I7" s="397">
        <v>47041</v>
      </c>
      <c r="J7" s="397">
        <v>33916</v>
      </c>
      <c r="K7" s="397">
        <v>8771</v>
      </c>
      <c r="L7" s="397">
        <v>6017</v>
      </c>
      <c r="M7" s="438">
        <v>153833</v>
      </c>
      <c r="N7" s="272">
        <v>98389</v>
      </c>
      <c r="P7" s="6"/>
      <c r="Q7" s="6"/>
    </row>
    <row r="8" spans="1:17" ht="17.25" customHeight="1">
      <c r="A8" s="1742" t="s">
        <v>12</v>
      </c>
      <c r="B8" s="1743"/>
      <c r="C8" s="871">
        <v>486</v>
      </c>
      <c r="D8" s="79">
        <v>839</v>
      </c>
      <c r="E8" s="271">
        <v>240794</v>
      </c>
      <c r="F8" s="438">
        <v>166490</v>
      </c>
      <c r="G8" s="397">
        <v>27358</v>
      </c>
      <c r="H8" s="397">
        <v>25685</v>
      </c>
      <c r="I8" s="397">
        <v>48016</v>
      </c>
      <c r="J8" s="397">
        <v>34796</v>
      </c>
      <c r="K8" s="397">
        <v>9263</v>
      </c>
      <c r="L8" s="397">
        <v>6428</v>
      </c>
      <c r="M8" s="438">
        <v>156157</v>
      </c>
      <c r="N8" s="272">
        <v>99581</v>
      </c>
      <c r="P8" s="6"/>
      <c r="Q8" s="6"/>
    </row>
    <row r="9" spans="1:17" ht="17.25" customHeight="1">
      <c r="A9" s="1742" t="s">
        <v>13</v>
      </c>
      <c r="B9" s="1743"/>
      <c r="C9" s="871">
        <v>486</v>
      </c>
      <c r="D9" s="79">
        <v>905</v>
      </c>
      <c r="E9" s="271">
        <v>242837</v>
      </c>
      <c r="F9" s="438">
        <v>167822</v>
      </c>
      <c r="G9" s="397">
        <v>26981</v>
      </c>
      <c r="H9" s="397">
        <v>25284</v>
      </c>
      <c r="I9" s="397">
        <v>48568</v>
      </c>
      <c r="J9" s="397">
        <v>35261</v>
      </c>
      <c r="K9" s="397">
        <v>9452</v>
      </c>
      <c r="L9" s="397">
        <v>6512</v>
      </c>
      <c r="M9" s="438">
        <v>157836</v>
      </c>
      <c r="N9" s="272">
        <v>100765</v>
      </c>
      <c r="P9" s="6"/>
      <c r="Q9" s="6"/>
    </row>
    <row r="10" spans="1:17" ht="17.25" customHeight="1">
      <c r="A10" s="1742" t="s">
        <v>14</v>
      </c>
      <c r="B10" s="1743"/>
      <c r="C10" s="871">
        <v>487</v>
      </c>
      <c r="D10" s="79">
        <v>915</v>
      </c>
      <c r="E10" s="271">
        <v>244349</v>
      </c>
      <c r="F10" s="438">
        <v>169462</v>
      </c>
      <c r="G10" s="397">
        <v>26768</v>
      </c>
      <c r="H10" s="397">
        <v>25290</v>
      </c>
      <c r="I10" s="397">
        <v>48557</v>
      </c>
      <c r="J10" s="397">
        <v>35822</v>
      </c>
      <c r="K10" s="439">
        <v>9552</v>
      </c>
      <c r="L10" s="397">
        <v>6563</v>
      </c>
      <c r="M10" s="438">
        <v>159472</v>
      </c>
      <c r="N10" s="272">
        <v>101787</v>
      </c>
      <c r="P10" s="6"/>
      <c r="Q10" s="6"/>
    </row>
    <row r="11" spans="1:17" ht="17.25" customHeight="1">
      <c r="A11" s="1742" t="s">
        <v>15</v>
      </c>
      <c r="B11" s="1743"/>
      <c r="C11" s="33">
        <v>488</v>
      </c>
      <c r="D11" s="80">
        <v>961</v>
      </c>
      <c r="E11" s="88">
        <v>246943</v>
      </c>
      <c r="F11" s="397">
        <v>171394</v>
      </c>
      <c r="G11" s="397">
        <v>26902</v>
      </c>
      <c r="H11" s="397">
        <v>25329</v>
      </c>
      <c r="I11" s="397">
        <v>49034</v>
      </c>
      <c r="J11" s="397">
        <v>36440</v>
      </c>
      <c r="K11" s="397">
        <v>9598</v>
      </c>
      <c r="L11" s="397">
        <v>6589</v>
      </c>
      <c r="M11" s="397">
        <v>161409</v>
      </c>
      <c r="N11" s="273">
        <v>103036</v>
      </c>
      <c r="P11" s="6"/>
      <c r="Q11" s="6"/>
    </row>
    <row r="12" spans="1:17" ht="17.25" customHeight="1">
      <c r="A12" s="1742" t="s">
        <v>16</v>
      </c>
      <c r="B12" s="1743"/>
      <c r="C12" s="33">
        <v>489</v>
      </c>
      <c r="D12" s="80">
        <v>965</v>
      </c>
      <c r="E12" s="88">
        <v>248524</v>
      </c>
      <c r="F12" s="87">
        <v>172744</v>
      </c>
      <c r="G12" s="87">
        <v>26766</v>
      </c>
      <c r="H12" s="87">
        <v>25304</v>
      </c>
      <c r="I12" s="87">
        <v>49591</v>
      </c>
      <c r="J12" s="87">
        <v>37203</v>
      </c>
      <c r="K12" s="87">
        <v>9750</v>
      </c>
      <c r="L12" s="87">
        <v>6708</v>
      </c>
      <c r="M12" s="87">
        <v>162417</v>
      </c>
      <c r="N12" s="33">
        <v>103529</v>
      </c>
      <c r="P12" s="6"/>
      <c r="Q12" s="6"/>
    </row>
    <row r="13" spans="1:17" ht="17.25" customHeight="1">
      <c r="A13" s="1742" t="s">
        <v>139</v>
      </c>
      <c r="B13" s="1743"/>
      <c r="C13" s="33">
        <v>492</v>
      </c>
      <c r="D13" s="80">
        <v>949</v>
      </c>
      <c r="E13" s="88">
        <v>251218</v>
      </c>
      <c r="F13" s="87">
        <v>175254</v>
      </c>
      <c r="G13" s="87">
        <v>27184</v>
      </c>
      <c r="H13" s="87">
        <v>25680</v>
      </c>
      <c r="I13" s="87">
        <v>50194</v>
      </c>
      <c r="J13" s="87">
        <v>38055</v>
      </c>
      <c r="K13" s="87">
        <v>10146</v>
      </c>
      <c r="L13" s="87">
        <v>6999</v>
      </c>
      <c r="M13" s="87">
        <v>163694</v>
      </c>
      <c r="N13" s="33">
        <v>104520</v>
      </c>
      <c r="P13" s="6"/>
      <c r="Q13" s="6"/>
    </row>
    <row r="14" spans="1:17" ht="17.25" customHeight="1">
      <c r="A14" s="1742" t="s">
        <v>189</v>
      </c>
      <c r="B14" s="1743"/>
      <c r="C14" s="33">
        <v>496</v>
      </c>
      <c r="D14" s="80">
        <v>924</v>
      </c>
      <c r="E14" s="88">
        <v>253545</v>
      </c>
      <c r="F14" s="87">
        <v>177141</v>
      </c>
      <c r="G14" s="87">
        <v>27848</v>
      </c>
      <c r="H14" s="87">
        <v>26267</v>
      </c>
      <c r="I14" s="87">
        <v>50562</v>
      </c>
      <c r="J14" s="87">
        <v>38569</v>
      </c>
      <c r="K14" s="87">
        <v>10296</v>
      </c>
      <c r="L14" s="87">
        <v>7143</v>
      </c>
      <c r="M14" s="87">
        <v>164839</v>
      </c>
      <c r="N14" s="33">
        <v>105162</v>
      </c>
      <c r="P14" s="6"/>
      <c r="Q14" s="6"/>
    </row>
    <row r="15" spans="1:17" ht="17.25" customHeight="1">
      <c r="A15" s="1742" t="s">
        <v>455</v>
      </c>
      <c r="B15" s="1743"/>
      <c r="C15" s="33">
        <v>498</v>
      </c>
      <c r="D15" s="80">
        <v>1005</v>
      </c>
      <c r="E15" s="88">
        <v>254314</v>
      </c>
      <c r="F15" s="397">
        <v>177389</v>
      </c>
      <c r="G15" s="397">
        <v>27728</v>
      </c>
      <c r="H15" s="397">
        <v>26083</v>
      </c>
      <c r="I15" s="397">
        <v>51127</v>
      </c>
      <c r="J15" s="397">
        <v>39164</v>
      </c>
      <c r="K15" s="397">
        <v>10437</v>
      </c>
      <c r="L15" s="397">
        <v>7243</v>
      </c>
      <c r="M15" s="397">
        <v>165022</v>
      </c>
      <c r="N15" s="273">
        <v>104899</v>
      </c>
      <c r="P15" s="6"/>
      <c r="Q15" s="6"/>
    </row>
    <row r="16" spans="1:17" ht="17.25" customHeight="1">
      <c r="A16" s="1742" t="s">
        <v>562</v>
      </c>
      <c r="B16" s="1743"/>
      <c r="C16" s="33">
        <v>502</v>
      </c>
      <c r="D16" s="80">
        <v>1100</v>
      </c>
      <c r="E16" s="88">
        <v>250852</v>
      </c>
      <c r="F16" s="397">
        <v>174722</v>
      </c>
      <c r="G16" s="397">
        <v>26314</v>
      </c>
      <c r="H16" s="397">
        <v>24866</v>
      </c>
      <c r="I16" s="397">
        <v>50445</v>
      </c>
      <c r="J16" s="397">
        <v>38936</v>
      </c>
      <c r="K16" s="397">
        <v>10273</v>
      </c>
      <c r="L16" s="397">
        <v>7195</v>
      </c>
      <c r="M16" s="397">
        <v>163820</v>
      </c>
      <c r="N16" s="273">
        <v>103725</v>
      </c>
      <c r="P16" s="6"/>
      <c r="Q16" s="6"/>
    </row>
    <row r="17" spans="1:17" ht="17.25" customHeight="1" thickBot="1">
      <c r="A17" s="1785" t="s">
        <v>643</v>
      </c>
      <c r="B17" s="1786"/>
      <c r="C17" s="33">
        <v>507</v>
      </c>
      <c r="D17" s="80">
        <v>1114</v>
      </c>
      <c r="E17" s="88">
        <v>248853</v>
      </c>
      <c r="F17" s="397">
        <v>172722</v>
      </c>
      <c r="G17" s="397">
        <v>24691</v>
      </c>
      <c r="H17" s="397">
        <v>23367</v>
      </c>
      <c r="I17" s="397">
        <v>49355</v>
      </c>
      <c r="J17" s="397">
        <v>38153</v>
      </c>
      <c r="K17" s="397">
        <v>10449</v>
      </c>
      <c r="L17" s="397">
        <v>7477</v>
      </c>
      <c r="M17" s="397">
        <v>164358</v>
      </c>
      <c r="N17" s="273">
        <v>103725</v>
      </c>
      <c r="P17" s="6"/>
      <c r="Q17" s="6"/>
    </row>
    <row r="18" spans="1:17" ht="17.25" customHeight="1">
      <c r="A18" s="1888" t="s">
        <v>644</v>
      </c>
      <c r="B18" s="567" t="s">
        <v>191</v>
      </c>
      <c r="C18" s="557">
        <f>C17-C16</f>
        <v>5</v>
      </c>
      <c r="D18" s="557">
        <f t="shared" ref="D18:M18" si="0">D17-D16</f>
        <v>14</v>
      </c>
      <c r="E18" s="557">
        <f t="shared" si="0"/>
        <v>-1999</v>
      </c>
      <c r="F18" s="558">
        <f t="shared" si="0"/>
        <v>-2000</v>
      </c>
      <c r="G18" s="558">
        <f t="shared" si="0"/>
        <v>-1623</v>
      </c>
      <c r="H18" s="558">
        <f t="shared" si="0"/>
        <v>-1499</v>
      </c>
      <c r="I18" s="558">
        <f t="shared" si="0"/>
        <v>-1090</v>
      </c>
      <c r="J18" s="558">
        <f t="shared" si="0"/>
        <v>-783</v>
      </c>
      <c r="K18" s="558">
        <f t="shared" si="0"/>
        <v>176</v>
      </c>
      <c r="L18" s="558">
        <f t="shared" si="0"/>
        <v>282</v>
      </c>
      <c r="M18" s="558">
        <f t="shared" si="0"/>
        <v>538</v>
      </c>
      <c r="N18" s="680">
        <f>N17-N16</f>
        <v>0</v>
      </c>
      <c r="P18" s="6"/>
      <c r="Q18" s="6"/>
    </row>
    <row r="19" spans="1:17" ht="17.25" customHeight="1">
      <c r="A19" s="1733"/>
      <c r="B19" s="561" t="s">
        <v>192</v>
      </c>
      <c r="C19" s="564">
        <f>C17/C16-1</f>
        <v>9.960159362549792E-3</v>
      </c>
      <c r="D19" s="564">
        <f t="shared" ref="D19:N19" si="1">D17/D16-1</f>
        <v>1.2727272727272698E-2</v>
      </c>
      <c r="E19" s="564">
        <f t="shared" si="1"/>
        <v>-7.9688421858307157E-3</v>
      </c>
      <c r="F19" s="565">
        <f t="shared" si="1"/>
        <v>-1.144675541717699E-2</v>
      </c>
      <c r="G19" s="565">
        <f t="shared" si="1"/>
        <v>-6.1678194117199991E-2</v>
      </c>
      <c r="H19" s="565">
        <f t="shared" si="1"/>
        <v>-6.0283117509852824E-2</v>
      </c>
      <c r="I19" s="565">
        <f t="shared" si="1"/>
        <v>-2.1607691545247332E-2</v>
      </c>
      <c r="J19" s="565">
        <f t="shared" si="1"/>
        <v>-2.0109923977809752E-2</v>
      </c>
      <c r="K19" s="565">
        <f t="shared" si="1"/>
        <v>1.713228852331361E-2</v>
      </c>
      <c r="L19" s="565">
        <f t="shared" si="1"/>
        <v>3.9193884642112486E-2</v>
      </c>
      <c r="M19" s="565">
        <f t="shared" si="1"/>
        <v>3.2840922964230135E-3</v>
      </c>
      <c r="N19" s="683">
        <f t="shared" si="1"/>
        <v>0</v>
      </c>
      <c r="P19" s="6"/>
      <c r="Q19" s="6"/>
    </row>
    <row r="20" spans="1:17" ht="17.25" customHeight="1">
      <c r="A20" s="1734" t="s">
        <v>645</v>
      </c>
      <c r="B20" s="578" t="s">
        <v>191</v>
      </c>
      <c r="C20" s="569">
        <f>C17-C12</f>
        <v>18</v>
      </c>
      <c r="D20" s="569">
        <f t="shared" ref="D20:N20" si="2">D17-D12</f>
        <v>149</v>
      </c>
      <c r="E20" s="569">
        <f t="shared" si="2"/>
        <v>329</v>
      </c>
      <c r="F20" s="570">
        <f t="shared" si="2"/>
        <v>-22</v>
      </c>
      <c r="G20" s="570">
        <f t="shared" si="2"/>
        <v>-2075</v>
      </c>
      <c r="H20" s="570">
        <f t="shared" si="2"/>
        <v>-1937</v>
      </c>
      <c r="I20" s="570">
        <f t="shared" si="2"/>
        <v>-236</v>
      </c>
      <c r="J20" s="570">
        <f t="shared" si="2"/>
        <v>950</v>
      </c>
      <c r="K20" s="570">
        <f t="shared" si="2"/>
        <v>699</v>
      </c>
      <c r="L20" s="570">
        <f t="shared" si="2"/>
        <v>769</v>
      </c>
      <c r="M20" s="570">
        <f t="shared" si="2"/>
        <v>1941</v>
      </c>
      <c r="N20" s="743">
        <f t="shared" si="2"/>
        <v>196</v>
      </c>
      <c r="P20" s="6"/>
      <c r="Q20" s="6"/>
    </row>
    <row r="21" spans="1:17" ht="17.25" customHeight="1">
      <c r="A21" s="1733"/>
      <c r="B21" s="561" t="s">
        <v>192</v>
      </c>
      <c r="C21" s="575">
        <f>C17/C12-1</f>
        <v>3.6809815950920255E-2</v>
      </c>
      <c r="D21" s="575">
        <f t="shared" ref="D21:N21" si="3">D17/D12-1</f>
        <v>0.15440414507772027</v>
      </c>
      <c r="E21" s="575">
        <f t="shared" si="3"/>
        <v>1.3238158085335794E-3</v>
      </c>
      <c r="F21" s="576">
        <f t="shared" si="3"/>
        <v>-1.2735608762093342E-4</v>
      </c>
      <c r="G21" s="576">
        <f t="shared" si="3"/>
        <v>-7.7523724127624649E-2</v>
      </c>
      <c r="H21" s="576">
        <f t="shared" si="3"/>
        <v>-7.6549162187796393E-2</v>
      </c>
      <c r="I21" s="576">
        <f t="shared" si="3"/>
        <v>-4.7589280312959614E-3</v>
      </c>
      <c r="J21" s="576">
        <f t="shared" si="3"/>
        <v>2.5535575088030615E-2</v>
      </c>
      <c r="K21" s="576">
        <f t="shared" si="3"/>
        <v>7.1692307692307722E-2</v>
      </c>
      <c r="L21" s="576">
        <f t="shared" si="3"/>
        <v>0.11463923673225995</v>
      </c>
      <c r="M21" s="576">
        <f t="shared" si="3"/>
        <v>1.1950719444393076E-2</v>
      </c>
      <c r="N21" s="744">
        <f t="shared" si="3"/>
        <v>1.8931893479121609E-3</v>
      </c>
      <c r="P21" s="6"/>
      <c r="Q21" s="6"/>
    </row>
    <row r="22" spans="1:17" ht="17.25" customHeight="1">
      <c r="A22" s="1734" t="s">
        <v>646</v>
      </c>
      <c r="B22" s="578" t="s">
        <v>191</v>
      </c>
      <c r="C22" s="581">
        <f>C17-C7</f>
        <v>22</v>
      </c>
      <c r="D22" s="581">
        <f t="shared" ref="D22:N22" si="4">D17-D7</f>
        <v>277</v>
      </c>
      <c r="E22" s="581">
        <f t="shared" si="4"/>
        <v>11544</v>
      </c>
      <c r="F22" s="582">
        <f t="shared" si="4"/>
        <v>8524</v>
      </c>
      <c r="G22" s="582">
        <f t="shared" si="4"/>
        <v>-2973</v>
      </c>
      <c r="H22" s="582">
        <f t="shared" si="4"/>
        <v>-2509</v>
      </c>
      <c r="I22" s="582">
        <f t="shared" si="4"/>
        <v>2314</v>
      </c>
      <c r="J22" s="582">
        <f t="shared" si="4"/>
        <v>4237</v>
      </c>
      <c r="K22" s="582">
        <f t="shared" si="4"/>
        <v>1678</v>
      </c>
      <c r="L22" s="582">
        <f t="shared" si="4"/>
        <v>1460</v>
      </c>
      <c r="M22" s="582">
        <f t="shared" si="4"/>
        <v>10525</v>
      </c>
      <c r="N22" s="686">
        <f t="shared" si="4"/>
        <v>5336</v>
      </c>
      <c r="P22" s="6"/>
      <c r="Q22" s="6"/>
    </row>
    <row r="23" spans="1:17" ht="17.25" customHeight="1" thickBot="1">
      <c r="A23" s="1735"/>
      <c r="B23" s="596" t="s">
        <v>192</v>
      </c>
      <c r="C23" s="597">
        <f>C17/C7-1</f>
        <v>4.5360824742268102E-2</v>
      </c>
      <c r="D23" s="597">
        <f t="shared" ref="D23:N23" si="5">D17/D7-1</f>
        <v>0.33094384707287938</v>
      </c>
      <c r="E23" s="597">
        <f t="shared" si="5"/>
        <v>4.8645436961935795E-2</v>
      </c>
      <c r="F23" s="598">
        <f t="shared" si="5"/>
        <v>5.1912934384097165E-2</v>
      </c>
      <c r="G23" s="598">
        <f t="shared" si="5"/>
        <v>-0.1074681897050318</v>
      </c>
      <c r="H23" s="598">
        <f t="shared" si="5"/>
        <v>-9.6962436234348415E-2</v>
      </c>
      <c r="I23" s="598">
        <f t="shared" si="5"/>
        <v>4.9191131140919664E-2</v>
      </c>
      <c r="J23" s="598">
        <f t="shared" si="5"/>
        <v>0.12492628847741472</v>
      </c>
      <c r="K23" s="598">
        <f t="shared" si="5"/>
        <v>0.19131227910158466</v>
      </c>
      <c r="L23" s="598">
        <f t="shared" si="5"/>
        <v>0.24264583679574536</v>
      </c>
      <c r="M23" s="598">
        <f t="shared" si="5"/>
        <v>6.8418349768905262E-2</v>
      </c>
      <c r="N23" s="689">
        <f t="shared" si="5"/>
        <v>5.4233704987346254E-2</v>
      </c>
      <c r="P23" s="6"/>
      <c r="Q23" s="6"/>
    </row>
    <row r="24" spans="1:17" ht="17.25" customHeight="1"/>
    <row r="25" spans="1:17" ht="15">
      <c r="C25" s="6"/>
      <c r="D25" s="6"/>
      <c r="E25" s="6"/>
      <c r="F25" s="6"/>
      <c r="G25" s="6"/>
      <c r="H25" s="6"/>
      <c r="I25" s="6"/>
      <c r="J25" s="6"/>
      <c r="K25" s="998"/>
      <c r="L25" s="998"/>
      <c r="M25" s="998"/>
      <c r="N25" s="6"/>
    </row>
    <row r="26" spans="1:17" ht="15">
      <c r="C26" s="350"/>
      <c r="D26" s="350"/>
      <c r="E26" s="350"/>
      <c r="F26" s="350"/>
      <c r="G26" s="350"/>
      <c r="H26" s="350"/>
      <c r="I26" s="350"/>
      <c r="J26" s="350"/>
      <c r="K26" s="998"/>
      <c r="L26" s="998"/>
      <c r="M26" s="998"/>
      <c r="N26" s="350"/>
    </row>
    <row r="27" spans="1:17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7">
      <c r="C28" s="350"/>
      <c r="D28" s="350"/>
      <c r="E28" s="350"/>
      <c r="F28" s="350"/>
      <c r="G28" s="350"/>
      <c r="H28" s="350"/>
      <c r="I28" s="350"/>
      <c r="J28" s="350"/>
      <c r="K28" s="350"/>
      <c r="L28" s="350"/>
      <c r="M28" s="350"/>
      <c r="N28" s="350"/>
    </row>
    <row r="29" spans="1:17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7"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</row>
  </sheetData>
  <mergeCells count="29">
    <mergeCell ref="A3:B6"/>
    <mergeCell ref="C3:C6"/>
    <mergeCell ref="D3:D6"/>
    <mergeCell ref="E3:N3"/>
    <mergeCell ref="E4:E6"/>
    <mergeCell ref="F4:F6"/>
    <mergeCell ref="G4:N4"/>
    <mergeCell ref="G5:G6"/>
    <mergeCell ref="H5:H6"/>
    <mergeCell ref="I5:I6"/>
    <mergeCell ref="J5:J6"/>
    <mergeCell ref="K5:K6"/>
    <mergeCell ref="L5:L6"/>
    <mergeCell ref="M5:M6"/>
    <mergeCell ref="N5:N6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9:N23 C18:M18" unlockedFormula="1"/>
  </ignoredErrors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6"/>
  <dimension ref="A1:M23"/>
  <sheetViews>
    <sheetView zoomScaleNormal="100" workbookViewId="0"/>
  </sheetViews>
  <sheetFormatPr defaultRowHeight="15"/>
  <cols>
    <col min="1" max="1" width="18.140625" customWidth="1"/>
    <col min="2" max="2" width="6.28515625" customWidth="1"/>
    <col min="3" max="3" width="7" customWidth="1"/>
    <col min="4" max="9" width="7.5703125" customWidth="1"/>
    <col min="10" max="10" width="8.42578125" customWidth="1"/>
    <col min="11" max="13" width="7.5703125" customWidth="1"/>
  </cols>
  <sheetData>
    <row r="1" spans="1:13" s="26" customFormat="1" ht="17.25" customHeight="1">
      <c r="A1" s="204" t="s">
        <v>714</v>
      </c>
      <c r="B1" s="4"/>
      <c r="C1" s="82"/>
      <c r="D1" s="82"/>
      <c r="E1" s="82"/>
      <c r="F1" s="82"/>
      <c r="G1" s="82"/>
      <c r="H1" s="305"/>
      <c r="I1" s="82"/>
      <c r="J1" s="82"/>
      <c r="K1" s="82"/>
      <c r="L1" s="82"/>
      <c r="M1" s="500"/>
    </row>
    <row r="2" spans="1:13" s="3" customFormat="1" ht="17.25" customHeight="1" thickBot="1">
      <c r="A2" s="325" t="s">
        <v>193</v>
      </c>
    </row>
    <row r="3" spans="1:13" s="21" customFormat="1" ht="22.5" customHeight="1">
      <c r="A3" s="1831" t="s">
        <v>190</v>
      </c>
      <c r="B3" s="1831" t="s">
        <v>194</v>
      </c>
      <c r="C3" s="1831" t="s">
        <v>442</v>
      </c>
      <c r="D3" s="2300" t="s">
        <v>209</v>
      </c>
      <c r="E3" s="2294"/>
      <c r="F3" s="2294"/>
      <c r="G3" s="2294"/>
      <c r="H3" s="2294"/>
      <c r="I3" s="2294"/>
      <c r="J3" s="2294"/>
      <c r="K3" s="2294"/>
      <c r="L3" s="2294"/>
      <c r="M3" s="2295"/>
    </row>
    <row r="4" spans="1:13" s="21" customFormat="1" ht="17.25" customHeight="1">
      <c r="A4" s="2292"/>
      <c r="B4" s="2292"/>
      <c r="C4" s="2292"/>
      <c r="D4" s="2156" t="s">
        <v>4</v>
      </c>
      <c r="E4" s="2060" t="s">
        <v>63</v>
      </c>
      <c r="F4" s="2154" t="s">
        <v>42</v>
      </c>
      <c r="G4" s="2298"/>
      <c r="H4" s="2298"/>
      <c r="I4" s="2298"/>
      <c r="J4" s="2298"/>
      <c r="K4" s="2298"/>
      <c r="L4" s="2298"/>
      <c r="M4" s="2155"/>
    </row>
    <row r="5" spans="1:13" s="21" customFormat="1" ht="17.25" customHeight="1">
      <c r="A5" s="2292"/>
      <c r="B5" s="2292"/>
      <c r="C5" s="2292"/>
      <c r="D5" s="2301"/>
      <c r="E5" s="2302"/>
      <c r="F5" s="2158" t="s">
        <v>126</v>
      </c>
      <c r="G5" s="2158" t="s">
        <v>39</v>
      </c>
      <c r="H5" s="2158" t="s">
        <v>127</v>
      </c>
      <c r="I5" s="2158" t="s">
        <v>39</v>
      </c>
      <c r="J5" s="2158" t="s">
        <v>128</v>
      </c>
      <c r="K5" s="2158" t="s">
        <v>39</v>
      </c>
      <c r="L5" s="2068" t="s">
        <v>129</v>
      </c>
      <c r="M5" s="2146" t="s">
        <v>39</v>
      </c>
    </row>
    <row r="6" spans="1:13" s="21" customFormat="1" ht="17.25" customHeight="1" thickBot="1">
      <c r="A6" s="1832"/>
      <c r="B6" s="1832"/>
      <c r="C6" s="1832"/>
      <c r="D6" s="2157"/>
      <c r="E6" s="2145"/>
      <c r="F6" s="2299"/>
      <c r="G6" s="2299"/>
      <c r="H6" s="2299"/>
      <c r="I6" s="2299"/>
      <c r="J6" s="2299"/>
      <c r="K6" s="2299"/>
      <c r="L6" s="2148"/>
      <c r="M6" s="2147"/>
    </row>
    <row r="7" spans="1:13" s="62" customFormat="1" ht="17.25" customHeight="1">
      <c r="A7" s="16" t="s">
        <v>19</v>
      </c>
      <c r="B7" s="1122">
        <v>507</v>
      </c>
      <c r="C7" s="1122">
        <v>1114</v>
      </c>
      <c r="D7" s="1432">
        <v>248853</v>
      </c>
      <c r="E7" s="1436">
        <v>172722</v>
      </c>
      <c r="F7" s="1436">
        <v>24691</v>
      </c>
      <c r="G7" s="1436">
        <v>23367</v>
      </c>
      <c r="H7" s="1436">
        <v>49355</v>
      </c>
      <c r="I7" s="1436">
        <v>38153</v>
      </c>
      <c r="J7" s="1436">
        <v>10449</v>
      </c>
      <c r="K7" s="1436">
        <v>7477</v>
      </c>
      <c r="L7" s="1436">
        <v>164358</v>
      </c>
      <c r="M7" s="1337">
        <v>103725</v>
      </c>
    </row>
    <row r="8" spans="1:13" s="62" customFormat="1" ht="17.25" customHeight="1">
      <c r="A8" s="17" t="s">
        <v>20</v>
      </c>
      <c r="B8" s="1433">
        <v>37</v>
      </c>
      <c r="C8" s="1433">
        <v>42</v>
      </c>
      <c r="D8" s="1327">
        <v>26083</v>
      </c>
      <c r="E8" s="1434">
        <v>17091</v>
      </c>
      <c r="F8" s="1434">
        <v>1894</v>
      </c>
      <c r="G8" s="1434">
        <v>1730</v>
      </c>
      <c r="H8" s="1434">
        <v>4803</v>
      </c>
      <c r="I8" s="1434">
        <v>3657</v>
      </c>
      <c r="J8" s="1434">
        <v>1006</v>
      </c>
      <c r="K8" s="1434">
        <v>725</v>
      </c>
      <c r="L8" s="1434">
        <v>18380</v>
      </c>
      <c r="M8" s="23">
        <v>10979</v>
      </c>
    </row>
    <row r="9" spans="1:13" s="62" customFormat="1" ht="17.25" customHeight="1">
      <c r="A9" s="17" t="s">
        <v>21</v>
      </c>
      <c r="B9" s="1433">
        <v>63</v>
      </c>
      <c r="C9" s="1433">
        <v>109</v>
      </c>
      <c r="D9" s="1434">
        <v>30580</v>
      </c>
      <c r="E9" s="1177">
        <v>21402</v>
      </c>
      <c r="F9" s="1177">
        <v>3597</v>
      </c>
      <c r="G9" s="1177">
        <v>3426</v>
      </c>
      <c r="H9" s="1177">
        <v>6250</v>
      </c>
      <c r="I9" s="1177">
        <v>4886</v>
      </c>
      <c r="J9" s="1177">
        <v>1395</v>
      </c>
      <c r="K9" s="1177">
        <v>1014</v>
      </c>
      <c r="L9" s="1177">
        <v>19338</v>
      </c>
      <c r="M9" s="1437">
        <v>12076</v>
      </c>
    </row>
    <row r="10" spans="1:13" s="62" customFormat="1" ht="17.25" customHeight="1">
      <c r="A10" s="17" t="s">
        <v>22</v>
      </c>
      <c r="B10" s="1433">
        <v>41</v>
      </c>
      <c r="C10" s="1433">
        <v>70</v>
      </c>
      <c r="D10" s="1434">
        <v>14245</v>
      </c>
      <c r="E10" s="1177">
        <v>9531</v>
      </c>
      <c r="F10" s="1177">
        <v>763</v>
      </c>
      <c r="G10" s="1177">
        <v>723</v>
      </c>
      <c r="H10" s="1177">
        <v>2787</v>
      </c>
      <c r="I10" s="1177">
        <v>2121</v>
      </c>
      <c r="J10" s="1177">
        <v>521</v>
      </c>
      <c r="K10" s="1177">
        <v>354</v>
      </c>
      <c r="L10" s="1177">
        <v>10174</v>
      </c>
      <c r="M10" s="1437">
        <v>6333</v>
      </c>
    </row>
    <row r="11" spans="1:13" s="62" customFormat="1" ht="17.25" customHeight="1">
      <c r="A11" s="17" t="s">
        <v>23</v>
      </c>
      <c r="B11" s="1433">
        <v>35</v>
      </c>
      <c r="C11" s="1433">
        <v>58</v>
      </c>
      <c r="D11" s="1434">
        <v>14317</v>
      </c>
      <c r="E11" s="1177">
        <v>10005</v>
      </c>
      <c r="F11" s="1177">
        <v>758</v>
      </c>
      <c r="G11" s="1177">
        <v>709</v>
      </c>
      <c r="H11" s="1177">
        <v>3194</v>
      </c>
      <c r="I11" s="1177">
        <v>2492</v>
      </c>
      <c r="J11" s="1177">
        <v>599</v>
      </c>
      <c r="K11" s="1177">
        <v>437</v>
      </c>
      <c r="L11" s="1177">
        <v>9766</v>
      </c>
      <c r="M11" s="1437">
        <v>6367</v>
      </c>
    </row>
    <row r="12" spans="1:13" s="62" customFormat="1" ht="17.25" customHeight="1">
      <c r="A12" s="17" t="s">
        <v>24</v>
      </c>
      <c r="B12" s="1433">
        <v>20</v>
      </c>
      <c r="C12" s="1433">
        <v>36</v>
      </c>
      <c r="D12" s="1434">
        <v>8770</v>
      </c>
      <c r="E12" s="1177">
        <v>6031</v>
      </c>
      <c r="F12" s="1177">
        <v>933</v>
      </c>
      <c r="G12" s="1177">
        <v>883</v>
      </c>
      <c r="H12" s="1177">
        <v>1800</v>
      </c>
      <c r="I12" s="1177">
        <v>1322</v>
      </c>
      <c r="J12" s="1177">
        <v>569</v>
      </c>
      <c r="K12" s="1177">
        <v>386</v>
      </c>
      <c r="L12" s="1177">
        <v>5468</v>
      </c>
      <c r="M12" s="1437">
        <v>3440</v>
      </c>
    </row>
    <row r="13" spans="1:13" s="62" customFormat="1" ht="17.25" customHeight="1">
      <c r="A13" s="17" t="s">
        <v>25</v>
      </c>
      <c r="B13" s="1433">
        <v>31</v>
      </c>
      <c r="C13" s="1433">
        <v>58</v>
      </c>
      <c r="D13" s="1434">
        <v>14842</v>
      </c>
      <c r="E13" s="1177">
        <v>10474</v>
      </c>
      <c r="F13" s="1177">
        <v>1671</v>
      </c>
      <c r="G13" s="1177">
        <v>1537</v>
      </c>
      <c r="H13" s="1177">
        <v>3349</v>
      </c>
      <c r="I13" s="1177">
        <v>2583</v>
      </c>
      <c r="J13" s="1177">
        <v>869</v>
      </c>
      <c r="K13" s="1177">
        <v>615</v>
      </c>
      <c r="L13" s="1177">
        <v>8953</v>
      </c>
      <c r="M13" s="1437">
        <v>5739</v>
      </c>
    </row>
    <row r="14" spans="1:13" s="62" customFormat="1" ht="17.25" customHeight="1">
      <c r="A14" s="17" t="s">
        <v>26</v>
      </c>
      <c r="B14" s="1433">
        <v>21</v>
      </c>
      <c r="C14" s="1433">
        <v>33</v>
      </c>
      <c r="D14" s="1434">
        <v>9550</v>
      </c>
      <c r="E14" s="1177">
        <v>6902</v>
      </c>
      <c r="F14" s="1177">
        <v>914</v>
      </c>
      <c r="G14" s="1177">
        <v>854</v>
      </c>
      <c r="H14" s="1177">
        <v>1983</v>
      </c>
      <c r="I14" s="1177">
        <v>1580</v>
      </c>
      <c r="J14" s="1177">
        <v>505</v>
      </c>
      <c r="K14" s="1177">
        <v>350</v>
      </c>
      <c r="L14" s="1177">
        <v>6148</v>
      </c>
      <c r="M14" s="1437">
        <v>4118</v>
      </c>
    </row>
    <row r="15" spans="1:13" s="62" customFormat="1" ht="17.25" customHeight="1">
      <c r="A15" s="17" t="s">
        <v>27</v>
      </c>
      <c r="B15" s="1433">
        <v>32</v>
      </c>
      <c r="C15" s="1433">
        <v>42</v>
      </c>
      <c r="D15" s="1434">
        <v>15662</v>
      </c>
      <c r="E15" s="1177">
        <v>10741</v>
      </c>
      <c r="F15" s="1177">
        <v>1988</v>
      </c>
      <c r="G15" s="1177">
        <v>1903</v>
      </c>
      <c r="H15" s="1177">
        <v>3166</v>
      </c>
      <c r="I15" s="1177">
        <v>2317</v>
      </c>
      <c r="J15" s="1177">
        <v>815</v>
      </c>
      <c r="K15" s="1177">
        <v>595</v>
      </c>
      <c r="L15" s="1177">
        <v>9693</v>
      </c>
      <c r="M15" s="1437">
        <v>5926</v>
      </c>
    </row>
    <row r="16" spans="1:13" s="62" customFormat="1" ht="17.25" customHeight="1">
      <c r="A16" s="17" t="s">
        <v>28</v>
      </c>
      <c r="B16" s="1433">
        <v>30</v>
      </c>
      <c r="C16" s="1433">
        <v>46</v>
      </c>
      <c r="D16" s="1434">
        <v>14541</v>
      </c>
      <c r="E16" s="1177">
        <v>10284</v>
      </c>
      <c r="F16" s="1177">
        <v>1800</v>
      </c>
      <c r="G16" s="1177">
        <v>1732</v>
      </c>
      <c r="H16" s="1177">
        <v>2946</v>
      </c>
      <c r="I16" s="1177">
        <v>2271</v>
      </c>
      <c r="J16" s="1177">
        <v>528</v>
      </c>
      <c r="K16" s="1177">
        <v>382</v>
      </c>
      <c r="L16" s="1177">
        <v>9267</v>
      </c>
      <c r="M16" s="1437">
        <v>5899</v>
      </c>
    </row>
    <row r="17" spans="1:13" s="62" customFormat="1" ht="17.25" customHeight="1">
      <c r="A17" s="17" t="s">
        <v>29</v>
      </c>
      <c r="B17" s="1433">
        <v>25</v>
      </c>
      <c r="C17" s="1433">
        <v>36</v>
      </c>
      <c r="D17" s="1434">
        <v>11684</v>
      </c>
      <c r="E17" s="1177">
        <v>8283</v>
      </c>
      <c r="F17" s="1177">
        <v>1167</v>
      </c>
      <c r="G17" s="1177">
        <v>1130</v>
      </c>
      <c r="H17" s="1177">
        <v>2754</v>
      </c>
      <c r="I17" s="1177">
        <v>2097</v>
      </c>
      <c r="J17" s="1177">
        <v>388</v>
      </c>
      <c r="K17" s="1177">
        <v>274</v>
      </c>
      <c r="L17" s="1177">
        <v>7375</v>
      </c>
      <c r="M17" s="1437">
        <v>4782</v>
      </c>
    </row>
    <row r="18" spans="1:13" s="62" customFormat="1" ht="17.25" customHeight="1">
      <c r="A18" s="17" t="s">
        <v>30</v>
      </c>
      <c r="B18" s="1433">
        <v>64</v>
      </c>
      <c r="C18" s="1433">
        <v>166</v>
      </c>
      <c r="D18" s="1434">
        <v>29150</v>
      </c>
      <c r="E18" s="1177">
        <v>20538</v>
      </c>
      <c r="F18" s="1177">
        <v>3909</v>
      </c>
      <c r="G18" s="1177">
        <v>3790</v>
      </c>
      <c r="H18" s="1177">
        <v>5043</v>
      </c>
      <c r="I18" s="1177">
        <v>3952</v>
      </c>
      <c r="J18" s="1177">
        <v>1048</v>
      </c>
      <c r="K18" s="1177">
        <v>723</v>
      </c>
      <c r="L18" s="1177">
        <v>19150</v>
      </c>
      <c r="M18" s="1437">
        <v>12073</v>
      </c>
    </row>
    <row r="19" spans="1:13" s="62" customFormat="1" ht="17.25" customHeight="1">
      <c r="A19" s="17" t="s">
        <v>31</v>
      </c>
      <c r="B19" s="1433">
        <v>28</v>
      </c>
      <c r="C19" s="1433">
        <v>92</v>
      </c>
      <c r="D19" s="1434">
        <v>14242</v>
      </c>
      <c r="E19" s="1177">
        <v>9937</v>
      </c>
      <c r="F19" s="1177">
        <v>1234</v>
      </c>
      <c r="G19" s="1177">
        <v>1187</v>
      </c>
      <c r="H19" s="1177">
        <v>2685</v>
      </c>
      <c r="I19" s="1177">
        <v>2087</v>
      </c>
      <c r="J19" s="1177">
        <v>545</v>
      </c>
      <c r="K19" s="1177">
        <v>403</v>
      </c>
      <c r="L19" s="1177">
        <v>9778</v>
      </c>
      <c r="M19" s="1437">
        <v>6260</v>
      </c>
    </row>
    <row r="20" spans="1:13" s="62" customFormat="1" ht="17.25" customHeight="1">
      <c r="A20" s="17" t="s">
        <v>32</v>
      </c>
      <c r="B20" s="1433">
        <v>30</v>
      </c>
      <c r="C20" s="1433">
        <v>162</v>
      </c>
      <c r="D20" s="1434">
        <v>19459</v>
      </c>
      <c r="E20" s="1177">
        <v>13478</v>
      </c>
      <c r="F20" s="1177">
        <v>1996</v>
      </c>
      <c r="G20" s="1177">
        <v>1763</v>
      </c>
      <c r="H20" s="1177">
        <v>3923</v>
      </c>
      <c r="I20" s="1177">
        <v>3033</v>
      </c>
      <c r="J20" s="1177">
        <v>839</v>
      </c>
      <c r="K20" s="1177">
        <v>624</v>
      </c>
      <c r="L20" s="1177">
        <v>12701</v>
      </c>
      <c r="M20" s="1437">
        <v>8058</v>
      </c>
    </row>
    <row r="21" spans="1:13" s="62" customFormat="1" ht="17.25" customHeight="1" thickBot="1">
      <c r="A21" s="18" t="s">
        <v>33</v>
      </c>
      <c r="B21" s="1435">
        <v>50</v>
      </c>
      <c r="C21" s="1435">
        <v>164</v>
      </c>
      <c r="D21" s="252">
        <v>25728</v>
      </c>
      <c r="E21" s="76">
        <v>18025</v>
      </c>
      <c r="F21" s="76">
        <v>2067</v>
      </c>
      <c r="G21" s="76">
        <v>2000</v>
      </c>
      <c r="H21" s="76">
        <v>4672</v>
      </c>
      <c r="I21" s="76">
        <v>3755</v>
      </c>
      <c r="J21" s="76">
        <v>822</v>
      </c>
      <c r="K21" s="76">
        <v>595</v>
      </c>
      <c r="L21" s="76">
        <v>18167</v>
      </c>
      <c r="M21" s="1222">
        <v>11675</v>
      </c>
    </row>
    <row r="22" spans="1:13" s="242" customFormat="1" ht="17.25" customHeight="1">
      <c r="A22" s="212"/>
      <c r="B22" s="212"/>
      <c r="C22" s="212"/>
      <c r="D22" s="212"/>
      <c r="E22" s="212"/>
      <c r="F22" s="212"/>
      <c r="G22" s="212"/>
      <c r="H22" s="872"/>
      <c r="I22" s="212"/>
      <c r="J22" s="212"/>
      <c r="K22" s="212"/>
      <c r="L22" s="212"/>
      <c r="M22" s="872"/>
    </row>
    <row r="23" spans="1:13"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</row>
  </sheetData>
  <mergeCells count="15">
    <mergeCell ref="A3:A6"/>
    <mergeCell ref="B3:B6"/>
    <mergeCell ref="C3:C6"/>
    <mergeCell ref="D3:M3"/>
    <mergeCell ref="D4:D6"/>
    <mergeCell ref="E4:E6"/>
    <mergeCell ref="F4:M4"/>
    <mergeCell ref="F5:F6"/>
    <mergeCell ref="G5:G6"/>
    <mergeCell ref="H5:H6"/>
    <mergeCell ref="I5:I6"/>
    <mergeCell ref="J5:J6"/>
    <mergeCell ref="K5:K6"/>
    <mergeCell ref="L5:L6"/>
    <mergeCell ref="M5:M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7"/>
  <dimension ref="A1:O30"/>
  <sheetViews>
    <sheetView zoomScaleNormal="100" workbookViewId="0"/>
  </sheetViews>
  <sheetFormatPr defaultRowHeight="15"/>
  <cols>
    <col min="1" max="1" width="12.85546875" customWidth="1"/>
    <col min="2" max="2" width="4.140625" style="209" customWidth="1"/>
    <col min="3" max="3" width="10.28515625" customWidth="1"/>
    <col min="4" max="6" width="7.5703125" customWidth="1"/>
    <col min="7" max="7" width="8.7109375" customWidth="1"/>
    <col min="8" max="8" width="9.28515625" style="870" customWidth="1"/>
    <col min="9" max="9" width="8.7109375" customWidth="1"/>
    <col min="10" max="15" width="7.5703125" customWidth="1"/>
  </cols>
  <sheetData>
    <row r="1" spans="1:15" s="26" customFormat="1" ht="17.25" customHeight="1">
      <c r="A1" s="204" t="s">
        <v>715</v>
      </c>
      <c r="B1" s="204"/>
      <c r="C1" s="4"/>
      <c r="D1" s="4"/>
      <c r="E1" s="4"/>
      <c r="F1" s="4"/>
      <c r="G1" s="4"/>
      <c r="H1" s="4"/>
      <c r="I1" s="4"/>
      <c r="J1" s="4"/>
      <c r="K1" s="4"/>
      <c r="L1" s="4"/>
      <c r="M1" s="500"/>
      <c r="N1" s="4"/>
    </row>
    <row r="2" spans="1:15" s="3" customFormat="1" ht="17.25" customHeight="1" thickBot="1">
      <c r="A2" s="325" t="s">
        <v>193</v>
      </c>
      <c r="B2" s="325"/>
      <c r="C2" s="205"/>
      <c r="H2" s="205"/>
    </row>
    <row r="3" spans="1:15" ht="26.25" customHeight="1">
      <c r="A3" s="2289" t="s">
        <v>429</v>
      </c>
      <c r="B3" s="1835"/>
      <c r="C3" s="1831" t="s">
        <v>443</v>
      </c>
      <c r="D3" s="1831" t="s">
        <v>444</v>
      </c>
      <c r="E3" s="1833" t="s">
        <v>426</v>
      </c>
      <c r="F3" s="1834"/>
      <c r="G3" s="1834"/>
      <c r="H3" s="1834"/>
      <c r="I3" s="1834"/>
      <c r="J3" s="1845"/>
      <c r="K3" s="2293" t="s">
        <v>427</v>
      </c>
      <c r="L3" s="2295"/>
      <c r="M3" s="2300" t="s">
        <v>428</v>
      </c>
      <c r="N3" s="2295"/>
    </row>
    <row r="4" spans="1:15" ht="17.25" customHeight="1">
      <c r="A4" s="2290"/>
      <c r="B4" s="2291"/>
      <c r="C4" s="2292"/>
      <c r="D4" s="2292"/>
      <c r="E4" s="2136" t="s">
        <v>4</v>
      </c>
      <c r="F4" s="2154" t="s">
        <v>6</v>
      </c>
      <c r="G4" s="2306"/>
      <c r="H4" s="2154" t="s">
        <v>1054</v>
      </c>
      <c r="I4" s="2306"/>
      <c r="J4" s="2307"/>
      <c r="K4" s="2136" t="s">
        <v>4</v>
      </c>
      <c r="L4" s="2303" t="s">
        <v>54</v>
      </c>
      <c r="M4" s="2156" t="s">
        <v>4</v>
      </c>
      <c r="N4" s="2303" t="s">
        <v>54</v>
      </c>
    </row>
    <row r="5" spans="1:15" ht="17.25" customHeight="1">
      <c r="A5" s="2290"/>
      <c r="B5" s="2291"/>
      <c r="C5" s="2292"/>
      <c r="D5" s="2292"/>
      <c r="E5" s="2296"/>
      <c r="F5" s="2068" t="s">
        <v>7</v>
      </c>
      <c r="G5" s="2068" t="s">
        <v>8</v>
      </c>
      <c r="H5" s="2068" t="s">
        <v>1055</v>
      </c>
      <c r="I5" s="2068" t="s">
        <v>1056</v>
      </c>
      <c r="J5" s="2303" t="s">
        <v>1057</v>
      </c>
      <c r="K5" s="2296"/>
      <c r="L5" s="2160"/>
      <c r="M5" s="2301"/>
      <c r="N5" s="2160"/>
    </row>
    <row r="6" spans="1:15" ht="39.75" customHeight="1" thickBot="1">
      <c r="A6" s="2290"/>
      <c r="B6" s="2291"/>
      <c r="C6" s="1832"/>
      <c r="D6" s="1832"/>
      <c r="E6" s="2138"/>
      <c r="F6" s="2305"/>
      <c r="G6" s="2305"/>
      <c r="H6" s="2305"/>
      <c r="I6" s="2305"/>
      <c r="J6" s="2304"/>
      <c r="K6" s="2138"/>
      <c r="L6" s="2304"/>
      <c r="M6" s="2157"/>
      <c r="N6" s="2304"/>
    </row>
    <row r="7" spans="1:15" ht="17.25" customHeight="1">
      <c r="A7" s="1787" t="s">
        <v>11</v>
      </c>
      <c r="B7" s="1788"/>
      <c r="C7" s="873">
        <v>3970</v>
      </c>
      <c r="D7" s="81">
        <v>9942</v>
      </c>
      <c r="E7" s="89">
        <v>258370</v>
      </c>
      <c r="F7" s="440">
        <v>127075</v>
      </c>
      <c r="G7" s="440">
        <v>4218</v>
      </c>
      <c r="H7" s="440">
        <v>1417</v>
      </c>
      <c r="I7" s="440">
        <v>252913</v>
      </c>
      <c r="J7" s="274">
        <v>4040</v>
      </c>
      <c r="K7" s="90">
        <v>10664</v>
      </c>
      <c r="L7" s="274">
        <v>10417</v>
      </c>
      <c r="M7" s="91">
        <v>854</v>
      </c>
      <c r="N7" s="274">
        <v>708</v>
      </c>
    </row>
    <row r="8" spans="1:15" ht="17.25" customHeight="1">
      <c r="A8" s="1742" t="s">
        <v>12</v>
      </c>
      <c r="B8" s="1743"/>
      <c r="C8" s="873">
        <v>3974</v>
      </c>
      <c r="D8" s="81">
        <v>10337</v>
      </c>
      <c r="E8" s="89">
        <v>269935</v>
      </c>
      <c r="F8" s="440">
        <v>132454</v>
      </c>
      <c r="G8" s="440">
        <v>4454</v>
      </c>
      <c r="H8" s="440">
        <v>1887</v>
      </c>
      <c r="I8" s="440">
        <v>264017</v>
      </c>
      <c r="J8" s="274">
        <v>4031</v>
      </c>
      <c r="K8" s="90">
        <v>11049</v>
      </c>
      <c r="L8" s="274">
        <v>10773</v>
      </c>
      <c r="M8" s="91">
        <v>827</v>
      </c>
      <c r="N8" s="274">
        <v>690</v>
      </c>
      <c r="O8" s="35"/>
    </row>
    <row r="9" spans="1:15" ht="17.25" customHeight="1">
      <c r="A9" s="1742" t="s">
        <v>13</v>
      </c>
      <c r="B9" s="1743"/>
      <c r="C9" s="873">
        <v>3981</v>
      </c>
      <c r="D9" s="81">
        <v>10863</v>
      </c>
      <c r="E9" s="89">
        <v>284177</v>
      </c>
      <c r="F9" s="440">
        <v>139001</v>
      </c>
      <c r="G9" s="440">
        <v>4861</v>
      </c>
      <c r="H9" s="440">
        <v>1833</v>
      </c>
      <c r="I9" s="440">
        <v>278280</v>
      </c>
      <c r="J9" s="274">
        <v>4064</v>
      </c>
      <c r="K9" s="90">
        <v>11650</v>
      </c>
      <c r="L9" s="274">
        <v>11325</v>
      </c>
      <c r="M9" s="91">
        <v>886</v>
      </c>
      <c r="N9" s="274">
        <v>735</v>
      </c>
      <c r="O9" s="35"/>
    </row>
    <row r="10" spans="1:15" ht="17.25" customHeight="1">
      <c r="A10" s="1742" t="s">
        <v>14</v>
      </c>
      <c r="B10" s="1743"/>
      <c r="C10" s="873">
        <v>4004</v>
      </c>
      <c r="D10" s="81">
        <v>11560</v>
      </c>
      <c r="E10" s="89">
        <v>301990</v>
      </c>
      <c r="F10" s="440">
        <v>147688</v>
      </c>
      <c r="G10" s="440">
        <v>5383</v>
      </c>
      <c r="H10" s="440">
        <v>2095</v>
      </c>
      <c r="I10" s="440">
        <v>295914</v>
      </c>
      <c r="J10" s="274">
        <v>3981</v>
      </c>
      <c r="K10" s="90">
        <v>12439</v>
      </c>
      <c r="L10" s="274">
        <v>12073</v>
      </c>
      <c r="M10" s="91">
        <v>876</v>
      </c>
      <c r="N10" s="274">
        <v>734</v>
      </c>
    </row>
    <row r="11" spans="1:15" ht="17.25" customHeight="1">
      <c r="A11" s="1742" t="s">
        <v>15</v>
      </c>
      <c r="B11" s="1743"/>
      <c r="C11" s="873">
        <v>4020</v>
      </c>
      <c r="D11" s="81">
        <v>12168</v>
      </c>
      <c r="E11" s="89">
        <v>317740</v>
      </c>
      <c r="F11" s="440">
        <v>155529</v>
      </c>
      <c r="G11" s="440">
        <v>6328</v>
      </c>
      <c r="H11" s="440">
        <v>2707</v>
      </c>
      <c r="I11" s="440">
        <v>311354</v>
      </c>
      <c r="J11" s="274">
        <v>3679</v>
      </c>
      <c r="K11" s="90">
        <v>13018</v>
      </c>
      <c r="L11" s="274">
        <v>12608</v>
      </c>
      <c r="M11" s="91">
        <v>944</v>
      </c>
      <c r="N11" s="274">
        <v>789</v>
      </c>
      <c r="O11" s="35"/>
    </row>
    <row r="12" spans="1:15" ht="17.25" customHeight="1">
      <c r="A12" s="1742" t="s">
        <v>16</v>
      </c>
      <c r="B12" s="1743"/>
      <c r="C12" s="873">
        <v>4045</v>
      </c>
      <c r="D12" s="81">
        <v>12703</v>
      </c>
      <c r="E12" s="89">
        <v>330094</v>
      </c>
      <c r="F12" s="440">
        <v>162430</v>
      </c>
      <c r="G12" s="440">
        <v>7238</v>
      </c>
      <c r="H12" s="440">
        <v>2951</v>
      </c>
      <c r="I12" s="440">
        <v>323277</v>
      </c>
      <c r="J12" s="274">
        <v>3866</v>
      </c>
      <c r="K12" s="90">
        <v>13664</v>
      </c>
      <c r="L12" s="274">
        <v>13203</v>
      </c>
      <c r="M12" s="91">
        <v>995</v>
      </c>
      <c r="N12" s="274">
        <v>830</v>
      </c>
    </row>
    <row r="13" spans="1:15" ht="17.25" customHeight="1">
      <c r="A13" s="1742" t="s">
        <v>139</v>
      </c>
      <c r="B13" s="1743"/>
      <c r="C13" s="873">
        <v>4070</v>
      </c>
      <c r="D13" s="81">
        <v>13016</v>
      </c>
      <c r="E13" s="89">
        <v>337192</v>
      </c>
      <c r="F13" s="440">
        <v>165773</v>
      </c>
      <c r="G13" s="440">
        <v>7935</v>
      </c>
      <c r="H13" s="440">
        <v>2560</v>
      </c>
      <c r="I13" s="440">
        <v>330679</v>
      </c>
      <c r="J13" s="274">
        <v>3953</v>
      </c>
      <c r="K13" s="90">
        <v>14169</v>
      </c>
      <c r="L13" s="274">
        <v>13668</v>
      </c>
      <c r="M13" s="91">
        <v>1744</v>
      </c>
      <c r="N13" s="274">
        <v>1549</v>
      </c>
    </row>
    <row r="14" spans="1:15" ht="17.25" customHeight="1">
      <c r="A14" s="1742" t="s">
        <v>189</v>
      </c>
      <c r="B14" s="1743"/>
      <c r="C14" s="873">
        <v>4094</v>
      </c>
      <c r="D14" s="81">
        <v>13154</v>
      </c>
      <c r="E14" s="89">
        <v>339037</v>
      </c>
      <c r="F14" s="440">
        <v>166465</v>
      </c>
      <c r="G14" s="440">
        <v>8824</v>
      </c>
      <c r="H14" s="440">
        <v>2520</v>
      </c>
      <c r="I14" s="440">
        <v>332286</v>
      </c>
      <c r="J14" s="274">
        <v>4231</v>
      </c>
      <c r="K14" s="90">
        <v>14352</v>
      </c>
      <c r="L14" s="274">
        <v>13856</v>
      </c>
      <c r="M14" s="91">
        <v>1956</v>
      </c>
      <c r="N14" s="274">
        <v>1713</v>
      </c>
    </row>
    <row r="15" spans="1:15" ht="17.25" customHeight="1">
      <c r="A15" s="1742" t="s">
        <v>455</v>
      </c>
      <c r="B15" s="1743"/>
      <c r="C15" s="873">
        <v>4099</v>
      </c>
      <c r="D15" s="81">
        <v>13342</v>
      </c>
      <c r="E15" s="89">
        <v>336027</v>
      </c>
      <c r="F15" s="440">
        <v>164937</v>
      </c>
      <c r="G15" s="440">
        <v>9937</v>
      </c>
      <c r="H15" s="440">
        <v>3407</v>
      </c>
      <c r="I15" s="440">
        <v>328452</v>
      </c>
      <c r="J15" s="274">
        <v>4168</v>
      </c>
      <c r="K15" s="90">
        <v>14858</v>
      </c>
      <c r="L15" s="274">
        <v>14336</v>
      </c>
      <c r="M15" s="91">
        <v>2160</v>
      </c>
      <c r="N15" s="274">
        <v>1997</v>
      </c>
    </row>
    <row r="16" spans="1:15" ht="17.25" customHeight="1">
      <c r="A16" s="1742" t="s">
        <v>562</v>
      </c>
      <c r="B16" s="1743"/>
      <c r="C16" s="873">
        <v>4128</v>
      </c>
      <c r="D16" s="81">
        <v>13540</v>
      </c>
      <c r="E16" s="89">
        <v>330471</v>
      </c>
      <c r="F16" s="440">
        <v>161793</v>
      </c>
      <c r="G16" s="440">
        <v>9857</v>
      </c>
      <c r="H16" s="440">
        <v>3269</v>
      </c>
      <c r="I16" s="440">
        <v>322944</v>
      </c>
      <c r="J16" s="274">
        <v>4258</v>
      </c>
      <c r="K16" s="90">
        <v>15198</v>
      </c>
      <c r="L16" s="274">
        <v>14647</v>
      </c>
      <c r="M16" s="91">
        <v>2096</v>
      </c>
      <c r="N16" s="274">
        <v>1930</v>
      </c>
    </row>
    <row r="17" spans="1:14" s="209" customFormat="1" ht="17.25" customHeight="1" thickBot="1">
      <c r="A17" s="1785" t="s">
        <v>643</v>
      </c>
      <c r="B17" s="1786"/>
      <c r="C17" s="873">
        <v>4159</v>
      </c>
      <c r="D17" s="81">
        <v>13784</v>
      </c>
      <c r="E17" s="89">
        <v>333838</v>
      </c>
      <c r="F17" s="440">
        <v>163880</v>
      </c>
      <c r="G17" s="440">
        <v>11075</v>
      </c>
      <c r="H17" s="440">
        <v>4160</v>
      </c>
      <c r="I17" s="440">
        <v>325343</v>
      </c>
      <c r="J17" s="274">
        <v>4335</v>
      </c>
      <c r="K17" s="90">
        <v>15557</v>
      </c>
      <c r="L17" s="274">
        <v>14954</v>
      </c>
      <c r="M17" s="91">
        <v>2237</v>
      </c>
      <c r="N17" s="274">
        <v>2072</v>
      </c>
    </row>
    <row r="18" spans="1:14" ht="17.25" customHeight="1">
      <c r="A18" s="1888" t="s">
        <v>644</v>
      </c>
      <c r="B18" s="567" t="s">
        <v>191</v>
      </c>
      <c r="C18" s="557">
        <f>C17-C16</f>
        <v>31</v>
      </c>
      <c r="D18" s="557">
        <f t="shared" ref="D18:N18" si="0">D17-D16</f>
        <v>244</v>
      </c>
      <c r="E18" s="557">
        <f t="shared" si="0"/>
        <v>3367</v>
      </c>
      <c r="F18" s="558">
        <f t="shared" si="0"/>
        <v>2087</v>
      </c>
      <c r="G18" s="558">
        <f t="shared" si="0"/>
        <v>1218</v>
      </c>
      <c r="H18" s="558">
        <f t="shared" si="0"/>
        <v>891</v>
      </c>
      <c r="I18" s="558">
        <f t="shared" si="0"/>
        <v>2399</v>
      </c>
      <c r="J18" s="611">
        <f t="shared" si="0"/>
        <v>77</v>
      </c>
      <c r="K18" s="557">
        <f t="shared" si="0"/>
        <v>359</v>
      </c>
      <c r="L18" s="611">
        <f t="shared" si="0"/>
        <v>307</v>
      </c>
      <c r="M18" s="557">
        <f t="shared" si="0"/>
        <v>141</v>
      </c>
      <c r="N18" s="680">
        <f t="shared" si="0"/>
        <v>142</v>
      </c>
    </row>
    <row r="19" spans="1:14" ht="17.25" customHeight="1">
      <c r="A19" s="1733"/>
      <c r="B19" s="561" t="s">
        <v>192</v>
      </c>
      <c r="C19" s="564">
        <f>C17/C16-1</f>
        <v>7.509689922480689E-3</v>
      </c>
      <c r="D19" s="564">
        <f t="shared" ref="D19:N19" si="1">D17/D16-1</f>
        <v>1.8020679468242262E-2</v>
      </c>
      <c r="E19" s="564">
        <f t="shared" si="1"/>
        <v>1.0188488551189145E-2</v>
      </c>
      <c r="F19" s="565">
        <f t="shared" si="1"/>
        <v>1.2899198358396147E-2</v>
      </c>
      <c r="G19" s="565">
        <f t="shared" si="1"/>
        <v>0.12356700821751043</v>
      </c>
      <c r="H19" s="565">
        <f t="shared" si="1"/>
        <v>0.27256041602936687</v>
      </c>
      <c r="I19" s="565">
        <f t="shared" si="1"/>
        <v>7.4285325009908476E-3</v>
      </c>
      <c r="J19" s="620">
        <f t="shared" si="1"/>
        <v>1.8083607327383788E-2</v>
      </c>
      <c r="K19" s="564">
        <f t="shared" si="1"/>
        <v>2.3621529148572185E-2</v>
      </c>
      <c r="L19" s="620">
        <f t="shared" si="1"/>
        <v>2.0959923533829361E-2</v>
      </c>
      <c r="M19" s="564">
        <f t="shared" si="1"/>
        <v>6.7270992366412319E-2</v>
      </c>
      <c r="N19" s="683">
        <f t="shared" si="1"/>
        <v>7.357512953367884E-2</v>
      </c>
    </row>
    <row r="20" spans="1:14" ht="17.25" customHeight="1">
      <c r="A20" s="1734" t="s">
        <v>645</v>
      </c>
      <c r="B20" s="578" t="s">
        <v>191</v>
      </c>
      <c r="C20" s="569">
        <f>C17-C12</f>
        <v>114</v>
      </c>
      <c r="D20" s="569">
        <f t="shared" ref="D20:N20" si="2">D17-D12</f>
        <v>1081</v>
      </c>
      <c r="E20" s="569">
        <f t="shared" si="2"/>
        <v>3744</v>
      </c>
      <c r="F20" s="570">
        <f t="shared" si="2"/>
        <v>1450</v>
      </c>
      <c r="G20" s="570">
        <f t="shared" si="2"/>
        <v>3837</v>
      </c>
      <c r="H20" s="570">
        <f t="shared" si="2"/>
        <v>1209</v>
      </c>
      <c r="I20" s="570">
        <f t="shared" si="2"/>
        <v>2066</v>
      </c>
      <c r="J20" s="623">
        <f t="shared" si="2"/>
        <v>469</v>
      </c>
      <c r="K20" s="569">
        <f t="shared" si="2"/>
        <v>1893</v>
      </c>
      <c r="L20" s="623">
        <f t="shared" si="2"/>
        <v>1751</v>
      </c>
      <c r="M20" s="569">
        <f t="shared" si="2"/>
        <v>1242</v>
      </c>
      <c r="N20" s="743">
        <f t="shared" si="2"/>
        <v>1242</v>
      </c>
    </row>
    <row r="21" spans="1:14" ht="17.25" customHeight="1">
      <c r="A21" s="1733"/>
      <c r="B21" s="561" t="s">
        <v>192</v>
      </c>
      <c r="C21" s="575">
        <f>C17/C12-1</f>
        <v>2.8182941903584613E-2</v>
      </c>
      <c r="D21" s="575">
        <f t="shared" ref="D21:N21" si="3">D17/D12-1</f>
        <v>8.5098008344485665E-2</v>
      </c>
      <c r="E21" s="575">
        <f t="shared" si="3"/>
        <v>1.1342223730210099E-2</v>
      </c>
      <c r="F21" s="576">
        <f t="shared" si="3"/>
        <v>8.92692236655801E-3</v>
      </c>
      <c r="G21" s="576">
        <f t="shared" si="3"/>
        <v>0.53011881735285993</v>
      </c>
      <c r="H21" s="576">
        <f t="shared" si="3"/>
        <v>0.40969162995594721</v>
      </c>
      <c r="I21" s="576">
        <f t="shared" si="3"/>
        <v>6.3908041710358798E-3</v>
      </c>
      <c r="J21" s="614">
        <f t="shared" si="3"/>
        <v>0.12131401965856181</v>
      </c>
      <c r="K21" s="575">
        <f t="shared" si="3"/>
        <v>0.13853922716627642</v>
      </c>
      <c r="L21" s="614">
        <f t="shared" si="3"/>
        <v>0.13262137393016737</v>
      </c>
      <c r="M21" s="575">
        <f t="shared" si="3"/>
        <v>1.2482412060301509</v>
      </c>
      <c r="N21" s="744">
        <f t="shared" si="3"/>
        <v>1.4963855421686749</v>
      </c>
    </row>
    <row r="22" spans="1:14" ht="17.25" customHeight="1">
      <c r="A22" s="1734" t="s">
        <v>646</v>
      </c>
      <c r="B22" s="578" t="s">
        <v>191</v>
      </c>
      <c r="C22" s="581">
        <f>C17-C7</f>
        <v>189</v>
      </c>
      <c r="D22" s="581">
        <f t="shared" ref="D22:N22" si="4">D17-D7</f>
        <v>3842</v>
      </c>
      <c r="E22" s="581">
        <f t="shared" si="4"/>
        <v>75468</v>
      </c>
      <c r="F22" s="582">
        <f t="shared" si="4"/>
        <v>36805</v>
      </c>
      <c r="G22" s="582">
        <f t="shared" si="4"/>
        <v>6857</v>
      </c>
      <c r="H22" s="582">
        <f t="shared" si="4"/>
        <v>2743</v>
      </c>
      <c r="I22" s="582">
        <f t="shared" si="4"/>
        <v>72430</v>
      </c>
      <c r="J22" s="617">
        <f t="shared" si="4"/>
        <v>295</v>
      </c>
      <c r="K22" s="581">
        <f t="shared" si="4"/>
        <v>4893</v>
      </c>
      <c r="L22" s="617">
        <f t="shared" si="4"/>
        <v>4537</v>
      </c>
      <c r="M22" s="581">
        <f t="shared" si="4"/>
        <v>1383</v>
      </c>
      <c r="N22" s="686">
        <f t="shared" si="4"/>
        <v>1364</v>
      </c>
    </row>
    <row r="23" spans="1:14" ht="17.25" customHeight="1" thickBot="1">
      <c r="A23" s="1735"/>
      <c r="B23" s="596" t="s">
        <v>192</v>
      </c>
      <c r="C23" s="597">
        <f>C17/C7-1</f>
        <v>4.7607052896725399E-2</v>
      </c>
      <c r="D23" s="597">
        <f t="shared" ref="D23:N23" si="5">D17/D7-1</f>
        <v>0.38644135988734662</v>
      </c>
      <c r="E23" s="597">
        <f t="shared" si="5"/>
        <v>0.29209273522467782</v>
      </c>
      <c r="F23" s="598">
        <f t="shared" si="5"/>
        <v>0.28963210702341136</v>
      </c>
      <c r="G23" s="598">
        <f t="shared" si="5"/>
        <v>1.6256519677572308</v>
      </c>
      <c r="H23" s="598">
        <f t="shared" si="5"/>
        <v>1.9357798165137616</v>
      </c>
      <c r="I23" s="598">
        <f t="shared" si="5"/>
        <v>0.28638306453207218</v>
      </c>
      <c r="J23" s="660">
        <f t="shared" si="5"/>
        <v>7.3019801980197974E-2</v>
      </c>
      <c r="K23" s="597">
        <f t="shared" si="5"/>
        <v>0.45883345836459122</v>
      </c>
      <c r="L23" s="660">
        <f t="shared" si="5"/>
        <v>0.43553806278199092</v>
      </c>
      <c r="M23" s="597">
        <f t="shared" si="5"/>
        <v>1.6194379391100702</v>
      </c>
      <c r="N23" s="689">
        <f t="shared" si="5"/>
        <v>1.9265536723163841</v>
      </c>
    </row>
    <row r="24" spans="1:14" s="7" customFormat="1" ht="17.25" customHeight="1">
      <c r="A24" s="960" t="s">
        <v>130</v>
      </c>
      <c r="B24" s="243"/>
      <c r="H24" s="242"/>
    </row>
    <row r="25" spans="1:14" ht="17.25" customHeight="1">
      <c r="A25" s="960" t="s">
        <v>619</v>
      </c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</row>
    <row r="26" spans="1:14"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</row>
    <row r="27" spans="1:14">
      <c r="C27" s="188"/>
      <c r="D27" s="188"/>
      <c r="E27" s="998"/>
      <c r="F27" s="998"/>
      <c r="G27" s="188"/>
      <c r="H27" s="188"/>
      <c r="I27" s="188"/>
      <c r="J27" s="188"/>
      <c r="K27" s="188"/>
      <c r="L27" s="188"/>
      <c r="M27" s="188"/>
      <c r="N27" s="188"/>
    </row>
    <row r="28" spans="1:14"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</row>
    <row r="29" spans="1:14"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</row>
    <row r="30" spans="1:14"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</row>
  </sheetData>
  <mergeCells count="32">
    <mergeCell ref="A13:B13"/>
    <mergeCell ref="A7:B7"/>
    <mergeCell ref="A8:B8"/>
    <mergeCell ref="C3:C6"/>
    <mergeCell ref="D3:D6"/>
    <mergeCell ref="A3:B6"/>
    <mergeCell ref="A9:B9"/>
    <mergeCell ref="A10:B10"/>
    <mergeCell ref="A11:B11"/>
    <mergeCell ref="A12:B12"/>
    <mergeCell ref="M3:N3"/>
    <mergeCell ref="E4:E6"/>
    <mergeCell ref="K4:K6"/>
    <mergeCell ref="L4:L6"/>
    <mergeCell ref="M4:M6"/>
    <mergeCell ref="N4:N6"/>
    <mergeCell ref="E3:J3"/>
    <mergeCell ref="K3:L3"/>
    <mergeCell ref="F5:F6"/>
    <mergeCell ref="G5:G6"/>
    <mergeCell ref="I5:I6"/>
    <mergeCell ref="J5:J6"/>
    <mergeCell ref="F4:G4"/>
    <mergeCell ref="H4:J4"/>
    <mergeCell ref="H5:H6"/>
    <mergeCell ref="A18:A19"/>
    <mergeCell ref="A20:A21"/>
    <mergeCell ref="A22:A2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I18:N23 C18:G23 H18:H23" unlockedFormula="1"/>
  </ignoredErrors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8"/>
  <dimension ref="A1:M22"/>
  <sheetViews>
    <sheetView zoomScaleNormal="100" workbookViewId="0"/>
  </sheetViews>
  <sheetFormatPr defaultRowHeight="15"/>
  <cols>
    <col min="1" max="1" width="18.5703125" customWidth="1"/>
    <col min="2" max="2" width="9.85546875" customWidth="1"/>
    <col min="3" max="6" width="7.5703125" customWidth="1"/>
    <col min="7" max="7" width="9.5703125" style="870" customWidth="1"/>
    <col min="8" max="14" width="7.5703125" customWidth="1"/>
  </cols>
  <sheetData>
    <row r="1" spans="1:13" s="26" customFormat="1" ht="17.25" customHeight="1">
      <c r="A1" s="204" t="s">
        <v>716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00"/>
    </row>
    <row r="2" spans="1:13" s="3" customFormat="1" ht="17.25" customHeight="1" thickBot="1">
      <c r="A2" s="325" t="s">
        <v>193</v>
      </c>
      <c r="G2" s="205"/>
    </row>
    <row r="3" spans="1:13" ht="33" customHeight="1">
      <c r="A3" s="2317" t="s">
        <v>190</v>
      </c>
      <c r="B3" s="2317" t="s">
        <v>443</v>
      </c>
      <c r="C3" s="2317" t="s">
        <v>444</v>
      </c>
      <c r="D3" s="1833" t="s">
        <v>426</v>
      </c>
      <c r="E3" s="1834"/>
      <c r="F3" s="1834"/>
      <c r="G3" s="1834"/>
      <c r="H3" s="1834"/>
      <c r="I3" s="1845"/>
      <c r="J3" s="2293" t="s">
        <v>427</v>
      </c>
      <c r="K3" s="2295"/>
      <c r="L3" s="2300" t="s">
        <v>428</v>
      </c>
      <c r="M3" s="2295"/>
    </row>
    <row r="4" spans="1:13" ht="16.5" customHeight="1">
      <c r="A4" s="2318"/>
      <c r="B4" s="2318"/>
      <c r="C4" s="2318"/>
      <c r="D4" s="2136" t="s">
        <v>4</v>
      </c>
      <c r="E4" s="2154" t="s">
        <v>6</v>
      </c>
      <c r="F4" s="2306"/>
      <c r="G4" s="2154" t="s">
        <v>1054</v>
      </c>
      <c r="H4" s="2306"/>
      <c r="I4" s="2307"/>
      <c r="J4" s="2308" t="s">
        <v>4</v>
      </c>
      <c r="K4" s="2311" t="s">
        <v>54</v>
      </c>
      <c r="L4" s="2314" t="s">
        <v>4</v>
      </c>
      <c r="M4" s="2311" t="s">
        <v>54</v>
      </c>
    </row>
    <row r="5" spans="1:13" ht="17.25" customHeight="1">
      <c r="A5" s="2318"/>
      <c r="B5" s="2318"/>
      <c r="C5" s="2318"/>
      <c r="D5" s="2296"/>
      <c r="E5" s="2068" t="s">
        <v>7</v>
      </c>
      <c r="F5" s="2068" t="s">
        <v>8</v>
      </c>
      <c r="G5" s="2068" t="s">
        <v>1055</v>
      </c>
      <c r="H5" s="2068" t="s">
        <v>1056</v>
      </c>
      <c r="I5" s="2303" t="s">
        <v>1057</v>
      </c>
      <c r="J5" s="2309"/>
      <c r="K5" s="2312"/>
      <c r="L5" s="2315"/>
      <c r="M5" s="2312"/>
    </row>
    <row r="6" spans="1:13" ht="33" customHeight="1" thickBot="1">
      <c r="A6" s="2319"/>
      <c r="B6" s="2319"/>
      <c r="C6" s="2319"/>
      <c r="D6" s="2138"/>
      <c r="E6" s="2305"/>
      <c r="F6" s="2305"/>
      <c r="G6" s="2305"/>
      <c r="H6" s="2305"/>
      <c r="I6" s="2304"/>
      <c r="J6" s="2310"/>
      <c r="K6" s="2313"/>
      <c r="L6" s="2316"/>
      <c r="M6" s="2313"/>
    </row>
    <row r="7" spans="1:13" s="24" customFormat="1" ht="17.25" customHeight="1">
      <c r="A7" s="200" t="s">
        <v>19</v>
      </c>
      <c r="B7" s="1441">
        <v>4159</v>
      </c>
      <c r="C7" s="1442">
        <v>13784</v>
      </c>
      <c r="D7" s="1443">
        <v>333838</v>
      </c>
      <c r="E7" s="1444">
        <v>163880</v>
      </c>
      <c r="F7" s="1444">
        <v>11075</v>
      </c>
      <c r="G7" s="1704">
        <v>4160</v>
      </c>
      <c r="H7" s="1444">
        <v>325343</v>
      </c>
      <c r="I7" s="1445">
        <v>4335</v>
      </c>
      <c r="J7" s="1438">
        <v>15557</v>
      </c>
      <c r="K7" s="1439">
        <v>14954</v>
      </c>
      <c r="L7" s="1440">
        <v>2237</v>
      </c>
      <c r="M7" s="1439">
        <v>2072</v>
      </c>
    </row>
    <row r="8" spans="1:13" s="24" customFormat="1" ht="17.25" customHeight="1">
      <c r="A8" s="197" t="s">
        <v>20</v>
      </c>
      <c r="B8" s="52">
        <v>275</v>
      </c>
      <c r="C8" s="52">
        <v>1835</v>
      </c>
      <c r="D8" s="813">
        <v>44660</v>
      </c>
      <c r="E8" s="801">
        <v>21705</v>
      </c>
      <c r="F8" s="1446">
        <v>4343</v>
      </c>
      <c r="G8" s="346">
        <v>1086</v>
      </c>
      <c r="H8" s="801">
        <v>42977</v>
      </c>
      <c r="I8" s="812">
        <v>597</v>
      </c>
      <c r="J8" s="186">
        <v>1956</v>
      </c>
      <c r="K8" s="222">
        <v>1828</v>
      </c>
      <c r="L8" s="85">
        <v>230</v>
      </c>
      <c r="M8" s="222">
        <v>196</v>
      </c>
    </row>
    <row r="9" spans="1:13" s="24" customFormat="1" ht="17.25" customHeight="1">
      <c r="A9" s="197" t="s">
        <v>21</v>
      </c>
      <c r="B9" s="52">
        <v>566</v>
      </c>
      <c r="C9" s="52">
        <v>2033</v>
      </c>
      <c r="D9" s="813">
        <v>49535</v>
      </c>
      <c r="E9" s="801">
        <v>24334</v>
      </c>
      <c r="F9" s="1446">
        <v>1759</v>
      </c>
      <c r="G9" s="346">
        <v>594</v>
      </c>
      <c r="H9" s="801">
        <v>48480</v>
      </c>
      <c r="I9" s="812">
        <v>461</v>
      </c>
      <c r="J9" s="186">
        <v>2416</v>
      </c>
      <c r="K9" s="222">
        <v>2354</v>
      </c>
      <c r="L9" s="85">
        <v>287</v>
      </c>
      <c r="M9" s="222">
        <v>266</v>
      </c>
    </row>
    <row r="10" spans="1:13" s="24" customFormat="1" ht="17.25" customHeight="1">
      <c r="A10" s="197" t="s">
        <v>22</v>
      </c>
      <c r="B10" s="52">
        <v>263</v>
      </c>
      <c r="C10" s="52">
        <v>841</v>
      </c>
      <c r="D10" s="813">
        <v>20653</v>
      </c>
      <c r="E10" s="801">
        <v>10173</v>
      </c>
      <c r="F10" s="1446">
        <v>439</v>
      </c>
      <c r="G10" s="346">
        <v>25</v>
      </c>
      <c r="H10" s="801">
        <v>20195</v>
      </c>
      <c r="I10" s="812">
        <v>433</v>
      </c>
      <c r="J10" s="186">
        <v>973</v>
      </c>
      <c r="K10" s="222">
        <v>930</v>
      </c>
      <c r="L10" s="85">
        <v>99</v>
      </c>
      <c r="M10" s="222">
        <v>90</v>
      </c>
    </row>
    <row r="11" spans="1:13" s="24" customFormat="1" ht="17.25" customHeight="1">
      <c r="A11" s="197" t="s">
        <v>23</v>
      </c>
      <c r="B11" s="52">
        <v>217</v>
      </c>
      <c r="C11" s="52">
        <v>713</v>
      </c>
      <c r="D11" s="813">
        <v>17256</v>
      </c>
      <c r="E11" s="801">
        <v>8575</v>
      </c>
      <c r="F11" s="1446">
        <v>816</v>
      </c>
      <c r="G11" s="346">
        <v>148</v>
      </c>
      <c r="H11" s="801">
        <v>16948</v>
      </c>
      <c r="I11" s="812">
        <v>160</v>
      </c>
      <c r="J11" s="186">
        <v>799</v>
      </c>
      <c r="K11" s="222">
        <v>786</v>
      </c>
      <c r="L11" s="85">
        <v>86</v>
      </c>
      <c r="M11" s="222">
        <v>77</v>
      </c>
    </row>
    <row r="12" spans="1:13" s="24" customFormat="1" ht="17.25" customHeight="1">
      <c r="A12" s="197" t="s">
        <v>24</v>
      </c>
      <c r="B12" s="52">
        <v>108</v>
      </c>
      <c r="C12" s="52">
        <v>321</v>
      </c>
      <c r="D12" s="813">
        <v>7497</v>
      </c>
      <c r="E12" s="801">
        <v>3686</v>
      </c>
      <c r="F12" s="1446">
        <v>427</v>
      </c>
      <c r="G12" s="346">
        <v>247</v>
      </c>
      <c r="H12" s="801">
        <v>7134</v>
      </c>
      <c r="I12" s="812">
        <v>116</v>
      </c>
      <c r="J12" s="186">
        <v>355</v>
      </c>
      <c r="K12" s="222">
        <v>343</v>
      </c>
      <c r="L12" s="85">
        <v>69</v>
      </c>
      <c r="M12" s="222">
        <v>69</v>
      </c>
    </row>
    <row r="13" spans="1:13" s="24" customFormat="1" ht="17.25" customHeight="1">
      <c r="A13" s="197" t="s">
        <v>25</v>
      </c>
      <c r="B13" s="52">
        <v>271</v>
      </c>
      <c r="C13" s="52">
        <v>892</v>
      </c>
      <c r="D13" s="813">
        <v>22094</v>
      </c>
      <c r="E13" s="801">
        <v>10699</v>
      </c>
      <c r="F13" s="1446">
        <v>571</v>
      </c>
      <c r="G13" s="346">
        <v>573</v>
      </c>
      <c r="H13" s="801">
        <v>21203</v>
      </c>
      <c r="I13" s="812">
        <v>318</v>
      </c>
      <c r="J13" s="186">
        <v>957</v>
      </c>
      <c r="K13" s="222">
        <v>935</v>
      </c>
      <c r="L13" s="85">
        <v>111</v>
      </c>
      <c r="M13" s="222">
        <v>104</v>
      </c>
    </row>
    <row r="14" spans="1:13" s="24" customFormat="1" ht="17.25" customHeight="1">
      <c r="A14" s="197" t="s">
        <v>26</v>
      </c>
      <c r="B14" s="52">
        <v>196</v>
      </c>
      <c r="C14" s="52">
        <v>525</v>
      </c>
      <c r="D14" s="813">
        <v>12474</v>
      </c>
      <c r="E14" s="801">
        <v>6144</v>
      </c>
      <c r="F14" s="1446">
        <v>378</v>
      </c>
      <c r="G14" s="346">
        <v>134</v>
      </c>
      <c r="H14" s="801">
        <v>12296</v>
      </c>
      <c r="I14" s="812">
        <v>44</v>
      </c>
      <c r="J14" s="186">
        <v>604</v>
      </c>
      <c r="K14" s="222">
        <v>579</v>
      </c>
      <c r="L14" s="85">
        <v>106</v>
      </c>
      <c r="M14" s="222">
        <v>99</v>
      </c>
    </row>
    <row r="15" spans="1:13" s="24" customFormat="1" ht="17.25" customHeight="1">
      <c r="A15" s="197" t="s">
        <v>27</v>
      </c>
      <c r="B15" s="52">
        <v>266</v>
      </c>
      <c r="C15" s="52">
        <v>702</v>
      </c>
      <c r="D15" s="813">
        <v>16415</v>
      </c>
      <c r="E15" s="801">
        <v>8013</v>
      </c>
      <c r="F15" s="1446">
        <v>260</v>
      </c>
      <c r="G15" s="346">
        <v>37</v>
      </c>
      <c r="H15" s="801">
        <v>16111</v>
      </c>
      <c r="I15" s="812">
        <v>267</v>
      </c>
      <c r="J15" s="186">
        <v>800</v>
      </c>
      <c r="K15" s="222">
        <v>775</v>
      </c>
      <c r="L15" s="85">
        <v>164</v>
      </c>
      <c r="M15" s="222">
        <v>157</v>
      </c>
    </row>
    <row r="16" spans="1:13" s="24" customFormat="1" ht="17.25" customHeight="1">
      <c r="A16" s="197" t="s">
        <v>28</v>
      </c>
      <c r="B16" s="52">
        <v>250</v>
      </c>
      <c r="C16" s="52">
        <v>638</v>
      </c>
      <c r="D16" s="813">
        <v>15836</v>
      </c>
      <c r="E16" s="801">
        <v>7795</v>
      </c>
      <c r="F16" s="1446">
        <v>323</v>
      </c>
      <c r="G16" s="346">
        <v>188</v>
      </c>
      <c r="H16" s="801">
        <v>15495</v>
      </c>
      <c r="I16" s="812">
        <v>153</v>
      </c>
      <c r="J16" s="186">
        <v>725</v>
      </c>
      <c r="K16" s="222">
        <v>698</v>
      </c>
      <c r="L16" s="85">
        <v>166</v>
      </c>
      <c r="M16" s="222">
        <v>156</v>
      </c>
    </row>
    <row r="17" spans="1:13" s="24" customFormat="1" ht="17.25" customHeight="1">
      <c r="A17" s="197" t="s">
        <v>29</v>
      </c>
      <c r="B17" s="52">
        <v>266</v>
      </c>
      <c r="C17" s="52">
        <v>673</v>
      </c>
      <c r="D17" s="813">
        <v>16254</v>
      </c>
      <c r="E17" s="801">
        <v>7988</v>
      </c>
      <c r="F17" s="1446">
        <v>242</v>
      </c>
      <c r="G17" s="346">
        <v>107</v>
      </c>
      <c r="H17" s="801">
        <v>15863</v>
      </c>
      <c r="I17" s="812">
        <v>284</v>
      </c>
      <c r="J17" s="186">
        <v>801</v>
      </c>
      <c r="K17" s="222">
        <v>772</v>
      </c>
      <c r="L17" s="85">
        <v>97</v>
      </c>
      <c r="M17" s="222">
        <v>83</v>
      </c>
    </row>
    <row r="18" spans="1:13" s="24" customFormat="1" ht="17.25" customHeight="1">
      <c r="A18" s="197" t="s">
        <v>30</v>
      </c>
      <c r="B18" s="52">
        <v>483</v>
      </c>
      <c r="C18" s="52">
        <v>1593</v>
      </c>
      <c r="D18" s="813">
        <v>38758</v>
      </c>
      <c r="E18" s="801">
        <v>19247</v>
      </c>
      <c r="F18" s="1446">
        <v>872</v>
      </c>
      <c r="G18" s="346">
        <v>552</v>
      </c>
      <c r="H18" s="801">
        <v>37811</v>
      </c>
      <c r="I18" s="812">
        <v>395</v>
      </c>
      <c r="J18" s="186">
        <v>1794</v>
      </c>
      <c r="K18" s="222">
        <v>1717</v>
      </c>
      <c r="L18" s="1204">
        <v>220</v>
      </c>
      <c r="M18" s="1221">
        <v>209</v>
      </c>
    </row>
    <row r="19" spans="1:13" s="24" customFormat="1" ht="17.25" customHeight="1">
      <c r="A19" s="197" t="s">
        <v>31</v>
      </c>
      <c r="B19" s="52">
        <v>293</v>
      </c>
      <c r="C19" s="52">
        <v>843</v>
      </c>
      <c r="D19" s="813">
        <v>20197</v>
      </c>
      <c r="E19" s="801">
        <v>9884</v>
      </c>
      <c r="F19" s="1446">
        <v>158</v>
      </c>
      <c r="G19" s="346">
        <v>70</v>
      </c>
      <c r="H19" s="801">
        <v>19819</v>
      </c>
      <c r="I19" s="812">
        <v>308</v>
      </c>
      <c r="J19" s="186">
        <v>962</v>
      </c>
      <c r="K19" s="222">
        <v>925</v>
      </c>
      <c r="L19" s="85">
        <v>162</v>
      </c>
      <c r="M19" s="1221">
        <v>155</v>
      </c>
    </row>
    <row r="20" spans="1:13" s="24" customFormat="1" ht="17.25" customHeight="1">
      <c r="A20" s="197" t="s">
        <v>32</v>
      </c>
      <c r="B20" s="52">
        <v>265</v>
      </c>
      <c r="C20" s="52">
        <v>703</v>
      </c>
      <c r="D20" s="813">
        <v>16566</v>
      </c>
      <c r="E20" s="801">
        <v>8102</v>
      </c>
      <c r="F20" s="1446">
        <v>176</v>
      </c>
      <c r="G20" s="346">
        <v>126</v>
      </c>
      <c r="H20" s="801">
        <v>16269</v>
      </c>
      <c r="I20" s="812">
        <v>171</v>
      </c>
      <c r="J20" s="186">
        <v>805</v>
      </c>
      <c r="K20" s="222">
        <v>775</v>
      </c>
      <c r="L20" s="1204">
        <v>148</v>
      </c>
      <c r="M20" s="1221">
        <v>141</v>
      </c>
    </row>
    <row r="21" spans="1:13" s="24" customFormat="1" ht="17.25" customHeight="1" thickBot="1">
      <c r="A21" s="195" t="s">
        <v>33</v>
      </c>
      <c r="B21" s="1123">
        <v>440</v>
      </c>
      <c r="C21" s="1123">
        <v>1472</v>
      </c>
      <c r="D21" s="178">
        <v>35643</v>
      </c>
      <c r="E21" s="282">
        <v>17535</v>
      </c>
      <c r="F21" s="1336">
        <v>311</v>
      </c>
      <c r="G21" s="282">
        <v>273</v>
      </c>
      <c r="H21" s="282">
        <v>34742</v>
      </c>
      <c r="I21" s="155">
        <v>628</v>
      </c>
      <c r="J21" s="178">
        <v>1610</v>
      </c>
      <c r="K21" s="155">
        <v>1537</v>
      </c>
      <c r="L21" s="183">
        <v>292</v>
      </c>
      <c r="M21" s="1222">
        <v>270</v>
      </c>
    </row>
    <row r="22" spans="1:13" s="7" customFormat="1" ht="17.25" customHeight="1">
      <c r="A22" s="960" t="s">
        <v>130</v>
      </c>
      <c r="G22" s="242"/>
    </row>
  </sheetData>
  <mergeCells count="18">
    <mergeCell ref="A3:A6"/>
    <mergeCell ref="B3:B6"/>
    <mergeCell ref="C3:C6"/>
    <mergeCell ref="D3:I3"/>
    <mergeCell ref="J3:K3"/>
    <mergeCell ref="E5:E6"/>
    <mergeCell ref="F5:F6"/>
    <mergeCell ref="H5:H6"/>
    <mergeCell ref="I5:I6"/>
    <mergeCell ref="E4:F4"/>
    <mergeCell ref="G4:I4"/>
    <mergeCell ref="G5:G6"/>
    <mergeCell ref="L3:M3"/>
    <mergeCell ref="D4:D6"/>
    <mergeCell ref="J4:J6"/>
    <mergeCell ref="K4:K6"/>
    <mergeCell ref="L4:L6"/>
    <mergeCell ref="M4:M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B1" activePane="topRight" state="frozen"/>
      <selection activeCell="Z23" sqref="Y22:Z23"/>
      <selection pane="topRight"/>
    </sheetView>
  </sheetViews>
  <sheetFormatPr defaultRowHeight="15"/>
  <cols>
    <col min="1" max="1" width="18.28515625" customWidth="1"/>
    <col min="2" max="7" width="6.28515625" customWidth="1"/>
    <col min="8" max="19" width="5.7109375" customWidth="1"/>
  </cols>
  <sheetData>
    <row r="1" spans="1:22" s="870" customFormat="1">
      <c r="A1" s="240" t="s">
        <v>660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</row>
    <row r="2" spans="1:22" s="870" customFormat="1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</row>
    <row r="3" spans="1:22" s="870" customFormat="1">
      <c r="A3" s="1858" t="s">
        <v>190</v>
      </c>
      <c r="B3" s="1875" t="s">
        <v>280</v>
      </c>
      <c r="C3" s="1878"/>
      <c r="D3" s="1889" t="s">
        <v>445</v>
      </c>
      <c r="E3" s="1890"/>
      <c r="F3" s="1894" t="s">
        <v>446</v>
      </c>
      <c r="G3" s="1876"/>
      <c r="H3" s="1876"/>
      <c r="I3" s="1876"/>
      <c r="J3" s="1876"/>
      <c r="K3" s="1879"/>
      <c r="L3" s="1875" t="s">
        <v>634</v>
      </c>
      <c r="M3" s="1894"/>
      <c r="N3" s="1894"/>
      <c r="O3" s="1894"/>
      <c r="P3" s="1894"/>
      <c r="Q3" s="1894"/>
      <c r="R3" s="1894"/>
      <c r="S3" s="1895"/>
    </row>
    <row r="4" spans="1:22" s="870" customFormat="1">
      <c r="A4" s="1873"/>
      <c r="B4" s="1877"/>
      <c r="C4" s="1770"/>
      <c r="D4" s="1870"/>
      <c r="E4" s="1891"/>
      <c r="F4" s="1783" t="s">
        <v>4</v>
      </c>
      <c r="G4" s="1896"/>
      <c r="H4" s="1887" t="s">
        <v>260</v>
      </c>
      <c r="I4" s="1759"/>
      <c r="J4" s="1759"/>
      <c r="K4" s="1809"/>
      <c r="L4" s="1863" t="s">
        <v>635</v>
      </c>
      <c r="M4" s="1896"/>
      <c r="N4" s="1783" t="s">
        <v>636</v>
      </c>
      <c r="O4" s="1896"/>
      <c r="P4" s="1783" t="s">
        <v>637</v>
      </c>
      <c r="Q4" s="1896"/>
      <c r="R4" s="1783" t="s">
        <v>638</v>
      </c>
      <c r="S4" s="1899"/>
    </row>
    <row r="5" spans="1:22" s="870" customFormat="1" ht="23.25" customHeight="1">
      <c r="A5" s="1873"/>
      <c r="B5" s="1877"/>
      <c r="C5" s="1770"/>
      <c r="D5" s="1892"/>
      <c r="E5" s="1893"/>
      <c r="F5" s="1897"/>
      <c r="G5" s="1897"/>
      <c r="H5" s="1887" t="s">
        <v>156</v>
      </c>
      <c r="I5" s="1759"/>
      <c r="J5" s="1887" t="s">
        <v>157</v>
      </c>
      <c r="K5" s="1809"/>
      <c r="L5" s="1898"/>
      <c r="M5" s="1897"/>
      <c r="N5" s="1897"/>
      <c r="O5" s="1897"/>
      <c r="P5" s="1897"/>
      <c r="Q5" s="1897"/>
      <c r="R5" s="1897"/>
      <c r="S5" s="1900"/>
    </row>
    <row r="6" spans="1:22" s="870" customFormat="1" ht="15.75" customHeight="1" thickBot="1">
      <c r="A6" s="1861"/>
      <c r="B6" s="629" t="s">
        <v>146</v>
      </c>
      <c r="C6" s="631" t="s">
        <v>150</v>
      </c>
      <c r="D6" s="629" t="s">
        <v>146</v>
      </c>
      <c r="E6" s="630" t="s">
        <v>155</v>
      </c>
      <c r="F6" s="632" t="s">
        <v>146</v>
      </c>
      <c r="G6" s="630" t="s">
        <v>155</v>
      </c>
      <c r="H6" s="632" t="s">
        <v>146</v>
      </c>
      <c r="I6" s="630" t="s">
        <v>155</v>
      </c>
      <c r="J6" s="632" t="s">
        <v>146</v>
      </c>
      <c r="K6" s="642" t="s">
        <v>155</v>
      </c>
      <c r="L6" s="629" t="s">
        <v>146</v>
      </c>
      <c r="M6" s="630" t="s">
        <v>155</v>
      </c>
      <c r="N6" s="632" t="s">
        <v>146</v>
      </c>
      <c r="O6" s="630" t="s">
        <v>155</v>
      </c>
      <c r="P6" s="632" t="s">
        <v>146</v>
      </c>
      <c r="Q6" s="630" t="s">
        <v>155</v>
      </c>
      <c r="R6" s="632" t="s">
        <v>146</v>
      </c>
      <c r="S6" s="642" t="s">
        <v>155</v>
      </c>
    </row>
    <row r="7" spans="1:22" s="870" customFormat="1" ht="18" customHeight="1">
      <c r="A7" s="521" t="s">
        <v>19</v>
      </c>
      <c r="B7" s="1456">
        <v>12103</v>
      </c>
      <c r="C7" s="1127">
        <v>3.3573746844572663E-2</v>
      </c>
      <c r="D7" s="1130">
        <v>3673</v>
      </c>
      <c r="E7" s="1127">
        <v>0.30347847641080722</v>
      </c>
      <c r="F7" s="1130">
        <v>8430</v>
      </c>
      <c r="G7" s="1127">
        <v>0.69652152358919273</v>
      </c>
      <c r="H7" s="1130">
        <v>4358</v>
      </c>
      <c r="I7" s="1127">
        <v>0.36007601421135255</v>
      </c>
      <c r="J7" s="1130">
        <v>4072</v>
      </c>
      <c r="K7" s="1127">
        <v>0.33644550937784018</v>
      </c>
      <c r="L7" s="1456">
        <v>3053</v>
      </c>
      <c r="M7" s="1127">
        <f t="shared" ref="M7:M21" si="0">L7/$B7</f>
        <v>0.25225150789060563</v>
      </c>
      <c r="N7" s="1130">
        <v>2753</v>
      </c>
      <c r="O7" s="1127">
        <f t="shared" ref="O7:O21" si="1">N7/$B7</f>
        <v>0.22746426505825001</v>
      </c>
      <c r="P7" s="1130">
        <v>2197</v>
      </c>
      <c r="Q7" s="1127">
        <f t="shared" ref="Q7:Q21" si="2">P7/$B7</f>
        <v>0.18152524167561762</v>
      </c>
      <c r="R7" s="1130">
        <v>777</v>
      </c>
      <c r="S7" s="1128">
        <f t="shared" ref="S7:S21" si="3">R7/$B7</f>
        <v>6.4198958935801034E-2</v>
      </c>
      <c r="U7" s="188"/>
      <c r="V7" s="188"/>
    </row>
    <row r="8" spans="1:22" s="870" customFormat="1">
      <c r="A8" s="75" t="s">
        <v>20</v>
      </c>
      <c r="B8" s="824">
        <v>4893</v>
      </c>
      <c r="C8" s="1134">
        <v>0.11491310474401127</v>
      </c>
      <c r="D8" s="784">
        <v>1496</v>
      </c>
      <c r="E8" s="1134">
        <v>0.30574289801757615</v>
      </c>
      <c r="F8" s="784">
        <v>3397</v>
      </c>
      <c r="G8" s="1134">
        <v>0.69425710198242385</v>
      </c>
      <c r="H8" s="784">
        <v>2126</v>
      </c>
      <c r="I8" s="1134">
        <v>0.43449826282444309</v>
      </c>
      <c r="J8" s="784">
        <v>1271</v>
      </c>
      <c r="K8" s="1134">
        <v>0.25975883915798081</v>
      </c>
      <c r="L8" s="824">
        <v>1375</v>
      </c>
      <c r="M8" s="1134">
        <f t="shared" si="0"/>
        <v>0.28101369303086043</v>
      </c>
      <c r="N8" s="784">
        <v>701</v>
      </c>
      <c r="O8" s="1134">
        <f t="shared" si="1"/>
        <v>0.14326589004700593</v>
      </c>
      <c r="P8" s="784">
        <v>806</v>
      </c>
      <c r="Q8" s="1134">
        <f t="shared" si="2"/>
        <v>0.16472511751481708</v>
      </c>
      <c r="R8" s="784">
        <v>527</v>
      </c>
      <c r="S8" s="828">
        <f t="shared" si="3"/>
        <v>0.10770488452891887</v>
      </c>
      <c r="U8" s="188"/>
      <c r="V8" s="188"/>
    </row>
    <row r="9" spans="1:22" s="870" customFormat="1">
      <c r="A9" s="75" t="s">
        <v>21</v>
      </c>
      <c r="B9" s="824">
        <v>1891</v>
      </c>
      <c r="C9" s="1134">
        <v>3.6481845892657329E-2</v>
      </c>
      <c r="D9" s="784">
        <v>745</v>
      </c>
      <c r="E9" s="1134">
        <v>0.39397144368059228</v>
      </c>
      <c r="F9" s="784">
        <v>1146</v>
      </c>
      <c r="G9" s="1134">
        <v>0.60602855631940777</v>
      </c>
      <c r="H9" s="784">
        <v>701</v>
      </c>
      <c r="I9" s="1134">
        <v>0.37070333157059759</v>
      </c>
      <c r="J9" s="784">
        <v>445</v>
      </c>
      <c r="K9" s="1134">
        <v>0.23532522474881015</v>
      </c>
      <c r="L9" s="824">
        <v>502</v>
      </c>
      <c r="M9" s="1134">
        <f t="shared" si="0"/>
        <v>0.26546800634584877</v>
      </c>
      <c r="N9" s="784">
        <v>317</v>
      </c>
      <c r="O9" s="1134">
        <f t="shared" si="1"/>
        <v>0.16763617133791645</v>
      </c>
      <c r="P9" s="784">
        <v>515</v>
      </c>
      <c r="Q9" s="1134">
        <f t="shared" si="2"/>
        <v>0.27234267583289262</v>
      </c>
      <c r="R9" s="784">
        <v>99</v>
      </c>
      <c r="S9" s="828">
        <f t="shared" si="3"/>
        <v>5.2353252247488102E-2</v>
      </c>
      <c r="U9" s="188"/>
      <c r="V9" s="188"/>
    </row>
    <row r="10" spans="1:22" s="870" customFormat="1">
      <c r="A10" s="75" t="s">
        <v>22</v>
      </c>
      <c r="B10" s="824">
        <v>474</v>
      </c>
      <c r="C10" s="1134">
        <v>2.0841577628281229E-2</v>
      </c>
      <c r="D10" s="784">
        <v>87</v>
      </c>
      <c r="E10" s="1134">
        <v>0.18354430379746836</v>
      </c>
      <c r="F10" s="784">
        <v>387</v>
      </c>
      <c r="G10" s="1134">
        <v>0.81645569620253167</v>
      </c>
      <c r="H10" s="784">
        <v>167</v>
      </c>
      <c r="I10" s="1134">
        <v>0.35232067510548526</v>
      </c>
      <c r="J10" s="784">
        <v>220</v>
      </c>
      <c r="K10" s="1134">
        <v>0.46413502109704641</v>
      </c>
      <c r="L10" s="824">
        <v>130</v>
      </c>
      <c r="M10" s="1134">
        <f t="shared" si="0"/>
        <v>0.27426160337552741</v>
      </c>
      <c r="N10" s="784">
        <v>189</v>
      </c>
      <c r="O10" s="1134">
        <f t="shared" si="1"/>
        <v>0.39873417721518989</v>
      </c>
      <c r="P10" s="784">
        <v>46</v>
      </c>
      <c r="Q10" s="1134">
        <f t="shared" si="2"/>
        <v>9.7046413502109699E-2</v>
      </c>
      <c r="R10" s="784">
        <v>10</v>
      </c>
      <c r="S10" s="828">
        <f t="shared" si="3"/>
        <v>2.1097046413502109E-2</v>
      </c>
      <c r="U10" s="188"/>
      <c r="V10" s="188"/>
    </row>
    <row r="11" spans="1:22" s="870" customFormat="1">
      <c r="A11" s="75" t="s">
        <v>23</v>
      </c>
      <c r="B11" s="824">
        <v>837</v>
      </c>
      <c r="C11" s="1134">
        <v>4.3999369184671185E-2</v>
      </c>
      <c r="D11" s="784">
        <v>303</v>
      </c>
      <c r="E11" s="1134">
        <v>0.36200716845878134</v>
      </c>
      <c r="F11" s="784">
        <v>534</v>
      </c>
      <c r="G11" s="1134">
        <v>0.63799283154121866</v>
      </c>
      <c r="H11" s="784">
        <v>241</v>
      </c>
      <c r="I11" s="1134">
        <v>0.28793309438470727</v>
      </c>
      <c r="J11" s="784">
        <v>293</v>
      </c>
      <c r="K11" s="1134">
        <v>0.35005973715651134</v>
      </c>
      <c r="L11" s="824">
        <v>204</v>
      </c>
      <c r="M11" s="1134">
        <f t="shared" si="0"/>
        <v>0.24372759856630824</v>
      </c>
      <c r="N11" s="784">
        <v>261</v>
      </c>
      <c r="O11" s="1134">
        <f t="shared" si="1"/>
        <v>0.31182795698924731</v>
      </c>
      <c r="P11" s="784">
        <v>179</v>
      </c>
      <c r="Q11" s="1134">
        <f t="shared" si="2"/>
        <v>0.21385902031063322</v>
      </c>
      <c r="R11" s="784">
        <v>9</v>
      </c>
      <c r="S11" s="828">
        <f t="shared" si="3"/>
        <v>1.0752688172043012E-2</v>
      </c>
      <c r="U11" s="188"/>
      <c r="V11" s="188"/>
    </row>
    <row r="12" spans="1:22" s="870" customFormat="1">
      <c r="A12" s="75" t="s">
        <v>24</v>
      </c>
      <c r="B12" s="824">
        <v>394</v>
      </c>
      <c r="C12" s="1134">
        <v>4.7163035671534591E-2</v>
      </c>
      <c r="D12" s="784">
        <v>67</v>
      </c>
      <c r="E12" s="1134">
        <v>0.17005076142131981</v>
      </c>
      <c r="F12" s="784">
        <v>327</v>
      </c>
      <c r="G12" s="1134">
        <v>0.82994923857868019</v>
      </c>
      <c r="H12" s="784">
        <v>116</v>
      </c>
      <c r="I12" s="1134">
        <v>0.29441624365482233</v>
      </c>
      <c r="J12" s="784">
        <v>211</v>
      </c>
      <c r="K12" s="1134">
        <v>0.53553299492385786</v>
      </c>
      <c r="L12" s="824">
        <v>73</v>
      </c>
      <c r="M12" s="1134">
        <f t="shared" si="0"/>
        <v>0.18527918781725888</v>
      </c>
      <c r="N12" s="784">
        <v>178</v>
      </c>
      <c r="O12" s="1134">
        <f t="shared" si="1"/>
        <v>0.45177664974619292</v>
      </c>
      <c r="P12" s="784">
        <v>26</v>
      </c>
      <c r="Q12" s="1134">
        <f t="shared" si="2"/>
        <v>6.5989847715736044E-2</v>
      </c>
      <c r="R12" s="784">
        <v>31</v>
      </c>
      <c r="S12" s="828">
        <f t="shared" si="3"/>
        <v>7.8680203045685279E-2</v>
      </c>
      <c r="U12" s="188"/>
      <c r="V12" s="188"/>
    </row>
    <row r="13" spans="1:22" s="870" customFormat="1">
      <c r="A13" s="75" t="s">
        <v>25</v>
      </c>
      <c r="B13" s="824">
        <v>631</v>
      </c>
      <c r="C13" s="1134">
        <v>2.6005605011539729E-2</v>
      </c>
      <c r="D13" s="784">
        <v>83</v>
      </c>
      <c r="E13" s="1134">
        <v>0.13153724247226625</v>
      </c>
      <c r="F13" s="784">
        <v>548</v>
      </c>
      <c r="G13" s="1134">
        <v>0.86846275752773372</v>
      </c>
      <c r="H13" s="784">
        <v>164</v>
      </c>
      <c r="I13" s="1134">
        <v>0.25990491283676703</v>
      </c>
      <c r="J13" s="784">
        <v>384</v>
      </c>
      <c r="K13" s="1134">
        <v>0.60855784469096674</v>
      </c>
      <c r="L13" s="824">
        <v>121</v>
      </c>
      <c r="M13" s="1134">
        <f t="shared" si="0"/>
        <v>0.19175911251980982</v>
      </c>
      <c r="N13" s="784">
        <v>271</v>
      </c>
      <c r="O13" s="1134">
        <f t="shared" si="1"/>
        <v>0.42947702060221871</v>
      </c>
      <c r="P13" s="784">
        <v>40</v>
      </c>
      <c r="Q13" s="1134">
        <f t="shared" si="2"/>
        <v>6.3391442155309036E-2</v>
      </c>
      <c r="R13" s="784">
        <v>25</v>
      </c>
      <c r="S13" s="828">
        <f t="shared" si="3"/>
        <v>3.9619651347068144E-2</v>
      </c>
      <c r="U13" s="188"/>
      <c r="V13" s="188"/>
    </row>
    <row r="14" spans="1:22" s="870" customFormat="1">
      <c r="A14" s="75" t="s">
        <v>26</v>
      </c>
      <c r="B14" s="824">
        <v>441</v>
      </c>
      <c r="C14" s="1134">
        <v>2.9022704837117472E-2</v>
      </c>
      <c r="D14" s="784">
        <v>87</v>
      </c>
      <c r="E14" s="1134">
        <v>0.19727891156462585</v>
      </c>
      <c r="F14" s="784">
        <v>354</v>
      </c>
      <c r="G14" s="1134">
        <v>0.80272108843537415</v>
      </c>
      <c r="H14" s="784">
        <v>140</v>
      </c>
      <c r="I14" s="1134">
        <v>0.31746031746031744</v>
      </c>
      <c r="J14" s="784">
        <v>214</v>
      </c>
      <c r="K14" s="1134">
        <v>0.48526077097505671</v>
      </c>
      <c r="L14" s="824">
        <v>105</v>
      </c>
      <c r="M14" s="1134">
        <f t="shared" si="0"/>
        <v>0.23809523809523808</v>
      </c>
      <c r="N14" s="784">
        <v>106</v>
      </c>
      <c r="O14" s="1134">
        <f t="shared" si="1"/>
        <v>0.24036281179138322</v>
      </c>
      <c r="P14" s="784">
        <v>50</v>
      </c>
      <c r="Q14" s="1134">
        <f t="shared" si="2"/>
        <v>0.11337868480725624</v>
      </c>
      <c r="R14" s="784">
        <v>12</v>
      </c>
      <c r="S14" s="828">
        <f t="shared" si="3"/>
        <v>2.7210884353741496E-2</v>
      </c>
      <c r="U14" s="188"/>
      <c r="V14" s="188"/>
    </row>
    <row r="15" spans="1:22" s="870" customFormat="1">
      <c r="A15" s="75" t="s">
        <v>27</v>
      </c>
      <c r="B15" s="824">
        <v>295</v>
      </c>
      <c r="C15" s="1134">
        <v>1.5961476030732606E-2</v>
      </c>
      <c r="D15" s="784">
        <v>58</v>
      </c>
      <c r="E15" s="1134">
        <v>0.19661016949152543</v>
      </c>
      <c r="F15" s="784">
        <v>237</v>
      </c>
      <c r="G15" s="1134">
        <v>0.80338983050847457</v>
      </c>
      <c r="H15" s="784">
        <v>106</v>
      </c>
      <c r="I15" s="1134">
        <v>0.35932203389830508</v>
      </c>
      <c r="J15" s="784">
        <v>131</v>
      </c>
      <c r="K15" s="1134">
        <v>0.44406779661016949</v>
      </c>
      <c r="L15" s="824">
        <v>91</v>
      </c>
      <c r="M15" s="1134">
        <f t="shared" si="0"/>
        <v>0.30847457627118646</v>
      </c>
      <c r="N15" s="784">
        <v>98</v>
      </c>
      <c r="O15" s="1134">
        <f t="shared" si="1"/>
        <v>0.33220338983050846</v>
      </c>
      <c r="P15" s="784">
        <v>34</v>
      </c>
      <c r="Q15" s="1134">
        <f t="shared" si="2"/>
        <v>0.11525423728813559</v>
      </c>
      <c r="R15" s="784">
        <v>5</v>
      </c>
      <c r="S15" s="828">
        <f t="shared" si="3"/>
        <v>1.6949152542372881E-2</v>
      </c>
      <c r="U15" s="188"/>
      <c r="V15" s="188"/>
    </row>
    <row r="16" spans="1:22" s="870" customFormat="1">
      <c r="A16" s="75" t="s">
        <v>28</v>
      </c>
      <c r="B16" s="824">
        <v>332</v>
      </c>
      <c r="C16" s="1134">
        <v>1.8470097357440891E-2</v>
      </c>
      <c r="D16" s="784">
        <v>94</v>
      </c>
      <c r="E16" s="1134">
        <v>0.28313253012048195</v>
      </c>
      <c r="F16" s="784">
        <v>238</v>
      </c>
      <c r="G16" s="1134">
        <v>0.7168674698795181</v>
      </c>
      <c r="H16" s="784">
        <v>103</v>
      </c>
      <c r="I16" s="1134">
        <v>0.31024096385542171</v>
      </c>
      <c r="J16" s="784">
        <v>135</v>
      </c>
      <c r="K16" s="1134">
        <v>0.40662650602409639</v>
      </c>
      <c r="L16" s="824">
        <v>91</v>
      </c>
      <c r="M16" s="1134">
        <f t="shared" si="0"/>
        <v>0.2740963855421687</v>
      </c>
      <c r="N16" s="784">
        <v>78</v>
      </c>
      <c r="O16" s="1134">
        <f t="shared" si="1"/>
        <v>0.23493975903614459</v>
      </c>
      <c r="P16" s="784">
        <v>47</v>
      </c>
      <c r="Q16" s="1134">
        <f t="shared" si="2"/>
        <v>0.14156626506024098</v>
      </c>
      <c r="R16" s="784">
        <v>3</v>
      </c>
      <c r="S16" s="828">
        <f t="shared" si="3"/>
        <v>9.0361445783132526E-3</v>
      </c>
      <c r="U16" s="188"/>
      <c r="V16" s="188"/>
    </row>
    <row r="17" spans="1:22" s="870" customFormat="1">
      <c r="A17" s="75" t="s">
        <v>29</v>
      </c>
      <c r="B17" s="824">
        <v>211</v>
      </c>
      <c r="C17" s="1134">
        <v>1.1925620301814276E-2</v>
      </c>
      <c r="D17" s="784">
        <v>46</v>
      </c>
      <c r="E17" s="1134">
        <v>0.21800947867298578</v>
      </c>
      <c r="F17" s="784">
        <v>165</v>
      </c>
      <c r="G17" s="1134">
        <v>0.78199052132701419</v>
      </c>
      <c r="H17" s="784">
        <v>80</v>
      </c>
      <c r="I17" s="1134">
        <v>0.37914691943127959</v>
      </c>
      <c r="J17" s="784">
        <v>85</v>
      </c>
      <c r="K17" s="1134">
        <v>0.40284360189573459</v>
      </c>
      <c r="L17" s="824">
        <v>67</v>
      </c>
      <c r="M17" s="1134">
        <f t="shared" si="0"/>
        <v>0.31753554502369669</v>
      </c>
      <c r="N17" s="784">
        <v>57</v>
      </c>
      <c r="O17" s="1134">
        <f t="shared" si="1"/>
        <v>0.27014218009478674</v>
      </c>
      <c r="P17" s="784">
        <v>24</v>
      </c>
      <c r="Q17" s="1134">
        <f t="shared" si="2"/>
        <v>0.11374407582938388</v>
      </c>
      <c r="R17" s="784">
        <v>2</v>
      </c>
      <c r="S17" s="828">
        <f t="shared" si="3"/>
        <v>9.4786729857819912E-3</v>
      </c>
      <c r="U17" s="188"/>
      <c r="V17" s="188"/>
    </row>
    <row r="18" spans="1:22" s="870" customFormat="1">
      <c r="A18" s="75" t="s">
        <v>30</v>
      </c>
      <c r="B18" s="824">
        <v>958</v>
      </c>
      <c r="C18" s="1134">
        <v>2.3022205133134674E-2</v>
      </c>
      <c r="D18" s="784">
        <v>373</v>
      </c>
      <c r="E18" s="1134">
        <v>0.38935281837160751</v>
      </c>
      <c r="F18" s="784">
        <v>585</v>
      </c>
      <c r="G18" s="1134">
        <v>0.61064718162839249</v>
      </c>
      <c r="H18" s="784">
        <v>263</v>
      </c>
      <c r="I18" s="1134">
        <v>0.27453027139874742</v>
      </c>
      <c r="J18" s="784">
        <v>322</v>
      </c>
      <c r="K18" s="1134">
        <v>0.33611691022964507</v>
      </c>
      <c r="L18" s="824">
        <v>192</v>
      </c>
      <c r="M18" s="1134">
        <f t="shared" si="0"/>
        <v>0.20041753653444677</v>
      </c>
      <c r="N18" s="784">
        <v>216</v>
      </c>
      <c r="O18" s="1134">
        <f t="shared" si="1"/>
        <v>0.22546972860125261</v>
      </c>
      <c r="P18" s="784">
        <v>267</v>
      </c>
      <c r="Q18" s="1134">
        <f t="shared" si="2"/>
        <v>0.27870563674321502</v>
      </c>
      <c r="R18" s="784">
        <v>32</v>
      </c>
      <c r="S18" s="828">
        <f t="shared" si="3"/>
        <v>3.3402922755741124E-2</v>
      </c>
      <c r="U18" s="188"/>
      <c r="V18" s="188"/>
    </row>
    <row r="19" spans="1:22" s="870" customFormat="1">
      <c r="A19" s="75" t="s">
        <v>31</v>
      </c>
      <c r="B19" s="824">
        <v>220</v>
      </c>
      <c r="C19" s="1134">
        <v>9.8183603338242512E-3</v>
      </c>
      <c r="D19" s="784">
        <v>49</v>
      </c>
      <c r="E19" s="1134">
        <v>0.22272727272727272</v>
      </c>
      <c r="F19" s="784">
        <v>171</v>
      </c>
      <c r="G19" s="1134">
        <v>0.77727272727272723</v>
      </c>
      <c r="H19" s="784">
        <v>56</v>
      </c>
      <c r="I19" s="1134">
        <v>0.25454545454545452</v>
      </c>
      <c r="J19" s="784">
        <v>115</v>
      </c>
      <c r="K19" s="1134">
        <v>0.52272727272727271</v>
      </c>
      <c r="L19" s="824">
        <v>41</v>
      </c>
      <c r="M19" s="1134">
        <f t="shared" si="0"/>
        <v>0.18636363636363637</v>
      </c>
      <c r="N19" s="784">
        <v>100</v>
      </c>
      <c r="O19" s="1134">
        <f t="shared" si="1"/>
        <v>0.45454545454545453</v>
      </c>
      <c r="P19" s="784">
        <v>30</v>
      </c>
      <c r="Q19" s="1134">
        <f t="shared" si="2"/>
        <v>0.13636363636363635</v>
      </c>
      <c r="R19" s="784">
        <v>7</v>
      </c>
      <c r="S19" s="828">
        <f t="shared" si="3"/>
        <v>3.1818181818181815E-2</v>
      </c>
      <c r="U19" s="188"/>
      <c r="V19" s="188"/>
    </row>
    <row r="20" spans="1:22" s="870" customFormat="1">
      <c r="A20" s="75" t="s">
        <v>32</v>
      </c>
      <c r="B20" s="824">
        <v>186</v>
      </c>
      <c r="C20" s="1134">
        <v>9.3655589123867074E-3</v>
      </c>
      <c r="D20" s="784">
        <v>60</v>
      </c>
      <c r="E20" s="1134">
        <v>0.32258064516129031</v>
      </c>
      <c r="F20" s="784">
        <v>126</v>
      </c>
      <c r="G20" s="1134">
        <v>0.67741935483870963</v>
      </c>
      <c r="H20" s="784">
        <v>38</v>
      </c>
      <c r="I20" s="1134">
        <v>0.20430107526881722</v>
      </c>
      <c r="J20" s="784">
        <v>88</v>
      </c>
      <c r="K20" s="1134">
        <v>0.4731182795698925</v>
      </c>
      <c r="L20" s="824">
        <v>22</v>
      </c>
      <c r="M20" s="1134">
        <f t="shared" si="0"/>
        <v>0.11827956989247312</v>
      </c>
      <c r="N20" s="784">
        <v>60</v>
      </c>
      <c r="O20" s="1134">
        <f t="shared" si="1"/>
        <v>0.32258064516129031</v>
      </c>
      <c r="P20" s="784">
        <v>50</v>
      </c>
      <c r="Q20" s="1134">
        <f t="shared" si="2"/>
        <v>0.26881720430107525</v>
      </c>
      <c r="R20" s="784">
        <v>9</v>
      </c>
      <c r="S20" s="828">
        <f t="shared" si="3"/>
        <v>4.8387096774193547E-2</v>
      </c>
      <c r="U20" s="188"/>
      <c r="V20" s="188"/>
    </row>
    <row r="21" spans="1:22" s="870" customFormat="1" ht="15.75" thickBot="1">
      <c r="A21" s="529" t="s">
        <v>33</v>
      </c>
      <c r="B21" s="191">
        <v>340</v>
      </c>
      <c r="C21" s="261">
        <v>8.8385151294582513E-3</v>
      </c>
      <c r="D21" s="76">
        <v>125</v>
      </c>
      <c r="E21" s="261">
        <v>0.36764705882352944</v>
      </c>
      <c r="F21" s="76">
        <v>215</v>
      </c>
      <c r="G21" s="261">
        <v>0.63235294117647056</v>
      </c>
      <c r="H21" s="76">
        <v>57</v>
      </c>
      <c r="I21" s="261">
        <v>0.1676470588235294</v>
      </c>
      <c r="J21" s="76">
        <v>158</v>
      </c>
      <c r="K21" s="261">
        <v>0.46470588235294119</v>
      </c>
      <c r="L21" s="191">
        <v>39</v>
      </c>
      <c r="M21" s="261">
        <f t="shared" si="0"/>
        <v>0.11470588235294117</v>
      </c>
      <c r="N21" s="76">
        <v>121</v>
      </c>
      <c r="O21" s="261">
        <f t="shared" si="1"/>
        <v>0.35588235294117648</v>
      </c>
      <c r="P21" s="76">
        <v>83</v>
      </c>
      <c r="Q21" s="261">
        <f t="shared" si="2"/>
        <v>0.24411764705882352</v>
      </c>
      <c r="R21" s="76">
        <v>6</v>
      </c>
      <c r="S21" s="309">
        <f t="shared" si="3"/>
        <v>1.7647058823529412E-2</v>
      </c>
      <c r="U21" s="188"/>
      <c r="V21" s="188"/>
    </row>
    <row r="22" spans="1:22" s="870" customFormat="1">
      <c r="A22" s="967" t="s">
        <v>591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</row>
    <row r="23" spans="1:22" s="870" customFormat="1">
      <c r="A23" s="960" t="s">
        <v>601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</row>
    <row r="24" spans="1:22" s="870" customFormat="1">
      <c r="A24" s="960" t="s">
        <v>602</v>
      </c>
    </row>
    <row r="26" spans="1:22">
      <c r="B26" s="188"/>
    </row>
    <row r="27" spans="1:22">
      <c r="B27" s="188"/>
    </row>
    <row r="28" spans="1:22">
      <c r="B28" s="188"/>
    </row>
    <row r="29" spans="1:22">
      <c r="B29" s="188"/>
    </row>
    <row r="30" spans="1:22">
      <c r="B30" s="188"/>
    </row>
    <row r="31" spans="1:22">
      <c r="B31" s="188"/>
    </row>
    <row r="32" spans="1:22">
      <c r="B32" s="188"/>
    </row>
    <row r="33" spans="2:2">
      <c r="B33" s="188"/>
    </row>
    <row r="34" spans="2:2">
      <c r="B34" s="188"/>
    </row>
    <row r="35" spans="2:2">
      <c r="B35" s="188"/>
    </row>
    <row r="36" spans="2:2">
      <c r="B36" s="188"/>
    </row>
    <row r="37" spans="2:2">
      <c r="B37" s="188"/>
    </row>
    <row r="38" spans="2:2">
      <c r="B38" s="188"/>
    </row>
    <row r="39" spans="2:2">
      <c r="B39" s="188"/>
    </row>
    <row r="40" spans="2:2">
      <c r="B40" s="188"/>
    </row>
    <row r="41" spans="2:2">
      <c r="B41" s="188"/>
    </row>
    <row r="42" spans="2:2">
      <c r="B42" s="188"/>
    </row>
  </sheetData>
  <mergeCells count="13"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1"/>
  <dimension ref="A1:T30"/>
  <sheetViews>
    <sheetView zoomScaleNormal="100" workbookViewId="0"/>
  </sheetViews>
  <sheetFormatPr defaultColWidth="8.85546875" defaultRowHeight="11.25"/>
  <cols>
    <col min="1" max="1" width="13.140625" style="4" customWidth="1"/>
    <col min="2" max="2" width="4.42578125" style="4" customWidth="1"/>
    <col min="3" max="3" width="9" style="4" customWidth="1"/>
    <col min="4" max="16" width="7.5703125" style="4" customWidth="1"/>
    <col min="17" max="16384" width="8.85546875" style="4"/>
  </cols>
  <sheetData>
    <row r="1" spans="1:18" s="204" customFormat="1" ht="17.25" customHeight="1">
      <c r="A1" s="240" t="s">
        <v>717</v>
      </c>
      <c r="B1" s="240"/>
      <c r="L1" s="500"/>
    </row>
    <row r="2" spans="1:18" s="3" customFormat="1" ht="17.25" customHeight="1" thickBot="1">
      <c r="A2" s="325" t="s">
        <v>193</v>
      </c>
      <c r="B2" s="325"/>
    </row>
    <row r="3" spans="1:18" s="3" customFormat="1" ht="17.25" customHeight="1" thickBot="1">
      <c r="A3" s="2289" t="s">
        <v>429</v>
      </c>
      <c r="B3" s="1835"/>
      <c r="C3" s="2022" t="s">
        <v>430</v>
      </c>
      <c r="D3" s="2197" t="s">
        <v>431</v>
      </c>
      <c r="E3" s="2321" t="s">
        <v>42</v>
      </c>
      <c r="F3" s="2322"/>
      <c r="G3" s="2322"/>
      <c r="H3" s="2322"/>
      <c r="I3" s="2322"/>
      <c r="J3" s="2322"/>
      <c r="K3" s="2322"/>
      <c r="L3" s="2322"/>
      <c r="M3" s="2322"/>
      <c r="N3" s="2322"/>
      <c r="O3" s="2322"/>
      <c r="P3" s="2323"/>
    </row>
    <row r="4" spans="1:18" ht="17.25" customHeight="1">
      <c r="A4" s="2290"/>
      <c r="B4" s="2291"/>
      <c r="C4" s="2023"/>
      <c r="D4" s="2064"/>
      <c r="E4" s="2098" t="s">
        <v>131</v>
      </c>
      <c r="F4" s="2118"/>
      <c r="G4" s="2119"/>
      <c r="H4" s="1824" t="s">
        <v>132</v>
      </c>
      <c r="I4" s="1825"/>
      <c r="J4" s="1826"/>
      <c r="K4" s="1824" t="s">
        <v>133</v>
      </c>
      <c r="L4" s="1825"/>
      <c r="M4" s="1826"/>
      <c r="N4" s="1827" t="s">
        <v>134</v>
      </c>
      <c r="O4" s="1825"/>
      <c r="P4" s="1826"/>
    </row>
    <row r="5" spans="1:18" ht="17.25" customHeight="1">
      <c r="A5" s="2290"/>
      <c r="B5" s="2291"/>
      <c r="C5" s="2023"/>
      <c r="D5" s="2064"/>
      <c r="E5" s="1884" t="s">
        <v>135</v>
      </c>
      <c r="F5" s="1783" t="s">
        <v>136</v>
      </c>
      <c r="G5" s="2020" t="s">
        <v>137</v>
      </c>
      <c r="H5" s="1884" t="s">
        <v>135</v>
      </c>
      <c r="I5" s="1783" t="s">
        <v>136</v>
      </c>
      <c r="J5" s="2020" t="s">
        <v>137</v>
      </c>
      <c r="K5" s="1884" t="s">
        <v>135</v>
      </c>
      <c r="L5" s="1783" t="s">
        <v>136</v>
      </c>
      <c r="M5" s="2020" t="s">
        <v>137</v>
      </c>
      <c r="N5" s="2011" t="s">
        <v>135</v>
      </c>
      <c r="O5" s="1783" t="s">
        <v>136</v>
      </c>
      <c r="P5" s="2020" t="s">
        <v>137</v>
      </c>
    </row>
    <row r="6" spans="1:18" ht="17.25" customHeight="1" thickBot="1">
      <c r="A6" s="2290"/>
      <c r="B6" s="2291"/>
      <c r="C6" s="1864"/>
      <c r="D6" s="1924"/>
      <c r="E6" s="1868"/>
      <c r="F6" s="1784"/>
      <c r="G6" s="2021"/>
      <c r="H6" s="1868"/>
      <c r="I6" s="1784"/>
      <c r="J6" s="2021"/>
      <c r="K6" s="1868"/>
      <c r="L6" s="1784"/>
      <c r="M6" s="2021"/>
      <c r="N6" s="2320"/>
      <c r="O6" s="1784"/>
      <c r="P6" s="2021"/>
    </row>
    <row r="7" spans="1:18" s="5" customFormat="1" ht="17.25" customHeight="1">
      <c r="A7" s="1787" t="s">
        <v>11</v>
      </c>
      <c r="B7" s="1788"/>
      <c r="C7" s="830">
        <v>227</v>
      </c>
      <c r="D7" s="196">
        <v>7150</v>
      </c>
      <c r="E7" s="207">
        <v>149</v>
      </c>
      <c r="F7" s="344">
        <v>5162</v>
      </c>
      <c r="G7" s="251">
        <v>4451</v>
      </c>
      <c r="H7" s="207">
        <v>31</v>
      </c>
      <c r="I7" s="344">
        <v>1074</v>
      </c>
      <c r="J7" s="119">
        <v>761</v>
      </c>
      <c r="K7" s="207">
        <v>33</v>
      </c>
      <c r="L7" s="344">
        <v>1439</v>
      </c>
      <c r="M7" s="119">
        <v>1395</v>
      </c>
      <c r="N7" s="203">
        <v>14</v>
      </c>
      <c r="O7" s="248">
        <v>589</v>
      </c>
      <c r="P7" s="251">
        <v>543</v>
      </c>
      <c r="Q7" s="6"/>
      <c r="R7" s="6"/>
    </row>
    <row r="8" spans="1:18" s="5" customFormat="1" ht="17.25" customHeight="1">
      <c r="A8" s="1742" t="s">
        <v>12</v>
      </c>
      <c r="B8" s="1743"/>
      <c r="C8" s="830">
        <v>220</v>
      </c>
      <c r="D8" s="196">
        <v>6941</v>
      </c>
      <c r="E8" s="207">
        <v>147</v>
      </c>
      <c r="F8" s="344">
        <v>5086</v>
      </c>
      <c r="G8" s="251">
        <v>4442</v>
      </c>
      <c r="H8" s="207">
        <v>30</v>
      </c>
      <c r="I8" s="344">
        <v>1070</v>
      </c>
      <c r="J8" s="119">
        <v>713</v>
      </c>
      <c r="K8" s="207">
        <v>29</v>
      </c>
      <c r="L8" s="344">
        <v>1311</v>
      </c>
      <c r="M8" s="119">
        <v>1269</v>
      </c>
      <c r="N8" s="203">
        <v>14</v>
      </c>
      <c r="O8" s="248">
        <v>576</v>
      </c>
      <c r="P8" s="251">
        <v>517</v>
      </c>
      <c r="Q8" s="6"/>
      <c r="R8" s="6"/>
    </row>
    <row r="9" spans="1:18" s="5" customFormat="1" ht="17.25" customHeight="1">
      <c r="A9" s="1742" t="s">
        <v>13</v>
      </c>
      <c r="B9" s="1743"/>
      <c r="C9" s="830">
        <v>219</v>
      </c>
      <c r="D9" s="196">
        <v>6549</v>
      </c>
      <c r="E9" s="207">
        <v>146</v>
      </c>
      <c r="F9" s="344">
        <v>5056</v>
      </c>
      <c r="G9" s="251">
        <v>4253</v>
      </c>
      <c r="H9" s="207">
        <v>30</v>
      </c>
      <c r="I9" s="344">
        <v>1067</v>
      </c>
      <c r="J9" s="119">
        <v>697</v>
      </c>
      <c r="K9" s="207">
        <v>29</v>
      </c>
      <c r="L9" s="344">
        <v>1297</v>
      </c>
      <c r="M9" s="119">
        <v>1146</v>
      </c>
      <c r="N9" s="203">
        <v>14</v>
      </c>
      <c r="O9" s="248">
        <v>546</v>
      </c>
      <c r="P9" s="251">
        <v>453</v>
      </c>
      <c r="Q9" s="6"/>
      <c r="R9" s="6"/>
    </row>
    <row r="10" spans="1:18" s="5" customFormat="1" ht="17.25" customHeight="1">
      <c r="A10" s="1742" t="s">
        <v>14</v>
      </c>
      <c r="B10" s="1743"/>
      <c r="C10" s="830">
        <v>214</v>
      </c>
      <c r="D10" s="196">
        <v>6495</v>
      </c>
      <c r="E10" s="207">
        <v>144</v>
      </c>
      <c r="F10" s="344">
        <v>5004</v>
      </c>
      <c r="G10" s="249">
        <v>4314</v>
      </c>
      <c r="H10" s="207">
        <v>29</v>
      </c>
      <c r="I10" s="344">
        <v>1039</v>
      </c>
      <c r="J10" s="119">
        <v>679</v>
      </c>
      <c r="K10" s="207">
        <v>28</v>
      </c>
      <c r="L10" s="344">
        <v>1307</v>
      </c>
      <c r="M10" s="119">
        <v>1081</v>
      </c>
      <c r="N10" s="203">
        <v>13</v>
      </c>
      <c r="O10" s="248">
        <v>503</v>
      </c>
      <c r="P10" s="251">
        <v>421</v>
      </c>
      <c r="Q10" s="6"/>
      <c r="R10" s="6"/>
    </row>
    <row r="11" spans="1:18" s="5" customFormat="1" ht="17.25" customHeight="1">
      <c r="A11" s="1742" t="s">
        <v>15</v>
      </c>
      <c r="B11" s="1743"/>
      <c r="C11" s="830">
        <v>213</v>
      </c>
      <c r="D11" s="196">
        <v>6482</v>
      </c>
      <c r="E11" s="207">
        <v>144</v>
      </c>
      <c r="F11" s="344">
        <v>4987</v>
      </c>
      <c r="G11" s="251">
        <v>4260</v>
      </c>
      <c r="H11" s="207">
        <v>28</v>
      </c>
      <c r="I11" s="344">
        <v>959</v>
      </c>
      <c r="J11" s="119">
        <v>741</v>
      </c>
      <c r="K11" s="207">
        <v>28</v>
      </c>
      <c r="L11" s="344">
        <v>1237</v>
      </c>
      <c r="M11" s="119">
        <v>1089</v>
      </c>
      <c r="N11" s="203">
        <v>13</v>
      </c>
      <c r="O11" s="248">
        <v>504</v>
      </c>
      <c r="P11" s="251">
        <v>392</v>
      </c>
      <c r="Q11" s="6"/>
      <c r="R11" s="6"/>
    </row>
    <row r="12" spans="1:18" s="5" customFormat="1" ht="17.25" customHeight="1">
      <c r="A12" s="1742" t="s">
        <v>16</v>
      </c>
      <c r="B12" s="1743"/>
      <c r="C12" s="830">
        <v>211</v>
      </c>
      <c r="D12" s="196">
        <v>6500</v>
      </c>
      <c r="E12" s="207">
        <v>143</v>
      </c>
      <c r="F12" s="344">
        <v>4998</v>
      </c>
      <c r="G12" s="251">
        <v>4270</v>
      </c>
      <c r="H12" s="207">
        <v>28</v>
      </c>
      <c r="I12" s="344">
        <v>906</v>
      </c>
      <c r="J12" s="119">
        <v>730</v>
      </c>
      <c r="K12" s="207">
        <v>27</v>
      </c>
      <c r="L12" s="344">
        <v>1168</v>
      </c>
      <c r="M12" s="119">
        <v>1096</v>
      </c>
      <c r="N12" s="203">
        <v>13</v>
      </c>
      <c r="O12" s="248">
        <v>478</v>
      </c>
      <c r="P12" s="251">
        <v>404</v>
      </c>
      <c r="Q12" s="6"/>
      <c r="R12" s="6"/>
    </row>
    <row r="13" spans="1:18" s="5" customFormat="1" ht="17.25" customHeight="1">
      <c r="A13" s="1742" t="s">
        <v>139</v>
      </c>
      <c r="B13" s="1743"/>
      <c r="C13" s="830">
        <v>209</v>
      </c>
      <c r="D13" s="196">
        <v>6345</v>
      </c>
      <c r="E13" s="207">
        <v>142</v>
      </c>
      <c r="F13" s="344">
        <v>4987</v>
      </c>
      <c r="G13" s="251">
        <v>4262</v>
      </c>
      <c r="H13" s="207">
        <v>28</v>
      </c>
      <c r="I13" s="344">
        <v>919</v>
      </c>
      <c r="J13" s="119">
        <v>696</v>
      </c>
      <c r="K13" s="207">
        <v>26</v>
      </c>
      <c r="L13" s="344">
        <v>1118</v>
      </c>
      <c r="M13" s="119">
        <v>1004</v>
      </c>
      <c r="N13" s="203">
        <v>13</v>
      </c>
      <c r="O13" s="248">
        <v>478</v>
      </c>
      <c r="P13" s="251">
        <v>383</v>
      </c>
      <c r="Q13" s="6"/>
      <c r="R13" s="6"/>
    </row>
    <row r="14" spans="1:18" s="5" customFormat="1" ht="17.25" customHeight="1">
      <c r="A14" s="1742" t="s">
        <v>189</v>
      </c>
      <c r="B14" s="1743"/>
      <c r="C14" s="830">
        <v>204</v>
      </c>
      <c r="D14" s="196">
        <v>6394</v>
      </c>
      <c r="E14" s="207">
        <v>138</v>
      </c>
      <c r="F14" s="344">
        <v>4964</v>
      </c>
      <c r="G14" s="251">
        <v>4248</v>
      </c>
      <c r="H14" s="207">
        <v>28</v>
      </c>
      <c r="I14" s="344">
        <v>958</v>
      </c>
      <c r="J14" s="119">
        <v>759</v>
      </c>
      <c r="K14" s="207">
        <v>25</v>
      </c>
      <c r="L14" s="344">
        <v>1096</v>
      </c>
      <c r="M14" s="119">
        <v>993</v>
      </c>
      <c r="N14" s="203">
        <v>13</v>
      </c>
      <c r="O14" s="248">
        <v>478</v>
      </c>
      <c r="P14" s="251">
        <v>394</v>
      </c>
      <c r="Q14" s="6"/>
      <c r="R14" s="6"/>
    </row>
    <row r="15" spans="1:18" s="5" customFormat="1" ht="17.25" customHeight="1">
      <c r="A15" s="1742" t="s">
        <v>455</v>
      </c>
      <c r="B15" s="1743"/>
      <c r="C15" s="830">
        <v>203</v>
      </c>
      <c r="D15" s="196">
        <v>6553</v>
      </c>
      <c r="E15" s="207">
        <v>137</v>
      </c>
      <c r="F15" s="344">
        <v>4923</v>
      </c>
      <c r="G15" s="251">
        <v>4345</v>
      </c>
      <c r="H15" s="207">
        <v>28</v>
      </c>
      <c r="I15" s="344">
        <v>984</v>
      </c>
      <c r="J15" s="119">
        <v>805</v>
      </c>
      <c r="K15" s="207">
        <v>25</v>
      </c>
      <c r="L15" s="344">
        <v>1063</v>
      </c>
      <c r="M15" s="119">
        <v>1012</v>
      </c>
      <c r="N15" s="203">
        <v>13</v>
      </c>
      <c r="O15" s="248">
        <v>468</v>
      </c>
      <c r="P15" s="251">
        <v>391</v>
      </c>
      <c r="Q15" s="6"/>
      <c r="R15" s="6"/>
    </row>
    <row r="16" spans="1:18" s="24" customFormat="1" ht="17.25" customHeight="1">
      <c r="A16" s="1742" t="s">
        <v>562</v>
      </c>
      <c r="B16" s="1743"/>
      <c r="C16" s="830">
        <v>203</v>
      </c>
      <c r="D16" s="196">
        <v>6446</v>
      </c>
      <c r="E16" s="207">
        <v>137</v>
      </c>
      <c r="F16" s="344">
        <v>4903</v>
      </c>
      <c r="G16" s="251">
        <v>4303</v>
      </c>
      <c r="H16" s="207">
        <v>28</v>
      </c>
      <c r="I16" s="344">
        <v>970</v>
      </c>
      <c r="J16" s="119">
        <v>740</v>
      </c>
      <c r="K16" s="207">
        <v>25</v>
      </c>
      <c r="L16" s="344">
        <v>1061</v>
      </c>
      <c r="M16" s="119">
        <v>1035</v>
      </c>
      <c r="N16" s="203">
        <v>13</v>
      </c>
      <c r="O16" s="248">
        <v>468</v>
      </c>
      <c r="P16" s="251">
        <v>368</v>
      </c>
      <c r="Q16" s="6"/>
      <c r="R16" s="6"/>
    </row>
    <row r="17" spans="1:20" s="24" customFormat="1" ht="17.25" customHeight="1" thickBot="1">
      <c r="A17" s="1785" t="s">
        <v>643</v>
      </c>
      <c r="B17" s="1786"/>
      <c r="C17" s="830">
        <v>203</v>
      </c>
      <c r="D17" s="196">
        <v>6234</v>
      </c>
      <c r="E17" s="207">
        <v>138</v>
      </c>
      <c r="F17" s="344">
        <v>4917</v>
      </c>
      <c r="G17" s="251">
        <v>4247</v>
      </c>
      <c r="H17" s="207">
        <v>28</v>
      </c>
      <c r="I17" s="344">
        <v>995</v>
      </c>
      <c r="J17" s="119">
        <v>699</v>
      </c>
      <c r="K17" s="207">
        <v>25</v>
      </c>
      <c r="L17" s="344">
        <v>1066</v>
      </c>
      <c r="M17" s="119">
        <v>923</v>
      </c>
      <c r="N17" s="203">
        <v>12</v>
      </c>
      <c r="O17" s="248">
        <v>443</v>
      </c>
      <c r="P17" s="251">
        <v>365</v>
      </c>
      <c r="Q17" s="6"/>
      <c r="R17" s="6"/>
      <c r="S17" s="6"/>
      <c r="T17" s="6"/>
    </row>
    <row r="18" spans="1:20" ht="17.25" customHeight="1">
      <c r="A18" s="1888" t="s">
        <v>644</v>
      </c>
      <c r="B18" s="567" t="s">
        <v>191</v>
      </c>
      <c r="C18" s="557">
        <f>C17-C16</f>
        <v>0</v>
      </c>
      <c r="D18" s="611">
        <f t="shared" ref="D18:P18" si="0">D17-D16</f>
        <v>-212</v>
      </c>
      <c r="E18" s="557">
        <f t="shared" si="0"/>
        <v>1</v>
      </c>
      <c r="F18" s="558">
        <f t="shared" si="0"/>
        <v>14</v>
      </c>
      <c r="G18" s="611">
        <f t="shared" si="0"/>
        <v>-56</v>
      </c>
      <c r="H18" s="557">
        <f t="shared" si="0"/>
        <v>0</v>
      </c>
      <c r="I18" s="558">
        <f t="shared" si="0"/>
        <v>25</v>
      </c>
      <c r="J18" s="611">
        <f t="shared" si="0"/>
        <v>-41</v>
      </c>
      <c r="K18" s="557">
        <f t="shared" si="0"/>
        <v>0</v>
      </c>
      <c r="L18" s="558">
        <f t="shared" si="0"/>
        <v>5</v>
      </c>
      <c r="M18" s="611">
        <f t="shared" si="0"/>
        <v>-112</v>
      </c>
      <c r="N18" s="557">
        <f t="shared" si="0"/>
        <v>-1</v>
      </c>
      <c r="O18" s="558">
        <f t="shared" si="0"/>
        <v>-25</v>
      </c>
      <c r="P18" s="680">
        <f t="shared" si="0"/>
        <v>-3</v>
      </c>
      <c r="Q18" s="6"/>
      <c r="R18" s="6"/>
    </row>
    <row r="19" spans="1:20" ht="17.25" customHeight="1">
      <c r="A19" s="1733"/>
      <c r="B19" s="561" t="s">
        <v>192</v>
      </c>
      <c r="C19" s="564">
        <f>C17/C16-1</f>
        <v>0</v>
      </c>
      <c r="D19" s="620">
        <f t="shared" ref="D19:P19" si="1">D17/D16-1</f>
        <v>-3.2888613093391306E-2</v>
      </c>
      <c r="E19" s="564">
        <f t="shared" si="1"/>
        <v>7.2992700729928028E-3</v>
      </c>
      <c r="F19" s="565">
        <f t="shared" si="1"/>
        <v>2.855394656332777E-3</v>
      </c>
      <c r="G19" s="620">
        <f t="shared" si="1"/>
        <v>-1.3014176156170065E-2</v>
      </c>
      <c r="H19" s="564">
        <f t="shared" si="1"/>
        <v>0</v>
      </c>
      <c r="I19" s="565">
        <f t="shared" si="1"/>
        <v>2.5773195876288568E-2</v>
      </c>
      <c r="J19" s="620">
        <f t="shared" si="1"/>
        <v>-5.5405405405405395E-2</v>
      </c>
      <c r="K19" s="564">
        <f t="shared" si="1"/>
        <v>0</v>
      </c>
      <c r="L19" s="565">
        <f t="shared" si="1"/>
        <v>4.7125353440151674E-3</v>
      </c>
      <c r="M19" s="620">
        <f t="shared" si="1"/>
        <v>-0.10821256038647342</v>
      </c>
      <c r="N19" s="564">
        <f t="shared" si="1"/>
        <v>-7.6923076923076872E-2</v>
      </c>
      <c r="O19" s="565">
        <f t="shared" si="1"/>
        <v>-5.3418803418803451E-2</v>
      </c>
      <c r="P19" s="683">
        <f t="shared" si="1"/>
        <v>-8.152173913043459E-3</v>
      </c>
      <c r="Q19" s="6"/>
      <c r="R19" s="6"/>
    </row>
    <row r="20" spans="1:20" ht="17.25" customHeight="1">
      <c r="A20" s="1734" t="s">
        <v>645</v>
      </c>
      <c r="B20" s="567" t="s">
        <v>191</v>
      </c>
      <c r="C20" s="569">
        <f>C17-C12</f>
        <v>-8</v>
      </c>
      <c r="D20" s="623">
        <f t="shared" ref="D20:O20" si="2">D17-D12</f>
        <v>-266</v>
      </c>
      <c r="E20" s="569">
        <f t="shared" si="2"/>
        <v>-5</v>
      </c>
      <c r="F20" s="570">
        <f t="shared" si="2"/>
        <v>-81</v>
      </c>
      <c r="G20" s="623">
        <f t="shared" si="2"/>
        <v>-23</v>
      </c>
      <c r="H20" s="569">
        <f t="shared" si="2"/>
        <v>0</v>
      </c>
      <c r="I20" s="570">
        <f t="shared" si="2"/>
        <v>89</v>
      </c>
      <c r="J20" s="623">
        <f t="shared" si="2"/>
        <v>-31</v>
      </c>
      <c r="K20" s="569">
        <f t="shared" si="2"/>
        <v>-2</v>
      </c>
      <c r="L20" s="570">
        <f t="shared" si="2"/>
        <v>-102</v>
      </c>
      <c r="M20" s="623">
        <f t="shared" si="2"/>
        <v>-173</v>
      </c>
      <c r="N20" s="569">
        <f t="shared" si="2"/>
        <v>-1</v>
      </c>
      <c r="O20" s="570">
        <f t="shared" si="2"/>
        <v>-35</v>
      </c>
      <c r="P20" s="743">
        <f>P17-P12</f>
        <v>-39</v>
      </c>
      <c r="Q20" s="6"/>
      <c r="R20" s="6"/>
    </row>
    <row r="21" spans="1:20" ht="17.25" customHeight="1">
      <c r="A21" s="1733"/>
      <c r="B21" s="573" t="s">
        <v>192</v>
      </c>
      <c r="C21" s="575">
        <f>C17/C12-1</f>
        <v>-3.7914691943127909E-2</v>
      </c>
      <c r="D21" s="614">
        <f t="shared" ref="D21:P21" si="3">D17/D12-1</f>
        <v>-4.0923076923076951E-2</v>
      </c>
      <c r="E21" s="575">
        <f t="shared" si="3"/>
        <v>-3.4965034965035002E-2</v>
      </c>
      <c r="F21" s="576">
        <f t="shared" si="3"/>
        <v>-1.6206482593037252E-2</v>
      </c>
      <c r="G21" s="614">
        <f t="shared" si="3"/>
        <v>-5.3864168618267261E-3</v>
      </c>
      <c r="H21" s="575">
        <f t="shared" si="3"/>
        <v>0</v>
      </c>
      <c r="I21" s="576">
        <f t="shared" si="3"/>
        <v>9.8233995584988909E-2</v>
      </c>
      <c r="J21" s="614">
        <f t="shared" si="3"/>
        <v>-4.2465753424657526E-2</v>
      </c>
      <c r="K21" s="575">
        <f t="shared" si="3"/>
        <v>-7.407407407407407E-2</v>
      </c>
      <c r="L21" s="576">
        <f t="shared" si="3"/>
        <v>-8.7328767123287632E-2</v>
      </c>
      <c r="M21" s="614">
        <f t="shared" si="3"/>
        <v>-0.15784671532846717</v>
      </c>
      <c r="N21" s="575">
        <f t="shared" si="3"/>
        <v>-7.6923076923076872E-2</v>
      </c>
      <c r="O21" s="576">
        <f t="shared" si="3"/>
        <v>-7.3221757322175729E-2</v>
      </c>
      <c r="P21" s="744">
        <f t="shared" si="3"/>
        <v>-9.6534653465346509E-2</v>
      </c>
      <c r="Q21" s="6"/>
      <c r="R21" s="6"/>
    </row>
    <row r="22" spans="1:20" ht="17.25" customHeight="1">
      <c r="A22" s="1734" t="s">
        <v>646</v>
      </c>
      <c r="B22" s="578" t="s">
        <v>191</v>
      </c>
      <c r="C22" s="581">
        <f>C17-C7</f>
        <v>-24</v>
      </c>
      <c r="D22" s="617">
        <f t="shared" ref="D22:P22" si="4">D17-D7</f>
        <v>-916</v>
      </c>
      <c r="E22" s="581">
        <f t="shared" si="4"/>
        <v>-11</v>
      </c>
      <c r="F22" s="582">
        <f t="shared" si="4"/>
        <v>-245</v>
      </c>
      <c r="G22" s="617">
        <f t="shared" si="4"/>
        <v>-204</v>
      </c>
      <c r="H22" s="581">
        <f t="shared" si="4"/>
        <v>-3</v>
      </c>
      <c r="I22" s="582">
        <f t="shared" si="4"/>
        <v>-79</v>
      </c>
      <c r="J22" s="617">
        <f t="shared" si="4"/>
        <v>-62</v>
      </c>
      <c r="K22" s="581">
        <f t="shared" si="4"/>
        <v>-8</v>
      </c>
      <c r="L22" s="582">
        <f t="shared" si="4"/>
        <v>-373</v>
      </c>
      <c r="M22" s="617">
        <f t="shared" si="4"/>
        <v>-472</v>
      </c>
      <c r="N22" s="581">
        <f t="shared" si="4"/>
        <v>-2</v>
      </c>
      <c r="O22" s="582">
        <f t="shared" si="4"/>
        <v>-146</v>
      </c>
      <c r="P22" s="686">
        <f t="shared" si="4"/>
        <v>-178</v>
      </c>
      <c r="Q22" s="6"/>
      <c r="R22" s="6"/>
    </row>
    <row r="23" spans="1:20" ht="17.25" customHeight="1" thickBot="1">
      <c r="A23" s="1735"/>
      <c r="B23" s="585" t="s">
        <v>192</v>
      </c>
      <c r="C23" s="597">
        <f>C17/C7-1</f>
        <v>-0.10572687224669608</v>
      </c>
      <c r="D23" s="660">
        <f t="shared" ref="D23:O23" si="5">D17/D7-1</f>
        <v>-0.12811188811188812</v>
      </c>
      <c r="E23" s="597">
        <f t="shared" si="5"/>
        <v>-7.3825503355704702E-2</v>
      </c>
      <c r="F23" s="598">
        <f t="shared" si="5"/>
        <v>-4.7462223944207627E-2</v>
      </c>
      <c r="G23" s="660">
        <f t="shared" si="5"/>
        <v>-4.5832397214109144E-2</v>
      </c>
      <c r="H23" s="597">
        <f t="shared" si="5"/>
        <v>-9.6774193548387122E-2</v>
      </c>
      <c r="I23" s="598">
        <f t="shared" si="5"/>
        <v>-7.3556797020484121E-2</v>
      </c>
      <c r="J23" s="660">
        <f t="shared" si="5"/>
        <v>-8.1471747700394226E-2</v>
      </c>
      <c r="K23" s="597">
        <f t="shared" si="5"/>
        <v>-0.24242424242424243</v>
      </c>
      <c r="L23" s="598">
        <f t="shared" si="5"/>
        <v>-0.25920778318276583</v>
      </c>
      <c r="M23" s="660">
        <f t="shared" si="5"/>
        <v>-0.33835125448028669</v>
      </c>
      <c r="N23" s="597">
        <f t="shared" si="5"/>
        <v>-0.1428571428571429</v>
      </c>
      <c r="O23" s="598">
        <f t="shared" si="5"/>
        <v>-0.24787775891341257</v>
      </c>
      <c r="P23" s="689">
        <f>P17/P7-1</f>
        <v>-0.32780847145488035</v>
      </c>
      <c r="Q23" s="6"/>
      <c r="R23" s="6"/>
    </row>
    <row r="24" spans="1:20" ht="17.25" customHeight="1"/>
    <row r="25" spans="1:20" ht="17.25" customHeight="1"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1:20" ht="17.25" customHeight="1">
      <c r="C26" s="926"/>
      <c r="D26" s="926"/>
      <c r="E26" s="926"/>
      <c r="F26" s="926"/>
      <c r="G26" s="926"/>
      <c r="H26" s="926"/>
      <c r="I26" s="926"/>
      <c r="J26" s="926"/>
      <c r="K26" s="926"/>
      <c r="L26" s="926"/>
      <c r="M26" s="926"/>
      <c r="N26" s="926"/>
      <c r="O26" s="926"/>
      <c r="P26" s="926"/>
    </row>
    <row r="27" spans="1:20" ht="17.25" customHeight="1"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20">
      <c r="C28" s="926"/>
      <c r="D28" s="926"/>
      <c r="E28" s="926"/>
      <c r="F28" s="926"/>
      <c r="G28" s="926"/>
      <c r="H28" s="926"/>
      <c r="I28" s="926"/>
      <c r="J28" s="926"/>
      <c r="K28" s="926"/>
      <c r="L28" s="926"/>
      <c r="M28" s="926"/>
      <c r="N28" s="926"/>
      <c r="O28" s="926"/>
      <c r="P28" s="926"/>
    </row>
    <row r="29" spans="1:20"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20">
      <c r="C30" s="926"/>
      <c r="D30" s="926"/>
      <c r="E30" s="926"/>
      <c r="F30" s="926"/>
      <c r="G30" s="926"/>
      <c r="H30" s="926"/>
      <c r="I30" s="926"/>
      <c r="J30" s="926"/>
      <c r="K30" s="926"/>
      <c r="L30" s="926"/>
      <c r="M30" s="926"/>
      <c r="N30" s="926"/>
      <c r="O30" s="926"/>
      <c r="P30" s="926"/>
    </row>
  </sheetData>
  <mergeCells count="34">
    <mergeCell ref="O5:O6"/>
    <mergeCell ref="P5:P6"/>
    <mergeCell ref="G5:G6"/>
    <mergeCell ref="H5:H6"/>
    <mergeCell ref="A3:B6"/>
    <mergeCell ref="I5:I6"/>
    <mergeCell ref="J5:J6"/>
    <mergeCell ref="K5:K6"/>
    <mergeCell ref="L5:L6"/>
    <mergeCell ref="C3:C6"/>
    <mergeCell ref="D3:D6"/>
    <mergeCell ref="E3:P3"/>
    <mergeCell ref="E4:G4"/>
    <mergeCell ref="H4:J4"/>
    <mergeCell ref="K4:M4"/>
    <mergeCell ref="N4:P4"/>
    <mergeCell ref="E5:E6"/>
    <mergeCell ref="F5:F6"/>
    <mergeCell ref="M5:M6"/>
    <mergeCell ref="N5:N6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P23" unlockedFormula="1"/>
  </ignoredErrors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/>
  </sheetViews>
  <sheetFormatPr defaultColWidth="8.85546875" defaultRowHeight="15"/>
  <cols>
    <col min="1" max="1" width="14.5703125" style="870" customWidth="1"/>
    <col min="2" max="2" width="9.5703125" style="870" customWidth="1"/>
    <col min="3" max="3" width="10.140625" style="870" customWidth="1"/>
    <col min="4" max="4" width="8.42578125" style="870" customWidth="1"/>
    <col min="5" max="11" width="9.85546875" style="870" customWidth="1"/>
    <col min="12" max="12" width="11.28515625" style="870" customWidth="1"/>
    <col min="13" max="13" width="7.5703125" style="870" customWidth="1"/>
    <col min="14" max="16384" width="8.85546875" style="870"/>
  </cols>
  <sheetData>
    <row r="1" spans="1:14" s="204" customFormat="1" ht="17.25" customHeight="1">
      <c r="A1" s="204" t="s">
        <v>718</v>
      </c>
      <c r="J1" s="500"/>
    </row>
    <row r="2" spans="1:14" s="205" customFormat="1" ht="17.25" customHeight="1" thickBot="1">
      <c r="A2" s="325" t="s">
        <v>193</v>
      </c>
      <c r="B2" s="325"/>
      <c r="L2" s="205" t="s">
        <v>0</v>
      </c>
    </row>
    <row r="3" spans="1:14" s="4" customFormat="1" ht="22.5" customHeight="1">
      <c r="A3" s="2289" t="s">
        <v>429</v>
      </c>
      <c r="B3" s="1835"/>
      <c r="C3" s="1875" t="s">
        <v>432</v>
      </c>
      <c r="D3" s="1876"/>
      <c r="E3" s="1876"/>
      <c r="F3" s="1876"/>
      <c r="G3" s="1876"/>
      <c r="H3" s="1876"/>
      <c r="I3" s="1876"/>
      <c r="J3" s="1876"/>
      <c r="K3" s="1878"/>
      <c r="L3" s="1879"/>
    </row>
    <row r="4" spans="1:14" s="4" customFormat="1" ht="18" customHeight="1">
      <c r="A4" s="2290"/>
      <c r="B4" s="2291"/>
      <c r="C4" s="1863" t="s">
        <v>4</v>
      </c>
      <c r="D4" s="2011" t="s">
        <v>6</v>
      </c>
      <c r="E4" s="2011"/>
      <c r="F4" s="2011"/>
      <c r="G4" s="2011"/>
      <c r="H4" s="2011"/>
      <c r="I4" s="2011"/>
      <c r="J4" s="2011"/>
      <c r="K4" s="2011"/>
      <c r="L4" s="2020"/>
    </row>
    <row r="5" spans="1:14" s="4" customFormat="1" ht="21" customHeight="1">
      <c r="A5" s="2290"/>
      <c r="B5" s="2291"/>
      <c r="C5" s="1870"/>
      <c r="D5" s="1783" t="s">
        <v>7</v>
      </c>
      <c r="E5" s="1887" t="s">
        <v>8</v>
      </c>
      <c r="F5" s="1759"/>
      <c r="G5" s="1783" t="s">
        <v>438</v>
      </c>
      <c r="H5" s="1783" t="s">
        <v>439</v>
      </c>
      <c r="I5" s="1810" t="s">
        <v>440</v>
      </c>
      <c r="J5" s="1854"/>
      <c r="K5" s="1854"/>
      <c r="L5" s="2008"/>
    </row>
    <row r="6" spans="1:14" s="4" customFormat="1" ht="60.75" customHeight="1" thickBot="1">
      <c r="A6" s="2290"/>
      <c r="B6" s="2291"/>
      <c r="C6" s="2324"/>
      <c r="D6" s="2325"/>
      <c r="E6" s="893" t="s">
        <v>4</v>
      </c>
      <c r="F6" s="893" t="s">
        <v>138</v>
      </c>
      <c r="G6" s="2325"/>
      <c r="H6" s="2325"/>
      <c r="I6" s="908" t="s">
        <v>4</v>
      </c>
      <c r="J6" s="893" t="s">
        <v>494</v>
      </c>
      <c r="K6" s="893" t="s">
        <v>495</v>
      </c>
      <c r="L6" s="894" t="s">
        <v>1053</v>
      </c>
    </row>
    <row r="7" spans="1:14" ht="17.25" customHeight="1">
      <c r="A7" s="1787" t="s">
        <v>11</v>
      </c>
      <c r="B7" s="1788"/>
      <c r="C7" s="907">
        <v>5212</v>
      </c>
      <c r="D7" s="439">
        <v>2287</v>
      </c>
      <c r="E7" s="439">
        <v>53</v>
      </c>
      <c r="F7" s="439">
        <v>37</v>
      </c>
      <c r="G7" s="907">
        <v>403</v>
      </c>
      <c r="H7" s="439">
        <v>3274</v>
      </c>
      <c r="I7" s="907">
        <v>1535</v>
      </c>
      <c r="J7" s="907">
        <v>103</v>
      </c>
      <c r="K7" s="439">
        <v>1329</v>
      </c>
      <c r="L7" s="543">
        <v>50</v>
      </c>
      <c r="N7" s="188"/>
    </row>
    <row r="8" spans="1:14" ht="17.25" customHeight="1">
      <c r="A8" s="1742" t="s">
        <v>12</v>
      </c>
      <c r="B8" s="1743"/>
      <c r="C8" s="907">
        <v>5155</v>
      </c>
      <c r="D8" s="439">
        <v>2243</v>
      </c>
      <c r="E8" s="439">
        <v>37</v>
      </c>
      <c r="F8" s="439">
        <v>27</v>
      </c>
      <c r="G8" s="907">
        <v>443</v>
      </c>
      <c r="H8" s="439">
        <v>3215</v>
      </c>
      <c r="I8" s="907">
        <v>1497</v>
      </c>
      <c r="J8" s="907">
        <v>77</v>
      </c>
      <c r="K8" s="439">
        <v>1314</v>
      </c>
      <c r="L8" s="543">
        <v>62</v>
      </c>
      <c r="N8" s="188"/>
    </row>
    <row r="9" spans="1:14" ht="17.25" customHeight="1">
      <c r="A9" s="1742" t="s">
        <v>13</v>
      </c>
      <c r="B9" s="1743"/>
      <c r="C9" s="907">
        <v>4950</v>
      </c>
      <c r="D9" s="439">
        <v>2153</v>
      </c>
      <c r="E9" s="439">
        <v>46</v>
      </c>
      <c r="F9" s="439">
        <v>35</v>
      </c>
      <c r="G9" s="907">
        <v>379</v>
      </c>
      <c r="H9" s="439">
        <v>3001</v>
      </c>
      <c r="I9" s="907">
        <v>1570</v>
      </c>
      <c r="J9" s="907">
        <v>61</v>
      </c>
      <c r="K9" s="439">
        <v>1408</v>
      </c>
      <c r="L9" s="543">
        <v>64</v>
      </c>
      <c r="N9" s="188"/>
    </row>
    <row r="10" spans="1:14" ht="17.25" customHeight="1">
      <c r="A10" s="1742" t="s">
        <v>14</v>
      </c>
      <c r="B10" s="1743"/>
      <c r="C10" s="907">
        <v>4993</v>
      </c>
      <c r="D10" s="439">
        <v>2160</v>
      </c>
      <c r="E10" s="439">
        <v>51</v>
      </c>
      <c r="F10" s="439">
        <v>38</v>
      </c>
      <c r="G10" s="907">
        <v>417</v>
      </c>
      <c r="H10" s="439">
        <v>2999</v>
      </c>
      <c r="I10" s="907">
        <v>1577</v>
      </c>
      <c r="J10" s="907">
        <v>75</v>
      </c>
      <c r="K10" s="439">
        <v>1394</v>
      </c>
      <c r="L10" s="543">
        <v>71</v>
      </c>
      <c r="N10" s="188"/>
    </row>
    <row r="11" spans="1:14" ht="17.25" customHeight="1">
      <c r="A11" s="1742" t="s">
        <v>15</v>
      </c>
      <c r="B11" s="1743"/>
      <c r="C11" s="907">
        <v>5001</v>
      </c>
      <c r="D11" s="439">
        <v>2227</v>
      </c>
      <c r="E11" s="439">
        <v>51</v>
      </c>
      <c r="F11" s="439">
        <v>48</v>
      </c>
      <c r="G11" s="907">
        <v>463</v>
      </c>
      <c r="H11" s="439">
        <v>3116</v>
      </c>
      <c r="I11" s="907">
        <v>1422</v>
      </c>
      <c r="J11" s="907">
        <v>86</v>
      </c>
      <c r="K11" s="439">
        <v>1240</v>
      </c>
      <c r="L11" s="543">
        <v>65</v>
      </c>
      <c r="N11" s="188"/>
    </row>
    <row r="12" spans="1:14" ht="17.25" customHeight="1">
      <c r="A12" s="1742" t="s">
        <v>16</v>
      </c>
      <c r="B12" s="1743"/>
      <c r="C12" s="907">
        <v>5000</v>
      </c>
      <c r="D12" s="439">
        <v>2187</v>
      </c>
      <c r="E12" s="439">
        <v>70</v>
      </c>
      <c r="F12" s="439">
        <v>53</v>
      </c>
      <c r="G12" s="907">
        <v>472</v>
      </c>
      <c r="H12" s="439">
        <v>3168</v>
      </c>
      <c r="I12" s="907">
        <v>1360</v>
      </c>
      <c r="J12" s="907">
        <v>67</v>
      </c>
      <c r="K12" s="439">
        <v>1184</v>
      </c>
      <c r="L12" s="543">
        <v>66</v>
      </c>
      <c r="N12" s="188"/>
    </row>
    <row r="13" spans="1:14" ht="17.25" customHeight="1">
      <c r="A13" s="1742" t="s">
        <v>139</v>
      </c>
      <c r="B13" s="1743"/>
      <c r="C13" s="907">
        <v>4958</v>
      </c>
      <c r="D13" s="439">
        <v>2176</v>
      </c>
      <c r="E13" s="439">
        <v>52</v>
      </c>
      <c r="F13" s="439">
        <v>38</v>
      </c>
      <c r="G13" s="907">
        <v>450</v>
      </c>
      <c r="H13" s="439">
        <v>3258</v>
      </c>
      <c r="I13" s="907">
        <v>1250</v>
      </c>
      <c r="J13" s="907">
        <v>82</v>
      </c>
      <c r="K13" s="439">
        <v>1069</v>
      </c>
      <c r="L13" s="543">
        <v>65</v>
      </c>
      <c r="N13" s="188"/>
    </row>
    <row r="14" spans="1:14" ht="17.25" customHeight="1">
      <c r="A14" s="1742" t="s">
        <v>189</v>
      </c>
      <c r="B14" s="1743"/>
      <c r="C14" s="907">
        <v>5007</v>
      </c>
      <c r="D14" s="439">
        <v>2234</v>
      </c>
      <c r="E14" s="439">
        <v>70</v>
      </c>
      <c r="F14" s="439">
        <v>48</v>
      </c>
      <c r="G14" s="907">
        <v>485</v>
      </c>
      <c r="H14" s="439">
        <v>3317</v>
      </c>
      <c r="I14" s="907">
        <v>1205</v>
      </c>
      <c r="J14" s="907">
        <v>61</v>
      </c>
      <c r="K14" s="439">
        <v>1048</v>
      </c>
      <c r="L14" s="543">
        <v>76</v>
      </c>
      <c r="N14" s="188"/>
    </row>
    <row r="15" spans="1:14" ht="17.25" customHeight="1">
      <c r="A15" s="1742" t="s">
        <v>455</v>
      </c>
      <c r="B15" s="1743"/>
      <c r="C15" s="907">
        <v>5150</v>
      </c>
      <c r="D15" s="439">
        <v>2286</v>
      </c>
      <c r="E15" s="439">
        <v>68</v>
      </c>
      <c r="F15" s="439">
        <v>43</v>
      </c>
      <c r="G15" s="907">
        <v>513</v>
      </c>
      <c r="H15" s="439">
        <v>3505</v>
      </c>
      <c r="I15" s="907">
        <v>1132</v>
      </c>
      <c r="J15" s="907">
        <v>83</v>
      </c>
      <c r="K15" s="439">
        <v>960</v>
      </c>
      <c r="L15" s="543">
        <v>62</v>
      </c>
      <c r="N15" s="188"/>
    </row>
    <row r="16" spans="1:14" s="24" customFormat="1" ht="17.25" customHeight="1">
      <c r="A16" s="1742" t="s">
        <v>562</v>
      </c>
      <c r="B16" s="1743"/>
      <c r="C16" s="907">
        <v>5043</v>
      </c>
      <c r="D16" s="439">
        <v>2245</v>
      </c>
      <c r="E16" s="1048">
        <v>57</v>
      </c>
      <c r="F16" s="1048">
        <v>43</v>
      </c>
      <c r="G16" s="907">
        <v>462</v>
      </c>
      <c r="H16" s="439">
        <v>3480</v>
      </c>
      <c r="I16" s="907">
        <v>1101</v>
      </c>
      <c r="J16" s="907">
        <v>69</v>
      </c>
      <c r="K16" s="439">
        <v>891</v>
      </c>
      <c r="L16" s="543">
        <v>71</v>
      </c>
      <c r="M16" s="43"/>
      <c r="N16" s="188"/>
    </row>
    <row r="17" spans="1:14" s="24" customFormat="1" ht="17.25" customHeight="1" thickBot="1">
      <c r="A17" s="1785" t="s">
        <v>643</v>
      </c>
      <c r="B17" s="1786"/>
      <c r="C17" s="907">
        <v>4946</v>
      </c>
      <c r="D17" s="439">
        <v>2205</v>
      </c>
      <c r="E17" s="1048">
        <v>62</v>
      </c>
      <c r="F17" s="1048">
        <v>43</v>
      </c>
      <c r="G17" s="907">
        <v>433</v>
      </c>
      <c r="H17" s="439">
        <v>3429</v>
      </c>
      <c r="I17" s="907">
        <v>1084</v>
      </c>
      <c r="J17" s="907">
        <v>97</v>
      </c>
      <c r="K17" s="439">
        <v>900</v>
      </c>
      <c r="L17" s="543">
        <v>63</v>
      </c>
      <c r="M17" s="43"/>
      <c r="N17" s="188"/>
    </row>
    <row r="18" spans="1:14" ht="17.25" customHeight="1">
      <c r="A18" s="1888" t="s">
        <v>644</v>
      </c>
      <c r="B18" s="567" t="s">
        <v>191</v>
      </c>
      <c r="C18" s="557">
        <f t="shared" ref="C18:L18" si="0">C17-C16</f>
        <v>-97</v>
      </c>
      <c r="D18" s="558">
        <f t="shared" si="0"/>
        <v>-40</v>
      </c>
      <c r="E18" s="558">
        <f t="shared" si="0"/>
        <v>5</v>
      </c>
      <c r="F18" s="611">
        <f t="shared" si="0"/>
        <v>0</v>
      </c>
      <c r="G18" s="611">
        <f t="shared" si="0"/>
        <v>-29</v>
      </c>
      <c r="H18" s="558">
        <f t="shared" si="0"/>
        <v>-51</v>
      </c>
      <c r="I18" s="611">
        <f t="shared" si="0"/>
        <v>-17</v>
      </c>
      <c r="J18" s="611">
        <f t="shared" si="0"/>
        <v>28</v>
      </c>
      <c r="K18" s="611">
        <f t="shared" si="0"/>
        <v>9</v>
      </c>
      <c r="L18" s="559">
        <f t="shared" si="0"/>
        <v>-8</v>
      </c>
    </row>
    <row r="19" spans="1:14" ht="17.25" customHeight="1">
      <c r="A19" s="1733"/>
      <c r="B19" s="561" t="s">
        <v>192</v>
      </c>
      <c r="C19" s="564">
        <f>C17/C16-1</f>
        <v>-1.9234582589728322E-2</v>
      </c>
      <c r="D19" s="565">
        <f t="shared" ref="D19:L19" si="1">D17/D16-1</f>
        <v>-1.7817371937639215E-2</v>
      </c>
      <c r="E19" s="565">
        <f t="shared" si="1"/>
        <v>8.7719298245614086E-2</v>
      </c>
      <c r="F19" s="620">
        <f t="shared" si="1"/>
        <v>0</v>
      </c>
      <c r="G19" s="620">
        <f t="shared" si="1"/>
        <v>-6.277056277056281E-2</v>
      </c>
      <c r="H19" s="565">
        <f t="shared" si="1"/>
        <v>-1.4655172413793105E-2</v>
      </c>
      <c r="I19" s="620">
        <f t="shared" si="1"/>
        <v>-1.5440508628519534E-2</v>
      </c>
      <c r="J19" s="620">
        <f t="shared" si="1"/>
        <v>0.40579710144927539</v>
      </c>
      <c r="K19" s="620">
        <f t="shared" si="1"/>
        <v>1.0101010101010166E-2</v>
      </c>
      <c r="L19" s="566">
        <f t="shared" si="1"/>
        <v>-0.11267605633802813</v>
      </c>
    </row>
    <row r="20" spans="1:14" ht="17.25" customHeight="1">
      <c r="A20" s="1734" t="s">
        <v>645</v>
      </c>
      <c r="B20" s="567" t="s">
        <v>191</v>
      </c>
      <c r="C20" s="569">
        <f>C17-C12</f>
        <v>-54</v>
      </c>
      <c r="D20" s="570">
        <f t="shared" ref="D20:K20" si="2">D17-D12</f>
        <v>18</v>
      </c>
      <c r="E20" s="570">
        <f t="shared" si="2"/>
        <v>-8</v>
      </c>
      <c r="F20" s="623">
        <f t="shared" si="2"/>
        <v>-10</v>
      </c>
      <c r="G20" s="623">
        <f t="shared" si="2"/>
        <v>-39</v>
      </c>
      <c r="H20" s="570">
        <f t="shared" si="2"/>
        <v>261</v>
      </c>
      <c r="I20" s="623">
        <f t="shared" si="2"/>
        <v>-276</v>
      </c>
      <c r="J20" s="623">
        <f t="shared" si="2"/>
        <v>30</v>
      </c>
      <c r="K20" s="623">
        <f t="shared" si="2"/>
        <v>-284</v>
      </c>
      <c r="L20" s="571">
        <f>L17-L12</f>
        <v>-3</v>
      </c>
    </row>
    <row r="21" spans="1:14" ht="17.25" customHeight="1">
      <c r="A21" s="1733"/>
      <c r="B21" s="573" t="s">
        <v>192</v>
      </c>
      <c r="C21" s="575">
        <f>C17/C12-1</f>
        <v>-1.0800000000000032E-2</v>
      </c>
      <c r="D21" s="576">
        <f t="shared" ref="D21:L21" si="3">D17/D12-1</f>
        <v>8.2304526748970819E-3</v>
      </c>
      <c r="E21" s="576">
        <f t="shared" si="3"/>
        <v>-0.11428571428571432</v>
      </c>
      <c r="F21" s="614">
        <f t="shared" si="3"/>
        <v>-0.18867924528301883</v>
      </c>
      <c r="G21" s="614">
        <f t="shared" si="3"/>
        <v>-8.2627118644067798E-2</v>
      </c>
      <c r="H21" s="576">
        <f t="shared" si="3"/>
        <v>8.2386363636363535E-2</v>
      </c>
      <c r="I21" s="614">
        <f t="shared" si="3"/>
        <v>-0.20294117647058818</v>
      </c>
      <c r="J21" s="614">
        <f t="shared" si="3"/>
        <v>0.44776119402985071</v>
      </c>
      <c r="K21" s="614">
        <f t="shared" si="3"/>
        <v>-0.23986486486486491</v>
      </c>
      <c r="L21" s="577">
        <f t="shared" si="3"/>
        <v>-4.5454545454545414E-2</v>
      </c>
    </row>
    <row r="22" spans="1:14" ht="17.25" customHeight="1">
      <c r="A22" s="1734" t="s">
        <v>646</v>
      </c>
      <c r="B22" s="578" t="s">
        <v>191</v>
      </c>
      <c r="C22" s="581">
        <f>C17-C7</f>
        <v>-266</v>
      </c>
      <c r="D22" s="582">
        <f t="shared" ref="D22:L22" si="4">D17-D7</f>
        <v>-82</v>
      </c>
      <c r="E22" s="582">
        <f t="shared" si="4"/>
        <v>9</v>
      </c>
      <c r="F22" s="617">
        <f t="shared" si="4"/>
        <v>6</v>
      </c>
      <c r="G22" s="617">
        <f t="shared" si="4"/>
        <v>30</v>
      </c>
      <c r="H22" s="582">
        <f t="shared" si="4"/>
        <v>155</v>
      </c>
      <c r="I22" s="617">
        <f t="shared" si="4"/>
        <v>-451</v>
      </c>
      <c r="J22" s="617">
        <f t="shared" si="4"/>
        <v>-6</v>
      </c>
      <c r="K22" s="617">
        <f t="shared" si="4"/>
        <v>-429</v>
      </c>
      <c r="L22" s="583">
        <f t="shared" si="4"/>
        <v>13</v>
      </c>
    </row>
    <row r="23" spans="1:14" ht="17.25" customHeight="1" thickBot="1">
      <c r="A23" s="1735"/>
      <c r="B23" s="585" t="s">
        <v>192</v>
      </c>
      <c r="C23" s="597">
        <f>C17/C7-1</f>
        <v>-5.1036070606293116E-2</v>
      </c>
      <c r="D23" s="598">
        <f t="shared" ref="D23:L23" si="5">D17/D7-1</f>
        <v>-3.5854831657192832E-2</v>
      </c>
      <c r="E23" s="598">
        <f t="shared" si="5"/>
        <v>0.16981132075471694</v>
      </c>
      <c r="F23" s="660">
        <f t="shared" si="5"/>
        <v>0.16216216216216206</v>
      </c>
      <c r="G23" s="660">
        <f t="shared" si="5"/>
        <v>7.4441687344913188E-2</v>
      </c>
      <c r="H23" s="598">
        <f t="shared" si="5"/>
        <v>4.7342700061087317E-2</v>
      </c>
      <c r="I23" s="660">
        <f t="shared" si="5"/>
        <v>-0.29381107491856673</v>
      </c>
      <c r="J23" s="660">
        <f t="shared" si="5"/>
        <v>-5.8252427184465994E-2</v>
      </c>
      <c r="K23" s="660">
        <f>K17/K7-1</f>
        <v>-0.32279909706546273</v>
      </c>
      <c r="L23" s="661">
        <f t="shared" si="5"/>
        <v>0.26</v>
      </c>
    </row>
    <row r="24" spans="1:14" s="242" customFormat="1" ht="17.25" customHeight="1">
      <c r="A24" s="243"/>
      <c r="B24" s="243"/>
    </row>
    <row r="25" spans="1:14">
      <c r="N25"/>
    </row>
  </sheetData>
  <mergeCells count="23">
    <mergeCell ref="A12:B12"/>
    <mergeCell ref="A3:B6"/>
    <mergeCell ref="C3:L3"/>
    <mergeCell ref="C4:C6"/>
    <mergeCell ref="D4:L4"/>
    <mergeCell ref="D5:D6"/>
    <mergeCell ref="E5:F5"/>
    <mergeCell ref="G5:G6"/>
    <mergeCell ref="H5:H6"/>
    <mergeCell ref="I5:L5"/>
    <mergeCell ref="A7:B7"/>
    <mergeCell ref="A8:B8"/>
    <mergeCell ref="A9:B9"/>
    <mergeCell ref="A10:B10"/>
    <mergeCell ref="A11:B11"/>
    <mergeCell ref="A20:A21"/>
    <mergeCell ref="A22:A23"/>
    <mergeCell ref="A13:B13"/>
    <mergeCell ref="A14:B14"/>
    <mergeCell ref="A15:B15"/>
    <mergeCell ref="A16:B16"/>
    <mergeCell ref="A17:B17"/>
    <mergeCell ref="A18:A19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L19 C21:L23 C20:K20" unlocked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2" s="46" customFormat="1" ht="17.25" customHeight="1">
      <c r="A1" s="163" t="s">
        <v>661</v>
      </c>
      <c r="B1" s="167"/>
      <c r="C1" s="167"/>
      <c r="D1" s="167"/>
      <c r="E1" s="77"/>
      <c r="F1" s="77"/>
      <c r="G1" s="77"/>
      <c r="H1" s="77"/>
      <c r="I1" s="77"/>
    </row>
    <row r="2" spans="1:22" ht="17.25" customHeight="1" thickBot="1">
      <c r="A2" s="325" t="s">
        <v>193</v>
      </c>
      <c r="B2" s="205"/>
      <c r="C2" s="205"/>
    </row>
    <row r="3" spans="1:22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36" t="s">
        <v>644</v>
      </c>
      <c r="N3" s="1846"/>
      <c r="O3" s="1847" t="s">
        <v>645</v>
      </c>
      <c r="P3" s="1848"/>
      <c r="Q3" s="1836" t="s">
        <v>646</v>
      </c>
      <c r="R3" s="1841"/>
    </row>
    <row r="4" spans="1:22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779" t="s">
        <v>455</v>
      </c>
      <c r="K4" s="779" t="s">
        <v>562</v>
      </c>
      <c r="L4" s="779" t="s">
        <v>643</v>
      </c>
      <c r="M4" s="605" t="s">
        <v>191</v>
      </c>
      <c r="N4" s="609" t="s">
        <v>192</v>
      </c>
      <c r="O4" s="607" t="s">
        <v>191</v>
      </c>
      <c r="P4" s="609" t="s">
        <v>192</v>
      </c>
      <c r="Q4" s="607" t="s">
        <v>191</v>
      </c>
      <c r="R4" s="608" t="s">
        <v>192</v>
      </c>
    </row>
    <row r="5" spans="1:22" ht="17.25" customHeight="1">
      <c r="A5" s="194" t="s">
        <v>19</v>
      </c>
      <c r="B5" s="772">
        <v>4714</v>
      </c>
      <c r="C5" s="772">
        <v>5434</v>
      </c>
      <c r="D5" s="772">
        <v>6307</v>
      </c>
      <c r="E5" s="772">
        <v>7214</v>
      </c>
      <c r="F5" s="772">
        <v>8302</v>
      </c>
      <c r="G5" s="772">
        <v>9494</v>
      </c>
      <c r="H5" s="772">
        <v>10469</v>
      </c>
      <c r="I5" s="772">
        <v>11343</v>
      </c>
      <c r="J5" s="772">
        <v>11942</v>
      </c>
      <c r="K5" s="772">
        <v>11864</v>
      </c>
      <c r="L5" s="772">
        <v>12103</v>
      </c>
      <c r="M5" s="406">
        <f>L5-K5</f>
        <v>239</v>
      </c>
      <c r="N5" s="453">
        <f>L5/K5-1</f>
        <v>2.0144976399190773E-2</v>
      </c>
      <c r="O5" s="445">
        <f>L5-G5</f>
        <v>2609</v>
      </c>
      <c r="P5" s="453">
        <f>L5/G5-1</f>
        <v>0.27480514008847701</v>
      </c>
      <c r="Q5" s="445">
        <f>L5-B5</f>
        <v>7389</v>
      </c>
      <c r="R5" s="446">
        <f>L5/B5-1</f>
        <v>1.5674586338565972</v>
      </c>
      <c r="T5"/>
      <c r="U5"/>
      <c r="V5"/>
    </row>
    <row r="6" spans="1:22" ht="17.25" customHeight="1">
      <c r="A6" s="197" t="s">
        <v>20</v>
      </c>
      <c r="B6" s="770">
        <v>1809</v>
      </c>
      <c r="C6" s="770">
        <v>2060</v>
      </c>
      <c r="D6" s="770">
        <v>2533</v>
      </c>
      <c r="E6" s="770">
        <v>2942</v>
      </c>
      <c r="F6" s="770">
        <v>3275</v>
      </c>
      <c r="G6" s="770">
        <v>3799</v>
      </c>
      <c r="H6" s="770">
        <v>4166</v>
      </c>
      <c r="I6" s="770">
        <v>4486</v>
      </c>
      <c r="J6" s="770">
        <v>4701</v>
      </c>
      <c r="K6" s="770">
        <v>4805</v>
      </c>
      <c r="L6" s="770">
        <v>4893</v>
      </c>
      <c r="M6" s="412">
        <f t="shared" ref="M6:M19" si="0">L6-K6</f>
        <v>88</v>
      </c>
      <c r="N6" s="361">
        <f t="shared" ref="N6:N19" si="1">L6/K6-1</f>
        <v>1.831425598335068E-2</v>
      </c>
      <c r="O6" s="448">
        <f t="shared" ref="O6:O19" si="2">L6-G6</f>
        <v>1094</v>
      </c>
      <c r="P6" s="361">
        <f t="shared" ref="P6:P19" si="3">L6/G6-1</f>
        <v>0.28797051855751521</v>
      </c>
      <c r="Q6" s="448">
        <f t="shared" ref="Q6:Q19" si="4">L6-B6</f>
        <v>3084</v>
      </c>
      <c r="R6" s="449">
        <f t="shared" ref="R6:R19" si="5">L6/B6-1</f>
        <v>1.7048092868988389</v>
      </c>
      <c r="T6"/>
      <c r="U6"/>
      <c r="V6"/>
    </row>
    <row r="7" spans="1:22" ht="17.25" customHeight="1">
      <c r="A7" s="197" t="s">
        <v>21</v>
      </c>
      <c r="B7" s="770">
        <v>516</v>
      </c>
      <c r="C7" s="770">
        <v>614</v>
      </c>
      <c r="D7" s="770">
        <v>790</v>
      </c>
      <c r="E7" s="770">
        <v>913</v>
      </c>
      <c r="F7" s="770">
        <v>1119</v>
      </c>
      <c r="G7" s="770">
        <v>1336</v>
      </c>
      <c r="H7" s="770">
        <v>1521</v>
      </c>
      <c r="I7" s="770">
        <v>1698</v>
      </c>
      <c r="J7" s="770">
        <v>1816</v>
      </c>
      <c r="K7" s="770">
        <v>1793</v>
      </c>
      <c r="L7" s="770">
        <v>1891</v>
      </c>
      <c r="M7" s="412">
        <f t="shared" si="0"/>
        <v>98</v>
      </c>
      <c r="N7" s="361">
        <f t="shared" si="1"/>
        <v>5.4656999442275422E-2</v>
      </c>
      <c r="O7" s="448">
        <f t="shared" si="2"/>
        <v>555</v>
      </c>
      <c r="P7" s="361">
        <f t="shared" si="3"/>
        <v>0.41541916167664672</v>
      </c>
      <c r="Q7" s="448">
        <f t="shared" si="4"/>
        <v>1375</v>
      </c>
      <c r="R7" s="449">
        <f t="shared" si="5"/>
        <v>2.6647286821705425</v>
      </c>
      <c r="T7"/>
      <c r="U7"/>
      <c r="V7"/>
    </row>
    <row r="8" spans="1:22" ht="17.25" customHeight="1">
      <c r="A8" s="197" t="s">
        <v>22</v>
      </c>
      <c r="B8" s="770">
        <v>186</v>
      </c>
      <c r="C8" s="770">
        <v>228</v>
      </c>
      <c r="D8" s="770">
        <v>269</v>
      </c>
      <c r="E8" s="770">
        <v>294</v>
      </c>
      <c r="F8" s="770">
        <v>302</v>
      </c>
      <c r="G8" s="770">
        <v>353</v>
      </c>
      <c r="H8" s="770">
        <v>438</v>
      </c>
      <c r="I8" s="770">
        <v>454</v>
      </c>
      <c r="J8" s="770">
        <v>485</v>
      </c>
      <c r="K8" s="770">
        <v>470</v>
      </c>
      <c r="L8" s="770">
        <v>474</v>
      </c>
      <c r="M8" s="412">
        <f t="shared" si="0"/>
        <v>4</v>
      </c>
      <c r="N8" s="361">
        <f t="shared" si="1"/>
        <v>8.5106382978723527E-3</v>
      </c>
      <c r="O8" s="448">
        <f t="shared" si="2"/>
        <v>121</v>
      </c>
      <c r="P8" s="361">
        <f t="shared" si="3"/>
        <v>0.34277620396600561</v>
      </c>
      <c r="Q8" s="448">
        <f t="shared" si="4"/>
        <v>288</v>
      </c>
      <c r="R8" s="449">
        <f t="shared" si="5"/>
        <v>1.5483870967741935</v>
      </c>
      <c r="T8"/>
      <c r="U8"/>
      <c r="V8"/>
    </row>
    <row r="9" spans="1:22" ht="17.25" customHeight="1">
      <c r="A9" s="197" t="s">
        <v>23</v>
      </c>
      <c r="B9" s="770">
        <v>374</v>
      </c>
      <c r="C9" s="770">
        <v>425</v>
      </c>
      <c r="D9" s="770">
        <v>422</v>
      </c>
      <c r="E9" s="770">
        <v>512</v>
      </c>
      <c r="F9" s="770">
        <v>607</v>
      </c>
      <c r="G9" s="770">
        <v>679</v>
      </c>
      <c r="H9" s="770">
        <v>742</v>
      </c>
      <c r="I9" s="770">
        <v>748</v>
      </c>
      <c r="J9" s="770">
        <v>804</v>
      </c>
      <c r="K9" s="770">
        <v>807</v>
      </c>
      <c r="L9" s="770">
        <v>837</v>
      </c>
      <c r="M9" s="412">
        <f t="shared" si="0"/>
        <v>30</v>
      </c>
      <c r="N9" s="361">
        <f t="shared" si="1"/>
        <v>3.7174721189590976E-2</v>
      </c>
      <c r="O9" s="448">
        <f t="shared" si="2"/>
        <v>158</v>
      </c>
      <c r="P9" s="361">
        <f t="shared" si="3"/>
        <v>0.23269513991163482</v>
      </c>
      <c r="Q9" s="448">
        <f t="shared" si="4"/>
        <v>463</v>
      </c>
      <c r="R9" s="449">
        <f t="shared" si="5"/>
        <v>1.2379679144385025</v>
      </c>
      <c r="T9"/>
      <c r="U9"/>
      <c r="V9"/>
    </row>
    <row r="10" spans="1:22" ht="17.25" customHeight="1">
      <c r="A10" s="197" t="s">
        <v>24</v>
      </c>
      <c r="B10" s="770">
        <v>260</v>
      </c>
      <c r="C10" s="770">
        <v>302</v>
      </c>
      <c r="D10" s="770">
        <v>354</v>
      </c>
      <c r="E10" s="770">
        <v>375</v>
      </c>
      <c r="F10" s="770">
        <v>446</v>
      </c>
      <c r="G10" s="770">
        <v>410</v>
      </c>
      <c r="H10" s="770">
        <v>458</v>
      </c>
      <c r="I10" s="770">
        <v>512</v>
      </c>
      <c r="J10" s="770">
        <v>489</v>
      </c>
      <c r="K10" s="770">
        <v>457</v>
      </c>
      <c r="L10" s="770">
        <v>394</v>
      </c>
      <c r="M10" s="412">
        <f t="shared" si="0"/>
        <v>-63</v>
      </c>
      <c r="N10" s="1716">
        <f t="shared" si="1"/>
        <v>-0.137855579868709</v>
      </c>
      <c r="O10" s="414">
        <f t="shared" si="2"/>
        <v>-16</v>
      </c>
      <c r="P10" s="361">
        <f t="shared" si="3"/>
        <v>-3.9024390243902474E-2</v>
      </c>
      <c r="Q10" s="448">
        <f t="shared" si="4"/>
        <v>134</v>
      </c>
      <c r="R10" s="449">
        <f t="shared" si="5"/>
        <v>0.51538461538461533</v>
      </c>
      <c r="T10"/>
      <c r="U10"/>
      <c r="V10"/>
    </row>
    <row r="11" spans="1:22" ht="17.25" customHeight="1">
      <c r="A11" s="197" t="s">
        <v>25</v>
      </c>
      <c r="B11" s="770">
        <v>313</v>
      </c>
      <c r="C11" s="770">
        <v>351</v>
      </c>
      <c r="D11" s="770">
        <v>394</v>
      </c>
      <c r="E11" s="770">
        <v>452</v>
      </c>
      <c r="F11" s="770">
        <v>509</v>
      </c>
      <c r="G11" s="770">
        <v>591</v>
      </c>
      <c r="H11" s="770">
        <v>633</v>
      </c>
      <c r="I11" s="770">
        <v>687</v>
      </c>
      <c r="J11" s="770">
        <v>633</v>
      </c>
      <c r="K11" s="770">
        <v>625</v>
      </c>
      <c r="L11" s="770">
        <v>631</v>
      </c>
      <c r="M11" s="412">
        <f t="shared" si="0"/>
        <v>6</v>
      </c>
      <c r="N11" s="361">
        <f t="shared" si="1"/>
        <v>9.6000000000000529E-3</v>
      </c>
      <c r="O11" s="448">
        <f t="shared" si="2"/>
        <v>40</v>
      </c>
      <c r="P11" s="361">
        <f t="shared" si="3"/>
        <v>6.7681895093062661E-2</v>
      </c>
      <c r="Q11" s="448">
        <f t="shared" si="4"/>
        <v>318</v>
      </c>
      <c r="R11" s="449">
        <f t="shared" si="5"/>
        <v>1.0159744408945688</v>
      </c>
      <c r="T11"/>
      <c r="U11"/>
      <c r="V11"/>
    </row>
    <row r="12" spans="1:22" ht="17.25" customHeight="1">
      <c r="A12" s="197" t="s">
        <v>26</v>
      </c>
      <c r="B12" s="770">
        <v>160</v>
      </c>
      <c r="C12" s="770">
        <v>210</v>
      </c>
      <c r="D12" s="770">
        <v>219</v>
      </c>
      <c r="E12" s="770">
        <v>232</v>
      </c>
      <c r="F12" s="770">
        <v>302</v>
      </c>
      <c r="G12" s="770">
        <v>375</v>
      </c>
      <c r="H12" s="770">
        <v>396</v>
      </c>
      <c r="I12" s="770">
        <v>436</v>
      </c>
      <c r="J12" s="770">
        <v>479</v>
      </c>
      <c r="K12" s="770">
        <v>478</v>
      </c>
      <c r="L12" s="770">
        <v>441</v>
      </c>
      <c r="M12" s="412">
        <f t="shared" si="0"/>
        <v>-37</v>
      </c>
      <c r="N12" s="361">
        <f t="shared" si="1"/>
        <v>-7.7405857740585726E-2</v>
      </c>
      <c r="O12" s="448">
        <f t="shared" si="2"/>
        <v>66</v>
      </c>
      <c r="P12" s="361">
        <f t="shared" si="3"/>
        <v>0.17599999999999993</v>
      </c>
      <c r="Q12" s="448">
        <f t="shared" si="4"/>
        <v>281</v>
      </c>
      <c r="R12" s="449">
        <f t="shared" si="5"/>
        <v>1.7562500000000001</v>
      </c>
      <c r="T12"/>
      <c r="U12"/>
      <c r="V12"/>
    </row>
    <row r="13" spans="1:22" ht="17.25" customHeight="1">
      <c r="A13" s="197" t="s">
        <v>27</v>
      </c>
      <c r="B13" s="770">
        <v>161</v>
      </c>
      <c r="C13" s="770">
        <v>143</v>
      </c>
      <c r="D13" s="770">
        <v>165</v>
      </c>
      <c r="E13" s="770">
        <v>186</v>
      </c>
      <c r="F13" s="770">
        <v>212</v>
      </c>
      <c r="G13" s="770">
        <v>237</v>
      </c>
      <c r="H13" s="770">
        <v>268</v>
      </c>
      <c r="I13" s="770">
        <v>288</v>
      </c>
      <c r="J13" s="770">
        <v>342</v>
      </c>
      <c r="K13" s="770">
        <v>319</v>
      </c>
      <c r="L13" s="770">
        <v>295</v>
      </c>
      <c r="M13" s="412">
        <f t="shared" si="0"/>
        <v>-24</v>
      </c>
      <c r="N13" s="361">
        <f t="shared" si="1"/>
        <v>-7.5235109717868287E-2</v>
      </c>
      <c r="O13" s="448">
        <f t="shared" si="2"/>
        <v>58</v>
      </c>
      <c r="P13" s="361">
        <f t="shared" si="3"/>
        <v>0.24472573839662437</v>
      </c>
      <c r="Q13" s="448">
        <f t="shared" si="4"/>
        <v>134</v>
      </c>
      <c r="R13" s="449">
        <f t="shared" si="5"/>
        <v>0.83229813664596275</v>
      </c>
      <c r="T13"/>
      <c r="U13"/>
      <c r="V13"/>
    </row>
    <row r="14" spans="1:22" ht="17.25" customHeight="1">
      <c r="A14" s="197" t="s">
        <v>28</v>
      </c>
      <c r="B14" s="770">
        <v>140</v>
      </c>
      <c r="C14" s="770">
        <v>164</v>
      </c>
      <c r="D14" s="770">
        <v>162</v>
      </c>
      <c r="E14" s="770">
        <v>205</v>
      </c>
      <c r="F14" s="770">
        <v>228</v>
      </c>
      <c r="G14" s="770">
        <v>274</v>
      </c>
      <c r="H14" s="770">
        <v>285</v>
      </c>
      <c r="I14" s="770">
        <v>327</v>
      </c>
      <c r="J14" s="770">
        <v>370</v>
      </c>
      <c r="K14" s="770">
        <v>332</v>
      </c>
      <c r="L14" s="770">
        <v>332</v>
      </c>
      <c r="M14" s="412">
        <f t="shared" si="0"/>
        <v>0</v>
      </c>
      <c r="N14" s="361">
        <f t="shared" si="1"/>
        <v>0</v>
      </c>
      <c r="O14" s="448">
        <f t="shared" si="2"/>
        <v>58</v>
      </c>
      <c r="P14" s="361">
        <f t="shared" si="3"/>
        <v>0.2116788321167884</v>
      </c>
      <c r="Q14" s="448">
        <f t="shared" si="4"/>
        <v>192</v>
      </c>
      <c r="R14" s="449">
        <f t="shared" si="5"/>
        <v>1.3714285714285714</v>
      </c>
      <c r="T14"/>
      <c r="U14"/>
      <c r="V14"/>
    </row>
    <row r="15" spans="1:22" ht="17.25" customHeight="1">
      <c r="A15" s="197" t="s">
        <v>29</v>
      </c>
      <c r="B15" s="770">
        <v>127</v>
      </c>
      <c r="C15" s="770">
        <v>127</v>
      </c>
      <c r="D15" s="770">
        <v>145</v>
      </c>
      <c r="E15" s="770">
        <v>148</v>
      </c>
      <c r="F15" s="770">
        <v>181</v>
      </c>
      <c r="G15" s="770">
        <v>188</v>
      </c>
      <c r="H15" s="770">
        <v>219</v>
      </c>
      <c r="I15" s="770">
        <v>218</v>
      </c>
      <c r="J15" s="770">
        <v>222</v>
      </c>
      <c r="K15" s="770">
        <v>225</v>
      </c>
      <c r="L15" s="770">
        <v>211</v>
      </c>
      <c r="M15" s="412">
        <f t="shared" si="0"/>
        <v>-14</v>
      </c>
      <c r="N15" s="361">
        <f t="shared" si="1"/>
        <v>-6.2222222222222179E-2</v>
      </c>
      <c r="O15" s="448">
        <f t="shared" si="2"/>
        <v>23</v>
      </c>
      <c r="P15" s="361">
        <f t="shared" si="3"/>
        <v>0.12234042553191493</v>
      </c>
      <c r="Q15" s="448">
        <f t="shared" si="4"/>
        <v>84</v>
      </c>
      <c r="R15" s="449">
        <f t="shared" si="5"/>
        <v>0.6614173228346456</v>
      </c>
      <c r="T15"/>
      <c r="U15"/>
      <c r="V15"/>
    </row>
    <row r="16" spans="1:22" ht="17.25" customHeight="1">
      <c r="A16" s="197" t="s">
        <v>30</v>
      </c>
      <c r="B16" s="770">
        <v>329</v>
      </c>
      <c r="C16" s="770">
        <v>415</v>
      </c>
      <c r="D16" s="770">
        <v>440</v>
      </c>
      <c r="E16" s="770">
        <v>529</v>
      </c>
      <c r="F16" s="770">
        <v>609</v>
      </c>
      <c r="G16" s="770">
        <v>698</v>
      </c>
      <c r="H16" s="770">
        <v>762</v>
      </c>
      <c r="I16" s="770">
        <v>847</v>
      </c>
      <c r="J16" s="770">
        <v>939</v>
      </c>
      <c r="K16" s="770">
        <v>911</v>
      </c>
      <c r="L16" s="770">
        <v>958</v>
      </c>
      <c r="M16" s="412">
        <f t="shared" si="0"/>
        <v>47</v>
      </c>
      <c r="N16" s="361">
        <f t="shared" si="1"/>
        <v>5.1591657519209688E-2</v>
      </c>
      <c r="O16" s="448">
        <f t="shared" si="2"/>
        <v>260</v>
      </c>
      <c r="P16" s="361">
        <f t="shared" si="3"/>
        <v>0.37249283667621769</v>
      </c>
      <c r="Q16" s="448">
        <f t="shared" si="4"/>
        <v>629</v>
      </c>
      <c r="R16" s="449">
        <f t="shared" si="5"/>
        <v>1.9118541033434648</v>
      </c>
      <c r="T16"/>
      <c r="U16"/>
      <c r="V16"/>
    </row>
    <row r="17" spans="1:22" ht="17.25" customHeight="1">
      <c r="A17" s="197" t="s">
        <v>31</v>
      </c>
      <c r="B17" s="770">
        <v>86</v>
      </c>
      <c r="C17" s="770">
        <v>90</v>
      </c>
      <c r="D17" s="770">
        <v>102</v>
      </c>
      <c r="E17" s="770">
        <v>119</v>
      </c>
      <c r="F17" s="770">
        <v>146</v>
      </c>
      <c r="G17" s="770">
        <v>173</v>
      </c>
      <c r="H17" s="770">
        <v>174</v>
      </c>
      <c r="I17" s="770">
        <v>199</v>
      </c>
      <c r="J17" s="770">
        <v>201</v>
      </c>
      <c r="K17" s="770">
        <v>191</v>
      </c>
      <c r="L17" s="770">
        <v>220</v>
      </c>
      <c r="M17" s="412">
        <f t="shared" si="0"/>
        <v>29</v>
      </c>
      <c r="N17" s="361">
        <f t="shared" si="1"/>
        <v>0.1518324607329844</v>
      </c>
      <c r="O17" s="448">
        <f t="shared" si="2"/>
        <v>47</v>
      </c>
      <c r="P17" s="361">
        <f t="shared" si="3"/>
        <v>0.27167630057803471</v>
      </c>
      <c r="Q17" s="448">
        <f t="shared" si="4"/>
        <v>134</v>
      </c>
      <c r="R17" s="449">
        <f t="shared" si="5"/>
        <v>1.558139534883721</v>
      </c>
      <c r="T17"/>
      <c r="U17"/>
      <c r="V17"/>
    </row>
    <row r="18" spans="1:22" ht="17.25" customHeight="1">
      <c r="A18" s="197" t="s">
        <v>32</v>
      </c>
      <c r="B18" s="770">
        <v>74</v>
      </c>
      <c r="C18" s="770">
        <v>90</v>
      </c>
      <c r="D18" s="770">
        <v>82</v>
      </c>
      <c r="E18" s="770">
        <v>89</v>
      </c>
      <c r="F18" s="770">
        <v>110</v>
      </c>
      <c r="G18" s="770">
        <v>122</v>
      </c>
      <c r="H18" s="770">
        <v>123</v>
      </c>
      <c r="I18" s="770">
        <v>124</v>
      </c>
      <c r="J18" s="770">
        <v>146</v>
      </c>
      <c r="K18" s="770">
        <v>144</v>
      </c>
      <c r="L18" s="770">
        <v>186</v>
      </c>
      <c r="M18" s="412">
        <f t="shared" si="0"/>
        <v>42</v>
      </c>
      <c r="N18" s="361">
        <f t="shared" si="1"/>
        <v>0.29166666666666674</v>
      </c>
      <c r="O18" s="448">
        <f t="shared" si="2"/>
        <v>64</v>
      </c>
      <c r="P18" s="361">
        <f t="shared" si="3"/>
        <v>0.52459016393442615</v>
      </c>
      <c r="Q18" s="448">
        <f t="shared" si="4"/>
        <v>112</v>
      </c>
      <c r="R18" s="449">
        <f t="shared" si="5"/>
        <v>1.5135135135135136</v>
      </c>
      <c r="T18"/>
      <c r="U18"/>
      <c r="V18"/>
    </row>
    <row r="19" spans="1:22" ht="17.25" customHeight="1" thickBot="1">
      <c r="A19" s="195" t="s">
        <v>33</v>
      </c>
      <c r="B19" s="231">
        <v>179</v>
      </c>
      <c r="C19" s="231">
        <v>215</v>
      </c>
      <c r="D19" s="231">
        <v>230</v>
      </c>
      <c r="E19" s="231">
        <v>218</v>
      </c>
      <c r="F19" s="231">
        <v>256</v>
      </c>
      <c r="G19" s="231">
        <v>259</v>
      </c>
      <c r="H19" s="231">
        <v>284</v>
      </c>
      <c r="I19" s="231">
        <v>319</v>
      </c>
      <c r="J19" s="231">
        <v>315</v>
      </c>
      <c r="K19" s="231">
        <v>307</v>
      </c>
      <c r="L19" s="231">
        <v>340</v>
      </c>
      <c r="M19" s="418">
        <f t="shared" si="0"/>
        <v>33</v>
      </c>
      <c r="N19" s="362">
        <f t="shared" si="1"/>
        <v>0.10749185667752448</v>
      </c>
      <c r="O19" s="451">
        <f t="shared" si="2"/>
        <v>81</v>
      </c>
      <c r="P19" s="362">
        <f t="shared" si="3"/>
        <v>0.31274131274131278</v>
      </c>
      <c r="Q19" s="451">
        <f t="shared" si="4"/>
        <v>161</v>
      </c>
      <c r="R19" s="452">
        <f t="shared" si="5"/>
        <v>0.8994413407821229</v>
      </c>
      <c r="T19"/>
      <c r="U19"/>
      <c r="V19"/>
    </row>
    <row r="20" spans="1:22" s="26" customFormat="1" ht="17.25" customHeight="1">
      <c r="A20" s="106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Normal="100" workbookViewId="0"/>
  </sheetViews>
  <sheetFormatPr defaultColWidth="9.140625" defaultRowHeight="15"/>
  <cols>
    <col min="1" max="1" width="12.5703125" style="209" customWidth="1"/>
    <col min="2" max="2" width="5" style="209" customWidth="1"/>
    <col min="3" max="3" width="5.85546875" style="209" customWidth="1"/>
    <col min="4" max="4" width="5.42578125" style="209" customWidth="1"/>
    <col min="5" max="5" width="5.7109375" style="209" customWidth="1"/>
    <col min="6" max="6" width="5.42578125" style="209" customWidth="1"/>
    <col min="7" max="7" width="6" style="209" customWidth="1"/>
    <col min="8" max="8" width="5.42578125" style="209" customWidth="1"/>
    <col min="9" max="9" width="5.7109375" style="209" customWidth="1"/>
    <col min="10" max="10" width="5.42578125" style="209" customWidth="1"/>
    <col min="11" max="11" width="5.7109375" style="209" customWidth="1"/>
    <col min="12" max="12" width="4.5703125" style="209" customWidth="1"/>
    <col min="13" max="13" width="5.5703125" style="209" customWidth="1"/>
    <col min="14" max="14" width="4.5703125" style="209" customWidth="1"/>
    <col min="15" max="15" width="6" style="209" customWidth="1"/>
    <col min="16" max="16" width="4.5703125" style="209" customWidth="1"/>
    <col min="17" max="17" width="6" style="209" customWidth="1"/>
    <col min="18" max="18" width="4.5703125" style="209" customWidth="1"/>
    <col min="19" max="19" width="6" style="209" customWidth="1"/>
    <col min="20" max="20" width="4.5703125" style="209" customWidth="1"/>
    <col min="21" max="21" width="6" style="209" customWidth="1"/>
    <col min="22" max="22" width="5.42578125" style="209" customWidth="1"/>
    <col min="23" max="23" width="5.7109375" style="209" customWidth="1"/>
    <col min="24" max="24" width="5.42578125" style="209" customWidth="1"/>
    <col min="25" max="16384" width="9.140625" style="209"/>
  </cols>
  <sheetData>
    <row r="1" spans="1:27" s="204" customFormat="1" ht="17.25" customHeight="1">
      <c r="A1" s="240" t="s">
        <v>662</v>
      </c>
      <c r="B1" s="240"/>
    </row>
    <row r="2" spans="1:27" s="205" customFormat="1" ht="17.25" customHeight="1" thickBot="1">
      <c r="A2" s="325" t="s">
        <v>193</v>
      </c>
      <c r="D2"/>
      <c r="E2" s="998"/>
      <c r="F2" s="998"/>
      <c r="O2" s="205" t="s">
        <v>0</v>
      </c>
    </row>
    <row r="3" spans="1:27" s="4" customFormat="1" ht="17.25" customHeight="1">
      <c r="A3" s="1736" t="s">
        <v>198</v>
      </c>
      <c r="B3" s="1737"/>
      <c r="C3" s="1875" t="s">
        <v>71</v>
      </c>
      <c r="D3" s="1876"/>
      <c r="E3" s="1901" t="s">
        <v>44</v>
      </c>
      <c r="F3" s="1902"/>
      <c r="G3" s="1902"/>
      <c r="H3" s="1903"/>
      <c r="I3" s="1901" t="s">
        <v>45</v>
      </c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4"/>
      <c r="X3" s="1905"/>
    </row>
    <row r="4" spans="1:27" s="4" customFormat="1" ht="17.25" customHeight="1">
      <c r="A4" s="1738"/>
      <c r="B4" s="1739"/>
      <c r="C4" s="1877"/>
      <c r="D4" s="1759"/>
      <c r="E4" s="1906" t="s">
        <v>177</v>
      </c>
      <c r="F4" s="1907"/>
      <c r="G4" s="1783" t="s">
        <v>46</v>
      </c>
      <c r="H4" s="1899"/>
      <c r="I4" s="1863" t="s">
        <v>50</v>
      </c>
      <c r="J4" s="1896"/>
      <c r="K4" s="1783" t="s">
        <v>49</v>
      </c>
      <c r="L4" s="1896"/>
      <c r="M4" s="1783" t="s">
        <v>48</v>
      </c>
      <c r="N4" s="1896"/>
      <c r="O4" s="1783" t="s">
        <v>51</v>
      </c>
      <c r="P4" s="1896"/>
      <c r="Q4" s="1783" t="s">
        <v>47</v>
      </c>
      <c r="R4" s="1896"/>
      <c r="S4" s="1783" t="s">
        <v>52</v>
      </c>
      <c r="T4" s="1896"/>
      <c r="U4" s="1783" t="s">
        <v>1062</v>
      </c>
      <c r="V4" s="1896"/>
      <c r="W4" s="1783" t="s">
        <v>65</v>
      </c>
      <c r="X4" s="1899"/>
    </row>
    <row r="5" spans="1:27" s="4" customFormat="1" ht="17.25" customHeight="1">
      <c r="A5" s="1738"/>
      <c r="B5" s="1739"/>
      <c r="C5" s="1877"/>
      <c r="D5" s="1759"/>
      <c r="E5" s="1908"/>
      <c r="F5" s="1909"/>
      <c r="G5" s="1897"/>
      <c r="H5" s="1900"/>
      <c r="I5" s="1898"/>
      <c r="J5" s="1897"/>
      <c r="K5" s="1897"/>
      <c r="L5" s="1897"/>
      <c r="M5" s="1897"/>
      <c r="N5" s="1897"/>
      <c r="O5" s="1897"/>
      <c r="P5" s="1897"/>
      <c r="Q5" s="1897"/>
      <c r="R5" s="1897"/>
      <c r="S5" s="1897"/>
      <c r="T5" s="1897"/>
      <c r="U5" s="1897"/>
      <c r="V5" s="1897"/>
      <c r="W5" s="1897"/>
      <c r="X5" s="1900"/>
    </row>
    <row r="6" spans="1:27" s="4" customFormat="1" ht="17.25" customHeight="1" thickBot="1">
      <c r="A6" s="1740"/>
      <c r="B6" s="1741"/>
      <c r="C6" s="629" t="s">
        <v>146</v>
      </c>
      <c r="D6" s="630" t="s">
        <v>155</v>
      </c>
      <c r="E6" s="629" t="s">
        <v>146</v>
      </c>
      <c r="F6" s="635" t="s">
        <v>151</v>
      </c>
      <c r="G6" s="632" t="s">
        <v>146</v>
      </c>
      <c r="H6" s="633" t="s">
        <v>151</v>
      </c>
      <c r="I6" s="629" t="s">
        <v>146</v>
      </c>
      <c r="J6" s="635" t="s">
        <v>151</v>
      </c>
      <c r="K6" s="632" t="s">
        <v>146</v>
      </c>
      <c r="L6" s="635" t="s">
        <v>151</v>
      </c>
      <c r="M6" s="632" t="s">
        <v>146</v>
      </c>
      <c r="N6" s="635" t="s">
        <v>151</v>
      </c>
      <c r="O6" s="632" t="s">
        <v>146</v>
      </c>
      <c r="P6" s="635" t="s">
        <v>151</v>
      </c>
      <c r="Q6" s="632" t="s">
        <v>146</v>
      </c>
      <c r="R6" s="635" t="s">
        <v>151</v>
      </c>
      <c r="S6" s="632" t="s">
        <v>146</v>
      </c>
      <c r="T6" s="635" t="s">
        <v>151</v>
      </c>
      <c r="U6" s="632" t="s">
        <v>146</v>
      </c>
      <c r="V6" s="635" t="s">
        <v>151</v>
      </c>
      <c r="W6" s="632" t="s">
        <v>146</v>
      </c>
      <c r="X6" s="633" t="s">
        <v>151</v>
      </c>
    </row>
    <row r="7" spans="1:27" s="5" customFormat="1" ht="17.25" customHeight="1">
      <c r="A7" s="1742" t="s">
        <v>11</v>
      </c>
      <c r="B7" s="1743"/>
      <c r="C7" s="795">
        <v>9510</v>
      </c>
      <c r="D7" s="1135">
        <v>2.7764720995209054E-2</v>
      </c>
      <c r="E7" s="795">
        <v>7478</v>
      </c>
      <c r="F7" s="916">
        <v>0.78633017875920086</v>
      </c>
      <c r="G7" s="778">
        <v>2032</v>
      </c>
      <c r="H7" s="356">
        <v>0.21366982124079917</v>
      </c>
      <c r="I7" s="795">
        <v>5287</v>
      </c>
      <c r="J7" s="916">
        <v>0.55594111461619344</v>
      </c>
      <c r="K7" s="778">
        <v>526</v>
      </c>
      <c r="L7" s="917">
        <v>5.5310199789695057E-2</v>
      </c>
      <c r="M7" s="778">
        <v>266</v>
      </c>
      <c r="N7" s="917">
        <v>2.7970557308096739E-2</v>
      </c>
      <c r="O7" s="778">
        <v>352</v>
      </c>
      <c r="P7" s="917">
        <v>3.7013669821240797E-2</v>
      </c>
      <c r="Q7" s="778">
        <v>509</v>
      </c>
      <c r="R7" s="917">
        <v>5.3522607781282858E-2</v>
      </c>
      <c r="S7" s="778">
        <v>524</v>
      </c>
      <c r="T7" s="917">
        <v>5.5099894847528919E-2</v>
      </c>
      <c r="U7" s="778">
        <v>647</v>
      </c>
      <c r="V7" s="917">
        <v>6.8033648790746581E-2</v>
      </c>
      <c r="W7" s="778">
        <v>1399</v>
      </c>
      <c r="X7" s="255">
        <v>0.14710830704521557</v>
      </c>
      <c r="Z7" s="6"/>
      <c r="AA7" s="6"/>
    </row>
    <row r="8" spans="1:27" s="5" customFormat="1" ht="17.25" customHeight="1">
      <c r="A8" s="1742" t="s">
        <v>12</v>
      </c>
      <c r="B8" s="1743"/>
      <c r="C8" s="795">
        <v>9767</v>
      </c>
      <c r="D8" s="1135">
        <v>2.7563921657165435E-2</v>
      </c>
      <c r="E8" s="795">
        <v>7611</v>
      </c>
      <c r="F8" s="916">
        <v>0.77925668065936315</v>
      </c>
      <c r="G8" s="778">
        <v>2156</v>
      </c>
      <c r="H8" s="356">
        <v>0.22074331934063685</v>
      </c>
      <c r="I8" s="795">
        <v>5476</v>
      </c>
      <c r="J8" s="916">
        <v>0.56066345858503119</v>
      </c>
      <c r="K8" s="778">
        <v>535</v>
      </c>
      <c r="L8" s="917">
        <v>5.4776287498720183E-2</v>
      </c>
      <c r="M8" s="778">
        <v>272</v>
      </c>
      <c r="N8" s="917">
        <v>2.7848878877853998E-2</v>
      </c>
      <c r="O8" s="778">
        <v>371</v>
      </c>
      <c r="P8" s="917">
        <v>3.7985051704719976E-2</v>
      </c>
      <c r="Q8" s="778">
        <v>508</v>
      </c>
      <c r="R8" s="917">
        <v>5.2011876727756728E-2</v>
      </c>
      <c r="S8" s="778">
        <v>541</v>
      </c>
      <c r="T8" s="917">
        <v>5.5390601003378725E-2</v>
      </c>
      <c r="U8" s="778">
        <v>720</v>
      </c>
      <c r="V8" s="917">
        <v>7.3717620559025296E-2</v>
      </c>
      <c r="W8" s="778">
        <v>1344</v>
      </c>
      <c r="X8" s="255">
        <v>0.13760622504351389</v>
      </c>
      <c r="Z8" s="6"/>
      <c r="AA8" s="6"/>
    </row>
    <row r="9" spans="1:27" s="5" customFormat="1" ht="17.25" customHeight="1">
      <c r="A9" s="1742" t="s">
        <v>13</v>
      </c>
      <c r="B9" s="1743"/>
      <c r="C9" s="795">
        <v>10063</v>
      </c>
      <c r="D9" s="1135">
        <v>2.7678453549267262E-2</v>
      </c>
      <c r="E9" s="795">
        <v>7764</v>
      </c>
      <c r="F9" s="916">
        <v>0.77153930239491209</v>
      </c>
      <c r="G9" s="778">
        <v>2299</v>
      </c>
      <c r="H9" s="356">
        <v>0.22846069760508794</v>
      </c>
      <c r="I9" s="795">
        <v>5610</v>
      </c>
      <c r="J9" s="916">
        <v>0.55748782669184138</v>
      </c>
      <c r="K9" s="778">
        <v>529</v>
      </c>
      <c r="L9" s="917">
        <v>5.2568816456325149E-2</v>
      </c>
      <c r="M9" s="778">
        <v>266</v>
      </c>
      <c r="N9" s="917">
        <v>2.6433469144390341E-2</v>
      </c>
      <c r="O9" s="778">
        <v>421</v>
      </c>
      <c r="P9" s="917">
        <v>4.1836430487926068E-2</v>
      </c>
      <c r="Q9" s="778">
        <v>493</v>
      </c>
      <c r="R9" s="917">
        <v>4.8991354466858789E-2</v>
      </c>
      <c r="S9" s="778">
        <v>616</v>
      </c>
      <c r="T9" s="917">
        <v>6.1214349597535529E-2</v>
      </c>
      <c r="U9" s="778">
        <v>875</v>
      </c>
      <c r="V9" s="917">
        <v>8.6952201132862963E-2</v>
      </c>
      <c r="W9" s="778">
        <v>1253</v>
      </c>
      <c r="X9" s="255">
        <v>0.12451555202225977</v>
      </c>
      <c r="Z9" s="6"/>
      <c r="AA9" s="6"/>
    </row>
    <row r="10" spans="1:27" s="5" customFormat="1" ht="17.25" customHeight="1">
      <c r="A10" s="1742" t="s">
        <v>14</v>
      </c>
      <c r="B10" s="1743"/>
      <c r="C10" s="795">
        <v>10312</v>
      </c>
      <c r="D10" s="1135">
        <v>2.8052001751889946E-2</v>
      </c>
      <c r="E10" s="795">
        <v>7828</v>
      </c>
      <c r="F10" s="916">
        <v>0.75911559348332036</v>
      </c>
      <c r="G10" s="778">
        <v>2484</v>
      </c>
      <c r="H10" s="356">
        <v>0.24088440651667958</v>
      </c>
      <c r="I10" s="795">
        <v>5604</v>
      </c>
      <c r="J10" s="916">
        <v>0.54344453064390996</v>
      </c>
      <c r="K10" s="778">
        <v>487</v>
      </c>
      <c r="L10" s="917">
        <v>4.7226532195500388E-2</v>
      </c>
      <c r="M10" s="778">
        <v>283</v>
      </c>
      <c r="N10" s="917">
        <v>2.7443754848719939E-2</v>
      </c>
      <c r="O10" s="778">
        <v>350</v>
      </c>
      <c r="P10" s="917">
        <v>3.3941039565554693E-2</v>
      </c>
      <c r="Q10" s="778">
        <v>498</v>
      </c>
      <c r="R10" s="917">
        <v>4.8293250581846393E-2</v>
      </c>
      <c r="S10" s="778">
        <v>705</v>
      </c>
      <c r="T10" s="917">
        <v>6.8366951124903028E-2</v>
      </c>
      <c r="U10" s="778">
        <v>1037</v>
      </c>
      <c r="V10" s="917">
        <v>0.10056245151280062</v>
      </c>
      <c r="W10" s="778">
        <v>1348</v>
      </c>
      <c r="X10" s="255">
        <v>0.13072148952676493</v>
      </c>
      <c r="Z10" s="6"/>
      <c r="AA10" s="6"/>
    </row>
    <row r="11" spans="1:27" s="5" customFormat="1" ht="17.25" customHeight="1">
      <c r="A11" s="1742" t="s">
        <v>15</v>
      </c>
      <c r="B11" s="1743"/>
      <c r="C11" s="1004">
        <v>10536</v>
      </c>
      <c r="D11" s="1135">
        <v>2.8680235517651573E-2</v>
      </c>
      <c r="E11" s="1004">
        <v>7788</v>
      </c>
      <c r="F11" s="916">
        <v>0.73917995444191342</v>
      </c>
      <c r="G11" s="785">
        <v>2748</v>
      </c>
      <c r="H11" s="356">
        <v>0.26082004555808658</v>
      </c>
      <c r="I11" s="1004">
        <v>5654</v>
      </c>
      <c r="J11" s="916">
        <v>0.53663629460895979</v>
      </c>
      <c r="K11" s="785">
        <v>504</v>
      </c>
      <c r="L11" s="917">
        <v>4.7835990888382689E-2</v>
      </c>
      <c r="M11" s="785">
        <v>251</v>
      </c>
      <c r="N11" s="917">
        <v>2.3823082763857251E-2</v>
      </c>
      <c r="O11" s="785">
        <v>348</v>
      </c>
      <c r="P11" s="917">
        <v>3.3029612756264239E-2</v>
      </c>
      <c r="Q11" s="785">
        <v>543</v>
      </c>
      <c r="R11" s="917">
        <v>5.1537585421412298E-2</v>
      </c>
      <c r="S11" s="785">
        <v>710</v>
      </c>
      <c r="T11" s="917">
        <v>6.7388003037205768E-2</v>
      </c>
      <c r="U11" s="785">
        <v>1153</v>
      </c>
      <c r="V11" s="917">
        <v>0.10943432042520881</v>
      </c>
      <c r="W11" s="785">
        <v>1373</v>
      </c>
      <c r="X11" s="255">
        <v>0.13031511009870919</v>
      </c>
      <c r="Z11" s="6"/>
      <c r="AA11" s="6"/>
    </row>
    <row r="12" spans="1:27" s="5" customFormat="1" ht="17.25" customHeight="1">
      <c r="A12" s="1742" t="s">
        <v>16</v>
      </c>
      <c r="B12" s="1743"/>
      <c r="C12" s="1004">
        <v>10486</v>
      </c>
      <c r="D12" s="1135">
        <v>2.8914692557348208E-2</v>
      </c>
      <c r="E12" s="1004">
        <v>7457</v>
      </c>
      <c r="F12" s="916">
        <v>0.71113866107190538</v>
      </c>
      <c r="G12" s="785">
        <v>3029</v>
      </c>
      <c r="H12" s="356">
        <v>0.28886133892809462</v>
      </c>
      <c r="I12" s="1004">
        <v>5402</v>
      </c>
      <c r="J12" s="916">
        <v>0.5151630745756246</v>
      </c>
      <c r="K12" s="785">
        <v>472</v>
      </c>
      <c r="L12" s="917">
        <v>4.5012397482357427E-2</v>
      </c>
      <c r="M12" s="785">
        <v>263</v>
      </c>
      <c r="N12" s="917">
        <v>2.5081060461567804E-2</v>
      </c>
      <c r="O12" s="785">
        <v>367</v>
      </c>
      <c r="P12" s="917">
        <v>3.499904634751097E-2</v>
      </c>
      <c r="Q12" s="785">
        <v>574</v>
      </c>
      <c r="R12" s="917">
        <v>5.4739652870493989E-2</v>
      </c>
      <c r="S12" s="785">
        <v>751</v>
      </c>
      <c r="T12" s="917">
        <v>7.1619301926378026E-2</v>
      </c>
      <c r="U12" s="785">
        <v>1231</v>
      </c>
      <c r="V12" s="917">
        <v>0.11739462139996186</v>
      </c>
      <c r="W12" s="785">
        <v>1426</v>
      </c>
      <c r="X12" s="255">
        <v>0.13599084493610528</v>
      </c>
      <c r="Z12" s="6"/>
      <c r="AA12" s="6"/>
    </row>
    <row r="13" spans="1:27" s="5" customFormat="1" ht="17.25" customHeight="1">
      <c r="A13" s="1742" t="s">
        <v>139</v>
      </c>
      <c r="B13" s="1743"/>
      <c r="C13" s="1004">
        <v>10788</v>
      </c>
      <c r="D13" s="1135">
        <v>2.9738998114435047E-2</v>
      </c>
      <c r="E13" s="1004">
        <v>7014</v>
      </c>
      <c r="F13" s="916">
        <v>0.65016685205784208</v>
      </c>
      <c r="G13" s="785">
        <v>3774</v>
      </c>
      <c r="H13" s="356">
        <v>0.34983314794215797</v>
      </c>
      <c r="I13" s="1004">
        <v>5450</v>
      </c>
      <c r="J13" s="916">
        <v>0.50519095291064142</v>
      </c>
      <c r="K13" s="785">
        <v>494</v>
      </c>
      <c r="L13" s="917">
        <v>4.5791620318872822E-2</v>
      </c>
      <c r="M13" s="785">
        <v>270</v>
      </c>
      <c r="N13" s="917">
        <v>2.5027808676307009E-2</v>
      </c>
      <c r="O13" s="785">
        <v>353</v>
      </c>
      <c r="P13" s="917">
        <v>3.2721542454579165E-2</v>
      </c>
      <c r="Q13" s="785">
        <v>630</v>
      </c>
      <c r="R13" s="917">
        <v>5.8398220244716352E-2</v>
      </c>
      <c r="S13" s="785">
        <v>901</v>
      </c>
      <c r="T13" s="917">
        <v>8.3518724508713379E-2</v>
      </c>
      <c r="U13" s="785">
        <v>1112</v>
      </c>
      <c r="V13" s="917">
        <v>0.10307749351130886</v>
      </c>
      <c r="W13" s="785">
        <v>1578</v>
      </c>
      <c r="X13" s="255">
        <v>0.14627363737486096</v>
      </c>
      <c r="Z13" s="6"/>
      <c r="AA13" s="6"/>
    </row>
    <row r="14" spans="1:27" s="5" customFormat="1" ht="17.25" customHeight="1">
      <c r="A14" s="1742" t="s">
        <v>189</v>
      </c>
      <c r="B14" s="1743"/>
      <c r="C14" s="1004">
        <v>11245</v>
      </c>
      <c r="D14" s="1135">
        <v>3.0911879838142153E-2</v>
      </c>
      <c r="E14" s="1004">
        <v>6878</v>
      </c>
      <c r="F14" s="916">
        <v>0.61164962205424633</v>
      </c>
      <c r="G14" s="785">
        <v>4367</v>
      </c>
      <c r="H14" s="356">
        <v>0.38835037794575367</v>
      </c>
      <c r="I14" s="1004">
        <v>5661</v>
      </c>
      <c r="J14" s="916">
        <v>0.50342374388617162</v>
      </c>
      <c r="K14" s="785">
        <v>456</v>
      </c>
      <c r="L14" s="917">
        <v>4.0551356158292577E-2</v>
      </c>
      <c r="M14" s="785">
        <v>281</v>
      </c>
      <c r="N14" s="917">
        <v>2.4988883948421522E-2</v>
      </c>
      <c r="O14" s="785">
        <v>409</v>
      </c>
      <c r="P14" s="917">
        <v>3.637172076478435E-2</v>
      </c>
      <c r="Q14" s="785">
        <v>721</v>
      </c>
      <c r="R14" s="917">
        <v>6.4117385504668736E-2</v>
      </c>
      <c r="S14" s="785">
        <v>1115</v>
      </c>
      <c r="T14" s="917">
        <v>9.9155180080035571E-2</v>
      </c>
      <c r="U14" s="785">
        <v>1108</v>
      </c>
      <c r="V14" s="917">
        <v>9.8532681191640728E-2</v>
      </c>
      <c r="W14" s="785">
        <v>1494</v>
      </c>
      <c r="X14" s="255">
        <v>0.13285904846598487</v>
      </c>
      <c r="Z14" s="6"/>
      <c r="AA14" s="6"/>
    </row>
    <row r="15" spans="1:27" s="5" customFormat="1" ht="17.25" customHeight="1">
      <c r="A15" s="1742" t="s">
        <v>455</v>
      </c>
      <c r="B15" s="1743"/>
      <c r="C15" s="1004">
        <v>11695</v>
      </c>
      <c r="D15" s="1135">
        <v>3.2049086210534684E-2</v>
      </c>
      <c r="E15" s="1004">
        <v>7001</v>
      </c>
      <c r="F15" s="916">
        <v>0.59863189397178285</v>
      </c>
      <c r="G15" s="785">
        <v>4694</v>
      </c>
      <c r="H15" s="916">
        <v>0.40136810602821721</v>
      </c>
      <c r="I15" s="1004">
        <v>6010</v>
      </c>
      <c r="J15" s="916">
        <v>0.51389482684908083</v>
      </c>
      <c r="K15" s="785">
        <v>451</v>
      </c>
      <c r="L15" s="917">
        <v>3.8563488670371952E-2</v>
      </c>
      <c r="M15" s="785">
        <v>309</v>
      </c>
      <c r="N15" s="917">
        <v>2.6421547669944419E-2</v>
      </c>
      <c r="O15" s="785">
        <v>452</v>
      </c>
      <c r="P15" s="917">
        <v>3.864899529713553E-2</v>
      </c>
      <c r="Q15" s="785">
        <v>726</v>
      </c>
      <c r="R15" s="917">
        <v>6.2077811030354854E-2</v>
      </c>
      <c r="S15" s="785">
        <v>1016</v>
      </c>
      <c r="T15" s="917">
        <v>8.6874732791791365E-2</v>
      </c>
      <c r="U15" s="785">
        <v>1205</v>
      </c>
      <c r="V15" s="917">
        <v>0.10303548525010689</v>
      </c>
      <c r="W15" s="785">
        <v>1526</v>
      </c>
      <c r="X15" s="255">
        <v>0.13048311244121419</v>
      </c>
      <c r="Z15" s="6"/>
      <c r="AA15" s="6"/>
    </row>
    <row r="16" spans="1:27" s="5" customFormat="1" ht="17.25" customHeight="1">
      <c r="A16" s="1742" t="s">
        <v>562</v>
      </c>
      <c r="B16" s="1743"/>
      <c r="C16" s="1004">
        <v>11547</v>
      </c>
      <c r="D16" s="1135">
        <v>3.2290449051728475E-2</v>
      </c>
      <c r="E16" s="1004">
        <v>6706</v>
      </c>
      <c r="F16" s="916">
        <v>0.58075690655581536</v>
      </c>
      <c r="G16" s="785">
        <v>4841</v>
      </c>
      <c r="H16" s="916">
        <v>0.41924309344418464</v>
      </c>
      <c r="I16" s="1004">
        <v>5849</v>
      </c>
      <c r="J16" s="916">
        <v>0.50653849484714641</v>
      </c>
      <c r="K16" s="785">
        <v>434</v>
      </c>
      <c r="L16" s="917">
        <v>3.7585520048497446E-2</v>
      </c>
      <c r="M16" s="785">
        <v>289</v>
      </c>
      <c r="N16" s="917">
        <v>2.5028145838745994E-2</v>
      </c>
      <c r="O16" s="785">
        <v>512</v>
      </c>
      <c r="P16" s="917">
        <v>4.4340521347536153E-2</v>
      </c>
      <c r="Q16" s="785">
        <v>781</v>
      </c>
      <c r="R16" s="917">
        <v>6.7636615571144018E-2</v>
      </c>
      <c r="S16" s="785">
        <v>1051</v>
      </c>
      <c r="T16" s="917">
        <v>9.1019312375508796E-2</v>
      </c>
      <c r="U16" s="785">
        <v>1250</v>
      </c>
      <c r="V16" s="917">
        <v>0.10825322594613319</v>
      </c>
      <c r="W16" s="785">
        <v>1381</v>
      </c>
      <c r="X16" s="255">
        <v>0.11959816402528796</v>
      </c>
      <c r="Z16" s="6"/>
      <c r="AA16" s="6"/>
    </row>
    <row r="17" spans="1:27" s="5" customFormat="1" ht="17.25" customHeight="1" thickBot="1">
      <c r="A17" s="1742" t="s">
        <v>643</v>
      </c>
      <c r="B17" s="1743"/>
      <c r="C17" s="1004">
        <v>12048</v>
      </c>
      <c r="D17" s="1135">
        <v>3.3421176731670783E-2</v>
      </c>
      <c r="E17" s="1004">
        <f>C17-G17</f>
        <v>6722</v>
      </c>
      <c r="F17" s="916">
        <f>E17/$C17</f>
        <v>0.55793492695883129</v>
      </c>
      <c r="G17" s="785">
        <v>5326</v>
      </c>
      <c r="H17" s="916">
        <f>G17/$C17</f>
        <v>0.44206507304116865</v>
      </c>
      <c r="I17" s="1004">
        <v>6075</v>
      </c>
      <c r="J17" s="916">
        <f>I17/$C17</f>
        <v>0.50423306772908372</v>
      </c>
      <c r="K17" s="785">
        <v>435</v>
      </c>
      <c r="L17" s="917">
        <f>K17/$C17</f>
        <v>3.6105577689243031E-2</v>
      </c>
      <c r="M17" s="785">
        <v>291</v>
      </c>
      <c r="N17" s="917">
        <f>M17/$C17</f>
        <v>2.4153386454183266E-2</v>
      </c>
      <c r="O17" s="785">
        <v>537</v>
      </c>
      <c r="P17" s="917">
        <f>O17/$C17</f>
        <v>4.4571713147410361E-2</v>
      </c>
      <c r="Q17" s="785">
        <v>831</v>
      </c>
      <c r="R17" s="917">
        <f>Q17/$C17</f>
        <v>6.8974103585657365E-2</v>
      </c>
      <c r="S17" s="785">
        <v>1108</v>
      </c>
      <c r="T17" s="917">
        <f>S17/$C17</f>
        <v>9.1965471447543162E-2</v>
      </c>
      <c r="U17" s="785">
        <v>1378</v>
      </c>
      <c r="V17" s="917">
        <f>U17/$C17</f>
        <v>0.11437583001328021</v>
      </c>
      <c r="W17" s="785">
        <v>1393</v>
      </c>
      <c r="X17" s="255">
        <f>W17/$C17</f>
        <v>0.11562084993359893</v>
      </c>
      <c r="Z17" s="6"/>
      <c r="AA17" s="6"/>
    </row>
    <row r="18" spans="1:27" s="5" customFormat="1" ht="17.25" customHeight="1">
      <c r="A18" s="1888" t="s">
        <v>644</v>
      </c>
      <c r="B18" s="554" t="s">
        <v>191</v>
      </c>
      <c r="C18" s="557">
        <f>C17-C16</f>
        <v>501</v>
      </c>
      <c r="D18" s="613" t="s">
        <v>56</v>
      </c>
      <c r="E18" s="557">
        <f t="shared" ref="E18:M18" si="0">E17-E16</f>
        <v>16</v>
      </c>
      <c r="F18" s="612" t="s">
        <v>56</v>
      </c>
      <c r="G18" s="558">
        <f t="shared" si="0"/>
        <v>485</v>
      </c>
      <c r="H18" s="613" t="s">
        <v>56</v>
      </c>
      <c r="I18" s="557">
        <f t="shared" si="0"/>
        <v>226</v>
      </c>
      <c r="J18" s="612" t="s">
        <v>56</v>
      </c>
      <c r="K18" s="558">
        <f t="shared" si="0"/>
        <v>1</v>
      </c>
      <c r="L18" s="612" t="s">
        <v>56</v>
      </c>
      <c r="M18" s="558">
        <f t="shared" si="0"/>
        <v>2</v>
      </c>
      <c r="N18" s="612" t="s">
        <v>56</v>
      </c>
      <c r="O18" s="558">
        <f>O17-O16</f>
        <v>25</v>
      </c>
      <c r="P18" s="612" t="s">
        <v>56</v>
      </c>
      <c r="Q18" s="558">
        <f>Q17-Q16</f>
        <v>50</v>
      </c>
      <c r="R18" s="612" t="s">
        <v>56</v>
      </c>
      <c r="S18" s="558">
        <f>S17-S16</f>
        <v>57</v>
      </c>
      <c r="T18" s="612" t="s">
        <v>56</v>
      </c>
      <c r="U18" s="558">
        <f>U17-U16</f>
        <v>128</v>
      </c>
      <c r="V18" s="612" t="s">
        <v>56</v>
      </c>
      <c r="W18" s="558">
        <f>W17-W16</f>
        <v>12</v>
      </c>
      <c r="X18" s="613" t="s">
        <v>56</v>
      </c>
    </row>
    <row r="19" spans="1:27" s="5" customFormat="1" ht="17.25" customHeight="1">
      <c r="A19" s="1733"/>
      <c r="B19" s="561" t="s">
        <v>192</v>
      </c>
      <c r="C19" s="575">
        <f>C17/C16-1</f>
        <v>4.3387892959210195E-2</v>
      </c>
      <c r="D19" s="616" t="s">
        <v>56</v>
      </c>
      <c r="E19" s="575">
        <f t="shared" ref="E19:M19" si="1">E17/E16-1</f>
        <v>2.3859230539815535E-3</v>
      </c>
      <c r="F19" s="615" t="s">
        <v>56</v>
      </c>
      <c r="G19" s="576">
        <f t="shared" si="1"/>
        <v>0.10018591200165261</v>
      </c>
      <c r="H19" s="616" t="s">
        <v>56</v>
      </c>
      <c r="I19" s="575">
        <f t="shared" si="1"/>
        <v>3.8639083604034896E-2</v>
      </c>
      <c r="J19" s="615" t="s">
        <v>56</v>
      </c>
      <c r="K19" s="576">
        <f t="shared" si="1"/>
        <v>2.3041474654377225E-3</v>
      </c>
      <c r="L19" s="615" t="s">
        <v>56</v>
      </c>
      <c r="M19" s="576">
        <f t="shared" si="1"/>
        <v>6.9204152249136008E-3</v>
      </c>
      <c r="N19" s="615" t="s">
        <v>56</v>
      </c>
      <c r="O19" s="576">
        <f>O17/O16-1</f>
        <v>4.8828125E-2</v>
      </c>
      <c r="P19" s="615" t="s">
        <v>56</v>
      </c>
      <c r="Q19" s="576">
        <f>Q17/Q16-1</f>
        <v>6.402048655569792E-2</v>
      </c>
      <c r="R19" s="615" t="s">
        <v>56</v>
      </c>
      <c r="S19" s="576">
        <f>S17/S16-1</f>
        <v>5.4234062797335891E-2</v>
      </c>
      <c r="T19" s="615" t="s">
        <v>56</v>
      </c>
      <c r="U19" s="576">
        <f>U17/U16-1</f>
        <v>0.10240000000000005</v>
      </c>
      <c r="V19" s="615" t="s">
        <v>56</v>
      </c>
      <c r="W19" s="576">
        <f>W17/W16-1</f>
        <v>8.6893555394642608E-3</v>
      </c>
      <c r="X19" s="616" t="s">
        <v>56</v>
      </c>
      <c r="Y19" s="83"/>
    </row>
    <row r="20" spans="1:27" s="5" customFormat="1" ht="17.25" customHeight="1">
      <c r="A20" s="1734" t="s">
        <v>645</v>
      </c>
      <c r="B20" s="567" t="s">
        <v>191</v>
      </c>
      <c r="C20" s="581">
        <f>C17-C12</f>
        <v>1562</v>
      </c>
      <c r="D20" s="619" t="s">
        <v>56</v>
      </c>
      <c r="E20" s="581">
        <f t="shared" ref="E20:M20" si="2">E17-E12</f>
        <v>-735</v>
      </c>
      <c r="F20" s="618" t="s">
        <v>56</v>
      </c>
      <c r="G20" s="582">
        <f t="shared" si="2"/>
        <v>2297</v>
      </c>
      <c r="H20" s="619" t="s">
        <v>56</v>
      </c>
      <c r="I20" s="581">
        <f t="shared" si="2"/>
        <v>673</v>
      </c>
      <c r="J20" s="618" t="s">
        <v>56</v>
      </c>
      <c r="K20" s="582">
        <f t="shared" si="2"/>
        <v>-37</v>
      </c>
      <c r="L20" s="618" t="s">
        <v>56</v>
      </c>
      <c r="M20" s="582">
        <f t="shared" si="2"/>
        <v>28</v>
      </c>
      <c r="N20" s="618" t="s">
        <v>56</v>
      </c>
      <c r="O20" s="582">
        <f>O17-O12</f>
        <v>170</v>
      </c>
      <c r="P20" s="618" t="s">
        <v>56</v>
      </c>
      <c r="Q20" s="582">
        <f>Q17-Q12</f>
        <v>257</v>
      </c>
      <c r="R20" s="618" t="s">
        <v>56</v>
      </c>
      <c r="S20" s="582">
        <f>S17-S12</f>
        <v>357</v>
      </c>
      <c r="T20" s="618" t="s">
        <v>56</v>
      </c>
      <c r="U20" s="582">
        <f>U17-U12</f>
        <v>147</v>
      </c>
      <c r="V20" s="618" t="s">
        <v>56</v>
      </c>
      <c r="W20" s="582">
        <f>W17-W12</f>
        <v>-33</v>
      </c>
      <c r="X20" s="619" t="s">
        <v>56</v>
      </c>
      <c r="Y20" s="807"/>
    </row>
    <row r="21" spans="1:27" s="5" customFormat="1" ht="17.25" customHeight="1">
      <c r="A21" s="1733"/>
      <c r="B21" s="573" t="s">
        <v>192</v>
      </c>
      <c r="C21" s="575">
        <f>C17/C12-1</f>
        <v>0.14896051878695404</v>
      </c>
      <c r="D21" s="616" t="s">
        <v>56</v>
      </c>
      <c r="E21" s="575">
        <f t="shared" ref="E21:M21" si="3">E17/E12-1</f>
        <v>-9.8565106611237741E-2</v>
      </c>
      <c r="F21" s="615" t="s">
        <v>56</v>
      </c>
      <c r="G21" s="576">
        <f t="shared" si="3"/>
        <v>0.75833608451634205</v>
      </c>
      <c r="H21" s="616" t="s">
        <v>56</v>
      </c>
      <c r="I21" s="575">
        <f t="shared" si="3"/>
        <v>0.12458348759718629</v>
      </c>
      <c r="J21" s="615" t="s">
        <v>56</v>
      </c>
      <c r="K21" s="576">
        <f t="shared" si="3"/>
        <v>-7.8389830508474589E-2</v>
      </c>
      <c r="L21" s="615" t="s">
        <v>56</v>
      </c>
      <c r="M21" s="576">
        <f t="shared" si="3"/>
        <v>0.10646387832699622</v>
      </c>
      <c r="N21" s="615" t="s">
        <v>56</v>
      </c>
      <c r="O21" s="576">
        <f>O17/O12-1</f>
        <v>0.46321525885558579</v>
      </c>
      <c r="P21" s="615" t="s">
        <v>56</v>
      </c>
      <c r="Q21" s="576">
        <f>Q17/Q12-1</f>
        <v>0.44773519163763065</v>
      </c>
      <c r="R21" s="615" t="s">
        <v>56</v>
      </c>
      <c r="S21" s="576">
        <f>S17/S12-1</f>
        <v>0.47536617842876172</v>
      </c>
      <c r="T21" s="615" t="s">
        <v>56</v>
      </c>
      <c r="U21" s="576">
        <f>U17/U12-1</f>
        <v>0.11941510966693736</v>
      </c>
      <c r="V21" s="615" t="s">
        <v>56</v>
      </c>
      <c r="W21" s="576">
        <f>W17/W12-1</f>
        <v>-2.3141654978962145E-2</v>
      </c>
      <c r="X21" s="616" t="s">
        <v>56</v>
      </c>
      <c r="Y21" s="807"/>
    </row>
    <row r="22" spans="1:27" s="5" customFormat="1" ht="17.25" customHeight="1">
      <c r="A22" s="1734" t="s">
        <v>646</v>
      </c>
      <c r="B22" s="578" t="s">
        <v>191</v>
      </c>
      <c r="C22" s="581">
        <f>C17-C7</f>
        <v>2538</v>
      </c>
      <c r="D22" s="619" t="s">
        <v>56</v>
      </c>
      <c r="E22" s="581">
        <f t="shared" ref="E22:M22" si="4">E17-E7</f>
        <v>-756</v>
      </c>
      <c r="F22" s="618" t="s">
        <v>56</v>
      </c>
      <c r="G22" s="582">
        <f t="shared" si="4"/>
        <v>3294</v>
      </c>
      <c r="H22" s="619" t="s">
        <v>56</v>
      </c>
      <c r="I22" s="581">
        <f t="shared" si="4"/>
        <v>788</v>
      </c>
      <c r="J22" s="618" t="s">
        <v>56</v>
      </c>
      <c r="K22" s="582">
        <f t="shared" si="4"/>
        <v>-91</v>
      </c>
      <c r="L22" s="618" t="s">
        <v>56</v>
      </c>
      <c r="M22" s="582">
        <f t="shared" si="4"/>
        <v>25</v>
      </c>
      <c r="N22" s="618" t="s">
        <v>56</v>
      </c>
      <c r="O22" s="582">
        <f>O17-O7</f>
        <v>185</v>
      </c>
      <c r="P22" s="618" t="s">
        <v>56</v>
      </c>
      <c r="Q22" s="582">
        <f>Q17-Q7</f>
        <v>322</v>
      </c>
      <c r="R22" s="618" t="s">
        <v>56</v>
      </c>
      <c r="S22" s="582">
        <f>S17-S7</f>
        <v>584</v>
      </c>
      <c r="T22" s="618" t="s">
        <v>56</v>
      </c>
      <c r="U22" s="582">
        <f>U17-U7</f>
        <v>731</v>
      </c>
      <c r="V22" s="618" t="s">
        <v>56</v>
      </c>
      <c r="W22" s="582">
        <f>W17-W7</f>
        <v>-6</v>
      </c>
      <c r="X22" s="619" t="s">
        <v>56</v>
      </c>
      <c r="Y22" s="807"/>
    </row>
    <row r="23" spans="1:27" s="5" customFormat="1" ht="17.25" customHeight="1" thickBot="1">
      <c r="A23" s="1735"/>
      <c r="B23" s="585" t="s">
        <v>192</v>
      </c>
      <c r="C23" s="587">
        <f>C17/C7-1</f>
        <v>0.26687697160883284</v>
      </c>
      <c r="D23" s="628" t="s">
        <v>56</v>
      </c>
      <c r="E23" s="587">
        <f t="shared" ref="E23:M23" si="5">E17/E7-1</f>
        <v>-0.101096549879647</v>
      </c>
      <c r="F23" s="627" t="s">
        <v>56</v>
      </c>
      <c r="G23" s="588">
        <f t="shared" si="5"/>
        <v>1.6210629921259843</v>
      </c>
      <c r="H23" s="628" t="s">
        <v>56</v>
      </c>
      <c r="I23" s="587">
        <f t="shared" si="5"/>
        <v>0.14904482693398902</v>
      </c>
      <c r="J23" s="627" t="s">
        <v>56</v>
      </c>
      <c r="K23" s="588">
        <f t="shared" si="5"/>
        <v>-0.1730038022813688</v>
      </c>
      <c r="L23" s="627" t="s">
        <v>56</v>
      </c>
      <c r="M23" s="588">
        <f t="shared" si="5"/>
        <v>9.3984962406014949E-2</v>
      </c>
      <c r="N23" s="627" t="s">
        <v>56</v>
      </c>
      <c r="O23" s="588">
        <f>O17/O7-1</f>
        <v>0.52556818181818188</v>
      </c>
      <c r="P23" s="627" t="s">
        <v>56</v>
      </c>
      <c r="Q23" s="588">
        <f>Q17/Q7-1</f>
        <v>0.63261296660117883</v>
      </c>
      <c r="R23" s="627" t="s">
        <v>56</v>
      </c>
      <c r="S23" s="588">
        <f>S17/S7-1</f>
        <v>1.114503816793893</v>
      </c>
      <c r="T23" s="627" t="s">
        <v>56</v>
      </c>
      <c r="U23" s="588">
        <f>U17/U7-1</f>
        <v>1.1298299845440494</v>
      </c>
      <c r="V23" s="627" t="s">
        <v>56</v>
      </c>
      <c r="W23" s="588">
        <f>W17/W7-1</f>
        <v>-4.2887776983560055E-3</v>
      </c>
      <c r="X23" s="628" t="s">
        <v>56</v>
      </c>
      <c r="Y23" s="831"/>
    </row>
    <row r="24" spans="1:27" s="242" customFormat="1" ht="17.25" customHeight="1">
      <c r="A24" s="960" t="s">
        <v>178</v>
      </c>
      <c r="B24" s="243"/>
      <c r="Y24" s="83"/>
    </row>
    <row r="25" spans="1:27" s="242" customFormat="1" ht="17.25" customHeight="1">
      <c r="A25" s="961" t="s">
        <v>559</v>
      </c>
      <c r="B25" s="211"/>
      <c r="Y25" s="798"/>
    </row>
    <row r="26" spans="1:27" ht="17.25" customHeight="1">
      <c r="A26" s="962" t="s">
        <v>362</v>
      </c>
      <c r="B26" s="358"/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96"/>
      <c r="N26" s="244"/>
      <c r="O26" s="244"/>
      <c r="P26" s="244"/>
      <c r="Q26" s="244"/>
      <c r="R26" s="244"/>
      <c r="S26" s="242"/>
      <c r="T26" s="242"/>
      <c r="U26" s="96"/>
      <c r="V26" s="242"/>
      <c r="W26" s="242"/>
      <c r="X26" s="242"/>
      <c r="Y26" s="798"/>
    </row>
    <row r="27" spans="1:27" s="242" customFormat="1" ht="17.25" customHeight="1">
      <c r="A27" s="962" t="s">
        <v>458</v>
      </c>
      <c r="B27" s="358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96"/>
      <c r="V27" s="209"/>
      <c r="W27" s="209"/>
      <c r="X27" s="209"/>
      <c r="Y27" s="798"/>
    </row>
    <row r="29" spans="1:27" ht="15" customHeight="1"/>
  </sheetData>
  <sortState ref="A30:D44">
    <sortCondition ref="B30:B44"/>
  </sortState>
  <mergeCells count="28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2 D23:X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8"/>
  <dimension ref="A1:Z29"/>
  <sheetViews>
    <sheetView zoomScaleNormal="100" workbookViewId="0"/>
  </sheetViews>
  <sheetFormatPr defaultColWidth="9.140625" defaultRowHeight="15"/>
  <cols>
    <col min="1" max="1" width="10.5703125" style="209" customWidth="1"/>
    <col min="2" max="2" width="5" style="209" customWidth="1"/>
    <col min="3" max="3" width="5.140625" style="209" customWidth="1"/>
    <col min="4" max="5" width="4.7109375" style="209" customWidth="1"/>
    <col min="6" max="6" width="5.7109375" style="209" customWidth="1"/>
    <col min="7" max="7" width="5" style="209" customWidth="1"/>
    <col min="8" max="8" width="6" style="209" customWidth="1"/>
    <col min="9" max="9" width="5" style="209" customWidth="1"/>
    <col min="10" max="10" width="5.28515625" style="209" customWidth="1"/>
    <col min="11" max="11" width="5" style="209" customWidth="1"/>
    <col min="12" max="12" width="5.7109375" style="209" customWidth="1"/>
    <col min="13" max="13" width="5" style="209" customWidth="1"/>
    <col min="14" max="14" width="5.85546875" style="209" customWidth="1"/>
    <col min="15" max="15" width="5" style="209" customWidth="1"/>
    <col min="16" max="16" width="5.140625" style="209" customWidth="1"/>
    <col min="17" max="17" width="5" style="209" customWidth="1"/>
    <col min="18" max="18" width="5.140625" style="209" customWidth="1"/>
    <col min="19" max="19" width="5" style="209" customWidth="1"/>
    <col min="20" max="20" width="5.7109375" style="209" customWidth="1"/>
    <col min="21" max="21" width="5" style="209" customWidth="1"/>
    <col min="22" max="22" width="6" style="209" customWidth="1"/>
    <col min="23" max="23" width="5" style="209" customWidth="1"/>
    <col min="24" max="24" width="5.28515625" style="209" customWidth="1"/>
    <col min="25" max="25" width="5.42578125" style="209" customWidth="1"/>
    <col min="26" max="16384" width="9.140625" style="209"/>
  </cols>
  <sheetData>
    <row r="1" spans="1:26" s="204" customFormat="1" ht="17.25" customHeight="1">
      <c r="A1" s="240" t="s">
        <v>663</v>
      </c>
      <c r="B1" s="240"/>
      <c r="Z1" s="500"/>
    </row>
    <row r="2" spans="1:26" s="205" customFormat="1" ht="17.25" customHeight="1" thickBot="1">
      <c r="A2" s="325" t="s">
        <v>193</v>
      </c>
      <c r="P2" s="205" t="s">
        <v>0</v>
      </c>
    </row>
    <row r="3" spans="1:26" s="4" customFormat="1" ht="17.25" customHeight="1">
      <c r="A3" s="1736" t="s">
        <v>198</v>
      </c>
      <c r="B3" s="1737"/>
      <c r="C3" s="1875" t="s">
        <v>71</v>
      </c>
      <c r="D3" s="1910"/>
      <c r="E3" s="1876"/>
      <c r="F3" s="1901" t="s">
        <v>44</v>
      </c>
      <c r="G3" s="1902"/>
      <c r="H3" s="1902"/>
      <c r="I3" s="1903"/>
      <c r="J3" s="1911" t="s">
        <v>45</v>
      </c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2"/>
      <c r="X3" s="1904"/>
      <c r="Y3" s="1905"/>
    </row>
    <row r="4" spans="1:26" s="4" customFormat="1" ht="17.25" customHeight="1">
      <c r="A4" s="1738"/>
      <c r="B4" s="1739"/>
      <c r="C4" s="1877"/>
      <c r="D4" s="1811"/>
      <c r="E4" s="1759"/>
      <c r="F4" s="1906" t="s">
        <v>177</v>
      </c>
      <c r="G4" s="1907"/>
      <c r="H4" s="1783" t="s">
        <v>46</v>
      </c>
      <c r="I4" s="1899"/>
      <c r="J4" s="1850" t="s">
        <v>50</v>
      </c>
      <c r="K4" s="1896"/>
      <c r="L4" s="1783" t="s">
        <v>49</v>
      </c>
      <c r="M4" s="1896"/>
      <c r="N4" s="1783" t="s">
        <v>48</v>
      </c>
      <c r="O4" s="1896"/>
      <c r="P4" s="1783" t="s">
        <v>51</v>
      </c>
      <c r="Q4" s="1896"/>
      <c r="R4" s="1783" t="s">
        <v>47</v>
      </c>
      <c r="S4" s="1896"/>
      <c r="T4" s="1783" t="s">
        <v>52</v>
      </c>
      <c r="U4" s="1896"/>
      <c r="V4" s="1783" t="s">
        <v>1062</v>
      </c>
      <c r="W4" s="1896"/>
      <c r="X4" s="1783" t="s">
        <v>65</v>
      </c>
      <c r="Y4" s="1899"/>
    </row>
    <row r="5" spans="1:26" s="4" customFormat="1" ht="17.25" customHeight="1">
      <c r="A5" s="1738"/>
      <c r="B5" s="1739"/>
      <c r="C5" s="1877"/>
      <c r="D5" s="1811"/>
      <c r="E5" s="1759"/>
      <c r="F5" s="1908"/>
      <c r="G5" s="1909"/>
      <c r="H5" s="1897"/>
      <c r="I5" s="1900"/>
      <c r="J5" s="1886"/>
      <c r="K5" s="1897"/>
      <c r="L5" s="1897"/>
      <c r="M5" s="1897"/>
      <c r="N5" s="1897"/>
      <c r="O5" s="1897"/>
      <c r="P5" s="1897"/>
      <c r="Q5" s="1897"/>
      <c r="R5" s="1897"/>
      <c r="S5" s="1897"/>
      <c r="T5" s="1897"/>
      <c r="U5" s="1897"/>
      <c r="V5" s="1897"/>
      <c r="W5" s="1897"/>
      <c r="X5" s="1897"/>
      <c r="Y5" s="1900"/>
    </row>
    <row r="6" spans="1:26" s="4" customFormat="1" ht="17.25" customHeight="1" thickBot="1">
      <c r="A6" s="1740"/>
      <c r="B6" s="1741"/>
      <c r="C6" s="629" t="s">
        <v>146</v>
      </c>
      <c r="D6" s="634" t="s">
        <v>155</v>
      </c>
      <c r="E6" s="630" t="s">
        <v>151</v>
      </c>
      <c r="F6" s="629" t="s">
        <v>146</v>
      </c>
      <c r="G6" s="635" t="s">
        <v>152</v>
      </c>
      <c r="H6" s="632" t="s">
        <v>146</v>
      </c>
      <c r="I6" s="633" t="s">
        <v>152</v>
      </c>
      <c r="J6" s="629" t="s">
        <v>146</v>
      </c>
      <c r="K6" s="635" t="s">
        <v>152</v>
      </c>
      <c r="L6" s="632" t="s">
        <v>146</v>
      </c>
      <c r="M6" s="635" t="s">
        <v>152</v>
      </c>
      <c r="N6" s="632" t="s">
        <v>146</v>
      </c>
      <c r="O6" s="635" t="s">
        <v>152</v>
      </c>
      <c r="P6" s="632" t="s">
        <v>146</v>
      </c>
      <c r="Q6" s="635" t="s">
        <v>182</v>
      </c>
      <c r="R6" s="632" t="s">
        <v>146</v>
      </c>
      <c r="S6" s="635" t="s">
        <v>152</v>
      </c>
      <c r="T6" s="632" t="s">
        <v>146</v>
      </c>
      <c r="U6" s="635" t="s">
        <v>152</v>
      </c>
      <c r="V6" s="632" t="s">
        <v>146</v>
      </c>
      <c r="W6" s="635" t="s">
        <v>152</v>
      </c>
      <c r="X6" s="632" t="s">
        <v>146</v>
      </c>
      <c r="Y6" s="633" t="s">
        <v>152</v>
      </c>
    </row>
    <row r="7" spans="1:26" s="5" customFormat="1" ht="17.25" customHeight="1">
      <c r="A7" s="1742" t="s">
        <v>11</v>
      </c>
      <c r="B7" s="1743"/>
      <c r="C7" s="207">
        <v>3145</v>
      </c>
      <c r="D7" s="360">
        <v>1.9131683162293855E-2</v>
      </c>
      <c r="E7" s="363">
        <v>0.33070452155625657</v>
      </c>
      <c r="F7" s="207">
        <v>2510</v>
      </c>
      <c r="G7" s="354">
        <v>0.79809220985691576</v>
      </c>
      <c r="H7" s="206">
        <v>635</v>
      </c>
      <c r="I7" s="356">
        <v>0.20190779014308427</v>
      </c>
      <c r="J7" s="207">
        <v>1749</v>
      </c>
      <c r="K7" s="354">
        <v>0.55612082670906204</v>
      </c>
      <c r="L7" s="206">
        <v>245</v>
      </c>
      <c r="M7" s="253">
        <v>7.7901430842607311E-2</v>
      </c>
      <c r="N7" s="206">
        <v>120</v>
      </c>
      <c r="O7" s="253">
        <v>3.8155802861685212E-2</v>
      </c>
      <c r="P7" s="206">
        <v>156</v>
      </c>
      <c r="Q7" s="253">
        <v>4.9602543720190781E-2</v>
      </c>
      <c r="R7" s="206">
        <v>184</v>
      </c>
      <c r="S7" s="253">
        <v>5.8505564387917326E-2</v>
      </c>
      <c r="T7" s="206">
        <v>144</v>
      </c>
      <c r="U7" s="253">
        <v>4.5786963434022256E-2</v>
      </c>
      <c r="V7" s="206">
        <v>105</v>
      </c>
      <c r="W7" s="253">
        <v>3.3386327503974564E-2</v>
      </c>
      <c r="X7" s="206">
        <v>442</v>
      </c>
      <c r="Y7" s="255">
        <v>0.14054054054054055</v>
      </c>
      <c r="Z7" s="25"/>
    </row>
    <row r="8" spans="1:26" s="5" customFormat="1" ht="17.25" customHeight="1">
      <c r="A8" s="1742" t="s">
        <v>12</v>
      </c>
      <c r="B8" s="1743"/>
      <c r="C8" s="207">
        <v>3209</v>
      </c>
      <c r="D8" s="360">
        <v>1.8798512052956854E-2</v>
      </c>
      <c r="E8" s="363">
        <v>0.3285553394082113</v>
      </c>
      <c r="F8" s="207">
        <v>2547</v>
      </c>
      <c r="G8" s="354">
        <v>0.79370520411343093</v>
      </c>
      <c r="H8" s="206">
        <v>662</v>
      </c>
      <c r="I8" s="356">
        <v>0.20629479588656902</v>
      </c>
      <c r="J8" s="207">
        <v>1783</v>
      </c>
      <c r="K8" s="354">
        <v>0.5556248052352758</v>
      </c>
      <c r="L8" s="206">
        <v>244</v>
      </c>
      <c r="M8" s="253">
        <v>7.6036148332813955E-2</v>
      </c>
      <c r="N8" s="206">
        <v>115</v>
      </c>
      <c r="O8" s="253">
        <v>3.5836709255219694E-2</v>
      </c>
      <c r="P8" s="206">
        <v>170</v>
      </c>
      <c r="Q8" s="253">
        <v>5.2976004985976939E-2</v>
      </c>
      <c r="R8" s="206">
        <v>171</v>
      </c>
      <c r="S8" s="253">
        <v>5.3287628544717983E-2</v>
      </c>
      <c r="T8" s="206">
        <v>135</v>
      </c>
      <c r="U8" s="253">
        <v>4.2069180430040508E-2</v>
      </c>
      <c r="V8" s="206">
        <v>146</v>
      </c>
      <c r="W8" s="253">
        <v>4.5497039576191958E-2</v>
      </c>
      <c r="X8" s="206">
        <v>445</v>
      </c>
      <c r="Y8" s="255">
        <v>0.13867248363976317</v>
      </c>
      <c r="Z8" s="25"/>
    </row>
    <row r="9" spans="1:26" s="5" customFormat="1" ht="17.25" customHeight="1">
      <c r="A9" s="1742" t="s">
        <v>13</v>
      </c>
      <c r="B9" s="1743"/>
      <c r="C9" s="207">
        <v>3294</v>
      </c>
      <c r="D9" s="360">
        <v>1.8817588218156059E-2</v>
      </c>
      <c r="E9" s="363">
        <v>0.32733777203617209</v>
      </c>
      <c r="F9" s="207">
        <v>2558</v>
      </c>
      <c r="G9" s="354">
        <v>0.77656344869459626</v>
      </c>
      <c r="H9" s="206">
        <v>736</v>
      </c>
      <c r="I9" s="356">
        <v>0.22343655130540377</v>
      </c>
      <c r="J9" s="207">
        <v>1807</v>
      </c>
      <c r="K9" s="354">
        <v>0.54857316332726169</v>
      </c>
      <c r="L9" s="206">
        <v>235</v>
      </c>
      <c r="M9" s="253">
        <v>7.1341833636915611E-2</v>
      </c>
      <c r="N9" s="206">
        <v>117</v>
      </c>
      <c r="O9" s="253">
        <v>3.5519125683060107E-2</v>
      </c>
      <c r="P9" s="206">
        <v>203</v>
      </c>
      <c r="Q9" s="253">
        <v>6.1627200971463264E-2</v>
      </c>
      <c r="R9" s="206">
        <v>181</v>
      </c>
      <c r="S9" s="253">
        <v>5.4948391013964787E-2</v>
      </c>
      <c r="T9" s="206">
        <v>137</v>
      </c>
      <c r="U9" s="253">
        <v>4.1590771098967819E-2</v>
      </c>
      <c r="V9" s="206">
        <v>164</v>
      </c>
      <c r="W9" s="253">
        <v>4.9787492410443231E-2</v>
      </c>
      <c r="X9" s="206">
        <v>450</v>
      </c>
      <c r="Y9" s="255">
        <v>0.13661202185792351</v>
      </c>
      <c r="Z9" s="25"/>
    </row>
    <row r="10" spans="1:26" s="5" customFormat="1" ht="17.25" customHeight="1">
      <c r="A10" s="1742" t="s">
        <v>14</v>
      </c>
      <c r="B10" s="1743"/>
      <c r="C10" s="207">
        <v>3308</v>
      </c>
      <c r="D10" s="360">
        <v>1.873435500130257E-2</v>
      </c>
      <c r="E10" s="363">
        <v>0.32079131109387121</v>
      </c>
      <c r="F10" s="207">
        <v>2573</v>
      </c>
      <c r="G10" s="354">
        <v>0.77781136638452242</v>
      </c>
      <c r="H10" s="206">
        <v>735</v>
      </c>
      <c r="I10" s="356">
        <v>0.22218863361547764</v>
      </c>
      <c r="J10" s="207">
        <v>1788</v>
      </c>
      <c r="K10" s="354">
        <v>0.54050785973397819</v>
      </c>
      <c r="L10" s="206">
        <v>239</v>
      </c>
      <c r="M10" s="253">
        <v>7.2249093107617901E-2</v>
      </c>
      <c r="N10" s="206">
        <v>129</v>
      </c>
      <c r="O10" s="253">
        <v>3.8996372430471583E-2</v>
      </c>
      <c r="P10" s="206">
        <v>171</v>
      </c>
      <c r="Q10" s="253">
        <v>5.1692865779927447E-2</v>
      </c>
      <c r="R10" s="206">
        <v>173</v>
      </c>
      <c r="S10" s="253">
        <v>5.2297460701330109E-2</v>
      </c>
      <c r="T10" s="206">
        <v>164</v>
      </c>
      <c r="U10" s="253">
        <v>4.9576783555018135E-2</v>
      </c>
      <c r="V10" s="206">
        <v>192</v>
      </c>
      <c r="W10" s="253">
        <v>5.8041112454655382E-2</v>
      </c>
      <c r="X10" s="206">
        <v>452</v>
      </c>
      <c r="Y10" s="255">
        <v>0.13663845223700122</v>
      </c>
      <c r="Z10" s="25"/>
    </row>
    <row r="11" spans="1:26" s="5" customFormat="1" ht="17.25" customHeight="1">
      <c r="A11" s="1742" t="s">
        <v>15</v>
      </c>
      <c r="B11" s="1743"/>
      <c r="C11" s="202">
        <v>3400</v>
      </c>
      <c r="D11" s="361">
        <v>1.9272409844800418E-2</v>
      </c>
      <c r="E11" s="363">
        <v>0.32270311313591493</v>
      </c>
      <c r="F11" s="202">
        <v>2595</v>
      </c>
      <c r="G11" s="354">
        <v>0.76323529411764701</v>
      </c>
      <c r="H11" s="208">
        <v>805</v>
      </c>
      <c r="I11" s="356">
        <v>0.23676470588235293</v>
      </c>
      <c r="J11" s="202">
        <v>1810</v>
      </c>
      <c r="K11" s="354">
        <v>0.53235294117647058</v>
      </c>
      <c r="L11" s="208">
        <v>251</v>
      </c>
      <c r="M11" s="253">
        <v>7.3823529411764705E-2</v>
      </c>
      <c r="N11" s="208">
        <v>113</v>
      </c>
      <c r="O11" s="253">
        <v>3.3235294117647057E-2</v>
      </c>
      <c r="P11" s="208">
        <v>161</v>
      </c>
      <c r="Q11" s="253">
        <v>4.7352941176470591E-2</v>
      </c>
      <c r="R11" s="208">
        <v>203</v>
      </c>
      <c r="S11" s="253">
        <v>5.9705882352941178E-2</v>
      </c>
      <c r="T11" s="208">
        <v>172</v>
      </c>
      <c r="U11" s="253">
        <v>5.0588235294117649E-2</v>
      </c>
      <c r="V11" s="208">
        <v>227</v>
      </c>
      <c r="W11" s="253">
        <v>6.6764705882352934E-2</v>
      </c>
      <c r="X11" s="208">
        <v>463</v>
      </c>
      <c r="Y11" s="255">
        <v>0.13617647058823529</v>
      </c>
      <c r="Z11" s="25"/>
    </row>
    <row r="12" spans="1:26" s="5" customFormat="1" ht="17.25" customHeight="1">
      <c r="A12" s="1742" t="s">
        <v>16</v>
      </c>
      <c r="B12" s="1743"/>
      <c r="C12" s="202">
        <v>3333</v>
      </c>
      <c r="D12" s="361">
        <v>1.9148789483965114E-2</v>
      </c>
      <c r="E12" s="363">
        <v>0.31785237459469767</v>
      </c>
      <c r="F12" s="202">
        <v>2407</v>
      </c>
      <c r="G12" s="354">
        <v>0.7221722172217222</v>
      </c>
      <c r="H12" s="208">
        <v>926</v>
      </c>
      <c r="I12" s="356">
        <v>0.27782778277827785</v>
      </c>
      <c r="J12" s="202">
        <v>1676</v>
      </c>
      <c r="K12" s="354">
        <v>0.50285028502850282</v>
      </c>
      <c r="L12" s="208">
        <v>235</v>
      </c>
      <c r="M12" s="253">
        <v>7.0507050705070504E-2</v>
      </c>
      <c r="N12" s="208">
        <v>120</v>
      </c>
      <c r="O12" s="253">
        <v>3.6003600360036005E-2</v>
      </c>
      <c r="P12" s="208">
        <v>156</v>
      </c>
      <c r="Q12" s="253">
        <v>4.6804680468046804E-2</v>
      </c>
      <c r="R12" s="208">
        <v>211</v>
      </c>
      <c r="S12" s="253">
        <v>6.3306330633063304E-2</v>
      </c>
      <c r="T12" s="208">
        <v>192</v>
      </c>
      <c r="U12" s="253">
        <v>5.7605760576057603E-2</v>
      </c>
      <c r="V12" s="208">
        <v>263</v>
      </c>
      <c r="W12" s="253">
        <v>7.8907890789078908E-2</v>
      </c>
      <c r="X12" s="208">
        <v>480</v>
      </c>
      <c r="Y12" s="255">
        <v>0.14401440144014402</v>
      </c>
      <c r="Z12" s="25"/>
    </row>
    <row r="13" spans="1:26" s="5" customFormat="1" ht="17.25" customHeight="1">
      <c r="A13" s="1742" t="s">
        <v>139</v>
      </c>
      <c r="B13" s="1743"/>
      <c r="C13" s="202">
        <v>3373</v>
      </c>
      <c r="D13" s="361">
        <v>1.9348029346136417E-2</v>
      </c>
      <c r="E13" s="363">
        <v>0.31266221727845755</v>
      </c>
      <c r="F13" s="202">
        <v>2232</v>
      </c>
      <c r="G13" s="354">
        <v>0.66172546694337386</v>
      </c>
      <c r="H13" s="208">
        <v>1141</v>
      </c>
      <c r="I13" s="356">
        <v>0.33827453305662614</v>
      </c>
      <c r="J13" s="202">
        <v>1707</v>
      </c>
      <c r="K13" s="354">
        <v>0.50607767565965012</v>
      </c>
      <c r="L13" s="208">
        <v>248</v>
      </c>
      <c r="M13" s="253">
        <v>7.3525051882597101E-2</v>
      </c>
      <c r="N13" s="208">
        <v>112</v>
      </c>
      <c r="O13" s="253">
        <v>3.3204862140527723E-2</v>
      </c>
      <c r="P13" s="208">
        <v>153</v>
      </c>
      <c r="Q13" s="253">
        <v>4.5360213459828047E-2</v>
      </c>
      <c r="R13" s="208">
        <v>237</v>
      </c>
      <c r="S13" s="253">
        <v>7.0263860065223838E-2</v>
      </c>
      <c r="T13" s="208">
        <v>207</v>
      </c>
      <c r="U13" s="253">
        <v>6.136970056329677E-2</v>
      </c>
      <c r="V13" s="208">
        <v>227</v>
      </c>
      <c r="W13" s="253">
        <v>6.7299140231248153E-2</v>
      </c>
      <c r="X13" s="208">
        <v>482</v>
      </c>
      <c r="Y13" s="255">
        <v>0.14289949599762822</v>
      </c>
      <c r="Z13" s="25"/>
    </row>
    <row r="14" spans="1:26" s="5" customFormat="1" ht="17.25" customHeight="1">
      <c r="A14" s="1742" t="s">
        <v>189</v>
      </c>
      <c r="B14" s="1743"/>
      <c r="C14" s="202">
        <v>3430</v>
      </c>
      <c r="D14" s="361">
        <v>1.962556931316229E-2</v>
      </c>
      <c r="E14" s="781">
        <v>0.30502445531347266</v>
      </c>
      <c r="F14" s="782">
        <v>2168</v>
      </c>
      <c r="G14" s="783">
        <v>0.632069970845481</v>
      </c>
      <c r="H14" s="784">
        <v>1262</v>
      </c>
      <c r="I14" s="780">
        <v>0.36793002915451894</v>
      </c>
      <c r="J14" s="202">
        <v>1718</v>
      </c>
      <c r="K14" s="354">
        <v>0.50087463556851308</v>
      </c>
      <c r="L14" s="785">
        <v>226</v>
      </c>
      <c r="M14" s="253">
        <v>6.5889212827988333E-2</v>
      </c>
      <c r="N14" s="785">
        <v>114</v>
      </c>
      <c r="O14" s="253">
        <v>3.3236151603498541E-2</v>
      </c>
      <c r="P14" s="785">
        <v>184</v>
      </c>
      <c r="Q14" s="253">
        <v>5.3644314868804666E-2</v>
      </c>
      <c r="R14" s="785">
        <v>245</v>
      </c>
      <c r="S14" s="253">
        <v>7.1428571428571425E-2</v>
      </c>
      <c r="T14" s="785">
        <v>258</v>
      </c>
      <c r="U14" s="253">
        <v>7.5218658892128282E-2</v>
      </c>
      <c r="V14" s="785">
        <v>217</v>
      </c>
      <c r="W14" s="253">
        <v>6.3265306122448975E-2</v>
      </c>
      <c r="X14" s="785">
        <v>468</v>
      </c>
      <c r="Y14" s="255">
        <v>0.13644314868804663</v>
      </c>
      <c r="Z14" s="25"/>
    </row>
    <row r="15" spans="1:26" s="5" customFormat="1" ht="17.25" customHeight="1">
      <c r="A15" s="1742" t="s">
        <v>455</v>
      </c>
      <c r="B15" s="1743"/>
      <c r="C15" s="202">
        <v>3582</v>
      </c>
      <c r="D15" s="361">
        <v>2.0405605559986328E-2</v>
      </c>
      <c r="E15" s="781">
        <v>0.30628473706712273</v>
      </c>
      <c r="F15" s="782">
        <v>2228</v>
      </c>
      <c r="G15" s="783">
        <v>0.62199888330541597</v>
      </c>
      <c r="H15" s="784">
        <v>1354</v>
      </c>
      <c r="I15" s="780">
        <v>0.37800111669458403</v>
      </c>
      <c r="J15" s="202">
        <v>1858</v>
      </c>
      <c r="K15" s="354">
        <v>0.51870463428252378</v>
      </c>
      <c r="L15" s="785">
        <v>215</v>
      </c>
      <c r="M15" s="253">
        <v>6.0022333891680622E-2</v>
      </c>
      <c r="N15" s="785">
        <v>124</v>
      </c>
      <c r="O15" s="253">
        <v>3.461753210496929E-2</v>
      </c>
      <c r="P15" s="785">
        <v>209</v>
      </c>
      <c r="Q15" s="253">
        <v>5.8347292015633725E-2</v>
      </c>
      <c r="R15" s="785">
        <v>252</v>
      </c>
      <c r="S15" s="253">
        <v>7.0351758793969849E-2</v>
      </c>
      <c r="T15" s="785">
        <v>230</v>
      </c>
      <c r="U15" s="253">
        <v>6.4209938581797882E-2</v>
      </c>
      <c r="V15" s="785">
        <v>231</v>
      </c>
      <c r="W15" s="253">
        <v>6.4489112227805692E-2</v>
      </c>
      <c r="X15" s="785">
        <v>463</v>
      </c>
      <c r="Y15" s="255">
        <v>0.12925739810161921</v>
      </c>
      <c r="Z15" s="25"/>
    </row>
    <row r="16" spans="1:26" s="5" customFormat="1" ht="17.25" customHeight="1">
      <c r="A16" s="1742" t="s">
        <v>562</v>
      </c>
      <c r="B16" s="1743"/>
      <c r="C16" s="202">
        <v>3559</v>
      </c>
      <c r="D16" s="361">
        <v>2.0690537233083929E-2</v>
      </c>
      <c r="E16" s="781">
        <v>0.30821858491383042</v>
      </c>
      <c r="F16" s="782">
        <v>2179</v>
      </c>
      <c r="G16" s="783">
        <v>0.61225063220005616</v>
      </c>
      <c r="H16" s="784">
        <v>1380</v>
      </c>
      <c r="I16" s="780">
        <v>0.38774936779994379</v>
      </c>
      <c r="J16" s="202">
        <v>1810</v>
      </c>
      <c r="K16" s="354">
        <v>0.50856982298398423</v>
      </c>
      <c r="L16" s="785">
        <v>198</v>
      </c>
      <c r="M16" s="253">
        <v>5.5633604945209331E-2</v>
      </c>
      <c r="N16" s="785">
        <v>129</v>
      </c>
      <c r="O16" s="253">
        <v>3.6246136555212138E-2</v>
      </c>
      <c r="P16" s="785">
        <v>236</v>
      </c>
      <c r="Q16" s="253">
        <v>6.6310761449845462E-2</v>
      </c>
      <c r="R16" s="785">
        <v>271</v>
      </c>
      <c r="S16" s="253">
        <v>7.6144984546220845E-2</v>
      </c>
      <c r="T16" s="785">
        <v>230</v>
      </c>
      <c r="U16" s="253">
        <v>6.4624894633323965E-2</v>
      </c>
      <c r="V16" s="785">
        <v>245</v>
      </c>
      <c r="W16" s="253">
        <v>6.8839561674627708E-2</v>
      </c>
      <c r="X16" s="785">
        <v>440</v>
      </c>
      <c r="Y16" s="255">
        <v>0.12363023321157629</v>
      </c>
    </row>
    <row r="17" spans="1:25" s="5" customFormat="1" ht="17.25" customHeight="1" thickBot="1">
      <c r="A17" s="1742" t="s">
        <v>643</v>
      </c>
      <c r="B17" s="1743"/>
      <c r="C17" s="202">
        <v>3673</v>
      </c>
      <c r="D17" s="361">
        <v>2.1154422097818325E-2</v>
      </c>
      <c r="E17" s="781">
        <v>0.30486387782204516</v>
      </c>
      <c r="F17" s="782">
        <v>2187</v>
      </c>
      <c r="G17" s="783">
        <v>0.59542608222161719</v>
      </c>
      <c r="H17" s="784">
        <v>1486</v>
      </c>
      <c r="I17" s="783">
        <v>0.40457391777838281</v>
      </c>
      <c r="J17" s="202">
        <v>1878</v>
      </c>
      <c r="K17" s="354">
        <v>0.51129866594064799</v>
      </c>
      <c r="L17" s="785">
        <v>203</v>
      </c>
      <c r="M17" s="253">
        <v>5.5268173155458754E-2</v>
      </c>
      <c r="N17" s="785">
        <v>136</v>
      </c>
      <c r="O17" s="253">
        <v>3.7026953444051186E-2</v>
      </c>
      <c r="P17" s="785">
        <v>241</v>
      </c>
      <c r="Q17" s="253">
        <v>6.5613939558943637E-2</v>
      </c>
      <c r="R17" s="785">
        <v>289</v>
      </c>
      <c r="S17" s="253">
        <v>7.8682276068608767E-2</v>
      </c>
      <c r="T17" s="785">
        <v>234</v>
      </c>
      <c r="U17" s="253">
        <v>6.3708140484617481E-2</v>
      </c>
      <c r="V17" s="785">
        <v>258</v>
      </c>
      <c r="W17" s="253">
        <v>7.0242308739450046E-2</v>
      </c>
      <c r="X17" s="785">
        <v>434</v>
      </c>
      <c r="Y17" s="255">
        <v>0.11815954260822216</v>
      </c>
    </row>
    <row r="18" spans="1:25" s="5" customFormat="1" ht="17.25" customHeight="1">
      <c r="A18" s="1732" t="s">
        <v>644</v>
      </c>
      <c r="B18" s="554" t="s">
        <v>191</v>
      </c>
      <c r="C18" s="557">
        <f>C17-C16</f>
        <v>114</v>
      </c>
      <c r="D18" s="636" t="s">
        <v>56</v>
      </c>
      <c r="E18" s="613" t="s">
        <v>56</v>
      </c>
      <c r="F18" s="557">
        <f t="shared" ref="F18:N18" si="0">F17-F16</f>
        <v>8</v>
      </c>
      <c r="G18" s="612" t="s">
        <v>56</v>
      </c>
      <c r="H18" s="558">
        <f t="shared" si="0"/>
        <v>106</v>
      </c>
      <c r="I18" s="613" t="s">
        <v>56</v>
      </c>
      <c r="J18" s="557">
        <f t="shared" si="0"/>
        <v>68</v>
      </c>
      <c r="K18" s="612" t="s">
        <v>56</v>
      </c>
      <c r="L18" s="558">
        <f t="shared" si="0"/>
        <v>5</v>
      </c>
      <c r="M18" s="612" t="s">
        <v>56</v>
      </c>
      <c r="N18" s="558">
        <f t="shared" si="0"/>
        <v>7</v>
      </c>
      <c r="O18" s="612" t="s">
        <v>56</v>
      </c>
      <c r="P18" s="558">
        <f>P17-P16</f>
        <v>5</v>
      </c>
      <c r="Q18" s="612" t="s">
        <v>56</v>
      </c>
      <c r="R18" s="558">
        <f>R17-R16</f>
        <v>18</v>
      </c>
      <c r="S18" s="612" t="s">
        <v>56</v>
      </c>
      <c r="T18" s="558">
        <f>T17-T16</f>
        <v>4</v>
      </c>
      <c r="U18" s="612" t="s">
        <v>56</v>
      </c>
      <c r="V18" s="558">
        <f>V17-V16</f>
        <v>13</v>
      </c>
      <c r="W18" s="612" t="s">
        <v>56</v>
      </c>
      <c r="X18" s="558">
        <f>X17-X16</f>
        <v>-6</v>
      </c>
      <c r="Y18" s="613" t="s">
        <v>56</v>
      </c>
    </row>
    <row r="19" spans="1:25" s="5" customFormat="1" ht="17.25" customHeight="1">
      <c r="A19" s="1733"/>
      <c r="B19" s="561" t="s">
        <v>192</v>
      </c>
      <c r="C19" s="575">
        <f>C17/C16-1</f>
        <v>3.2031469513908339E-2</v>
      </c>
      <c r="D19" s="637" t="s">
        <v>56</v>
      </c>
      <c r="E19" s="616" t="s">
        <v>56</v>
      </c>
      <c r="F19" s="575">
        <f t="shared" ref="F19:N19" si="1">F17/F16-1</f>
        <v>3.6714089031666397E-3</v>
      </c>
      <c r="G19" s="615" t="s">
        <v>56</v>
      </c>
      <c r="H19" s="576">
        <f t="shared" si="1"/>
        <v>7.6811594202898625E-2</v>
      </c>
      <c r="I19" s="616" t="s">
        <v>56</v>
      </c>
      <c r="J19" s="575">
        <f t="shared" si="1"/>
        <v>3.7569060773480656E-2</v>
      </c>
      <c r="K19" s="615" t="s">
        <v>56</v>
      </c>
      <c r="L19" s="576">
        <f t="shared" si="1"/>
        <v>2.5252525252525304E-2</v>
      </c>
      <c r="M19" s="615" t="s">
        <v>56</v>
      </c>
      <c r="N19" s="576">
        <f t="shared" si="1"/>
        <v>5.4263565891472965E-2</v>
      </c>
      <c r="O19" s="615" t="s">
        <v>56</v>
      </c>
      <c r="P19" s="576">
        <f>P17/P16-1</f>
        <v>2.1186440677966045E-2</v>
      </c>
      <c r="Q19" s="615" t="s">
        <v>56</v>
      </c>
      <c r="R19" s="576">
        <f>R17/R16-1</f>
        <v>6.6420664206642055E-2</v>
      </c>
      <c r="S19" s="615" t="s">
        <v>56</v>
      </c>
      <c r="T19" s="576">
        <f>T17/T16-1</f>
        <v>1.7391304347825987E-2</v>
      </c>
      <c r="U19" s="615" t="s">
        <v>56</v>
      </c>
      <c r="V19" s="576">
        <f>V17/V16-1</f>
        <v>5.3061224489795888E-2</v>
      </c>
      <c r="W19" s="615" t="s">
        <v>56</v>
      </c>
      <c r="X19" s="576">
        <f>X17/X16-1</f>
        <v>-1.3636363636363669E-2</v>
      </c>
      <c r="Y19" s="616" t="s">
        <v>56</v>
      </c>
    </row>
    <row r="20" spans="1:25" s="5" customFormat="1" ht="17.25" customHeight="1">
      <c r="A20" s="1734" t="s">
        <v>797</v>
      </c>
      <c r="B20" s="567" t="s">
        <v>191</v>
      </c>
      <c r="C20" s="581">
        <f>C17-C12</f>
        <v>340</v>
      </c>
      <c r="D20" s="638" t="s">
        <v>56</v>
      </c>
      <c r="E20" s="619" t="s">
        <v>56</v>
      </c>
      <c r="F20" s="581">
        <f t="shared" ref="F20:N20" si="2">F17-F12</f>
        <v>-220</v>
      </c>
      <c r="G20" s="618" t="s">
        <v>56</v>
      </c>
      <c r="H20" s="582">
        <f t="shared" si="2"/>
        <v>560</v>
      </c>
      <c r="I20" s="619" t="s">
        <v>56</v>
      </c>
      <c r="J20" s="581">
        <f t="shared" si="2"/>
        <v>202</v>
      </c>
      <c r="K20" s="618" t="s">
        <v>56</v>
      </c>
      <c r="L20" s="582">
        <f t="shared" si="2"/>
        <v>-32</v>
      </c>
      <c r="M20" s="618" t="s">
        <v>56</v>
      </c>
      <c r="N20" s="582">
        <f t="shared" si="2"/>
        <v>16</v>
      </c>
      <c r="O20" s="618" t="s">
        <v>56</v>
      </c>
      <c r="P20" s="582">
        <f>P17-P12</f>
        <v>85</v>
      </c>
      <c r="Q20" s="618" t="s">
        <v>56</v>
      </c>
      <c r="R20" s="582">
        <f>R17-R12</f>
        <v>78</v>
      </c>
      <c r="S20" s="618" t="s">
        <v>56</v>
      </c>
      <c r="T20" s="582">
        <f>T17-T12</f>
        <v>42</v>
      </c>
      <c r="U20" s="618" t="s">
        <v>56</v>
      </c>
      <c r="V20" s="582">
        <f>V17-V12</f>
        <v>-5</v>
      </c>
      <c r="W20" s="618" t="s">
        <v>56</v>
      </c>
      <c r="X20" s="582">
        <f>X17-X12</f>
        <v>-46</v>
      </c>
      <c r="Y20" s="619" t="s">
        <v>56</v>
      </c>
    </row>
    <row r="21" spans="1:25" s="5" customFormat="1" ht="17.25" customHeight="1">
      <c r="A21" s="1733"/>
      <c r="B21" s="573" t="s">
        <v>192</v>
      </c>
      <c r="C21" s="575">
        <f>C17/C12-1</f>
        <v>0.10201020102010205</v>
      </c>
      <c r="D21" s="637" t="s">
        <v>56</v>
      </c>
      <c r="E21" s="616" t="s">
        <v>56</v>
      </c>
      <c r="F21" s="575">
        <f t="shared" ref="F21:N21" si="3">F17/F12-1</f>
        <v>-9.1400083090984574E-2</v>
      </c>
      <c r="G21" s="615" t="s">
        <v>56</v>
      </c>
      <c r="H21" s="576">
        <f t="shared" si="3"/>
        <v>0.60475161987041037</v>
      </c>
      <c r="I21" s="616" t="s">
        <v>56</v>
      </c>
      <c r="J21" s="575">
        <f t="shared" si="3"/>
        <v>0.12052505966587113</v>
      </c>
      <c r="K21" s="615" t="s">
        <v>56</v>
      </c>
      <c r="L21" s="576">
        <f t="shared" si="3"/>
        <v>-0.13617021276595742</v>
      </c>
      <c r="M21" s="615" t="s">
        <v>56</v>
      </c>
      <c r="N21" s="576">
        <f t="shared" si="3"/>
        <v>0.1333333333333333</v>
      </c>
      <c r="O21" s="615" t="s">
        <v>56</v>
      </c>
      <c r="P21" s="576">
        <f>P17/P12-1</f>
        <v>0.54487179487179493</v>
      </c>
      <c r="Q21" s="615" t="s">
        <v>56</v>
      </c>
      <c r="R21" s="576">
        <f>R17/R12-1</f>
        <v>0.36966824644549767</v>
      </c>
      <c r="S21" s="615" t="s">
        <v>56</v>
      </c>
      <c r="T21" s="576">
        <f>T17/T12-1</f>
        <v>0.21875</v>
      </c>
      <c r="U21" s="615" t="s">
        <v>56</v>
      </c>
      <c r="V21" s="576">
        <f>V17/V12-1</f>
        <v>-1.9011406844106515E-2</v>
      </c>
      <c r="W21" s="615" t="s">
        <v>56</v>
      </c>
      <c r="X21" s="576">
        <f>X17/X12-1</f>
        <v>-9.5833333333333326E-2</v>
      </c>
      <c r="Y21" s="616" t="s">
        <v>56</v>
      </c>
    </row>
    <row r="22" spans="1:25" s="5" customFormat="1" ht="17.25" customHeight="1">
      <c r="A22" s="1734" t="s">
        <v>798</v>
      </c>
      <c r="B22" s="578" t="s">
        <v>191</v>
      </c>
      <c r="C22" s="581">
        <f>C17-C7</f>
        <v>528</v>
      </c>
      <c r="D22" s="638" t="s">
        <v>56</v>
      </c>
      <c r="E22" s="619" t="s">
        <v>56</v>
      </c>
      <c r="F22" s="581">
        <f t="shared" ref="F22:N22" si="4">F17-F7</f>
        <v>-323</v>
      </c>
      <c r="G22" s="618" t="s">
        <v>56</v>
      </c>
      <c r="H22" s="582">
        <f t="shared" si="4"/>
        <v>851</v>
      </c>
      <c r="I22" s="619" t="s">
        <v>56</v>
      </c>
      <c r="J22" s="581">
        <f t="shared" si="4"/>
        <v>129</v>
      </c>
      <c r="K22" s="618" t="s">
        <v>56</v>
      </c>
      <c r="L22" s="582">
        <f t="shared" si="4"/>
        <v>-42</v>
      </c>
      <c r="M22" s="618" t="s">
        <v>56</v>
      </c>
      <c r="N22" s="582">
        <f t="shared" si="4"/>
        <v>16</v>
      </c>
      <c r="O22" s="618" t="s">
        <v>56</v>
      </c>
      <c r="P22" s="582">
        <f>P17-P7</f>
        <v>85</v>
      </c>
      <c r="Q22" s="618" t="s">
        <v>56</v>
      </c>
      <c r="R22" s="582">
        <f>R17-R7</f>
        <v>105</v>
      </c>
      <c r="S22" s="618" t="s">
        <v>56</v>
      </c>
      <c r="T22" s="582">
        <f>T17-T7</f>
        <v>90</v>
      </c>
      <c r="U22" s="618" t="s">
        <v>56</v>
      </c>
      <c r="V22" s="582">
        <f>V17-V7</f>
        <v>153</v>
      </c>
      <c r="W22" s="618" t="s">
        <v>56</v>
      </c>
      <c r="X22" s="582">
        <f>X17-X7</f>
        <v>-8</v>
      </c>
      <c r="Y22" s="619" t="s">
        <v>56</v>
      </c>
    </row>
    <row r="23" spans="1:25" s="5" customFormat="1" ht="17.25" customHeight="1" thickBot="1">
      <c r="A23" s="1735"/>
      <c r="B23" s="585" t="s">
        <v>192</v>
      </c>
      <c r="C23" s="587">
        <f>C17/C7-1</f>
        <v>0.16788553259141503</v>
      </c>
      <c r="D23" s="639" t="s">
        <v>56</v>
      </c>
      <c r="E23" s="628" t="s">
        <v>56</v>
      </c>
      <c r="F23" s="587">
        <f t="shared" ref="F23:N23" si="5">F17/F7-1</f>
        <v>-0.1286852589641434</v>
      </c>
      <c r="G23" s="627" t="s">
        <v>56</v>
      </c>
      <c r="H23" s="588">
        <f t="shared" si="5"/>
        <v>1.3401574803149607</v>
      </c>
      <c r="I23" s="628" t="s">
        <v>56</v>
      </c>
      <c r="J23" s="587">
        <f t="shared" si="5"/>
        <v>7.3756432246998349E-2</v>
      </c>
      <c r="K23" s="627" t="s">
        <v>56</v>
      </c>
      <c r="L23" s="588">
        <f t="shared" si="5"/>
        <v>-0.17142857142857137</v>
      </c>
      <c r="M23" s="627" t="s">
        <v>56</v>
      </c>
      <c r="N23" s="588">
        <f t="shared" si="5"/>
        <v>0.1333333333333333</v>
      </c>
      <c r="O23" s="627" t="s">
        <v>56</v>
      </c>
      <c r="P23" s="588">
        <f>P17/P7-1</f>
        <v>0.54487179487179493</v>
      </c>
      <c r="Q23" s="627" t="s">
        <v>56</v>
      </c>
      <c r="R23" s="588">
        <f>R17/R7-1</f>
        <v>0.57065217391304346</v>
      </c>
      <c r="S23" s="627" t="s">
        <v>56</v>
      </c>
      <c r="T23" s="588">
        <f>T17/T7-1</f>
        <v>0.625</v>
      </c>
      <c r="U23" s="627" t="s">
        <v>56</v>
      </c>
      <c r="V23" s="588">
        <f>V17/V7-1</f>
        <v>1.4571428571428573</v>
      </c>
      <c r="W23" s="627" t="s">
        <v>56</v>
      </c>
      <c r="X23" s="588">
        <f>X17/X7-1</f>
        <v>-1.8099547511312264E-2</v>
      </c>
      <c r="Y23" s="628" t="s">
        <v>56</v>
      </c>
    </row>
    <row r="24" spans="1:25" s="963" customFormat="1" ht="17.25" customHeight="1">
      <c r="A24" s="961" t="s">
        <v>178</v>
      </c>
      <c r="B24" s="961"/>
    </row>
    <row r="25" spans="1:25" s="805" customFormat="1" ht="17.25" customHeight="1">
      <c r="A25" s="962" t="s">
        <v>180</v>
      </c>
      <c r="B25" s="962"/>
      <c r="C25" s="964"/>
      <c r="D25" s="964"/>
      <c r="E25" s="964"/>
      <c r="F25" s="964"/>
      <c r="G25" s="964"/>
      <c r="H25" s="964"/>
      <c r="I25" s="964"/>
      <c r="J25" s="964"/>
      <c r="K25" s="964"/>
      <c r="L25" s="964"/>
      <c r="M25" s="964"/>
      <c r="N25" s="964"/>
      <c r="O25" s="964"/>
      <c r="P25" s="964"/>
      <c r="Q25" s="964"/>
      <c r="R25" s="964"/>
      <c r="S25" s="964"/>
      <c r="T25" s="965"/>
      <c r="U25" s="965"/>
      <c r="V25" s="965"/>
      <c r="W25" s="965"/>
      <c r="X25" s="965"/>
      <c r="Y25" s="965"/>
    </row>
    <row r="26" spans="1:25" s="965" customFormat="1" ht="17.25" customHeight="1">
      <c r="A26" s="962" t="s">
        <v>363</v>
      </c>
      <c r="B26" s="962"/>
      <c r="C26" s="805"/>
      <c r="D26" s="805"/>
      <c r="E26" s="805"/>
      <c r="F26" s="805"/>
      <c r="G26" s="805"/>
      <c r="H26" s="805"/>
      <c r="I26" s="805"/>
      <c r="J26" s="805"/>
      <c r="K26" s="805"/>
      <c r="L26" s="805"/>
      <c r="M26" s="805"/>
      <c r="N26" s="805"/>
      <c r="O26" s="805"/>
      <c r="P26" s="805"/>
      <c r="Q26" s="805"/>
      <c r="R26" s="805"/>
      <c r="S26" s="805"/>
      <c r="T26" s="805"/>
      <c r="U26" s="805"/>
      <c r="V26" s="964"/>
      <c r="W26" s="805"/>
      <c r="X26" s="805"/>
      <c r="Y26" s="805"/>
    </row>
    <row r="27" spans="1:25" s="805" customFormat="1" ht="17.25" customHeight="1">
      <c r="A27" s="958" t="s">
        <v>460</v>
      </c>
      <c r="E27" s="441"/>
    </row>
    <row r="28" spans="1:25" s="805" customFormat="1" ht="17.25" customHeight="1">
      <c r="A28" s="958" t="s">
        <v>459</v>
      </c>
      <c r="O28" s="24"/>
      <c r="P28" s="24"/>
      <c r="Q28" s="24"/>
      <c r="R28" s="24"/>
    </row>
    <row r="29" spans="1:25" s="166" customFormat="1" ht="17.25" customHeight="1">
      <c r="C29" s="870"/>
      <c r="E29" s="870"/>
      <c r="F29" s="359"/>
      <c r="I29" s="154"/>
      <c r="J29" s="359"/>
    </row>
  </sheetData>
  <mergeCells count="28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defaultRowHeight="15"/>
  <cols>
    <col min="2" max="2" width="70.7109375" customWidth="1"/>
  </cols>
  <sheetData>
    <row r="2" spans="1:2">
      <c r="A2" s="952" t="s">
        <v>555</v>
      </c>
    </row>
    <row r="3" spans="1:2">
      <c r="A3" s="972" t="s">
        <v>175</v>
      </c>
      <c r="B3" s="971" t="s">
        <v>556</v>
      </c>
    </row>
    <row r="4" spans="1:2">
      <c r="A4" s="972" t="s">
        <v>55</v>
      </c>
      <c r="B4" s="971" t="s">
        <v>557</v>
      </c>
    </row>
    <row r="5" spans="1:2">
      <c r="A5" s="972" t="s">
        <v>56</v>
      </c>
      <c r="B5" s="971" t="s">
        <v>558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7"/>
  <dimension ref="A1:Z40"/>
  <sheetViews>
    <sheetView zoomScaleNormal="100" workbookViewId="0"/>
  </sheetViews>
  <sheetFormatPr defaultColWidth="9.140625" defaultRowHeight="15"/>
  <cols>
    <col min="1" max="1" width="10.85546875" style="209" customWidth="1"/>
    <col min="2" max="2" width="3.85546875" style="209" customWidth="1"/>
    <col min="3" max="3" width="5.5703125" style="209" customWidth="1"/>
    <col min="4" max="5" width="4.7109375" style="209" customWidth="1"/>
    <col min="6" max="6" width="6.7109375" style="209" customWidth="1"/>
    <col min="7" max="7" width="4.7109375" style="209" customWidth="1"/>
    <col min="8" max="8" width="6.140625" style="209" customWidth="1"/>
    <col min="9" max="9" width="4.7109375" style="209" customWidth="1"/>
    <col min="10" max="10" width="5.5703125" style="209" customWidth="1"/>
    <col min="11" max="11" width="4.7109375" style="209" customWidth="1"/>
    <col min="12" max="12" width="6" style="209" customWidth="1"/>
    <col min="13" max="13" width="4.7109375" style="209" customWidth="1"/>
    <col min="14" max="14" width="5.5703125" style="209" customWidth="1"/>
    <col min="15" max="15" width="4.7109375" style="209" customWidth="1"/>
    <col min="16" max="16" width="5.140625" style="209" customWidth="1"/>
    <col min="17" max="17" width="4.7109375" style="209" customWidth="1"/>
    <col min="18" max="18" width="5.140625" style="209" customWidth="1"/>
    <col min="19" max="19" width="4.7109375" style="209" customWidth="1"/>
    <col min="20" max="20" width="6.42578125" style="209" customWidth="1"/>
    <col min="21" max="21" width="5.5703125" style="209" customWidth="1"/>
    <col min="22" max="22" width="6.140625" style="209" customWidth="1"/>
    <col min="23" max="23" width="5.42578125" style="209" customWidth="1"/>
    <col min="24" max="24" width="5.7109375" style="209" customWidth="1"/>
    <col min="25" max="25" width="5.42578125" style="209" customWidth="1"/>
    <col min="26" max="16384" width="9.140625" style="209"/>
  </cols>
  <sheetData>
    <row r="1" spans="1:26" s="204" customFormat="1" ht="17.25" customHeight="1">
      <c r="A1" s="240" t="s">
        <v>664</v>
      </c>
      <c r="B1" s="240"/>
      <c r="Z1" s="500"/>
    </row>
    <row r="2" spans="1:26" s="205" customFormat="1" ht="17.25" customHeight="1" thickBot="1">
      <c r="A2" s="325" t="s">
        <v>193</v>
      </c>
      <c r="P2" s="205" t="s">
        <v>0</v>
      </c>
    </row>
    <row r="3" spans="1:26" s="4" customFormat="1" ht="17.25" customHeight="1">
      <c r="A3" s="1736" t="s">
        <v>198</v>
      </c>
      <c r="B3" s="1737"/>
      <c r="C3" s="1875" t="s">
        <v>71</v>
      </c>
      <c r="D3" s="1910"/>
      <c r="E3" s="1876"/>
      <c r="F3" s="1901" t="s">
        <v>44</v>
      </c>
      <c r="G3" s="1902"/>
      <c r="H3" s="1902"/>
      <c r="I3" s="1903"/>
      <c r="J3" s="1911" t="s">
        <v>45</v>
      </c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2"/>
      <c r="X3" s="1904"/>
      <c r="Y3" s="1905"/>
    </row>
    <row r="4" spans="1:26" s="4" customFormat="1" ht="17.25" customHeight="1">
      <c r="A4" s="1738"/>
      <c r="B4" s="1739"/>
      <c r="C4" s="1877"/>
      <c r="D4" s="1811"/>
      <c r="E4" s="1759"/>
      <c r="F4" s="1906" t="s">
        <v>177</v>
      </c>
      <c r="G4" s="1907"/>
      <c r="H4" s="1783" t="s">
        <v>46</v>
      </c>
      <c r="I4" s="1899"/>
      <c r="J4" s="1850" t="s">
        <v>50</v>
      </c>
      <c r="K4" s="1896"/>
      <c r="L4" s="1783" t="s">
        <v>49</v>
      </c>
      <c r="M4" s="1896"/>
      <c r="N4" s="1783" t="s">
        <v>48</v>
      </c>
      <c r="O4" s="1896"/>
      <c r="P4" s="1783" t="s">
        <v>51</v>
      </c>
      <c r="Q4" s="1896"/>
      <c r="R4" s="1783" t="s">
        <v>47</v>
      </c>
      <c r="S4" s="1896"/>
      <c r="T4" s="1783" t="s">
        <v>52</v>
      </c>
      <c r="U4" s="1896"/>
      <c r="V4" s="1783" t="s">
        <v>1062</v>
      </c>
      <c r="W4" s="1896"/>
      <c r="X4" s="1783" t="s">
        <v>65</v>
      </c>
      <c r="Y4" s="1899"/>
    </row>
    <row r="5" spans="1:26" s="4" customFormat="1" ht="17.25" customHeight="1">
      <c r="A5" s="1738"/>
      <c r="B5" s="1739"/>
      <c r="C5" s="1877"/>
      <c r="D5" s="1811"/>
      <c r="E5" s="1759"/>
      <c r="F5" s="1908"/>
      <c r="G5" s="1909"/>
      <c r="H5" s="1897"/>
      <c r="I5" s="1900"/>
      <c r="J5" s="1886"/>
      <c r="K5" s="1897"/>
      <c r="L5" s="1897"/>
      <c r="M5" s="1897"/>
      <c r="N5" s="1897"/>
      <c r="O5" s="1897"/>
      <c r="P5" s="1897"/>
      <c r="Q5" s="1897"/>
      <c r="R5" s="1897"/>
      <c r="S5" s="1897"/>
      <c r="T5" s="1897"/>
      <c r="U5" s="1897"/>
      <c r="V5" s="1897"/>
      <c r="W5" s="1897"/>
      <c r="X5" s="1897"/>
      <c r="Y5" s="1900"/>
    </row>
    <row r="6" spans="1:26" s="4" customFormat="1" ht="17.25" customHeight="1" thickBot="1">
      <c r="A6" s="1740"/>
      <c r="B6" s="1741"/>
      <c r="C6" s="629" t="s">
        <v>146</v>
      </c>
      <c r="D6" s="634" t="s">
        <v>155</v>
      </c>
      <c r="E6" s="630" t="s">
        <v>151</v>
      </c>
      <c r="F6" s="629" t="s">
        <v>146</v>
      </c>
      <c r="G6" s="635" t="s">
        <v>152</v>
      </c>
      <c r="H6" s="632" t="s">
        <v>146</v>
      </c>
      <c r="I6" s="633" t="s">
        <v>152</v>
      </c>
      <c r="J6" s="629" t="s">
        <v>146</v>
      </c>
      <c r="K6" s="635" t="s">
        <v>152</v>
      </c>
      <c r="L6" s="632" t="s">
        <v>146</v>
      </c>
      <c r="M6" s="635" t="s">
        <v>152</v>
      </c>
      <c r="N6" s="632" t="s">
        <v>146</v>
      </c>
      <c r="O6" s="635" t="s">
        <v>152</v>
      </c>
      <c r="P6" s="632" t="s">
        <v>146</v>
      </c>
      <c r="Q6" s="635" t="s">
        <v>152</v>
      </c>
      <c r="R6" s="632" t="s">
        <v>146</v>
      </c>
      <c r="S6" s="635" t="s">
        <v>152</v>
      </c>
      <c r="T6" s="632" t="s">
        <v>146</v>
      </c>
      <c r="U6" s="635" t="s">
        <v>152</v>
      </c>
      <c r="V6" s="632" t="s">
        <v>146</v>
      </c>
      <c r="W6" s="635" t="s">
        <v>152</v>
      </c>
      <c r="X6" s="632" t="s">
        <v>146</v>
      </c>
      <c r="Y6" s="633" t="s">
        <v>152</v>
      </c>
    </row>
    <row r="7" spans="1:26" s="5" customFormat="1" ht="17.25" customHeight="1">
      <c r="A7" s="1742" t="s">
        <v>11</v>
      </c>
      <c r="B7" s="1743"/>
      <c r="C7" s="1148">
        <v>6365</v>
      </c>
      <c r="D7" s="1149">
        <v>3.5731527950868446E-2</v>
      </c>
      <c r="E7" s="1150">
        <v>0.66929547844374337</v>
      </c>
      <c r="F7" s="1148">
        <v>4968</v>
      </c>
      <c r="G7" s="1151">
        <v>0.78051846032992933</v>
      </c>
      <c r="H7" s="1152">
        <v>1397</v>
      </c>
      <c r="I7" s="1153">
        <v>0.2194815396700707</v>
      </c>
      <c r="J7" s="1148">
        <v>3538</v>
      </c>
      <c r="K7" s="1151">
        <v>0.55585231736056562</v>
      </c>
      <c r="L7" s="1152">
        <v>281</v>
      </c>
      <c r="M7" s="1154">
        <v>4.4147682639434409E-2</v>
      </c>
      <c r="N7" s="1152">
        <v>146</v>
      </c>
      <c r="O7" s="1154">
        <v>2.2937941869599372E-2</v>
      </c>
      <c r="P7" s="1152">
        <v>196</v>
      </c>
      <c r="Q7" s="1154">
        <v>3.0793401413982718E-2</v>
      </c>
      <c r="R7" s="1152">
        <v>325</v>
      </c>
      <c r="S7" s="1154">
        <v>5.1060487038491753E-2</v>
      </c>
      <c r="T7" s="1152">
        <v>380</v>
      </c>
      <c r="U7" s="1154">
        <v>5.9701492537313432E-2</v>
      </c>
      <c r="V7" s="1152">
        <v>542</v>
      </c>
      <c r="W7" s="1154">
        <v>8.5153181461115474E-2</v>
      </c>
      <c r="X7" s="1152">
        <v>957</v>
      </c>
      <c r="Y7" s="1155">
        <v>0.15035349567949724</v>
      </c>
      <c r="Z7" s="292"/>
    </row>
    <row r="8" spans="1:26" s="5" customFormat="1" ht="17.25" customHeight="1">
      <c r="A8" s="1742" t="s">
        <v>12</v>
      </c>
      <c r="B8" s="1743"/>
      <c r="C8" s="795">
        <v>6558</v>
      </c>
      <c r="D8" s="1003">
        <v>3.5712146377324581E-2</v>
      </c>
      <c r="E8" s="781">
        <v>0.67144466059178864</v>
      </c>
      <c r="F8" s="795">
        <v>5064</v>
      </c>
      <c r="G8" s="916">
        <v>0.77218664226898448</v>
      </c>
      <c r="H8" s="778">
        <v>1494</v>
      </c>
      <c r="I8" s="356">
        <v>0.22781335773101555</v>
      </c>
      <c r="J8" s="795">
        <v>3693</v>
      </c>
      <c r="K8" s="916">
        <v>0.5631290027447392</v>
      </c>
      <c r="L8" s="778">
        <v>291</v>
      </c>
      <c r="M8" s="917">
        <v>4.4373284537968891E-2</v>
      </c>
      <c r="N8" s="778">
        <v>157</v>
      </c>
      <c r="O8" s="917">
        <v>2.3940225678560537E-2</v>
      </c>
      <c r="P8" s="778">
        <v>201</v>
      </c>
      <c r="Q8" s="917">
        <v>3.0649588289112534E-2</v>
      </c>
      <c r="R8" s="778">
        <v>337</v>
      </c>
      <c r="S8" s="917">
        <v>5.1387618176273256E-2</v>
      </c>
      <c r="T8" s="778">
        <v>406</v>
      </c>
      <c r="U8" s="917">
        <v>6.1909118633729797E-2</v>
      </c>
      <c r="V8" s="778">
        <v>574</v>
      </c>
      <c r="W8" s="917">
        <v>8.7526684964928325E-2</v>
      </c>
      <c r="X8" s="778">
        <v>899</v>
      </c>
      <c r="Y8" s="255">
        <v>0.1370844769746874</v>
      </c>
      <c r="Z8" s="292"/>
    </row>
    <row r="9" spans="1:26" s="5" customFormat="1" ht="17.25" customHeight="1">
      <c r="A9" s="1742" t="s">
        <v>13</v>
      </c>
      <c r="B9" s="1743"/>
      <c r="C9" s="795">
        <v>6769</v>
      </c>
      <c r="D9" s="1003">
        <v>3.5906195131525202E-2</v>
      </c>
      <c r="E9" s="781">
        <v>0.67266222796382791</v>
      </c>
      <c r="F9" s="795">
        <v>5206</v>
      </c>
      <c r="G9" s="916">
        <v>0.76909440094548676</v>
      </c>
      <c r="H9" s="778">
        <v>1563</v>
      </c>
      <c r="I9" s="356">
        <v>0.23090559905451322</v>
      </c>
      <c r="J9" s="795">
        <v>3803</v>
      </c>
      <c r="K9" s="916">
        <v>0.56182597133993206</v>
      </c>
      <c r="L9" s="778">
        <v>294</v>
      </c>
      <c r="M9" s="917">
        <v>4.3433298862461223E-2</v>
      </c>
      <c r="N9" s="778">
        <v>149</v>
      </c>
      <c r="O9" s="917">
        <v>2.2012114049342592E-2</v>
      </c>
      <c r="P9" s="778">
        <v>218</v>
      </c>
      <c r="Q9" s="917">
        <v>3.2205643374205936E-2</v>
      </c>
      <c r="R9" s="778">
        <v>312</v>
      </c>
      <c r="S9" s="917">
        <v>4.6092480425469047E-2</v>
      </c>
      <c r="T9" s="778">
        <v>479</v>
      </c>
      <c r="U9" s="917">
        <v>7.076377603781947E-2</v>
      </c>
      <c r="V9" s="778">
        <v>711</v>
      </c>
      <c r="W9" s="917">
        <v>0.10503767173880928</v>
      </c>
      <c r="X9" s="778">
        <v>803</v>
      </c>
      <c r="Y9" s="255">
        <v>0.11862904417196041</v>
      </c>
      <c r="Z9" s="292"/>
    </row>
    <row r="10" spans="1:26" s="5" customFormat="1" ht="17.25" customHeight="1">
      <c r="A10" s="1742" t="s">
        <v>14</v>
      </c>
      <c r="B10" s="1743"/>
      <c r="C10" s="795">
        <v>7004</v>
      </c>
      <c r="D10" s="1003">
        <v>3.6664590193112037E-2</v>
      </c>
      <c r="E10" s="781">
        <v>0.67920868890612873</v>
      </c>
      <c r="F10" s="795">
        <v>5255</v>
      </c>
      <c r="G10" s="916">
        <v>0.75028555111364936</v>
      </c>
      <c r="H10" s="778">
        <v>1749</v>
      </c>
      <c r="I10" s="356">
        <v>0.24971444888635067</v>
      </c>
      <c r="J10" s="795">
        <v>3816</v>
      </c>
      <c r="K10" s="916">
        <v>0.54483152484294683</v>
      </c>
      <c r="L10" s="778">
        <v>248</v>
      </c>
      <c r="M10" s="917">
        <v>3.540833809251856E-2</v>
      </c>
      <c r="N10" s="778">
        <v>154</v>
      </c>
      <c r="O10" s="917">
        <v>2.1987435750999429E-2</v>
      </c>
      <c r="P10" s="778">
        <v>179</v>
      </c>
      <c r="Q10" s="917">
        <v>2.555682467161622E-2</v>
      </c>
      <c r="R10" s="778">
        <v>325</v>
      </c>
      <c r="S10" s="917">
        <v>4.6402055968018274E-2</v>
      </c>
      <c r="T10" s="778">
        <v>541</v>
      </c>
      <c r="U10" s="917">
        <v>7.724157624214735E-2</v>
      </c>
      <c r="V10" s="778">
        <v>845</v>
      </c>
      <c r="W10" s="917">
        <v>0.12064534551684751</v>
      </c>
      <c r="X10" s="778">
        <v>896</v>
      </c>
      <c r="Y10" s="255">
        <v>0.12792689891490577</v>
      </c>
      <c r="Z10" s="292"/>
    </row>
    <row r="11" spans="1:26" s="5" customFormat="1" ht="17.25" customHeight="1">
      <c r="A11" s="1742" t="s">
        <v>15</v>
      </c>
      <c r="B11" s="1743"/>
      <c r="C11" s="1004">
        <v>7136</v>
      </c>
      <c r="D11" s="1005">
        <v>3.7372409567253052E-2</v>
      </c>
      <c r="E11" s="781">
        <v>0.67729688686408507</v>
      </c>
      <c r="F11" s="1004">
        <v>5193</v>
      </c>
      <c r="G11" s="916">
        <v>0.72771860986547088</v>
      </c>
      <c r="H11" s="785">
        <v>1943</v>
      </c>
      <c r="I11" s="356">
        <v>0.27228139013452912</v>
      </c>
      <c r="J11" s="1004">
        <v>3844</v>
      </c>
      <c r="K11" s="916">
        <v>0.53867713004484308</v>
      </c>
      <c r="L11" s="785">
        <v>253</v>
      </c>
      <c r="M11" s="917">
        <v>3.545403587443946E-2</v>
      </c>
      <c r="N11" s="785">
        <v>138</v>
      </c>
      <c r="O11" s="917">
        <v>1.9338565022421525E-2</v>
      </c>
      <c r="P11" s="785">
        <v>187</v>
      </c>
      <c r="Q11" s="917">
        <v>2.6205156950672645E-2</v>
      </c>
      <c r="R11" s="785">
        <v>340</v>
      </c>
      <c r="S11" s="917">
        <v>4.76457399103139E-2</v>
      </c>
      <c r="T11" s="785">
        <v>538</v>
      </c>
      <c r="U11" s="917">
        <v>7.5392376681614345E-2</v>
      </c>
      <c r="V11" s="785">
        <v>926</v>
      </c>
      <c r="W11" s="917">
        <v>0.12976457399103139</v>
      </c>
      <c r="X11" s="785">
        <v>910</v>
      </c>
      <c r="Y11" s="255">
        <v>0.12752242152466367</v>
      </c>
      <c r="Z11" s="292"/>
    </row>
    <row r="12" spans="1:26" s="5" customFormat="1" ht="17.25" customHeight="1">
      <c r="A12" s="1742" t="s">
        <v>16</v>
      </c>
      <c r="B12" s="1743"/>
      <c r="C12" s="1004">
        <v>7153</v>
      </c>
      <c r="D12" s="1005">
        <v>3.7927834778228482E-2</v>
      </c>
      <c r="E12" s="781">
        <v>0.68214762540530227</v>
      </c>
      <c r="F12" s="1004">
        <v>5050</v>
      </c>
      <c r="G12" s="916">
        <v>0.70599748357332592</v>
      </c>
      <c r="H12" s="785">
        <v>2103</v>
      </c>
      <c r="I12" s="356">
        <v>0.29400251642667413</v>
      </c>
      <c r="J12" s="1004">
        <v>3726</v>
      </c>
      <c r="K12" s="916">
        <v>0.52090032154340837</v>
      </c>
      <c r="L12" s="785">
        <v>237</v>
      </c>
      <c r="M12" s="917">
        <v>3.3132951209282821E-2</v>
      </c>
      <c r="N12" s="785">
        <v>143</v>
      </c>
      <c r="O12" s="917">
        <v>1.9991611911086258E-2</v>
      </c>
      <c r="P12" s="785">
        <v>211</v>
      </c>
      <c r="Q12" s="917">
        <v>2.9498112679994408E-2</v>
      </c>
      <c r="R12" s="785">
        <v>363</v>
      </c>
      <c r="S12" s="917">
        <v>5.0747937928142035E-2</v>
      </c>
      <c r="T12" s="785">
        <v>559</v>
      </c>
      <c r="U12" s="917">
        <v>7.8149028379700822E-2</v>
      </c>
      <c r="V12" s="785">
        <v>968</v>
      </c>
      <c r="W12" s="917">
        <v>0.13532783447504543</v>
      </c>
      <c r="X12" s="785">
        <v>946</v>
      </c>
      <c r="Y12" s="255">
        <v>0.13225220187333986</v>
      </c>
      <c r="Z12" s="292"/>
    </row>
    <row r="13" spans="1:26" s="5" customFormat="1" ht="17.25" customHeight="1">
      <c r="A13" s="1742" t="s">
        <v>139</v>
      </c>
      <c r="B13" s="1743"/>
      <c r="C13" s="1004">
        <v>7415</v>
      </c>
      <c r="D13" s="1005">
        <v>3.9352945234923553E-2</v>
      </c>
      <c r="E13" s="781">
        <v>0.68733778272154245</v>
      </c>
      <c r="F13" s="1004">
        <v>4782</v>
      </c>
      <c r="G13" s="916">
        <v>0.64490896830748479</v>
      </c>
      <c r="H13" s="785">
        <v>2633</v>
      </c>
      <c r="I13" s="356">
        <v>0.35509103169251516</v>
      </c>
      <c r="J13" s="1004">
        <v>3743</v>
      </c>
      <c r="K13" s="916">
        <v>0.50478759271746465</v>
      </c>
      <c r="L13" s="785">
        <v>246</v>
      </c>
      <c r="M13" s="917">
        <v>3.3175994605529335E-2</v>
      </c>
      <c r="N13" s="785">
        <v>158</v>
      </c>
      <c r="O13" s="917">
        <v>2.1308159136884695E-2</v>
      </c>
      <c r="P13" s="785">
        <v>200</v>
      </c>
      <c r="Q13" s="917">
        <v>2.6972353337828724E-2</v>
      </c>
      <c r="R13" s="785">
        <v>393</v>
      </c>
      <c r="S13" s="917">
        <v>5.3000674308833443E-2</v>
      </c>
      <c r="T13" s="785">
        <v>694</v>
      </c>
      <c r="U13" s="917">
        <v>9.3594066082265684E-2</v>
      </c>
      <c r="V13" s="785">
        <v>885</v>
      </c>
      <c r="W13" s="917">
        <v>0.11935266351989211</v>
      </c>
      <c r="X13" s="785">
        <v>1096</v>
      </c>
      <c r="Y13" s="255">
        <v>0.14780849629130141</v>
      </c>
      <c r="Z13" s="292"/>
    </row>
    <row r="14" spans="1:26" s="5" customFormat="1" ht="17.25" customHeight="1">
      <c r="A14" s="1742" t="s">
        <v>189</v>
      </c>
      <c r="B14" s="1743"/>
      <c r="C14" s="1004">
        <v>7815</v>
      </c>
      <c r="D14" s="1005">
        <v>4.1348331252248627E-2</v>
      </c>
      <c r="E14" s="781">
        <v>0.69497554468652734</v>
      </c>
      <c r="F14" s="824">
        <v>4710</v>
      </c>
      <c r="G14" s="1006">
        <v>0.60268714011516311</v>
      </c>
      <c r="H14" s="784">
        <v>3105</v>
      </c>
      <c r="I14" s="780">
        <v>0.39731285988483683</v>
      </c>
      <c r="J14" s="1004">
        <v>3943</v>
      </c>
      <c r="K14" s="916">
        <v>0.50454254638515672</v>
      </c>
      <c r="L14" s="785">
        <v>230</v>
      </c>
      <c r="M14" s="917">
        <v>2.943058221369162E-2</v>
      </c>
      <c r="N14" s="785">
        <v>167</v>
      </c>
      <c r="O14" s="917">
        <v>2.1369161868202174E-2</v>
      </c>
      <c r="P14" s="785">
        <v>225</v>
      </c>
      <c r="Q14" s="917">
        <v>2.8790786948176585E-2</v>
      </c>
      <c r="R14" s="785">
        <v>476</v>
      </c>
      <c r="S14" s="917">
        <v>6.0908509277031349E-2</v>
      </c>
      <c r="T14" s="785">
        <v>857</v>
      </c>
      <c r="U14" s="917">
        <v>0.10966090850927702</v>
      </c>
      <c r="V14" s="785">
        <v>891</v>
      </c>
      <c r="W14" s="917">
        <v>0.11401151631477927</v>
      </c>
      <c r="X14" s="785">
        <v>1026</v>
      </c>
      <c r="Y14" s="255">
        <v>0.13128598848368522</v>
      </c>
      <c r="Z14" s="292"/>
    </row>
    <row r="15" spans="1:26" s="5" customFormat="1" ht="17.25" customHeight="1">
      <c r="A15" s="1742" t="s">
        <v>455</v>
      </c>
      <c r="B15" s="1743"/>
      <c r="C15" s="1004">
        <v>8113</v>
      </c>
      <c r="D15" s="1005">
        <v>4.284228147162418E-2</v>
      </c>
      <c r="E15" s="781">
        <v>0.69371526293287733</v>
      </c>
      <c r="F15" s="824">
        <v>4773</v>
      </c>
      <c r="G15" s="1006">
        <v>0.58831504991988171</v>
      </c>
      <c r="H15" s="784">
        <v>3340</v>
      </c>
      <c r="I15" s="780">
        <v>0.41168495008011835</v>
      </c>
      <c r="J15" s="1004">
        <v>4152</v>
      </c>
      <c r="K15" s="916">
        <v>0.51177123135708125</v>
      </c>
      <c r="L15" s="785">
        <v>236</v>
      </c>
      <c r="M15" s="917">
        <v>2.9089116233205967E-2</v>
      </c>
      <c r="N15" s="785">
        <v>185</v>
      </c>
      <c r="O15" s="917">
        <v>2.2802908911623322E-2</v>
      </c>
      <c r="P15" s="785">
        <v>243</v>
      </c>
      <c r="Q15" s="917">
        <v>2.9951929002834957E-2</v>
      </c>
      <c r="R15" s="785">
        <v>474</v>
      </c>
      <c r="S15" s="917">
        <v>5.8424750400591641E-2</v>
      </c>
      <c r="T15" s="785">
        <v>786</v>
      </c>
      <c r="U15" s="917">
        <v>9.6881548132626644E-2</v>
      </c>
      <c r="V15" s="785">
        <v>974</v>
      </c>
      <c r="W15" s="917">
        <v>0.12005423394551953</v>
      </c>
      <c r="X15" s="785">
        <v>1063</v>
      </c>
      <c r="Y15" s="255">
        <v>0.1310242820165167</v>
      </c>
      <c r="Z15" s="292"/>
    </row>
    <row r="16" spans="1:26" s="5" customFormat="1" ht="17.25" customHeight="1">
      <c r="A16" s="1742" t="s">
        <v>562</v>
      </c>
      <c r="B16" s="1743"/>
      <c r="C16" s="1004">
        <v>7988</v>
      </c>
      <c r="D16" s="1005">
        <v>4.3041807885250583E-2</v>
      </c>
      <c r="E16" s="781">
        <v>0.69178141508616953</v>
      </c>
      <c r="F16" s="824">
        <v>4527</v>
      </c>
      <c r="G16" s="1006">
        <v>0.56672508763144713</v>
      </c>
      <c r="H16" s="784">
        <v>3461</v>
      </c>
      <c r="I16" s="780">
        <v>0.43327491236855281</v>
      </c>
      <c r="J16" s="1004">
        <v>4039</v>
      </c>
      <c r="K16" s="916">
        <v>0.50563345017526284</v>
      </c>
      <c r="L16" s="785">
        <v>236</v>
      </c>
      <c r="M16" s="917">
        <v>2.9544316474712069E-2</v>
      </c>
      <c r="N16" s="785">
        <v>160</v>
      </c>
      <c r="O16" s="917">
        <v>2.0030045067601403E-2</v>
      </c>
      <c r="P16" s="785">
        <v>276</v>
      </c>
      <c r="Q16" s="917">
        <v>3.4551827741612418E-2</v>
      </c>
      <c r="R16" s="785">
        <v>510</v>
      </c>
      <c r="S16" s="917">
        <v>6.3845768652979473E-2</v>
      </c>
      <c r="T16" s="785">
        <v>821</v>
      </c>
      <c r="U16" s="917">
        <v>0.10277916875312969</v>
      </c>
      <c r="V16" s="785">
        <v>1005</v>
      </c>
      <c r="W16" s="917">
        <v>0.12581372058087131</v>
      </c>
      <c r="X16" s="785">
        <v>941</v>
      </c>
      <c r="Y16" s="255">
        <v>0.11780170255383074</v>
      </c>
      <c r="Z16" s="292"/>
    </row>
    <row r="17" spans="1:26" s="5" customFormat="1" ht="17.25" customHeight="1" thickBot="1">
      <c r="A17" s="1742" t="s">
        <v>643</v>
      </c>
      <c r="B17" s="1743"/>
      <c r="C17" s="226">
        <v>8375</v>
      </c>
      <c r="D17" s="362">
        <v>4.4819171367105136E-2</v>
      </c>
      <c r="E17" s="364">
        <v>0.69513612217795484</v>
      </c>
      <c r="F17" s="191">
        <v>4535</v>
      </c>
      <c r="G17" s="355">
        <v>0.54149253731343283</v>
      </c>
      <c r="H17" s="76">
        <v>3840</v>
      </c>
      <c r="I17" s="355">
        <v>0.45850746268656717</v>
      </c>
      <c r="J17" s="226">
        <v>4197</v>
      </c>
      <c r="K17" s="357">
        <v>0.50113432835820892</v>
      </c>
      <c r="L17" s="198">
        <v>232</v>
      </c>
      <c r="M17" s="254">
        <v>2.7701492537313434E-2</v>
      </c>
      <c r="N17" s="198">
        <v>155</v>
      </c>
      <c r="O17" s="254">
        <v>1.8507462686567163E-2</v>
      </c>
      <c r="P17" s="198">
        <v>296</v>
      </c>
      <c r="Q17" s="254">
        <v>3.5343283582089553E-2</v>
      </c>
      <c r="R17" s="198">
        <v>542</v>
      </c>
      <c r="S17" s="254">
        <v>6.4716417910447757E-2</v>
      </c>
      <c r="T17" s="198">
        <v>874</v>
      </c>
      <c r="U17" s="254">
        <v>0.10435820895522388</v>
      </c>
      <c r="V17" s="198">
        <v>1120</v>
      </c>
      <c r="W17" s="254">
        <v>0.13373134328358208</v>
      </c>
      <c r="X17" s="198">
        <v>959</v>
      </c>
      <c r="Y17" s="256">
        <v>0.11450746268656717</v>
      </c>
      <c r="Z17" s="292"/>
    </row>
    <row r="18" spans="1:26" s="5" customFormat="1" ht="17.25" customHeight="1">
      <c r="A18" s="1732" t="s">
        <v>644</v>
      </c>
      <c r="B18" s="554" t="s">
        <v>191</v>
      </c>
      <c r="C18" s="569">
        <f>C17-C16</f>
        <v>387</v>
      </c>
      <c r="D18" s="786" t="s">
        <v>56</v>
      </c>
      <c r="E18" s="625" t="s">
        <v>56</v>
      </c>
      <c r="F18" s="569">
        <f t="shared" ref="F18:N18" si="0">F17-F16</f>
        <v>8</v>
      </c>
      <c r="G18" s="624" t="s">
        <v>56</v>
      </c>
      <c r="H18" s="570">
        <f t="shared" si="0"/>
        <v>379</v>
      </c>
      <c r="I18" s="625" t="s">
        <v>56</v>
      </c>
      <c r="J18" s="569">
        <f t="shared" si="0"/>
        <v>158</v>
      </c>
      <c r="K18" s="624" t="s">
        <v>56</v>
      </c>
      <c r="L18" s="570">
        <f t="shared" si="0"/>
        <v>-4</v>
      </c>
      <c r="M18" s="624" t="s">
        <v>56</v>
      </c>
      <c r="N18" s="570">
        <f t="shared" si="0"/>
        <v>-5</v>
      </c>
      <c r="O18" s="624" t="s">
        <v>56</v>
      </c>
      <c r="P18" s="570">
        <f>P17-P16</f>
        <v>20</v>
      </c>
      <c r="Q18" s="624" t="s">
        <v>56</v>
      </c>
      <c r="R18" s="570">
        <f>R17-R16</f>
        <v>32</v>
      </c>
      <c r="S18" s="624" t="s">
        <v>56</v>
      </c>
      <c r="T18" s="570">
        <f>T17-T16</f>
        <v>53</v>
      </c>
      <c r="U18" s="624" t="s">
        <v>56</v>
      </c>
      <c r="V18" s="570">
        <f>V17-V16</f>
        <v>115</v>
      </c>
      <c r="W18" s="624" t="s">
        <v>56</v>
      </c>
      <c r="X18" s="570">
        <f>X17-X16</f>
        <v>18</v>
      </c>
      <c r="Y18" s="625" t="s">
        <v>56</v>
      </c>
    </row>
    <row r="19" spans="1:26" s="5" customFormat="1" ht="17.25" customHeight="1">
      <c r="A19" s="1733"/>
      <c r="B19" s="561" t="s">
        <v>192</v>
      </c>
      <c r="C19" s="575">
        <f>C17/C16-1</f>
        <v>4.8447671507260814E-2</v>
      </c>
      <c r="D19" s="637" t="s">
        <v>56</v>
      </c>
      <c r="E19" s="616" t="s">
        <v>56</v>
      </c>
      <c r="F19" s="575">
        <f t="shared" ref="F19:N19" si="1">F17/F16-1</f>
        <v>1.7671747294014661E-3</v>
      </c>
      <c r="G19" s="615" t="s">
        <v>56</v>
      </c>
      <c r="H19" s="576">
        <f t="shared" si="1"/>
        <v>0.10950592314360019</v>
      </c>
      <c r="I19" s="616" t="s">
        <v>56</v>
      </c>
      <c r="J19" s="575">
        <f t="shared" si="1"/>
        <v>3.9118593711314764E-2</v>
      </c>
      <c r="K19" s="615" t="s">
        <v>56</v>
      </c>
      <c r="L19" s="576">
        <f t="shared" si="1"/>
        <v>-1.6949152542372836E-2</v>
      </c>
      <c r="M19" s="615" t="s">
        <v>56</v>
      </c>
      <c r="N19" s="576">
        <f t="shared" si="1"/>
        <v>-3.125E-2</v>
      </c>
      <c r="O19" s="615" t="s">
        <v>56</v>
      </c>
      <c r="P19" s="576">
        <f>P17/P16-1</f>
        <v>7.2463768115942129E-2</v>
      </c>
      <c r="Q19" s="615" t="s">
        <v>56</v>
      </c>
      <c r="R19" s="576">
        <f>R17/R16-1</f>
        <v>6.2745098039215685E-2</v>
      </c>
      <c r="S19" s="615" t="s">
        <v>56</v>
      </c>
      <c r="T19" s="576">
        <f>T17/T16-1</f>
        <v>6.4555420219244875E-2</v>
      </c>
      <c r="U19" s="615" t="s">
        <v>56</v>
      </c>
      <c r="V19" s="576">
        <f>V17/V16-1</f>
        <v>0.11442786069651745</v>
      </c>
      <c r="W19" s="615" t="s">
        <v>56</v>
      </c>
      <c r="X19" s="576">
        <f>X17/X16-1</f>
        <v>1.9128586609989284E-2</v>
      </c>
      <c r="Y19" s="616" t="s">
        <v>56</v>
      </c>
    </row>
    <row r="20" spans="1:26" s="5" customFormat="1" ht="17.25" customHeight="1">
      <c r="A20" s="1734" t="s">
        <v>923</v>
      </c>
      <c r="B20" s="567" t="s">
        <v>191</v>
      </c>
      <c r="C20" s="581">
        <f>C17-C12</f>
        <v>1222</v>
      </c>
      <c r="D20" s="638" t="s">
        <v>56</v>
      </c>
      <c r="E20" s="619" t="s">
        <v>56</v>
      </c>
      <c r="F20" s="581">
        <f t="shared" ref="F20:N20" si="2">F17-F12</f>
        <v>-515</v>
      </c>
      <c r="G20" s="618" t="s">
        <v>56</v>
      </c>
      <c r="H20" s="582">
        <f t="shared" si="2"/>
        <v>1737</v>
      </c>
      <c r="I20" s="619" t="s">
        <v>56</v>
      </c>
      <c r="J20" s="581">
        <f t="shared" si="2"/>
        <v>471</v>
      </c>
      <c r="K20" s="618" t="s">
        <v>56</v>
      </c>
      <c r="L20" s="582">
        <f t="shared" si="2"/>
        <v>-5</v>
      </c>
      <c r="M20" s="618" t="s">
        <v>56</v>
      </c>
      <c r="N20" s="582">
        <f t="shared" si="2"/>
        <v>12</v>
      </c>
      <c r="O20" s="618" t="s">
        <v>56</v>
      </c>
      <c r="P20" s="582">
        <f>P17-P12</f>
        <v>85</v>
      </c>
      <c r="Q20" s="618" t="s">
        <v>56</v>
      </c>
      <c r="R20" s="582">
        <f>R17-R12</f>
        <v>179</v>
      </c>
      <c r="S20" s="618" t="s">
        <v>56</v>
      </c>
      <c r="T20" s="582">
        <f>T17-T12</f>
        <v>315</v>
      </c>
      <c r="U20" s="618" t="s">
        <v>56</v>
      </c>
      <c r="V20" s="582">
        <f>V17-V12</f>
        <v>152</v>
      </c>
      <c r="W20" s="618" t="s">
        <v>56</v>
      </c>
      <c r="X20" s="582">
        <f>X17-X12</f>
        <v>13</v>
      </c>
      <c r="Y20" s="619" t="s">
        <v>56</v>
      </c>
    </row>
    <row r="21" spans="1:26" s="5" customFormat="1" ht="17.25" customHeight="1">
      <c r="A21" s="1733"/>
      <c r="B21" s="573" t="s">
        <v>192</v>
      </c>
      <c r="C21" s="575">
        <f>C17/C12-1</f>
        <v>0.17083741087655535</v>
      </c>
      <c r="D21" s="637" t="s">
        <v>56</v>
      </c>
      <c r="E21" s="616" t="s">
        <v>56</v>
      </c>
      <c r="F21" s="575">
        <f t="shared" ref="F21:N21" si="3">F17/F12-1</f>
        <v>-0.10198019801980196</v>
      </c>
      <c r="G21" s="615" t="s">
        <v>56</v>
      </c>
      <c r="H21" s="576">
        <f t="shared" si="3"/>
        <v>0.82596291012838807</v>
      </c>
      <c r="I21" s="616" t="s">
        <v>56</v>
      </c>
      <c r="J21" s="575">
        <f t="shared" si="3"/>
        <v>0.12640901771336543</v>
      </c>
      <c r="K21" s="615" t="s">
        <v>56</v>
      </c>
      <c r="L21" s="576">
        <f t="shared" si="3"/>
        <v>-2.1097046413502074E-2</v>
      </c>
      <c r="M21" s="615" t="s">
        <v>56</v>
      </c>
      <c r="N21" s="576">
        <f t="shared" si="3"/>
        <v>8.3916083916083961E-2</v>
      </c>
      <c r="O21" s="615" t="s">
        <v>56</v>
      </c>
      <c r="P21" s="576">
        <f>P17/P12-1</f>
        <v>0.40284360189573465</v>
      </c>
      <c r="Q21" s="615" t="s">
        <v>56</v>
      </c>
      <c r="R21" s="576">
        <f>R17/R12-1</f>
        <v>0.49311294765840219</v>
      </c>
      <c r="S21" s="615" t="s">
        <v>56</v>
      </c>
      <c r="T21" s="576">
        <f>T17/T12-1</f>
        <v>0.56350626118067981</v>
      </c>
      <c r="U21" s="615" t="s">
        <v>56</v>
      </c>
      <c r="V21" s="576">
        <f>V17/V12-1</f>
        <v>0.15702479338842967</v>
      </c>
      <c r="W21" s="615" t="s">
        <v>56</v>
      </c>
      <c r="X21" s="576">
        <f>X17/X12-1</f>
        <v>1.374207188160681E-2</v>
      </c>
      <c r="Y21" s="616" t="s">
        <v>56</v>
      </c>
    </row>
    <row r="22" spans="1:26" s="5" customFormat="1" ht="17.25" customHeight="1">
      <c r="A22" s="1734" t="s">
        <v>798</v>
      </c>
      <c r="B22" s="578" t="s">
        <v>191</v>
      </c>
      <c r="C22" s="581">
        <f>C17-C7</f>
        <v>2010</v>
      </c>
      <c r="D22" s="638" t="s">
        <v>56</v>
      </c>
      <c r="E22" s="619" t="s">
        <v>56</v>
      </c>
      <c r="F22" s="581">
        <f t="shared" ref="F22:N22" si="4">F17-F7</f>
        <v>-433</v>
      </c>
      <c r="G22" s="618" t="s">
        <v>56</v>
      </c>
      <c r="H22" s="582">
        <f t="shared" si="4"/>
        <v>2443</v>
      </c>
      <c r="I22" s="619" t="s">
        <v>56</v>
      </c>
      <c r="J22" s="581">
        <f t="shared" si="4"/>
        <v>659</v>
      </c>
      <c r="K22" s="618" t="s">
        <v>56</v>
      </c>
      <c r="L22" s="582">
        <f t="shared" si="4"/>
        <v>-49</v>
      </c>
      <c r="M22" s="618" t="s">
        <v>56</v>
      </c>
      <c r="N22" s="582">
        <f t="shared" si="4"/>
        <v>9</v>
      </c>
      <c r="O22" s="618" t="s">
        <v>56</v>
      </c>
      <c r="P22" s="582">
        <f>P17-P7</f>
        <v>100</v>
      </c>
      <c r="Q22" s="618" t="s">
        <v>56</v>
      </c>
      <c r="R22" s="582">
        <f>R17-R7</f>
        <v>217</v>
      </c>
      <c r="S22" s="618" t="s">
        <v>56</v>
      </c>
      <c r="T22" s="582">
        <f>T17-T7</f>
        <v>494</v>
      </c>
      <c r="U22" s="618" t="s">
        <v>56</v>
      </c>
      <c r="V22" s="582">
        <f>V17-V7</f>
        <v>578</v>
      </c>
      <c r="W22" s="618" t="s">
        <v>56</v>
      </c>
      <c r="X22" s="582">
        <f>X17-X7</f>
        <v>2</v>
      </c>
      <c r="Y22" s="619" t="s">
        <v>56</v>
      </c>
    </row>
    <row r="23" spans="1:26" s="5" customFormat="1" ht="17.25" customHeight="1" thickBot="1">
      <c r="A23" s="1735"/>
      <c r="B23" s="585" t="s">
        <v>192</v>
      </c>
      <c r="C23" s="587">
        <f>C17/C7-1</f>
        <v>0.31578947368421062</v>
      </c>
      <c r="D23" s="639" t="s">
        <v>56</v>
      </c>
      <c r="E23" s="628" t="s">
        <v>56</v>
      </c>
      <c r="F23" s="587">
        <f t="shared" ref="F23:N23" si="5">F17/F7-1</f>
        <v>-8.7157809983896994E-2</v>
      </c>
      <c r="G23" s="627" t="s">
        <v>56</v>
      </c>
      <c r="H23" s="588">
        <f t="shared" si="5"/>
        <v>1.7487473156764497</v>
      </c>
      <c r="I23" s="628" t="s">
        <v>56</v>
      </c>
      <c r="J23" s="587">
        <f t="shared" si="5"/>
        <v>0.18626342566421705</v>
      </c>
      <c r="K23" s="627" t="s">
        <v>56</v>
      </c>
      <c r="L23" s="588">
        <f t="shared" si="5"/>
        <v>-0.17437722419928825</v>
      </c>
      <c r="M23" s="627" t="s">
        <v>56</v>
      </c>
      <c r="N23" s="588">
        <f t="shared" si="5"/>
        <v>6.164383561643838E-2</v>
      </c>
      <c r="O23" s="627" t="s">
        <v>56</v>
      </c>
      <c r="P23" s="588">
        <f>P17/P7-1</f>
        <v>0.51020408163265296</v>
      </c>
      <c r="Q23" s="627" t="s">
        <v>56</v>
      </c>
      <c r="R23" s="588">
        <f>R17/R7-1</f>
        <v>0.66769230769230759</v>
      </c>
      <c r="S23" s="627" t="s">
        <v>56</v>
      </c>
      <c r="T23" s="588">
        <f>T17/T7-1</f>
        <v>1.2999999999999998</v>
      </c>
      <c r="U23" s="627" t="s">
        <v>56</v>
      </c>
      <c r="V23" s="588">
        <f>V17/V7-1</f>
        <v>1.0664206642066421</v>
      </c>
      <c r="W23" s="627" t="s">
        <v>56</v>
      </c>
      <c r="X23" s="588">
        <f>X17/X7-1</f>
        <v>2.089864158829613E-3</v>
      </c>
      <c r="Y23" s="628" t="s">
        <v>56</v>
      </c>
    </row>
    <row r="24" spans="1:26" s="242" customFormat="1" ht="17.25" customHeight="1">
      <c r="A24" s="962" t="s">
        <v>178</v>
      </c>
      <c r="B24" s="211"/>
    </row>
    <row r="25" spans="1:26" s="166" customFormat="1" ht="17.25" customHeight="1">
      <c r="A25" s="962" t="s">
        <v>180</v>
      </c>
      <c r="B25" s="358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339"/>
      <c r="U25" s="339"/>
      <c r="V25" s="339"/>
      <c r="W25" s="339"/>
      <c r="X25" s="339"/>
      <c r="Y25" s="339"/>
    </row>
    <row r="26" spans="1:26" s="339" customFormat="1" ht="17.25" customHeight="1">
      <c r="A26" s="958" t="s">
        <v>364</v>
      </c>
      <c r="B26" s="358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96"/>
      <c r="W26" s="166"/>
      <c r="X26" s="166"/>
      <c r="Y26" s="166"/>
    </row>
    <row r="27" spans="1:26" s="166" customFormat="1" ht="17.25" customHeight="1">
      <c r="A27" s="958" t="s">
        <v>461</v>
      </c>
      <c r="E27" s="83"/>
      <c r="Q27" s="359"/>
    </row>
    <row r="28" spans="1:26" s="166" customFormat="1" ht="17.25" customHeight="1">
      <c r="A28" s="958" t="s">
        <v>462</v>
      </c>
    </row>
    <row r="29" spans="1:26" s="166" customFormat="1" ht="17.25" customHeight="1">
      <c r="F29" s="359"/>
      <c r="I29" s="154"/>
      <c r="J29" s="359"/>
    </row>
    <row r="30" spans="1:26" ht="17.25" customHeight="1">
      <c r="A30" s="787"/>
      <c r="C30" s="188"/>
      <c r="F30" s="188"/>
      <c r="H30" s="188"/>
      <c r="I30" s="188"/>
      <c r="J30" s="188"/>
      <c r="K30" s="188"/>
      <c r="L30" s="188"/>
      <c r="N30" s="188"/>
      <c r="P30" s="188"/>
      <c r="R30" s="188"/>
      <c r="T30" s="188"/>
      <c r="V30" s="188"/>
      <c r="X30" s="188"/>
    </row>
    <row r="31" spans="1:26" ht="17.25" customHeight="1">
      <c r="C31" s="292"/>
      <c r="F31" s="292"/>
      <c r="H31" s="292"/>
      <c r="J31" s="292"/>
      <c r="K31" s="188"/>
      <c r="L31" s="292"/>
      <c r="N31" s="292"/>
      <c r="P31" s="292"/>
      <c r="R31" s="292"/>
      <c r="T31" s="292"/>
      <c r="V31" s="292"/>
      <c r="X31" s="292"/>
    </row>
    <row r="32" spans="1:26" ht="17.25" customHeight="1">
      <c r="C32" s="188"/>
      <c r="F32" s="188"/>
      <c r="H32" s="188"/>
      <c r="J32" s="188"/>
      <c r="K32" s="188"/>
      <c r="L32" s="188"/>
      <c r="N32" s="188"/>
      <c r="P32" s="188"/>
      <c r="R32" s="188"/>
      <c r="T32" s="188"/>
      <c r="V32" s="188"/>
      <c r="X32" s="188"/>
    </row>
    <row r="33" spans="3:24">
      <c r="C33" s="292"/>
      <c r="F33" s="292"/>
      <c r="H33" s="292"/>
      <c r="J33" s="292"/>
      <c r="K33" s="188"/>
      <c r="L33" s="292"/>
      <c r="N33" s="292"/>
      <c r="P33" s="292"/>
      <c r="R33" s="292"/>
      <c r="T33" s="292"/>
      <c r="V33" s="292"/>
      <c r="X33" s="292"/>
    </row>
    <row r="34" spans="3:24">
      <c r="C34" s="188"/>
      <c r="F34" s="188"/>
      <c r="H34" s="188"/>
      <c r="J34" s="188"/>
      <c r="K34" s="188"/>
      <c r="L34" s="188"/>
      <c r="N34" s="188"/>
      <c r="P34" s="188"/>
      <c r="R34" s="188"/>
      <c r="T34" s="188"/>
      <c r="V34" s="188"/>
      <c r="X34" s="188"/>
    </row>
    <row r="35" spans="3:24">
      <c r="C35" s="292"/>
      <c r="F35" s="292"/>
      <c r="H35" s="292"/>
      <c r="J35" s="292"/>
      <c r="K35" s="188"/>
      <c r="L35" s="292"/>
      <c r="N35" s="292"/>
      <c r="P35" s="292"/>
      <c r="R35" s="292"/>
      <c r="T35" s="292"/>
      <c r="V35" s="292"/>
      <c r="X35" s="292"/>
    </row>
    <row r="36" spans="3:24">
      <c r="F36" s="188"/>
      <c r="J36" s="188"/>
      <c r="K36" s="188"/>
    </row>
    <row r="37" spans="3:24">
      <c r="F37" s="188"/>
      <c r="J37" s="188"/>
      <c r="K37" s="188"/>
    </row>
    <row r="38" spans="3:24">
      <c r="F38" s="188"/>
      <c r="J38" s="188"/>
      <c r="K38" s="188"/>
    </row>
    <row r="39" spans="3:24">
      <c r="F39" s="188"/>
      <c r="J39" s="188"/>
      <c r="K39" s="188"/>
    </row>
    <row r="40" spans="3:24">
      <c r="J40" s="188"/>
      <c r="K40" s="188"/>
    </row>
  </sheetData>
  <mergeCells count="28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/>
  <dimension ref="A1:W46"/>
  <sheetViews>
    <sheetView zoomScaleNormal="100" workbookViewId="0"/>
  </sheetViews>
  <sheetFormatPr defaultColWidth="9.140625" defaultRowHeight="11.25"/>
  <cols>
    <col min="1" max="1" width="17.5703125" style="26" customWidth="1"/>
    <col min="2" max="3" width="5.85546875" style="26" customWidth="1"/>
    <col min="4" max="4" width="5.140625" style="26" customWidth="1"/>
    <col min="5" max="5" width="5.42578125" style="26" customWidth="1"/>
    <col min="6" max="6" width="5.140625" style="26" customWidth="1"/>
    <col min="7" max="7" width="5.42578125" style="26" customWidth="1"/>
    <col min="8" max="8" width="5.140625" style="26" customWidth="1"/>
    <col min="9" max="9" width="5.42578125" style="26" customWidth="1"/>
    <col min="10" max="10" width="5.140625" style="26" customWidth="1"/>
    <col min="11" max="11" width="5.42578125" style="26" customWidth="1"/>
    <col min="12" max="16" width="5.140625" style="26" customWidth="1"/>
    <col min="17" max="17" width="5.42578125" style="26" customWidth="1"/>
    <col min="18" max="18" width="5.140625" style="26" customWidth="1"/>
    <col min="19" max="19" width="5.42578125" style="26" customWidth="1"/>
    <col min="20" max="20" width="5.140625" style="26" customWidth="1"/>
    <col min="21" max="21" width="5.42578125" style="26" customWidth="1"/>
    <col min="22" max="22" width="5.140625" style="26" customWidth="1"/>
    <col min="23" max="23" width="5.42578125" style="26" customWidth="1"/>
    <col min="24" max="16384" width="9.140625" style="26"/>
  </cols>
  <sheetData>
    <row r="1" spans="1:23" s="204" customFormat="1" ht="17.25" customHeight="1">
      <c r="A1" s="240" t="s">
        <v>665</v>
      </c>
      <c r="K1" s="93"/>
    </row>
    <row r="2" spans="1:23" s="205" customFormat="1" ht="17.25" customHeight="1" thickBot="1">
      <c r="A2" s="325" t="s">
        <v>193</v>
      </c>
      <c r="N2" s="205" t="s">
        <v>0</v>
      </c>
    </row>
    <row r="3" spans="1:23" s="4" customFormat="1" ht="17.25" customHeight="1">
      <c r="A3" s="1858" t="s">
        <v>190</v>
      </c>
      <c r="B3" s="1771" t="s">
        <v>71</v>
      </c>
      <c r="C3" s="1773"/>
      <c r="D3" s="1911" t="s">
        <v>44</v>
      </c>
      <c r="E3" s="1902"/>
      <c r="F3" s="1902"/>
      <c r="G3" s="1903"/>
      <c r="H3" s="1901" t="s">
        <v>45</v>
      </c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3"/>
    </row>
    <row r="4" spans="1:23" s="4" customFormat="1" ht="17.25" customHeight="1">
      <c r="A4" s="1873"/>
      <c r="B4" s="1867"/>
      <c r="C4" s="1913"/>
      <c r="D4" s="1914" t="s">
        <v>177</v>
      </c>
      <c r="E4" s="1915"/>
      <c r="F4" s="1881" t="s">
        <v>46</v>
      </c>
      <c r="G4" s="1912"/>
      <c r="H4" s="1884" t="s">
        <v>50</v>
      </c>
      <c r="I4" s="1885"/>
      <c r="J4" s="1881" t="s">
        <v>49</v>
      </c>
      <c r="K4" s="1885"/>
      <c r="L4" s="1881" t="s">
        <v>48</v>
      </c>
      <c r="M4" s="1885"/>
      <c r="N4" s="1881" t="s">
        <v>51</v>
      </c>
      <c r="O4" s="1885"/>
      <c r="P4" s="1881" t="s">
        <v>47</v>
      </c>
      <c r="Q4" s="1885"/>
      <c r="R4" s="1881" t="s">
        <v>52</v>
      </c>
      <c r="S4" s="1885"/>
      <c r="T4" s="1881" t="s">
        <v>1062</v>
      </c>
      <c r="U4" s="1885"/>
      <c r="V4" s="1881" t="s">
        <v>65</v>
      </c>
      <c r="W4" s="1912"/>
    </row>
    <row r="5" spans="1:23" s="4" customFormat="1" ht="17.25" customHeight="1">
      <c r="A5" s="1873"/>
      <c r="B5" s="1774"/>
      <c r="C5" s="1776"/>
      <c r="D5" s="1916"/>
      <c r="E5" s="1917"/>
      <c r="F5" s="1883"/>
      <c r="G5" s="1776"/>
      <c r="H5" s="1774"/>
      <c r="I5" s="1886"/>
      <c r="J5" s="1883"/>
      <c r="K5" s="1886"/>
      <c r="L5" s="1883"/>
      <c r="M5" s="1886"/>
      <c r="N5" s="1883"/>
      <c r="O5" s="1886"/>
      <c r="P5" s="1883"/>
      <c r="Q5" s="1886"/>
      <c r="R5" s="1883"/>
      <c r="S5" s="1886"/>
      <c r="T5" s="1883"/>
      <c r="U5" s="1886"/>
      <c r="V5" s="1883"/>
      <c r="W5" s="1776"/>
    </row>
    <row r="6" spans="1:23" s="4" customFormat="1" ht="17.25" customHeight="1" thickBot="1">
      <c r="A6" s="1861"/>
      <c r="B6" s="629" t="s">
        <v>146</v>
      </c>
      <c r="C6" s="642" t="s">
        <v>155</v>
      </c>
      <c r="D6" s="634" t="s">
        <v>146</v>
      </c>
      <c r="E6" s="635" t="s">
        <v>151</v>
      </c>
      <c r="F6" s="632" t="s">
        <v>146</v>
      </c>
      <c r="G6" s="633" t="s">
        <v>151</v>
      </c>
      <c r="H6" s="629" t="s">
        <v>146</v>
      </c>
      <c r="I6" s="635" t="s">
        <v>151</v>
      </c>
      <c r="J6" s="632" t="s">
        <v>146</v>
      </c>
      <c r="K6" s="635" t="s">
        <v>151</v>
      </c>
      <c r="L6" s="632" t="s">
        <v>146</v>
      </c>
      <c r="M6" s="635" t="s">
        <v>151</v>
      </c>
      <c r="N6" s="632" t="s">
        <v>146</v>
      </c>
      <c r="O6" s="635" t="s">
        <v>151</v>
      </c>
      <c r="P6" s="632" t="s">
        <v>146</v>
      </c>
      <c r="Q6" s="635" t="s">
        <v>151</v>
      </c>
      <c r="R6" s="632" t="s">
        <v>146</v>
      </c>
      <c r="S6" s="635" t="s">
        <v>151</v>
      </c>
      <c r="T6" s="632" t="s">
        <v>146</v>
      </c>
      <c r="U6" s="635" t="s">
        <v>151</v>
      </c>
      <c r="V6" s="632" t="s">
        <v>146</v>
      </c>
      <c r="W6" s="633" t="s">
        <v>151</v>
      </c>
    </row>
    <row r="7" spans="1:23" s="5" customFormat="1" ht="17.25" customHeight="1">
      <c r="A7" s="200" t="s">
        <v>19</v>
      </c>
      <c r="B7" s="1156">
        <v>12048</v>
      </c>
      <c r="C7" s="1157">
        <v>3.3421176731670783E-2</v>
      </c>
      <c r="D7" s="1019">
        <v>6722</v>
      </c>
      <c r="E7" s="1158">
        <v>0.55793492695883129</v>
      </c>
      <c r="F7" s="1132">
        <v>5326</v>
      </c>
      <c r="G7" s="1158">
        <v>0.44206507304116865</v>
      </c>
      <c r="H7" s="1156">
        <v>6075</v>
      </c>
      <c r="I7" s="1158">
        <v>0.50423306772908372</v>
      </c>
      <c r="J7" s="1132">
        <v>435</v>
      </c>
      <c r="K7" s="1158">
        <v>3.6105577689243031E-2</v>
      </c>
      <c r="L7" s="1132">
        <v>291</v>
      </c>
      <c r="M7" s="1158">
        <v>2.4153386454183266E-2</v>
      </c>
      <c r="N7" s="1132">
        <v>537</v>
      </c>
      <c r="O7" s="1158">
        <v>4.4571713147410361E-2</v>
      </c>
      <c r="P7" s="1132">
        <v>831</v>
      </c>
      <c r="Q7" s="1158">
        <v>6.8974103585657365E-2</v>
      </c>
      <c r="R7" s="1132">
        <v>1108</v>
      </c>
      <c r="S7" s="1158">
        <v>9.1965471447543162E-2</v>
      </c>
      <c r="T7" s="1132">
        <v>1378</v>
      </c>
      <c r="U7" s="1158">
        <v>0.11437583001328021</v>
      </c>
      <c r="V7" s="1132">
        <v>1393</v>
      </c>
      <c r="W7" s="1157">
        <v>0.11562084993359893</v>
      </c>
    </row>
    <row r="8" spans="1:23" s="5" customFormat="1" ht="17.25" customHeight="1">
      <c r="A8" s="197" t="s">
        <v>20</v>
      </c>
      <c r="B8" s="186">
        <v>1251</v>
      </c>
      <c r="C8" s="257">
        <v>2.9379990605918272E-2</v>
      </c>
      <c r="D8" s="842">
        <v>690</v>
      </c>
      <c r="E8" s="829">
        <v>0.55155875299760193</v>
      </c>
      <c r="F8" s="801">
        <v>561</v>
      </c>
      <c r="G8" s="829">
        <v>0.44844124700239807</v>
      </c>
      <c r="H8" s="186">
        <v>613</v>
      </c>
      <c r="I8" s="829">
        <v>0.49000799360511593</v>
      </c>
      <c r="J8" s="801">
        <v>24</v>
      </c>
      <c r="K8" s="829">
        <v>1.9184652278177457E-2</v>
      </c>
      <c r="L8" s="801">
        <v>41</v>
      </c>
      <c r="M8" s="829">
        <v>3.2773780975219824E-2</v>
      </c>
      <c r="N8" s="801">
        <v>45</v>
      </c>
      <c r="O8" s="829">
        <v>3.5971223021582732E-2</v>
      </c>
      <c r="P8" s="801">
        <v>61</v>
      </c>
      <c r="Q8" s="829">
        <v>4.8760991207034372E-2</v>
      </c>
      <c r="R8" s="801">
        <v>104</v>
      </c>
      <c r="S8" s="829">
        <v>8.3133493205435657E-2</v>
      </c>
      <c r="T8" s="801">
        <v>144</v>
      </c>
      <c r="U8" s="829">
        <v>0.11510791366906475</v>
      </c>
      <c r="V8" s="801">
        <v>219</v>
      </c>
      <c r="W8" s="257">
        <v>0.1750599520383693</v>
      </c>
    </row>
    <row r="9" spans="1:23" s="5" customFormat="1" ht="17.25" customHeight="1">
      <c r="A9" s="197" t="s">
        <v>21</v>
      </c>
      <c r="B9" s="186">
        <v>1042</v>
      </c>
      <c r="C9" s="257">
        <v>2.0102635335879925E-2</v>
      </c>
      <c r="D9" s="842">
        <v>312</v>
      </c>
      <c r="E9" s="829">
        <v>0.29942418426103645</v>
      </c>
      <c r="F9" s="801">
        <v>730</v>
      </c>
      <c r="G9" s="829">
        <v>0.70057581573896355</v>
      </c>
      <c r="H9" s="186">
        <v>430</v>
      </c>
      <c r="I9" s="829">
        <v>0.41266794625719772</v>
      </c>
      <c r="J9" s="801">
        <v>37</v>
      </c>
      <c r="K9" s="829">
        <v>3.5508637236084453E-2</v>
      </c>
      <c r="L9" s="801">
        <v>25</v>
      </c>
      <c r="M9" s="829">
        <v>2.3992322456813819E-2</v>
      </c>
      <c r="N9" s="801">
        <v>39</v>
      </c>
      <c r="O9" s="829">
        <v>3.7428023032629557E-2</v>
      </c>
      <c r="P9" s="801">
        <v>82</v>
      </c>
      <c r="Q9" s="829">
        <v>7.8694817658349334E-2</v>
      </c>
      <c r="R9" s="801">
        <v>166</v>
      </c>
      <c r="S9" s="829">
        <v>0.15930902111324377</v>
      </c>
      <c r="T9" s="801">
        <v>139</v>
      </c>
      <c r="U9" s="829">
        <v>0.13339731285988485</v>
      </c>
      <c r="V9" s="801">
        <v>124</v>
      </c>
      <c r="W9" s="257">
        <v>0.11900191938579655</v>
      </c>
    </row>
    <row r="10" spans="1:23" s="5" customFormat="1" ht="17.25" customHeight="1">
      <c r="A10" s="197" t="s">
        <v>22</v>
      </c>
      <c r="B10" s="186">
        <v>585</v>
      </c>
      <c r="C10" s="257">
        <v>2.5722200237435693E-2</v>
      </c>
      <c r="D10" s="842">
        <v>264</v>
      </c>
      <c r="E10" s="829">
        <v>0.45128205128205129</v>
      </c>
      <c r="F10" s="801">
        <v>321</v>
      </c>
      <c r="G10" s="829">
        <v>0.54871794871794877</v>
      </c>
      <c r="H10" s="186">
        <v>212</v>
      </c>
      <c r="I10" s="829">
        <v>0.36239316239316238</v>
      </c>
      <c r="J10" s="801">
        <v>73</v>
      </c>
      <c r="K10" s="829">
        <v>0.12478632478632479</v>
      </c>
      <c r="L10" s="801">
        <v>10</v>
      </c>
      <c r="M10" s="829">
        <v>1.7094017094017096E-2</v>
      </c>
      <c r="N10" s="801">
        <v>37</v>
      </c>
      <c r="O10" s="829">
        <v>6.3247863247863245E-2</v>
      </c>
      <c r="P10" s="801">
        <v>91</v>
      </c>
      <c r="Q10" s="829">
        <v>0.15555555555555556</v>
      </c>
      <c r="R10" s="801">
        <v>58</v>
      </c>
      <c r="S10" s="829">
        <v>9.914529914529914E-2</v>
      </c>
      <c r="T10" s="801">
        <v>43</v>
      </c>
      <c r="U10" s="829">
        <v>7.3504273504273507E-2</v>
      </c>
      <c r="V10" s="801">
        <v>61</v>
      </c>
      <c r="W10" s="257">
        <v>0.10427350427350428</v>
      </c>
    </row>
    <row r="11" spans="1:23" s="5" customFormat="1" ht="17.25" customHeight="1">
      <c r="A11" s="197" t="s">
        <v>23</v>
      </c>
      <c r="B11" s="186">
        <v>562</v>
      </c>
      <c r="C11" s="257">
        <v>2.9543184566051622E-2</v>
      </c>
      <c r="D11" s="842">
        <v>266</v>
      </c>
      <c r="E11" s="829">
        <v>0.47330960854092524</v>
      </c>
      <c r="F11" s="801">
        <v>296</v>
      </c>
      <c r="G11" s="829">
        <v>0.5266903914590747</v>
      </c>
      <c r="H11" s="186">
        <v>229</v>
      </c>
      <c r="I11" s="829">
        <v>0.40747330960854095</v>
      </c>
      <c r="J11" s="801">
        <v>11</v>
      </c>
      <c r="K11" s="829">
        <v>1.9572953736654804E-2</v>
      </c>
      <c r="L11" s="801">
        <v>10</v>
      </c>
      <c r="M11" s="829">
        <v>1.7793594306049824E-2</v>
      </c>
      <c r="N11" s="801">
        <v>49</v>
      </c>
      <c r="O11" s="829">
        <v>8.7188612099644125E-2</v>
      </c>
      <c r="P11" s="801">
        <v>34</v>
      </c>
      <c r="Q11" s="829">
        <v>6.0498220640569395E-2</v>
      </c>
      <c r="R11" s="801">
        <v>61</v>
      </c>
      <c r="S11" s="829">
        <v>0.10854092526690391</v>
      </c>
      <c r="T11" s="801">
        <v>50</v>
      </c>
      <c r="U11" s="829">
        <v>8.8967971530249115E-2</v>
      </c>
      <c r="V11" s="801">
        <v>118</v>
      </c>
      <c r="W11" s="257">
        <v>0.20996441281138789</v>
      </c>
    </row>
    <row r="12" spans="1:23" s="5" customFormat="1" ht="17.25" customHeight="1">
      <c r="A12" s="197" t="s">
        <v>24</v>
      </c>
      <c r="B12" s="186">
        <v>240</v>
      </c>
      <c r="C12" s="257">
        <v>2.8728752693320564E-2</v>
      </c>
      <c r="D12" s="842">
        <v>68</v>
      </c>
      <c r="E12" s="829">
        <v>0.28333333333333333</v>
      </c>
      <c r="F12" s="801">
        <v>172</v>
      </c>
      <c r="G12" s="829">
        <v>0.71666666666666667</v>
      </c>
      <c r="H12" s="186">
        <v>122</v>
      </c>
      <c r="I12" s="829">
        <v>0.5083333333333333</v>
      </c>
      <c r="J12" s="801">
        <v>9</v>
      </c>
      <c r="K12" s="829">
        <v>3.7499999999999999E-2</v>
      </c>
      <c r="L12" s="801">
        <v>2</v>
      </c>
      <c r="M12" s="829">
        <v>8.3333333333333332E-3</v>
      </c>
      <c r="N12" s="801">
        <v>14</v>
      </c>
      <c r="O12" s="829">
        <v>5.8333333333333334E-2</v>
      </c>
      <c r="P12" s="801">
        <v>17</v>
      </c>
      <c r="Q12" s="829">
        <v>7.0833333333333331E-2</v>
      </c>
      <c r="R12" s="801">
        <v>18</v>
      </c>
      <c r="S12" s="829">
        <v>7.4999999999999997E-2</v>
      </c>
      <c r="T12" s="801">
        <v>15</v>
      </c>
      <c r="U12" s="829">
        <v>6.25E-2</v>
      </c>
      <c r="V12" s="801">
        <v>43</v>
      </c>
      <c r="W12" s="257">
        <v>0.17916666666666667</v>
      </c>
    </row>
    <row r="13" spans="1:23" s="5" customFormat="1" ht="17.25" customHeight="1">
      <c r="A13" s="197" t="s">
        <v>25</v>
      </c>
      <c r="B13" s="186">
        <v>1063</v>
      </c>
      <c r="C13" s="257">
        <v>4.3809759314210356E-2</v>
      </c>
      <c r="D13" s="842">
        <v>595</v>
      </c>
      <c r="E13" s="829">
        <v>0.55973659454374414</v>
      </c>
      <c r="F13" s="801">
        <v>468</v>
      </c>
      <c r="G13" s="829">
        <v>0.44026340545625586</v>
      </c>
      <c r="H13" s="186">
        <v>585</v>
      </c>
      <c r="I13" s="829">
        <v>0.55032925682031986</v>
      </c>
      <c r="J13" s="801">
        <v>14</v>
      </c>
      <c r="K13" s="829">
        <v>1.317027281279398E-2</v>
      </c>
      <c r="L13" s="801">
        <v>13</v>
      </c>
      <c r="M13" s="829">
        <v>1.2229539040451553E-2</v>
      </c>
      <c r="N13" s="801">
        <v>33</v>
      </c>
      <c r="O13" s="829">
        <v>3.1044214487300093E-2</v>
      </c>
      <c r="P13" s="801">
        <v>71</v>
      </c>
      <c r="Q13" s="829">
        <v>6.679209783631232E-2</v>
      </c>
      <c r="R13" s="801">
        <v>80</v>
      </c>
      <c r="S13" s="829">
        <v>7.5258701787394161E-2</v>
      </c>
      <c r="T13" s="801">
        <v>74</v>
      </c>
      <c r="U13" s="829">
        <v>6.9614299153339609E-2</v>
      </c>
      <c r="V13" s="801">
        <v>193</v>
      </c>
      <c r="W13" s="257">
        <v>0.18156161806208843</v>
      </c>
    </row>
    <row r="14" spans="1:23" s="5" customFormat="1" ht="17.25" customHeight="1">
      <c r="A14" s="197" t="s">
        <v>26</v>
      </c>
      <c r="B14" s="186">
        <v>484</v>
      </c>
      <c r="C14" s="257">
        <v>3.1852583086541625E-2</v>
      </c>
      <c r="D14" s="842">
        <v>327</v>
      </c>
      <c r="E14" s="829">
        <v>0.67561983471074383</v>
      </c>
      <c r="F14" s="801">
        <v>157</v>
      </c>
      <c r="G14" s="829">
        <v>0.32438016528925617</v>
      </c>
      <c r="H14" s="186">
        <v>222</v>
      </c>
      <c r="I14" s="829">
        <v>0.45867768595041325</v>
      </c>
      <c r="J14" s="801">
        <v>22</v>
      </c>
      <c r="K14" s="829">
        <v>4.5454545454545456E-2</v>
      </c>
      <c r="L14" s="801">
        <v>16</v>
      </c>
      <c r="M14" s="829">
        <v>3.3057851239669422E-2</v>
      </c>
      <c r="N14" s="801">
        <v>26</v>
      </c>
      <c r="O14" s="829">
        <v>5.3719008264462811E-2</v>
      </c>
      <c r="P14" s="801">
        <v>28</v>
      </c>
      <c r="Q14" s="829">
        <v>5.7851239669421489E-2</v>
      </c>
      <c r="R14" s="801">
        <v>55</v>
      </c>
      <c r="S14" s="829">
        <v>0.11363636363636363</v>
      </c>
      <c r="T14" s="801">
        <v>66</v>
      </c>
      <c r="U14" s="829">
        <v>0.13636363636363635</v>
      </c>
      <c r="V14" s="801">
        <v>49</v>
      </c>
      <c r="W14" s="257">
        <v>0.1012396694214876</v>
      </c>
    </row>
    <row r="15" spans="1:23" s="5" customFormat="1" ht="17.25" customHeight="1">
      <c r="A15" s="197" t="s">
        <v>27</v>
      </c>
      <c r="B15" s="186">
        <v>872</v>
      </c>
      <c r="C15" s="257">
        <v>4.7181041012877394E-2</v>
      </c>
      <c r="D15" s="842">
        <v>541</v>
      </c>
      <c r="E15" s="829">
        <v>0.62041284403669728</v>
      </c>
      <c r="F15" s="801">
        <v>331</v>
      </c>
      <c r="G15" s="829">
        <v>0.37958715596330272</v>
      </c>
      <c r="H15" s="186">
        <v>436</v>
      </c>
      <c r="I15" s="829">
        <v>0.5</v>
      </c>
      <c r="J15" s="801">
        <v>46</v>
      </c>
      <c r="K15" s="829">
        <v>5.2752293577981654E-2</v>
      </c>
      <c r="L15" s="801">
        <v>38</v>
      </c>
      <c r="M15" s="829">
        <v>4.3577981651376149E-2</v>
      </c>
      <c r="N15" s="801">
        <v>26</v>
      </c>
      <c r="O15" s="829">
        <v>2.9816513761467892E-2</v>
      </c>
      <c r="P15" s="801">
        <v>67</v>
      </c>
      <c r="Q15" s="829">
        <v>7.6834862385321098E-2</v>
      </c>
      <c r="R15" s="801">
        <v>69</v>
      </c>
      <c r="S15" s="829">
        <v>7.9128440366972475E-2</v>
      </c>
      <c r="T15" s="801">
        <v>87</v>
      </c>
      <c r="U15" s="829">
        <v>9.9770642201834861E-2</v>
      </c>
      <c r="V15" s="801">
        <v>103</v>
      </c>
      <c r="W15" s="257">
        <v>0.11811926605504587</v>
      </c>
    </row>
    <row r="16" spans="1:23" s="5" customFormat="1" ht="17.25" customHeight="1">
      <c r="A16" s="197" t="s">
        <v>28</v>
      </c>
      <c r="B16" s="186">
        <v>343</v>
      </c>
      <c r="C16" s="257">
        <v>1.9082058414464535E-2</v>
      </c>
      <c r="D16" s="842">
        <v>119</v>
      </c>
      <c r="E16" s="829">
        <v>0.34693877551020408</v>
      </c>
      <c r="F16" s="801">
        <v>224</v>
      </c>
      <c r="G16" s="829">
        <v>0.65306122448979587</v>
      </c>
      <c r="H16" s="186">
        <v>120</v>
      </c>
      <c r="I16" s="829">
        <v>0.3498542274052478</v>
      </c>
      <c r="J16" s="801">
        <v>16</v>
      </c>
      <c r="K16" s="829">
        <v>4.6647230320699708E-2</v>
      </c>
      <c r="L16" s="801">
        <v>11</v>
      </c>
      <c r="M16" s="829">
        <v>3.2069970845481049E-2</v>
      </c>
      <c r="N16" s="801">
        <v>22</v>
      </c>
      <c r="O16" s="829">
        <v>6.4139941690962099E-2</v>
      </c>
      <c r="P16" s="801">
        <v>39</v>
      </c>
      <c r="Q16" s="829">
        <v>0.11370262390670553</v>
      </c>
      <c r="R16" s="801">
        <v>49</v>
      </c>
      <c r="S16" s="829">
        <v>0.14285714285714285</v>
      </c>
      <c r="T16" s="801">
        <v>41</v>
      </c>
      <c r="U16" s="829">
        <v>0.119533527696793</v>
      </c>
      <c r="V16" s="801">
        <v>45</v>
      </c>
      <c r="W16" s="257">
        <v>0.13119533527696792</v>
      </c>
    </row>
    <row r="17" spans="1:23" s="5" customFormat="1" ht="17.25" customHeight="1">
      <c r="A17" s="197" t="s">
        <v>29</v>
      </c>
      <c r="B17" s="186">
        <v>504</v>
      </c>
      <c r="C17" s="257">
        <v>2.8485841858362063E-2</v>
      </c>
      <c r="D17" s="842">
        <v>212</v>
      </c>
      <c r="E17" s="829">
        <v>0.42063492063492064</v>
      </c>
      <c r="F17" s="801">
        <v>292</v>
      </c>
      <c r="G17" s="829">
        <v>0.57936507936507942</v>
      </c>
      <c r="H17" s="186">
        <v>246</v>
      </c>
      <c r="I17" s="829">
        <v>0.48809523809523808</v>
      </c>
      <c r="J17" s="801">
        <v>21</v>
      </c>
      <c r="K17" s="829">
        <v>4.1666666666666664E-2</v>
      </c>
      <c r="L17" s="801">
        <v>12</v>
      </c>
      <c r="M17" s="829">
        <v>2.3809523809523808E-2</v>
      </c>
      <c r="N17" s="801">
        <v>21</v>
      </c>
      <c r="O17" s="829">
        <v>4.1666666666666664E-2</v>
      </c>
      <c r="P17" s="801">
        <v>37</v>
      </c>
      <c r="Q17" s="829">
        <v>7.3412698412698416E-2</v>
      </c>
      <c r="R17" s="801">
        <v>33</v>
      </c>
      <c r="S17" s="829">
        <v>6.5476190476190479E-2</v>
      </c>
      <c r="T17" s="801">
        <v>75</v>
      </c>
      <c r="U17" s="829">
        <v>0.14880952380952381</v>
      </c>
      <c r="V17" s="801">
        <v>59</v>
      </c>
      <c r="W17" s="257">
        <v>0.11706349206349206</v>
      </c>
    </row>
    <row r="18" spans="1:23" s="5" customFormat="1" ht="17.25" customHeight="1">
      <c r="A18" s="197" t="s">
        <v>30</v>
      </c>
      <c r="B18" s="186">
        <v>1581</v>
      </c>
      <c r="C18" s="257">
        <v>3.799384792848217E-2</v>
      </c>
      <c r="D18" s="842">
        <v>971</v>
      </c>
      <c r="E18" s="829">
        <v>0.614168247944339</v>
      </c>
      <c r="F18" s="801">
        <v>610</v>
      </c>
      <c r="G18" s="829">
        <v>0.38583175205566095</v>
      </c>
      <c r="H18" s="186">
        <v>820</v>
      </c>
      <c r="I18" s="829">
        <v>0.51865907653383936</v>
      </c>
      <c r="J18" s="801">
        <v>41</v>
      </c>
      <c r="K18" s="829">
        <v>2.5932953826691967E-2</v>
      </c>
      <c r="L18" s="801">
        <v>34</v>
      </c>
      <c r="M18" s="829">
        <v>2.1505376344086023E-2</v>
      </c>
      <c r="N18" s="801">
        <v>78</v>
      </c>
      <c r="O18" s="829">
        <v>4.9335863377609111E-2</v>
      </c>
      <c r="P18" s="801">
        <v>81</v>
      </c>
      <c r="Q18" s="829">
        <v>5.1233396584440226E-2</v>
      </c>
      <c r="R18" s="801">
        <v>156</v>
      </c>
      <c r="S18" s="829">
        <v>9.8671726755218223E-2</v>
      </c>
      <c r="T18" s="801">
        <v>276</v>
      </c>
      <c r="U18" s="829">
        <v>0.17457305502846299</v>
      </c>
      <c r="V18" s="801">
        <v>95</v>
      </c>
      <c r="W18" s="257">
        <v>6.0088551549652119E-2</v>
      </c>
    </row>
    <row r="19" spans="1:23" s="5" customFormat="1" ht="17.25" customHeight="1">
      <c r="A19" s="197" t="s">
        <v>31</v>
      </c>
      <c r="B19" s="186">
        <v>800</v>
      </c>
      <c r="C19" s="257">
        <v>3.5703128486633644E-2</v>
      </c>
      <c r="D19" s="842">
        <v>457</v>
      </c>
      <c r="E19" s="829">
        <v>0.57125000000000004</v>
      </c>
      <c r="F19" s="801">
        <v>343</v>
      </c>
      <c r="G19" s="829">
        <v>0.42875000000000002</v>
      </c>
      <c r="H19" s="186">
        <v>338</v>
      </c>
      <c r="I19" s="829">
        <v>0.42249999999999999</v>
      </c>
      <c r="J19" s="801">
        <v>22</v>
      </c>
      <c r="K19" s="829">
        <v>2.75E-2</v>
      </c>
      <c r="L19" s="801">
        <v>23</v>
      </c>
      <c r="M19" s="829">
        <v>2.8750000000000001E-2</v>
      </c>
      <c r="N19" s="801">
        <v>40</v>
      </c>
      <c r="O19" s="829">
        <v>0.05</v>
      </c>
      <c r="P19" s="801">
        <v>62</v>
      </c>
      <c r="Q19" s="829">
        <v>7.7499999999999999E-2</v>
      </c>
      <c r="R19" s="801">
        <v>119</v>
      </c>
      <c r="S19" s="829">
        <v>0.14874999999999999</v>
      </c>
      <c r="T19" s="801">
        <v>89</v>
      </c>
      <c r="U19" s="829">
        <v>0.11125</v>
      </c>
      <c r="V19" s="801">
        <v>107</v>
      </c>
      <c r="W19" s="257">
        <v>0.13375000000000001</v>
      </c>
    </row>
    <row r="20" spans="1:23" s="5" customFormat="1" ht="17.25" customHeight="1">
      <c r="A20" s="197" t="s">
        <v>32</v>
      </c>
      <c r="B20" s="782">
        <v>827</v>
      </c>
      <c r="C20" s="257">
        <v>4.1641490433031218E-2</v>
      </c>
      <c r="D20" s="827">
        <v>585</v>
      </c>
      <c r="E20" s="829">
        <v>0.70737605804111248</v>
      </c>
      <c r="F20" s="784">
        <v>242</v>
      </c>
      <c r="G20" s="829">
        <v>0.29262394195888752</v>
      </c>
      <c r="H20" s="782">
        <v>497</v>
      </c>
      <c r="I20" s="829">
        <v>0.60096735187424422</v>
      </c>
      <c r="J20" s="784">
        <v>40</v>
      </c>
      <c r="K20" s="829">
        <v>4.8367593712212817E-2</v>
      </c>
      <c r="L20" s="784">
        <v>18</v>
      </c>
      <c r="M20" s="829">
        <v>2.1765417170495769E-2</v>
      </c>
      <c r="N20" s="784">
        <v>35</v>
      </c>
      <c r="O20" s="829">
        <v>4.2321644498186213E-2</v>
      </c>
      <c r="P20" s="784">
        <v>44</v>
      </c>
      <c r="Q20" s="829">
        <v>5.3204353083434096E-2</v>
      </c>
      <c r="R20" s="784">
        <v>57</v>
      </c>
      <c r="S20" s="829">
        <v>6.8923821039903271E-2</v>
      </c>
      <c r="T20" s="784">
        <v>43</v>
      </c>
      <c r="U20" s="829">
        <v>5.1995163240628778E-2</v>
      </c>
      <c r="V20" s="784">
        <v>93</v>
      </c>
      <c r="W20" s="257">
        <v>0.1124546553808948</v>
      </c>
    </row>
    <row r="21" spans="1:23" s="5" customFormat="1" ht="17.25" customHeight="1" thickBot="1">
      <c r="A21" s="199" t="s">
        <v>33</v>
      </c>
      <c r="B21" s="191">
        <v>1894</v>
      </c>
      <c r="C21" s="266">
        <v>4.92357283976292E-2</v>
      </c>
      <c r="D21" s="252">
        <v>1315</v>
      </c>
      <c r="E21" s="262">
        <v>0.69429778247096097</v>
      </c>
      <c r="F21" s="76">
        <v>579</v>
      </c>
      <c r="G21" s="262">
        <v>0.30570221752903909</v>
      </c>
      <c r="H21" s="191">
        <v>1205</v>
      </c>
      <c r="I21" s="262">
        <v>0.63621964097148886</v>
      </c>
      <c r="J21" s="76">
        <v>59</v>
      </c>
      <c r="K21" s="262">
        <v>3.1151003167898626E-2</v>
      </c>
      <c r="L21" s="76">
        <v>38</v>
      </c>
      <c r="M21" s="262">
        <v>2.0063357972544878E-2</v>
      </c>
      <c r="N21" s="76">
        <v>72</v>
      </c>
      <c r="O21" s="262">
        <v>3.8014783526927137E-2</v>
      </c>
      <c r="P21" s="76">
        <v>117</v>
      </c>
      <c r="Q21" s="262">
        <v>6.1774023231256601E-2</v>
      </c>
      <c r="R21" s="76">
        <v>83</v>
      </c>
      <c r="S21" s="262">
        <v>4.3822597676874339E-2</v>
      </c>
      <c r="T21" s="76">
        <v>236</v>
      </c>
      <c r="U21" s="262">
        <v>0.1246040126715945</v>
      </c>
      <c r="V21" s="76">
        <v>84</v>
      </c>
      <c r="W21" s="266">
        <v>4.4350580781414996E-2</v>
      </c>
    </row>
    <row r="22" spans="1:23" s="242" customFormat="1" ht="17.25" customHeight="1">
      <c r="A22" s="960" t="s">
        <v>178</v>
      </c>
      <c r="O22" s="277"/>
      <c r="P22" s="339"/>
    </row>
    <row r="23" spans="1:23" s="242" customFormat="1" ht="17.25" customHeight="1">
      <c r="A23" s="961" t="s">
        <v>559</v>
      </c>
    </row>
    <row r="24" spans="1:23" s="242" customFormat="1" ht="17.25" customHeight="1">
      <c r="A24" s="962" t="s">
        <v>365</v>
      </c>
      <c r="B24" s="244"/>
      <c r="C24" s="244"/>
      <c r="D24" s="244"/>
      <c r="E24" s="244"/>
      <c r="F24" s="244"/>
      <c r="G24" s="244"/>
      <c r="H24" s="244"/>
      <c r="I24" s="244"/>
      <c r="J24" s="244"/>
      <c r="K24" s="244"/>
      <c r="L24" s="244"/>
      <c r="M24" s="244"/>
      <c r="N24" s="244"/>
      <c r="O24" s="244"/>
      <c r="P24" s="244"/>
      <c r="Q24" s="244"/>
    </row>
    <row r="25" spans="1:23" s="242" customFormat="1" ht="17.25" customHeight="1">
      <c r="A25" s="962" t="s">
        <v>458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188"/>
      <c r="N25" s="209"/>
      <c r="O25" s="209"/>
      <c r="P25" s="209"/>
      <c r="Q25" s="209"/>
      <c r="R25" s="209"/>
      <c r="S25" s="209"/>
      <c r="T25" s="209"/>
      <c r="U25" s="209"/>
      <c r="V25" s="209"/>
      <c r="W25" s="209"/>
    </row>
    <row r="26" spans="1:23" s="209" customFormat="1" ht="15"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 ht="15">
      <c r="B28" s="27"/>
      <c r="C28" s="27"/>
      <c r="D28"/>
      <c r="E28"/>
      <c r="F28"/>
      <c r="G28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ht="15">
      <c r="D29"/>
      <c r="E29"/>
      <c r="F29"/>
      <c r="G29"/>
    </row>
    <row r="30" spans="1:23" ht="1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">
      <c r="B31"/>
      <c r="C31"/>
      <c r="D31"/>
      <c r="E31"/>
      <c r="F31"/>
      <c r="G31"/>
      <c r="H31"/>
      <c r="I31"/>
      <c r="J31" s="188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4:7" ht="15">
      <c r="D33"/>
      <c r="E33"/>
      <c r="F33"/>
      <c r="G33"/>
    </row>
    <row r="34" spans="4:7" ht="15">
      <c r="D34"/>
      <c r="E34"/>
      <c r="F34"/>
      <c r="G34"/>
    </row>
    <row r="35" spans="4:7" ht="15">
      <c r="D35"/>
      <c r="E35"/>
      <c r="F35"/>
      <c r="G35"/>
    </row>
    <row r="36" spans="4:7" ht="15">
      <c r="D36"/>
      <c r="E36"/>
      <c r="F36"/>
      <c r="G36"/>
    </row>
    <row r="37" spans="4:7" ht="15">
      <c r="D37"/>
      <c r="E37"/>
      <c r="F37"/>
      <c r="G37"/>
    </row>
    <row r="38" spans="4:7" ht="15">
      <c r="D38"/>
      <c r="E38"/>
      <c r="F38"/>
      <c r="G38"/>
    </row>
    <row r="39" spans="4:7" ht="15">
      <c r="D39"/>
      <c r="E39"/>
      <c r="F39"/>
      <c r="G39"/>
    </row>
    <row r="40" spans="4:7" ht="15">
      <c r="D40"/>
      <c r="E40"/>
      <c r="F40"/>
      <c r="G40"/>
    </row>
    <row r="41" spans="4:7" ht="15">
      <c r="D41"/>
      <c r="E41"/>
      <c r="F41"/>
      <c r="G41"/>
    </row>
    <row r="42" spans="4:7" ht="15">
      <c r="D42"/>
      <c r="E42"/>
      <c r="F42"/>
      <c r="G42"/>
    </row>
    <row r="43" spans="4:7" ht="15">
      <c r="D43"/>
      <c r="E43"/>
      <c r="F43"/>
      <c r="G43"/>
    </row>
    <row r="44" spans="4:7" ht="15">
      <c r="D44"/>
      <c r="E44"/>
      <c r="F44"/>
      <c r="G44"/>
    </row>
    <row r="45" spans="4:7" ht="15">
      <c r="D45"/>
      <c r="E45"/>
      <c r="F45"/>
      <c r="G45"/>
    </row>
    <row r="46" spans="4:7" ht="15">
      <c r="D46"/>
      <c r="E46"/>
      <c r="F46"/>
      <c r="G46"/>
    </row>
  </sheetData>
  <mergeCells count="14"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6" s="46" customFormat="1" ht="17.25" customHeight="1">
      <c r="A1" s="487" t="s">
        <v>666</v>
      </c>
      <c r="B1" s="167"/>
      <c r="C1" s="167"/>
      <c r="D1" s="167"/>
      <c r="E1" s="77"/>
      <c r="F1" s="77"/>
      <c r="G1" s="77"/>
      <c r="H1" s="77"/>
      <c r="I1" s="77"/>
    </row>
    <row r="2" spans="1:26" ht="17.25" customHeight="1" thickBot="1">
      <c r="A2" s="325" t="s">
        <v>193</v>
      </c>
      <c r="B2" s="205"/>
      <c r="C2" s="205"/>
    </row>
    <row r="3" spans="1:26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36" t="s">
        <v>644</v>
      </c>
      <c r="N3" s="1846"/>
      <c r="O3" s="1847" t="s">
        <v>645</v>
      </c>
      <c r="P3" s="1848"/>
      <c r="Q3" s="1836" t="s">
        <v>646</v>
      </c>
      <c r="R3" s="1841"/>
    </row>
    <row r="4" spans="1:26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2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9" t="s">
        <v>192</v>
      </c>
      <c r="Q4" s="610" t="s">
        <v>191</v>
      </c>
      <c r="R4" s="608" t="s">
        <v>192</v>
      </c>
    </row>
    <row r="5" spans="1:26" ht="17.25" customHeight="1">
      <c r="A5" s="194" t="s">
        <v>19</v>
      </c>
      <c r="B5" s="326">
        <v>9510</v>
      </c>
      <c r="C5" s="326">
        <v>9767</v>
      </c>
      <c r="D5" s="326">
        <v>10063</v>
      </c>
      <c r="E5" s="326">
        <v>10312</v>
      </c>
      <c r="F5" s="326">
        <v>10536</v>
      </c>
      <c r="G5" s="326">
        <v>10486</v>
      </c>
      <c r="H5" s="326">
        <v>10788</v>
      </c>
      <c r="I5" s="326">
        <v>11245</v>
      </c>
      <c r="J5" s="326">
        <v>11695</v>
      </c>
      <c r="K5" s="326">
        <v>11547</v>
      </c>
      <c r="L5" s="326">
        <v>12048</v>
      </c>
      <c r="M5" s="406">
        <f>L5-K5</f>
        <v>501</v>
      </c>
      <c r="N5" s="444">
        <f>L5/K5-1</f>
        <v>4.3387892959210195E-2</v>
      </c>
      <c r="O5" s="454">
        <f>L5-G5</f>
        <v>1562</v>
      </c>
      <c r="P5" s="453">
        <f>L5/G5-1</f>
        <v>0.14896051878695404</v>
      </c>
      <c r="Q5" s="454">
        <f>L5-B5</f>
        <v>2538</v>
      </c>
      <c r="R5" s="446">
        <f>L5/B5-1</f>
        <v>0.26687697160883284</v>
      </c>
      <c r="T5"/>
      <c r="U5"/>
      <c r="V5"/>
      <c r="W5"/>
      <c r="X5"/>
      <c r="Y5"/>
      <c r="Z5"/>
    </row>
    <row r="6" spans="1:26" ht="17.25" customHeight="1">
      <c r="A6" s="197" t="s">
        <v>20</v>
      </c>
      <c r="B6" s="216">
        <v>1009</v>
      </c>
      <c r="C6" s="216">
        <v>1026</v>
      </c>
      <c r="D6" s="216">
        <v>1067</v>
      </c>
      <c r="E6" s="216">
        <v>1050</v>
      </c>
      <c r="F6" s="216">
        <v>1072</v>
      </c>
      <c r="G6" s="216">
        <v>1129</v>
      </c>
      <c r="H6" s="216">
        <v>1126</v>
      </c>
      <c r="I6" s="216">
        <v>1196</v>
      </c>
      <c r="J6" s="216">
        <v>1206</v>
      </c>
      <c r="K6" s="216">
        <v>1222</v>
      </c>
      <c r="L6" s="216">
        <v>1251</v>
      </c>
      <c r="M6" s="412">
        <f t="shared" ref="M6:M19" si="0">L6-K6</f>
        <v>29</v>
      </c>
      <c r="N6" s="415">
        <f t="shared" ref="N6:N19" si="1">L6/K6-1</f>
        <v>2.3731587561374834E-2</v>
      </c>
      <c r="O6" s="455">
        <f t="shared" ref="O6:O19" si="2">L6-G6</f>
        <v>122</v>
      </c>
      <c r="P6" s="361">
        <f t="shared" ref="P6:P19" si="3">L6/G6-1</f>
        <v>0.10806023029229417</v>
      </c>
      <c r="Q6" s="455">
        <f t="shared" ref="Q6:Q19" si="4">L6-B6</f>
        <v>242</v>
      </c>
      <c r="R6" s="449">
        <f t="shared" ref="R6:R19" si="5">L6/B6-1</f>
        <v>0.23984142715559953</v>
      </c>
      <c r="T6"/>
      <c r="U6"/>
      <c r="V6"/>
      <c r="W6"/>
      <c r="X6"/>
      <c r="Y6"/>
      <c r="Z6"/>
    </row>
    <row r="7" spans="1:26" ht="17.25" customHeight="1">
      <c r="A7" s="197" t="s">
        <v>21</v>
      </c>
      <c r="B7" s="216">
        <v>527</v>
      </c>
      <c r="C7" s="216">
        <v>556</v>
      </c>
      <c r="D7" s="216">
        <v>600</v>
      </c>
      <c r="E7" s="216">
        <v>635</v>
      </c>
      <c r="F7" s="216">
        <v>677</v>
      </c>
      <c r="G7" s="216">
        <v>699</v>
      </c>
      <c r="H7" s="216">
        <v>848</v>
      </c>
      <c r="I7" s="216">
        <v>926</v>
      </c>
      <c r="J7" s="216">
        <v>1016</v>
      </c>
      <c r="K7" s="216">
        <v>985</v>
      </c>
      <c r="L7" s="216">
        <v>1042</v>
      </c>
      <c r="M7" s="412">
        <f t="shared" si="0"/>
        <v>57</v>
      </c>
      <c r="N7" s="415">
        <f t="shared" si="1"/>
        <v>5.7868020304568502E-2</v>
      </c>
      <c r="O7" s="455">
        <f t="shared" si="2"/>
        <v>343</v>
      </c>
      <c r="P7" s="361">
        <f t="shared" si="3"/>
        <v>0.49070100143061524</v>
      </c>
      <c r="Q7" s="455">
        <f t="shared" si="4"/>
        <v>515</v>
      </c>
      <c r="R7" s="449">
        <f t="shared" si="5"/>
        <v>0.97722960151802662</v>
      </c>
      <c r="T7"/>
      <c r="U7"/>
      <c r="V7"/>
      <c r="W7"/>
      <c r="X7"/>
      <c r="Y7"/>
      <c r="Z7"/>
    </row>
    <row r="8" spans="1:26" ht="17.25" customHeight="1">
      <c r="A8" s="197" t="s">
        <v>22</v>
      </c>
      <c r="B8" s="216">
        <v>395</v>
      </c>
      <c r="C8" s="216">
        <v>422</v>
      </c>
      <c r="D8" s="216">
        <v>423</v>
      </c>
      <c r="E8" s="216">
        <v>449</v>
      </c>
      <c r="F8" s="216">
        <v>463</v>
      </c>
      <c r="G8" s="216">
        <v>475</v>
      </c>
      <c r="H8" s="216">
        <v>476</v>
      </c>
      <c r="I8" s="216">
        <v>516</v>
      </c>
      <c r="J8" s="216">
        <v>523</v>
      </c>
      <c r="K8" s="216">
        <v>538</v>
      </c>
      <c r="L8" s="216">
        <v>585</v>
      </c>
      <c r="M8" s="412">
        <f t="shared" si="0"/>
        <v>47</v>
      </c>
      <c r="N8" s="415">
        <f t="shared" si="1"/>
        <v>8.7360594795538926E-2</v>
      </c>
      <c r="O8" s="455">
        <f t="shared" si="2"/>
        <v>110</v>
      </c>
      <c r="P8" s="361">
        <f t="shared" si="3"/>
        <v>0.23157894736842111</v>
      </c>
      <c r="Q8" s="455">
        <f t="shared" si="4"/>
        <v>190</v>
      </c>
      <c r="R8" s="449">
        <f t="shared" si="5"/>
        <v>0.481012658227848</v>
      </c>
      <c r="T8"/>
      <c r="U8"/>
      <c r="V8"/>
      <c r="W8"/>
      <c r="X8"/>
      <c r="Y8"/>
      <c r="Z8"/>
    </row>
    <row r="9" spans="1:26" ht="17.25" customHeight="1">
      <c r="A9" s="197" t="s">
        <v>23</v>
      </c>
      <c r="B9" s="216">
        <v>435</v>
      </c>
      <c r="C9" s="216">
        <v>468</v>
      </c>
      <c r="D9" s="216">
        <v>490</v>
      </c>
      <c r="E9" s="216">
        <v>505</v>
      </c>
      <c r="F9" s="216">
        <v>517</v>
      </c>
      <c r="G9" s="216">
        <v>523</v>
      </c>
      <c r="H9" s="216">
        <v>486</v>
      </c>
      <c r="I9" s="216">
        <v>545</v>
      </c>
      <c r="J9" s="216">
        <v>574</v>
      </c>
      <c r="K9" s="216">
        <v>528</v>
      </c>
      <c r="L9" s="216">
        <v>562</v>
      </c>
      <c r="M9" s="412">
        <f t="shared" si="0"/>
        <v>34</v>
      </c>
      <c r="N9" s="415">
        <f t="shared" si="1"/>
        <v>6.4393939393939448E-2</v>
      </c>
      <c r="O9" s="455">
        <f t="shared" si="2"/>
        <v>39</v>
      </c>
      <c r="P9" s="361">
        <f t="shared" si="3"/>
        <v>7.4569789674952203E-2</v>
      </c>
      <c r="Q9" s="455">
        <f t="shared" si="4"/>
        <v>127</v>
      </c>
      <c r="R9" s="449">
        <f t="shared" si="5"/>
        <v>0.29195402298850581</v>
      </c>
      <c r="T9"/>
      <c r="U9"/>
      <c r="V9"/>
      <c r="W9"/>
      <c r="X9"/>
      <c r="Y9"/>
      <c r="Z9"/>
    </row>
    <row r="10" spans="1:26" ht="17.25" customHeight="1">
      <c r="A10" s="197" t="s">
        <v>24</v>
      </c>
      <c r="B10" s="216">
        <v>209</v>
      </c>
      <c r="C10" s="216">
        <v>230</v>
      </c>
      <c r="D10" s="216">
        <v>240</v>
      </c>
      <c r="E10" s="216">
        <v>229</v>
      </c>
      <c r="F10" s="216">
        <v>199</v>
      </c>
      <c r="G10" s="216">
        <v>171</v>
      </c>
      <c r="H10" s="216">
        <v>210</v>
      </c>
      <c r="I10" s="216">
        <v>219</v>
      </c>
      <c r="J10" s="216">
        <v>232</v>
      </c>
      <c r="K10" s="216">
        <v>228</v>
      </c>
      <c r="L10" s="216">
        <v>240</v>
      </c>
      <c r="M10" s="412">
        <f t="shared" si="0"/>
        <v>12</v>
      </c>
      <c r="N10" s="415">
        <f t="shared" si="1"/>
        <v>5.2631578947368363E-2</v>
      </c>
      <c r="O10" s="414">
        <f t="shared" si="2"/>
        <v>69</v>
      </c>
      <c r="P10" s="361">
        <f t="shared" si="3"/>
        <v>0.40350877192982448</v>
      </c>
      <c r="Q10" s="455">
        <f t="shared" si="4"/>
        <v>31</v>
      </c>
      <c r="R10" s="449">
        <f t="shared" si="5"/>
        <v>0.14832535885167464</v>
      </c>
      <c r="T10"/>
      <c r="U10"/>
      <c r="V10"/>
      <c r="W10"/>
      <c r="X10"/>
      <c r="Y10"/>
      <c r="Z10"/>
    </row>
    <row r="11" spans="1:26" ht="17.25" customHeight="1">
      <c r="A11" s="197" t="s">
        <v>25</v>
      </c>
      <c r="B11" s="216">
        <v>731</v>
      </c>
      <c r="C11" s="216">
        <v>766</v>
      </c>
      <c r="D11" s="216">
        <v>788</v>
      </c>
      <c r="E11" s="216">
        <v>856</v>
      </c>
      <c r="F11" s="216">
        <v>862</v>
      </c>
      <c r="G11" s="216">
        <v>885</v>
      </c>
      <c r="H11" s="216">
        <v>970</v>
      </c>
      <c r="I11" s="216">
        <v>996</v>
      </c>
      <c r="J11" s="216">
        <v>1030</v>
      </c>
      <c r="K11" s="216">
        <v>994</v>
      </c>
      <c r="L11" s="216">
        <v>1063</v>
      </c>
      <c r="M11" s="412">
        <f t="shared" si="0"/>
        <v>69</v>
      </c>
      <c r="N11" s="415">
        <f t="shared" si="1"/>
        <v>6.9416498993963849E-2</v>
      </c>
      <c r="O11" s="455">
        <f t="shared" si="2"/>
        <v>178</v>
      </c>
      <c r="P11" s="361">
        <f t="shared" si="3"/>
        <v>0.20112994350282487</v>
      </c>
      <c r="Q11" s="455">
        <f t="shared" si="4"/>
        <v>332</v>
      </c>
      <c r="R11" s="449">
        <f t="shared" si="5"/>
        <v>0.45417236662106708</v>
      </c>
      <c r="T11"/>
      <c r="U11"/>
      <c r="V11"/>
      <c r="W11"/>
      <c r="X11"/>
      <c r="Y11"/>
      <c r="Z11"/>
    </row>
    <row r="12" spans="1:26" ht="17.25" customHeight="1">
      <c r="A12" s="197" t="s">
        <v>26</v>
      </c>
      <c r="B12" s="216">
        <v>687</v>
      </c>
      <c r="C12" s="216">
        <v>682</v>
      </c>
      <c r="D12" s="216">
        <v>653</v>
      </c>
      <c r="E12" s="216">
        <v>630</v>
      </c>
      <c r="F12" s="216">
        <v>649</v>
      </c>
      <c r="G12" s="216">
        <v>520</v>
      </c>
      <c r="H12" s="216">
        <v>506</v>
      </c>
      <c r="I12" s="216">
        <v>448</v>
      </c>
      <c r="J12" s="216">
        <v>481</v>
      </c>
      <c r="K12" s="216">
        <v>476</v>
      </c>
      <c r="L12" s="216">
        <v>484</v>
      </c>
      <c r="M12" s="412">
        <f t="shared" si="0"/>
        <v>8</v>
      </c>
      <c r="N12" s="415">
        <f t="shared" si="1"/>
        <v>1.6806722689075571E-2</v>
      </c>
      <c r="O12" s="414">
        <f t="shared" si="2"/>
        <v>-36</v>
      </c>
      <c r="P12" s="361">
        <f t="shared" si="3"/>
        <v>-6.9230769230769207E-2</v>
      </c>
      <c r="Q12" s="414">
        <f t="shared" si="4"/>
        <v>-203</v>
      </c>
      <c r="R12" s="449">
        <f t="shared" si="5"/>
        <v>-0.29548762736535661</v>
      </c>
      <c r="T12"/>
      <c r="U12"/>
      <c r="V12"/>
      <c r="W12"/>
      <c r="X12"/>
      <c r="Y12"/>
      <c r="Z12"/>
    </row>
    <row r="13" spans="1:26" ht="17.25" customHeight="1">
      <c r="A13" s="197" t="s">
        <v>27</v>
      </c>
      <c r="B13" s="216">
        <v>787</v>
      </c>
      <c r="C13" s="216">
        <v>804</v>
      </c>
      <c r="D13" s="216">
        <v>800</v>
      </c>
      <c r="E13" s="216">
        <v>812</v>
      </c>
      <c r="F13" s="216">
        <v>842</v>
      </c>
      <c r="G13" s="216">
        <v>795</v>
      </c>
      <c r="H13" s="216">
        <v>794</v>
      </c>
      <c r="I13" s="216">
        <v>835</v>
      </c>
      <c r="J13" s="216">
        <v>836</v>
      </c>
      <c r="K13" s="216">
        <v>850</v>
      </c>
      <c r="L13" s="216">
        <v>872</v>
      </c>
      <c r="M13" s="412">
        <f t="shared" si="0"/>
        <v>22</v>
      </c>
      <c r="N13" s="415">
        <f t="shared" si="1"/>
        <v>2.5882352941176467E-2</v>
      </c>
      <c r="O13" s="455">
        <f t="shared" si="2"/>
        <v>77</v>
      </c>
      <c r="P13" s="361">
        <f t="shared" si="3"/>
        <v>9.6855345911949664E-2</v>
      </c>
      <c r="Q13" s="455">
        <f t="shared" si="4"/>
        <v>85</v>
      </c>
      <c r="R13" s="449">
        <f t="shared" si="5"/>
        <v>0.10800508259212194</v>
      </c>
      <c r="T13"/>
      <c r="U13"/>
      <c r="V13"/>
      <c r="W13"/>
      <c r="X13"/>
      <c r="Y13"/>
      <c r="Z13"/>
    </row>
    <row r="14" spans="1:26" ht="17.25" customHeight="1">
      <c r="A14" s="197" t="s">
        <v>28</v>
      </c>
      <c r="B14" s="216">
        <v>299</v>
      </c>
      <c r="C14" s="216">
        <v>289</v>
      </c>
      <c r="D14" s="216">
        <v>287</v>
      </c>
      <c r="E14" s="216">
        <v>285</v>
      </c>
      <c r="F14" s="216">
        <v>293</v>
      </c>
      <c r="G14" s="216">
        <v>274</v>
      </c>
      <c r="H14" s="216">
        <v>282</v>
      </c>
      <c r="I14" s="216">
        <v>331</v>
      </c>
      <c r="J14" s="216">
        <v>343</v>
      </c>
      <c r="K14" s="216">
        <v>322</v>
      </c>
      <c r="L14" s="216">
        <v>343</v>
      </c>
      <c r="M14" s="412">
        <f t="shared" si="0"/>
        <v>21</v>
      </c>
      <c r="N14" s="415">
        <f t="shared" si="1"/>
        <v>6.5217391304347894E-2</v>
      </c>
      <c r="O14" s="455">
        <f t="shared" si="2"/>
        <v>69</v>
      </c>
      <c r="P14" s="361">
        <f t="shared" si="3"/>
        <v>0.25182481751824826</v>
      </c>
      <c r="Q14" s="455">
        <f t="shared" si="4"/>
        <v>44</v>
      </c>
      <c r="R14" s="449">
        <f t="shared" si="5"/>
        <v>0.14715719063545141</v>
      </c>
      <c r="T14"/>
      <c r="U14"/>
      <c r="V14"/>
      <c r="W14"/>
      <c r="X14"/>
      <c r="Y14"/>
      <c r="Z14"/>
    </row>
    <row r="15" spans="1:26" ht="17.25" customHeight="1">
      <c r="A15" s="197" t="s">
        <v>29</v>
      </c>
      <c r="B15" s="216">
        <v>463</v>
      </c>
      <c r="C15" s="216">
        <v>465</v>
      </c>
      <c r="D15" s="216">
        <v>451</v>
      </c>
      <c r="E15" s="216">
        <v>461</v>
      </c>
      <c r="F15" s="216">
        <v>479</v>
      </c>
      <c r="G15" s="216">
        <v>488</v>
      </c>
      <c r="H15" s="216">
        <v>489</v>
      </c>
      <c r="I15" s="216">
        <v>506</v>
      </c>
      <c r="J15" s="216">
        <v>495</v>
      </c>
      <c r="K15" s="216">
        <v>495</v>
      </c>
      <c r="L15" s="216">
        <v>504</v>
      </c>
      <c r="M15" s="412">
        <f t="shared" si="0"/>
        <v>9</v>
      </c>
      <c r="N15" s="415">
        <f t="shared" si="1"/>
        <v>1.8181818181818077E-2</v>
      </c>
      <c r="O15" s="455">
        <f t="shared" si="2"/>
        <v>16</v>
      </c>
      <c r="P15" s="361">
        <f t="shared" si="3"/>
        <v>3.2786885245901676E-2</v>
      </c>
      <c r="Q15" s="455">
        <f t="shared" si="4"/>
        <v>41</v>
      </c>
      <c r="R15" s="449">
        <f t="shared" si="5"/>
        <v>8.8552915766738627E-2</v>
      </c>
      <c r="T15"/>
      <c r="U15"/>
      <c r="V15"/>
      <c r="W15"/>
      <c r="X15"/>
      <c r="Y15"/>
      <c r="Z15"/>
    </row>
    <row r="16" spans="1:26" ht="17.25" customHeight="1">
      <c r="A16" s="197" t="s">
        <v>30</v>
      </c>
      <c r="B16" s="216">
        <v>1115</v>
      </c>
      <c r="C16" s="216">
        <v>1118</v>
      </c>
      <c r="D16" s="216">
        <v>1160</v>
      </c>
      <c r="E16" s="216">
        <v>1301</v>
      </c>
      <c r="F16" s="216">
        <v>1315</v>
      </c>
      <c r="G16" s="216">
        <v>1396</v>
      </c>
      <c r="H16" s="216">
        <v>1400</v>
      </c>
      <c r="I16" s="216">
        <v>1453</v>
      </c>
      <c r="J16" s="216">
        <v>1506</v>
      </c>
      <c r="K16" s="216">
        <v>1514</v>
      </c>
      <c r="L16" s="216">
        <v>1581</v>
      </c>
      <c r="M16" s="412">
        <f t="shared" si="0"/>
        <v>67</v>
      </c>
      <c r="N16" s="415">
        <f t="shared" si="1"/>
        <v>4.4253632760898221E-2</v>
      </c>
      <c r="O16" s="455">
        <f t="shared" si="2"/>
        <v>185</v>
      </c>
      <c r="P16" s="361">
        <f t="shared" si="3"/>
        <v>0.13252148997134672</v>
      </c>
      <c r="Q16" s="455">
        <f t="shared" si="4"/>
        <v>466</v>
      </c>
      <c r="R16" s="449">
        <f t="shared" si="5"/>
        <v>0.41793721973094167</v>
      </c>
      <c r="T16"/>
      <c r="U16"/>
      <c r="V16"/>
      <c r="W16"/>
      <c r="X16"/>
      <c r="Y16"/>
      <c r="Z16"/>
    </row>
    <row r="17" spans="1:26" ht="17.25" customHeight="1">
      <c r="A17" s="197" t="s">
        <v>31</v>
      </c>
      <c r="B17" s="216">
        <v>507</v>
      </c>
      <c r="C17" s="216">
        <v>521</v>
      </c>
      <c r="D17" s="216">
        <v>563</v>
      </c>
      <c r="E17" s="216">
        <v>570</v>
      </c>
      <c r="F17" s="216">
        <v>572</v>
      </c>
      <c r="G17" s="216">
        <v>585</v>
      </c>
      <c r="H17" s="216">
        <v>623</v>
      </c>
      <c r="I17" s="216">
        <v>693</v>
      </c>
      <c r="J17" s="216">
        <v>742</v>
      </c>
      <c r="K17" s="216">
        <v>786</v>
      </c>
      <c r="L17" s="216">
        <v>800</v>
      </c>
      <c r="M17" s="412">
        <f t="shared" si="0"/>
        <v>14</v>
      </c>
      <c r="N17" s="415">
        <f t="shared" si="1"/>
        <v>1.7811704834605591E-2</v>
      </c>
      <c r="O17" s="455">
        <f t="shared" si="2"/>
        <v>215</v>
      </c>
      <c r="P17" s="361">
        <f t="shared" si="3"/>
        <v>0.36752136752136755</v>
      </c>
      <c r="Q17" s="455">
        <f t="shared" si="4"/>
        <v>293</v>
      </c>
      <c r="R17" s="449">
        <f t="shared" si="5"/>
        <v>0.57790927021696259</v>
      </c>
      <c r="T17"/>
      <c r="U17"/>
      <c r="V17"/>
      <c r="W17"/>
      <c r="X17"/>
      <c r="Y17"/>
      <c r="Z17"/>
    </row>
    <row r="18" spans="1:26" ht="17.25" customHeight="1">
      <c r="A18" s="197" t="s">
        <v>32</v>
      </c>
      <c r="B18" s="216">
        <v>655</v>
      </c>
      <c r="C18" s="216">
        <v>684</v>
      </c>
      <c r="D18" s="216">
        <v>718</v>
      </c>
      <c r="E18" s="216">
        <v>715</v>
      </c>
      <c r="F18" s="216">
        <v>751</v>
      </c>
      <c r="G18" s="216">
        <v>780</v>
      </c>
      <c r="H18" s="216">
        <v>786</v>
      </c>
      <c r="I18" s="216">
        <v>776</v>
      </c>
      <c r="J18" s="216">
        <v>795</v>
      </c>
      <c r="K18" s="216">
        <v>800</v>
      </c>
      <c r="L18" s="216">
        <v>827</v>
      </c>
      <c r="M18" s="412">
        <f t="shared" si="0"/>
        <v>27</v>
      </c>
      <c r="N18" s="415">
        <f t="shared" si="1"/>
        <v>3.3749999999999947E-2</v>
      </c>
      <c r="O18" s="455">
        <f t="shared" si="2"/>
        <v>47</v>
      </c>
      <c r="P18" s="361">
        <f t="shared" si="3"/>
        <v>6.0256410256410264E-2</v>
      </c>
      <c r="Q18" s="455">
        <f t="shared" si="4"/>
        <v>172</v>
      </c>
      <c r="R18" s="449">
        <f t="shared" si="5"/>
        <v>0.26259541984732815</v>
      </c>
      <c r="T18"/>
      <c r="U18"/>
      <c r="V18"/>
      <c r="W18"/>
      <c r="X18"/>
      <c r="Y18"/>
      <c r="Z18"/>
    </row>
    <row r="19" spans="1:26" ht="17.25" customHeight="1" thickBot="1">
      <c r="A19" s="195" t="s">
        <v>33</v>
      </c>
      <c r="B19" s="231">
        <v>1691</v>
      </c>
      <c r="C19" s="231">
        <v>1736</v>
      </c>
      <c r="D19" s="231">
        <v>1823</v>
      </c>
      <c r="E19" s="231">
        <v>1814</v>
      </c>
      <c r="F19" s="231">
        <v>1845</v>
      </c>
      <c r="G19" s="231">
        <v>1766</v>
      </c>
      <c r="H19" s="231">
        <v>1792</v>
      </c>
      <c r="I19" s="231">
        <v>1805</v>
      </c>
      <c r="J19" s="231">
        <v>1916</v>
      </c>
      <c r="K19" s="231">
        <v>1809</v>
      </c>
      <c r="L19" s="231">
        <v>1894</v>
      </c>
      <c r="M19" s="418">
        <f t="shared" si="0"/>
        <v>85</v>
      </c>
      <c r="N19" s="421">
        <f t="shared" si="1"/>
        <v>4.698728579325584E-2</v>
      </c>
      <c r="O19" s="420">
        <f t="shared" si="2"/>
        <v>128</v>
      </c>
      <c r="P19" s="362">
        <f t="shared" si="3"/>
        <v>7.2480181200452964E-2</v>
      </c>
      <c r="Q19" s="456">
        <f t="shared" si="4"/>
        <v>203</v>
      </c>
      <c r="R19" s="452">
        <f t="shared" si="5"/>
        <v>0.12004730928444718</v>
      </c>
      <c r="T19"/>
      <c r="U19"/>
      <c r="V19"/>
      <c r="W19"/>
      <c r="X19"/>
      <c r="Y19"/>
      <c r="Z19"/>
    </row>
    <row r="20" spans="1:26" s="26" customFormat="1" ht="17.25" customHeight="1">
      <c r="A20" s="106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209"/>
      <c r="N20" s="209"/>
      <c r="O20" s="209"/>
      <c r="P20" s="209"/>
      <c r="T20"/>
      <c r="U20"/>
      <c r="V20"/>
      <c r="W20"/>
      <c r="X20"/>
      <c r="Y20"/>
      <c r="Z20"/>
    </row>
    <row r="21" spans="1:26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0"/>
  <dimension ref="A1:P25"/>
  <sheetViews>
    <sheetView zoomScaleNormal="100" workbookViewId="0"/>
  </sheetViews>
  <sheetFormatPr defaultRowHeight="15"/>
  <cols>
    <col min="1" max="1" width="12.85546875" customWidth="1"/>
    <col min="2" max="2" width="5.7109375" style="209" customWidth="1"/>
    <col min="3" max="5" width="7.85546875" customWidth="1"/>
    <col min="6" max="6" width="7.85546875" style="209" customWidth="1"/>
    <col min="7" max="8" width="7.85546875" customWidth="1"/>
    <col min="9" max="9" width="7.85546875" style="209" customWidth="1"/>
    <col min="10" max="12" width="7.85546875" customWidth="1"/>
    <col min="13" max="13" width="7.85546875" style="209" customWidth="1"/>
    <col min="14" max="15" width="7.85546875" customWidth="1"/>
    <col min="16" max="16" width="7.85546875" style="209" customWidth="1"/>
    <col min="17" max="17" width="7.5703125" customWidth="1"/>
  </cols>
  <sheetData>
    <row r="1" spans="1:16" s="2" customFormat="1" ht="17.25" customHeight="1">
      <c r="A1" s="204" t="s">
        <v>667</v>
      </c>
      <c r="B1" s="204"/>
      <c r="F1" s="204"/>
      <c r="I1" s="204"/>
      <c r="M1" s="204"/>
      <c r="P1" s="204"/>
    </row>
    <row r="2" spans="1:16" s="3" customFormat="1" ht="17.25" customHeight="1" thickBot="1">
      <c r="A2" s="325" t="s">
        <v>193</v>
      </c>
      <c r="B2" s="205"/>
      <c r="F2" s="205"/>
      <c r="I2" s="205"/>
      <c r="M2" s="205"/>
      <c r="O2" s="3" t="s">
        <v>0</v>
      </c>
      <c r="P2" s="205"/>
    </row>
    <row r="3" spans="1:16" s="4" customFormat="1" ht="17.25" customHeight="1">
      <c r="A3" s="1736" t="s">
        <v>198</v>
      </c>
      <c r="B3" s="1737"/>
      <c r="C3" s="1875" t="s">
        <v>207</v>
      </c>
      <c r="D3" s="1876"/>
      <c r="E3" s="1876"/>
      <c r="F3" s="1876"/>
      <c r="G3" s="1876"/>
      <c r="H3" s="1876"/>
      <c r="I3" s="1878"/>
      <c r="J3" s="1875" t="s">
        <v>208</v>
      </c>
      <c r="K3" s="1876"/>
      <c r="L3" s="1876"/>
      <c r="M3" s="1876"/>
      <c r="N3" s="1876"/>
      <c r="O3" s="1876"/>
      <c r="P3" s="1879"/>
    </row>
    <row r="4" spans="1:16" s="4" customFormat="1" ht="17.25" customHeight="1">
      <c r="A4" s="1738"/>
      <c r="B4" s="1739"/>
      <c r="C4" s="1880" t="s">
        <v>1</v>
      </c>
      <c r="D4" s="1810" t="s">
        <v>2</v>
      </c>
      <c r="E4" s="1887" t="s">
        <v>3</v>
      </c>
      <c r="F4" s="1759"/>
      <c r="G4" s="1759"/>
      <c r="H4" s="1887" t="s">
        <v>18</v>
      </c>
      <c r="I4" s="1759"/>
      <c r="J4" s="1880" t="s">
        <v>1</v>
      </c>
      <c r="K4" s="1887" t="s">
        <v>2</v>
      </c>
      <c r="L4" s="1887" t="s">
        <v>3</v>
      </c>
      <c r="M4" s="1759"/>
      <c r="N4" s="1759"/>
      <c r="O4" s="1887" t="s">
        <v>18</v>
      </c>
      <c r="P4" s="1809"/>
    </row>
    <row r="5" spans="1:16" s="4" customFormat="1" ht="17.25" customHeight="1">
      <c r="A5" s="1738"/>
      <c r="B5" s="1739"/>
      <c r="C5" s="1919"/>
      <c r="D5" s="1921"/>
      <c r="E5" s="1783" t="s">
        <v>4</v>
      </c>
      <c r="F5" s="1887" t="s">
        <v>184</v>
      </c>
      <c r="G5" s="1759"/>
      <c r="H5" s="1887" t="s">
        <v>4</v>
      </c>
      <c r="I5" s="1783" t="s">
        <v>54</v>
      </c>
      <c r="J5" s="1919"/>
      <c r="K5" s="1896"/>
      <c r="L5" s="1783" t="s">
        <v>4</v>
      </c>
      <c r="M5" s="1887" t="s">
        <v>184</v>
      </c>
      <c r="N5" s="1759"/>
      <c r="O5" s="1887" t="s">
        <v>4</v>
      </c>
      <c r="P5" s="1923" t="s">
        <v>54</v>
      </c>
    </row>
    <row r="6" spans="1:16" s="4" customFormat="1" ht="17.25" customHeight="1" thickBot="1">
      <c r="A6" s="1740"/>
      <c r="B6" s="1741"/>
      <c r="C6" s="1920"/>
      <c r="D6" s="1922"/>
      <c r="E6" s="1784"/>
      <c r="F6" s="640" t="s">
        <v>7</v>
      </c>
      <c r="G6" s="640" t="s">
        <v>140</v>
      </c>
      <c r="H6" s="1918"/>
      <c r="I6" s="1784"/>
      <c r="J6" s="1920"/>
      <c r="K6" s="1918"/>
      <c r="L6" s="1784"/>
      <c r="M6" s="640" t="s">
        <v>7</v>
      </c>
      <c r="N6" s="640" t="s">
        <v>140</v>
      </c>
      <c r="O6" s="1918"/>
      <c r="P6" s="1924"/>
    </row>
    <row r="7" spans="1:16" s="5" customFormat="1" ht="17.25" customHeight="1">
      <c r="A7" s="1742" t="s">
        <v>11</v>
      </c>
      <c r="B7" s="1743"/>
      <c r="C7" s="1159">
        <v>198</v>
      </c>
      <c r="D7" s="1160">
        <v>242</v>
      </c>
      <c r="E7" s="1161">
        <v>3055</v>
      </c>
      <c r="F7" s="1161">
        <v>1268</v>
      </c>
      <c r="G7" s="1162">
        <v>1787</v>
      </c>
      <c r="H7" s="1163">
        <v>242.5</v>
      </c>
      <c r="I7" s="1164">
        <v>241.2</v>
      </c>
      <c r="J7" s="1165">
        <v>57</v>
      </c>
      <c r="K7" s="1160">
        <v>47</v>
      </c>
      <c r="L7" s="1161">
        <v>274</v>
      </c>
      <c r="M7" s="1161">
        <v>76</v>
      </c>
      <c r="N7" s="1162">
        <v>198</v>
      </c>
      <c r="O7" s="1163">
        <v>51.4</v>
      </c>
      <c r="P7" s="1164">
        <v>49.1</v>
      </c>
    </row>
    <row r="8" spans="1:16" s="5" customFormat="1" ht="17.25" customHeight="1">
      <c r="A8" s="1742" t="s">
        <v>12</v>
      </c>
      <c r="B8" s="1743"/>
      <c r="C8" s="791">
        <v>238</v>
      </c>
      <c r="D8" s="28">
        <v>282</v>
      </c>
      <c r="E8" s="792">
        <v>3480</v>
      </c>
      <c r="F8" s="792">
        <v>1411</v>
      </c>
      <c r="G8" s="788">
        <v>2069</v>
      </c>
      <c r="H8" s="793">
        <v>280.5</v>
      </c>
      <c r="I8" s="790">
        <v>276.2</v>
      </c>
      <c r="J8" s="794">
        <v>53</v>
      </c>
      <c r="K8" s="28">
        <v>41</v>
      </c>
      <c r="L8" s="792">
        <v>284</v>
      </c>
      <c r="M8" s="792">
        <v>79</v>
      </c>
      <c r="N8" s="788">
        <v>205</v>
      </c>
      <c r="O8" s="793">
        <v>42.6</v>
      </c>
      <c r="P8" s="790">
        <v>42.6</v>
      </c>
    </row>
    <row r="9" spans="1:16" s="5" customFormat="1" ht="17.25" customHeight="1">
      <c r="A9" s="1742" t="s">
        <v>13</v>
      </c>
      <c r="B9" s="1743"/>
      <c r="C9" s="791">
        <v>235</v>
      </c>
      <c r="D9" s="28">
        <v>277</v>
      </c>
      <c r="E9" s="792">
        <v>3520</v>
      </c>
      <c r="F9" s="792">
        <v>1497</v>
      </c>
      <c r="G9" s="788">
        <v>2023</v>
      </c>
      <c r="H9" s="793">
        <v>275.7</v>
      </c>
      <c r="I9" s="790">
        <v>271.39999999999998</v>
      </c>
      <c r="J9" s="794">
        <v>51</v>
      </c>
      <c r="K9" s="28">
        <v>41</v>
      </c>
      <c r="L9" s="792">
        <v>264</v>
      </c>
      <c r="M9" s="792">
        <v>89</v>
      </c>
      <c r="N9" s="788">
        <v>175</v>
      </c>
      <c r="O9" s="793">
        <v>42</v>
      </c>
      <c r="P9" s="790">
        <v>42</v>
      </c>
    </row>
    <row r="10" spans="1:16" s="5" customFormat="1" ht="17.25" customHeight="1">
      <c r="A10" s="1742" t="s">
        <v>14</v>
      </c>
      <c r="B10" s="1743"/>
      <c r="C10" s="791">
        <v>246</v>
      </c>
      <c r="D10" s="28">
        <v>300</v>
      </c>
      <c r="E10" s="792">
        <v>3819</v>
      </c>
      <c r="F10" s="778">
        <v>1573</v>
      </c>
      <c r="G10" s="788">
        <v>2246</v>
      </c>
      <c r="H10" s="793">
        <v>295</v>
      </c>
      <c r="I10" s="790">
        <v>291.39999999999998</v>
      </c>
      <c r="J10" s="794">
        <v>55</v>
      </c>
      <c r="K10" s="28">
        <v>44</v>
      </c>
      <c r="L10" s="792">
        <v>268</v>
      </c>
      <c r="M10" s="778">
        <v>87</v>
      </c>
      <c r="N10" s="788">
        <v>181</v>
      </c>
      <c r="O10" s="793">
        <v>41.7</v>
      </c>
      <c r="P10" s="790">
        <v>41.7</v>
      </c>
    </row>
    <row r="11" spans="1:16" s="5" customFormat="1" ht="17.25" customHeight="1">
      <c r="A11" s="1742" t="s">
        <v>15</v>
      </c>
      <c r="B11" s="1743"/>
      <c r="C11" s="795">
        <v>286</v>
      </c>
      <c r="D11" s="796">
        <v>344</v>
      </c>
      <c r="E11" s="778">
        <v>4514</v>
      </c>
      <c r="F11" s="778">
        <v>1800</v>
      </c>
      <c r="G11" s="788">
        <v>2714</v>
      </c>
      <c r="H11" s="789">
        <v>342.4</v>
      </c>
      <c r="I11" s="790">
        <v>338.7</v>
      </c>
      <c r="J11" s="795">
        <v>62</v>
      </c>
      <c r="K11" s="778">
        <v>45</v>
      </c>
      <c r="L11" s="778">
        <v>262</v>
      </c>
      <c r="M11" s="778">
        <v>86</v>
      </c>
      <c r="N11" s="788">
        <v>176</v>
      </c>
      <c r="O11" s="789">
        <v>43</v>
      </c>
      <c r="P11" s="790">
        <v>42</v>
      </c>
    </row>
    <row r="12" spans="1:16" s="5" customFormat="1" ht="17.25" customHeight="1">
      <c r="A12" s="1742" t="s">
        <v>16</v>
      </c>
      <c r="B12" s="1743"/>
      <c r="C12" s="795">
        <v>295</v>
      </c>
      <c r="D12" s="796">
        <v>345</v>
      </c>
      <c r="E12" s="778">
        <v>4569</v>
      </c>
      <c r="F12" s="778">
        <v>1760</v>
      </c>
      <c r="G12" s="788">
        <v>2809</v>
      </c>
      <c r="H12" s="789">
        <v>341.6</v>
      </c>
      <c r="I12" s="790">
        <v>337.2</v>
      </c>
      <c r="J12" s="795">
        <v>53</v>
      </c>
      <c r="K12" s="778">
        <v>32</v>
      </c>
      <c r="L12" s="778">
        <v>231</v>
      </c>
      <c r="M12" s="778">
        <v>76</v>
      </c>
      <c r="N12" s="788">
        <v>155</v>
      </c>
      <c r="O12" s="789">
        <v>31.1</v>
      </c>
      <c r="P12" s="790">
        <v>30.1</v>
      </c>
    </row>
    <row r="13" spans="1:16" s="5" customFormat="1" ht="17.25" customHeight="1">
      <c r="A13" s="1742" t="s">
        <v>139</v>
      </c>
      <c r="B13" s="1743"/>
      <c r="C13" s="795">
        <v>260</v>
      </c>
      <c r="D13" s="245">
        <v>286</v>
      </c>
      <c r="E13" s="778">
        <v>3407</v>
      </c>
      <c r="F13" s="778">
        <v>1219</v>
      </c>
      <c r="G13" s="788">
        <v>2188</v>
      </c>
      <c r="H13" s="789">
        <v>284.3</v>
      </c>
      <c r="I13" s="790">
        <v>282.60000000000002</v>
      </c>
      <c r="J13" s="795">
        <v>50</v>
      </c>
      <c r="K13" s="841">
        <v>34</v>
      </c>
      <c r="L13" s="841">
        <v>228</v>
      </c>
      <c r="M13" s="778">
        <v>78</v>
      </c>
      <c r="N13" s="788">
        <v>150</v>
      </c>
      <c r="O13" s="789">
        <v>32.799999999999997</v>
      </c>
      <c r="P13" s="790">
        <v>31.8</v>
      </c>
    </row>
    <row r="14" spans="1:16" s="5" customFormat="1" ht="17.25" customHeight="1">
      <c r="A14" s="1742" t="s">
        <v>189</v>
      </c>
      <c r="B14" s="1743"/>
      <c r="C14" s="795">
        <v>245</v>
      </c>
      <c r="D14" s="245">
        <v>267</v>
      </c>
      <c r="E14" s="778">
        <v>3132</v>
      </c>
      <c r="F14" s="778">
        <v>1069</v>
      </c>
      <c r="G14" s="788">
        <v>2063</v>
      </c>
      <c r="H14" s="789">
        <v>267.39999999999998</v>
      </c>
      <c r="I14" s="790">
        <v>264.39999999999998</v>
      </c>
      <c r="J14" s="795">
        <v>31</v>
      </c>
      <c r="K14" s="841">
        <v>32</v>
      </c>
      <c r="L14" s="841">
        <v>186</v>
      </c>
      <c r="M14" s="778">
        <v>58</v>
      </c>
      <c r="N14" s="788">
        <v>128</v>
      </c>
      <c r="O14" s="789">
        <v>34.299999999999997</v>
      </c>
      <c r="P14" s="790">
        <v>33.299999999999997</v>
      </c>
    </row>
    <row r="15" spans="1:16" s="5" customFormat="1" ht="17.25" customHeight="1">
      <c r="A15" s="1742" t="s">
        <v>455</v>
      </c>
      <c r="B15" s="1743"/>
      <c r="C15" s="795">
        <v>294</v>
      </c>
      <c r="D15" s="245">
        <v>341</v>
      </c>
      <c r="E15" s="778">
        <v>4377</v>
      </c>
      <c r="F15" s="778">
        <v>1586</v>
      </c>
      <c r="G15" s="788">
        <v>2791</v>
      </c>
      <c r="H15" s="789">
        <v>338.1</v>
      </c>
      <c r="I15" s="790">
        <v>332</v>
      </c>
      <c r="J15" s="795">
        <v>35</v>
      </c>
      <c r="K15" s="841">
        <v>34</v>
      </c>
      <c r="L15" s="841">
        <v>196</v>
      </c>
      <c r="M15" s="778">
        <v>59</v>
      </c>
      <c r="N15" s="788">
        <v>137</v>
      </c>
      <c r="O15" s="789">
        <v>35.700000000000003</v>
      </c>
      <c r="P15" s="790">
        <v>33.700000000000003</v>
      </c>
    </row>
    <row r="16" spans="1:16" s="5" customFormat="1" ht="17.25" customHeight="1">
      <c r="A16" s="1742" t="s">
        <v>562</v>
      </c>
      <c r="B16" s="1743"/>
      <c r="C16" s="795">
        <v>304</v>
      </c>
      <c r="D16" s="245">
        <v>349</v>
      </c>
      <c r="E16" s="778">
        <v>4424</v>
      </c>
      <c r="F16" s="778">
        <v>1618</v>
      </c>
      <c r="G16" s="788">
        <v>2806</v>
      </c>
      <c r="H16" s="789">
        <v>347.8</v>
      </c>
      <c r="I16" s="790">
        <v>340.8</v>
      </c>
      <c r="J16" s="795">
        <v>35</v>
      </c>
      <c r="K16" s="841">
        <v>38</v>
      </c>
      <c r="L16" s="841">
        <v>187</v>
      </c>
      <c r="M16" s="778">
        <v>48</v>
      </c>
      <c r="N16" s="788">
        <v>139</v>
      </c>
      <c r="O16" s="789">
        <v>41.3</v>
      </c>
      <c r="P16" s="790">
        <v>39.299999999999997</v>
      </c>
    </row>
    <row r="17" spans="1:16" s="5" customFormat="1" ht="17.25" customHeight="1" thickBot="1">
      <c r="A17" s="1742" t="s">
        <v>643</v>
      </c>
      <c r="B17" s="1743"/>
      <c r="C17" s="189">
        <v>362</v>
      </c>
      <c r="D17" s="38">
        <v>417</v>
      </c>
      <c r="E17" s="177">
        <v>5282</v>
      </c>
      <c r="F17" s="177">
        <v>1986</v>
      </c>
      <c r="G17" s="217">
        <v>3296</v>
      </c>
      <c r="H17" s="14">
        <v>417</v>
      </c>
      <c r="I17" s="31">
        <v>410.5</v>
      </c>
      <c r="J17" s="189">
        <v>34</v>
      </c>
      <c r="K17" s="187">
        <v>36</v>
      </c>
      <c r="L17" s="187">
        <v>210</v>
      </c>
      <c r="M17" s="177">
        <v>63</v>
      </c>
      <c r="N17" s="217">
        <v>147</v>
      </c>
      <c r="O17" s="14">
        <v>40</v>
      </c>
      <c r="P17" s="31">
        <v>40</v>
      </c>
    </row>
    <row r="18" spans="1:16" s="7" customFormat="1" ht="17.25" customHeight="1">
      <c r="A18" s="1732" t="s">
        <v>644</v>
      </c>
      <c r="B18" s="554" t="s">
        <v>191</v>
      </c>
      <c r="C18" s="569">
        <f>C17-C16</f>
        <v>58</v>
      </c>
      <c r="D18" s="570">
        <f t="shared" ref="D18:P18" si="0">D17-D16</f>
        <v>68</v>
      </c>
      <c r="E18" s="570">
        <f t="shared" si="0"/>
        <v>858</v>
      </c>
      <c r="F18" s="570">
        <f t="shared" si="0"/>
        <v>368</v>
      </c>
      <c r="G18" s="570">
        <f t="shared" si="0"/>
        <v>490</v>
      </c>
      <c r="H18" s="570">
        <f t="shared" si="0"/>
        <v>69.199999999999989</v>
      </c>
      <c r="I18" s="761">
        <f t="shared" si="0"/>
        <v>69.699999999999989</v>
      </c>
      <c r="J18" s="569">
        <f>J17-J16</f>
        <v>-1</v>
      </c>
      <c r="K18" s="570">
        <f t="shared" si="0"/>
        <v>-2</v>
      </c>
      <c r="L18" s="570">
        <f t="shared" si="0"/>
        <v>23</v>
      </c>
      <c r="M18" s="570">
        <f t="shared" si="0"/>
        <v>15</v>
      </c>
      <c r="N18" s="570">
        <f t="shared" si="0"/>
        <v>8</v>
      </c>
      <c r="O18" s="570">
        <f t="shared" si="0"/>
        <v>-1.2999999999999972</v>
      </c>
      <c r="P18" s="571">
        <f t="shared" si="0"/>
        <v>0.70000000000000284</v>
      </c>
    </row>
    <row r="19" spans="1:16" ht="17.25" customHeight="1">
      <c r="A19" s="1733"/>
      <c r="B19" s="573" t="s">
        <v>192</v>
      </c>
      <c r="C19" s="575">
        <f>C17/C16-1</f>
        <v>0.19078947368421062</v>
      </c>
      <c r="D19" s="576">
        <f t="shared" ref="D19:P19" si="1">D17/D16-1</f>
        <v>0.19484240687679089</v>
      </c>
      <c r="E19" s="576">
        <f t="shared" si="1"/>
        <v>0.19394213381555159</v>
      </c>
      <c r="F19" s="576">
        <f t="shared" si="1"/>
        <v>0.22744128553770082</v>
      </c>
      <c r="G19" s="576">
        <f t="shared" si="1"/>
        <v>0.17462580185317167</v>
      </c>
      <c r="H19" s="576">
        <f t="shared" si="1"/>
        <v>0.19896492236917762</v>
      </c>
      <c r="I19" s="762">
        <f t="shared" si="1"/>
        <v>0.204518779342723</v>
      </c>
      <c r="J19" s="575">
        <f t="shared" si="1"/>
        <v>-2.8571428571428581E-2</v>
      </c>
      <c r="K19" s="576">
        <f t="shared" si="1"/>
        <v>-5.2631578947368474E-2</v>
      </c>
      <c r="L19" s="576">
        <f t="shared" si="1"/>
        <v>0.12299465240641716</v>
      </c>
      <c r="M19" s="576">
        <f t="shared" si="1"/>
        <v>0.3125</v>
      </c>
      <c r="N19" s="576">
        <f t="shared" si="1"/>
        <v>5.755395683453246E-2</v>
      </c>
      <c r="O19" s="576">
        <f t="shared" si="1"/>
        <v>-3.1476997578692378E-2</v>
      </c>
      <c r="P19" s="577">
        <f t="shared" si="1"/>
        <v>1.7811704834605591E-2</v>
      </c>
    </row>
    <row r="20" spans="1:16" ht="17.25" customHeight="1">
      <c r="A20" s="1734" t="s">
        <v>645</v>
      </c>
      <c r="B20" s="578" t="s">
        <v>191</v>
      </c>
      <c r="C20" s="581">
        <f>C17-C12</f>
        <v>67</v>
      </c>
      <c r="D20" s="582">
        <f t="shared" ref="D20:P20" si="2">D17-D12</f>
        <v>72</v>
      </c>
      <c r="E20" s="582">
        <f t="shared" si="2"/>
        <v>713</v>
      </c>
      <c r="F20" s="582">
        <f t="shared" si="2"/>
        <v>226</v>
      </c>
      <c r="G20" s="582">
        <f t="shared" si="2"/>
        <v>487</v>
      </c>
      <c r="H20" s="582">
        <f t="shared" si="2"/>
        <v>75.399999999999977</v>
      </c>
      <c r="I20" s="763">
        <f t="shared" si="2"/>
        <v>73.300000000000011</v>
      </c>
      <c r="J20" s="581">
        <f t="shared" si="2"/>
        <v>-19</v>
      </c>
      <c r="K20" s="582">
        <f t="shared" si="2"/>
        <v>4</v>
      </c>
      <c r="L20" s="582">
        <f t="shared" si="2"/>
        <v>-21</v>
      </c>
      <c r="M20" s="582">
        <f t="shared" si="2"/>
        <v>-13</v>
      </c>
      <c r="N20" s="582">
        <f t="shared" si="2"/>
        <v>-8</v>
      </c>
      <c r="O20" s="582">
        <f t="shared" si="2"/>
        <v>8.8999999999999986</v>
      </c>
      <c r="P20" s="583">
        <f t="shared" si="2"/>
        <v>9.8999999999999986</v>
      </c>
    </row>
    <row r="21" spans="1:16" ht="17.25" customHeight="1">
      <c r="A21" s="1733"/>
      <c r="B21" s="573" t="s">
        <v>192</v>
      </c>
      <c r="C21" s="575">
        <f>C17/C12-1</f>
        <v>0.22711864406779658</v>
      </c>
      <c r="D21" s="576">
        <f t="shared" ref="D21:P21" si="3">D17/D12-1</f>
        <v>0.20869565217391295</v>
      </c>
      <c r="E21" s="576">
        <f t="shared" si="3"/>
        <v>0.15605165244035901</v>
      </c>
      <c r="F21" s="576">
        <f t="shared" si="3"/>
        <v>0.12840909090909092</v>
      </c>
      <c r="G21" s="576">
        <f t="shared" si="3"/>
        <v>0.17337130651477395</v>
      </c>
      <c r="H21" s="576">
        <f t="shared" si="3"/>
        <v>0.22072599531615911</v>
      </c>
      <c r="I21" s="762">
        <f t="shared" si="3"/>
        <v>0.21737841043890871</v>
      </c>
      <c r="J21" s="575">
        <f t="shared" si="3"/>
        <v>-0.35849056603773588</v>
      </c>
      <c r="K21" s="576">
        <f t="shared" si="3"/>
        <v>0.125</v>
      </c>
      <c r="L21" s="576">
        <f t="shared" si="3"/>
        <v>-9.0909090909090939E-2</v>
      </c>
      <c r="M21" s="576">
        <f t="shared" si="3"/>
        <v>-0.17105263157894735</v>
      </c>
      <c r="N21" s="576">
        <f t="shared" si="3"/>
        <v>-5.1612903225806472E-2</v>
      </c>
      <c r="O21" s="576">
        <f t="shared" si="3"/>
        <v>0.2861736334405145</v>
      </c>
      <c r="P21" s="577">
        <f t="shared" si="3"/>
        <v>0.32890365448504988</v>
      </c>
    </row>
    <row r="22" spans="1:16" ht="17.25" customHeight="1">
      <c r="A22" s="1734" t="s">
        <v>646</v>
      </c>
      <c r="B22" s="578" t="s">
        <v>191</v>
      </c>
      <c r="C22" s="581">
        <f>C17-C7</f>
        <v>164</v>
      </c>
      <c r="D22" s="582">
        <f t="shared" ref="D22:P22" si="4">D17-D7</f>
        <v>175</v>
      </c>
      <c r="E22" s="582">
        <f t="shared" si="4"/>
        <v>2227</v>
      </c>
      <c r="F22" s="582">
        <f t="shared" si="4"/>
        <v>718</v>
      </c>
      <c r="G22" s="582">
        <f t="shared" si="4"/>
        <v>1509</v>
      </c>
      <c r="H22" s="582">
        <f>H17-H7</f>
        <v>174.5</v>
      </c>
      <c r="I22" s="763">
        <f>I17-I7</f>
        <v>169.3</v>
      </c>
      <c r="J22" s="581">
        <f t="shared" si="4"/>
        <v>-23</v>
      </c>
      <c r="K22" s="582">
        <f t="shared" si="4"/>
        <v>-11</v>
      </c>
      <c r="L22" s="582">
        <f t="shared" si="4"/>
        <v>-64</v>
      </c>
      <c r="M22" s="582">
        <f t="shared" si="4"/>
        <v>-13</v>
      </c>
      <c r="N22" s="582">
        <f t="shared" si="4"/>
        <v>-51</v>
      </c>
      <c r="O22" s="582">
        <f t="shared" si="4"/>
        <v>-11.399999999999999</v>
      </c>
      <c r="P22" s="583">
        <f t="shared" si="4"/>
        <v>-9.1000000000000014</v>
      </c>
    </row>
    <row r="23" spans="1:16" ht="17.25" customHeight="1" thickBot="1">
      <c r="A23" s="1735"/>
      <c r="B23" s="585" t="s">
        <v>192</v>
      </c>
      <c r="C23" s="587">
        <f>C17/C7-1</f>
        <v>0.82828282828282829</v>
      </c>
      <c r="D23" s="588">
        <f t="shared" ref="D23:N23" si="5">D17/D7-1</f>
        <v>0.72314049586776852</v>
      </c>
      <c r="E23" s="588">
        <f t="shared" si="5"/>
        <v>0.72896890343698861</v>
      </c>
      <c r="F23" s="588">
        <f t="shared" si="5"/>
        <v>0.56624605678233442</v>
      </c>
      <c r="G23" s="588">
        <f t="shared" si="5"/>
        <v>0.84443200895355353</v>
      </c>
      <c r="H23" s="588">
        <f>H17/H7-1</f>
        <v>0.71958762886597949</v>
      </c>
      <c r="I23" s="764">
        <f>I17/I7-1</f>
        <v>0.70190713101160873</v>
      </c>
      <c r="J23" s="587">
        <f t="shared" si="5"/>
        <v>-0.40350877192982459</v>
      </c>
      <c r="K23" s="588">
        <f t="shared" si="5"/>
        <v>-0.23404255319148937</v>
      </c>
      <c r="L23" s="588">
        <f t="shared" si="5"/>
        <v>-0.23357664233576647</v>
      </c>
      <c r="M23" s="588">
        <f t="shared" si="5"/>
        <v>-0.17105263157894735</v>
      </c>
      <c r="N23" s="588">
        <f t="shared" si="5"/>
        <v>-0.25757575757575757</v>
      </c>
      <c r="O23" s="598">
        <f>O17/O7-1</f>
        <v>-0.22178988326848248</v>
      </c>
      <c r="P23" s="661">
        <f>P17/P7-1</f>
        <v>-0.18533604887983712</v>
      </c>
    </row>
    <row r="24" spans="1:16" ht="17.25" customHeight="1">
      <c r="A24" s="960" t="s">
        <v>17</v>
      </c>
    </row>
    <row r="25" spans="1:16" ht="17.25" customHeight="1"/>
  </sheetData>
  <mergeCells count="33">
    <mergeCell ref="P5:P6"/>
    <mergeCell ref="I5:I6"/>
    <mergeCell ref="E5:E6"/>
    <mergeCell ref="F5:G5"/>
    <mergeCell ref="H5:H6"/>
    <mergeCell ref="L5:L6"/>
    <mergeCell ref="A3:B6"/>
    <mergeCell ref="A7:B7"/>
    <mergeCell ref="A8:B8"/>
    <mergeCell ref="A9:B9"/>
    <mergeCell ref="O5:O6"/>
    <mergeCell ref="C3:I3"/>
    <mergeCell ref="J3:P3"/>
    <mergeCell ref="C4:C6"/>
    <mergeCell ref="D4:D6"/>
    <mergeCell ref="E4:G4"/>
    <mergeCell ref="H4:I4"/>
    <mergeCell ref="J4:J6"/>
    <mergeCell ref="K4:K6"/>
    <mergeCell ref="L4:N4"/>
    <mergeCell ref="O4:P4"/>
    <mergeCell ref="M5:N5"/>
    <mergeCell ref="A10:B10"/>
    <mergeCell ref="A11:B11"/>
    <mergeCell ref="A12:B12"/>
    <mergeCell ref="A13:B13"/>
    <mergeCell ref="A14:B14"/>
    <mergeCell ref="A22:A23"/>
    <mergeCell ref="A15:B15"/>
    <mergeCell ref="A16:B16"/>
    <mergeCell ref="A17:B17"/>
    <mergeCell ref="A18:A19"/>
    <mergeCell ref="A20:A21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J18 K18:P18 D21:P21 D19:P19 J23:N23 J22:N22 C22:G22 D23:G23 C20:P20 C19 C21 C23 H23:I23 H22:I22 O22:P22 O23:P23" unlocked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1"/>
  <dimension ref="A1:P22"/>
  <sheetViews>
    <sheetView zoomScaleNormal="100" workbookViewId="0">
      <selection sqref="A1:O1"/>
    </sheetView>
  </sheetViews>
  <sheetFormatPr defaultRowHeight="15"/>
  <cols>
    <col min="1" max="1" width="17.7109375" customWidth="1"/>
    <col min="2" max="4" width="8" customWidth="1"/>
    <col min="5" max="5" width="8" style="209" customWidth="1"/>
    <col min="6" max="11" width="8" customWidth="1"/>
    <col min="12" max="12" width="8" style="209" customWidth="1"/>
    <col min="13" max="15" width="8" customWidth="1"/>
    <col min="16" max="16" width="7.5703125" customWidth="1"/>
  </cols>
  <sheetData>
    <row r="1" spans="1:16" s="2" customFormat="1" ht="27" customHeight="1">
      <c r="A1" s="1925" t="s">
        <v>668</v>
      </c>
      <c r="B1" s="1925"/>
      <c r="C1" s="1925"/>
      <c r="D1" s="1925"/>
      <c r="E1" s="1925"/>
      <c r="F1" s="1925"/>
      <c r="G1" s="1925"/>
      <c r="H1" s="1925"/>
      <c r="I1" s="1925"/>
      <c r="J1" s="1925"/>
      <c r="K1" s="1925"/>
      <c r="L1" s="1925"/>
      <c r="M1" s="1925"/>
      <c r="N1" s="1925"/>
      <c r="O1" s="1925"/>
    </row>
    <row r="2" spans="1:16" s="3" customFormat="1" ht="17.25" customHeight="1" thickBot="1">
      <c r="A2" s="325" t="s">
        <v>193</v>
      </c>
      <c r="E2" s="205"/>
      <c r="L2" s="205"/>
      <c r="N2" s="3" t="s">
        <v>0</v>
      </c>
    </row>
    <row r="3" spans="1:16" s="4" customFormat="1" ht="18.75" customHeight="1">
      <c r="A3" s="1754" t="s">
        <v>190</v>
      </c>
      <c r="B3" s="1926" t="s">
        <v>207</v>
      </c>
      <c r="C3" s="1876"/>
      <c r="D3" s="1876"/>
      <c r="E3" s="1876"/>
      <c r="F3" s="1876"/>
      <c r="G3" s="1876"/>
      <c r="H3" s="1879"/>
      <c r="I3" s="1875" t="s">
        <v>208</v>
      </c>
      <c r="J3" s="1876"/>
      <c r="K3" s="1876"/>
      <c r="L3" s="1876"/>
      <c r="M3" s="1876"/>
      <c r="N3" s="1876"/>
      <c r="O3" s="1879"/>
    </row>
    <row r="4" spans="1:16" s="4" customFormat="1" ht="16.5" customHeight="1">
      <c r="A4" s="1755"/>
      <c r="B4" s="1927" t="s">
        <v>1</v>
      </c>
      <c r="C4" s="1887" t="s">
        <v>2</v>
      </c>
      <c r="D4" s="1887" t="s">
        <v>3</v>
      </c>
      <c r="E4" s="1759"/>
      <c r="F4" s="1759"/>
      <c r="G4" s="1887" t="s">
        <v>18</v>
      </c>
      <c r="H4" s="1809"/>
      <c r="I4" s="1880" t="s">
        <v>1</v>
      </c>
      <c r="J4" s="1887" t="s">
        <v>2</v>
      </c>
      <c r="K4" s="1887" t="s">
        <v>3</v>
      </c>
      <c r="L4" s="1759"/>
      <c r="M4" s="1759"/>
      <c r="N4" s="1887" t="s">
        <v>18</v>
      </c>
      <c r="O4" s="1809"/>
    </row>
    <row r="5" spans="1:16" s="4" customFormat="1" ht="17.25" customHeight="1">
      <c r="A5" s="1756"/>
      <c r="B5" s="1885"/>
      <c r="C5" s="1896"/>
      <c r="D5" s="1783" t="s">
        <v>4</v>
      </c>
      <c r="E5" s="1887" t="s">
        <v>184</v>
      </c>
      <c r="F5" s="1759"/>
      <c r="G5" s="1783" t="s">
        <v>4</v>
      </c>
      <c r="H5" s="1923" t="s">
        <v>54</v>
      </c>
      <c r="I5" s="1919"/>
      <c r="J5" s="1896"/>
      <c r="K5" s="1783" t="s">
        <v>4</v>
      </c>
      <c r="L5" s="1887" t="s">
        <v>184</v>
      </c>
      <c r="M5" s="1759"/>
      <c r="N5" s="1783" t="s">
        <v>4</v>
      </c>
      <c r="O5" s="1923" t="s">
        <v>54</v>
      </c>
    </row>
    <row r="6" spans="1:16" s="4" customFormat="1" ht="17.25" customHeight="1" thickBot="1">
      <c r="A6" s="1757"/>
      <c r="B6" s="1928"/>
      <c r="C6" s="1918"/>
      <c r="D6" s="1784"/>
      <c r="E6" s="640" t="s">
        <v>7</v>
      </c>
      <c r="F6" s="640" t="s">
        <v>140</v>
      </c>
      <c r="G6" s="1784"/>
      <c r="H6" s="1924"/>
      <c r="I6" s="1920"/>
      <c r="J6" s="1918"/>
      <c r="K6" s="1784"/>
      <c r="L6" s="640" t="s">
        <v>7</v>
      </c>
      <c r="M6" s="640" t="s">
        <v>140</v>
      </c>
      <c r="N6" s="1784"/>
      <c r="O6" s="1924"/>
      <c r="P6" s="29"/>
    </row>
    <row r="7" spans="1:16" s="5" customFormat="1" ht="21.75" customHeight="1">
      <c r="A7" s="9" t="s">
        <v>19</v>
      </c>
      <c r="B7" s="1172">
        <v>362</v>
      </c>
      <c r="C7" s="1173">
        <v>417</v>
      </c>
      <c r="D7" s="1173">
        <v>5282</v>
      </c>
      <c r="E7" s="1174">
        <v>1986</v>
      </c>
      <c r="F7" s="1174">
        <v>3296</v>
      </c>
      <c r="G7" s="1166">
        <v>417</v>
      </c>
      <c r="H7" s="1167">
        <v>410.5</v>
      </c>
      <c r="I7" s="1172">
        <v>34</v>
      </c>
      <c r="J7" s="1173">
        <v>36</v>
      </c>
      <c r="K7" s="1173">
        <v>210</v>
      </c>
      <c r="L7" s="1174">
        <v>63</v>
      </c>
      <c r="M7" s="1174">
        <v>147</v>
      </c>
      <c r="N7" s="1166">
        <v>40</v>
      </c>
      <c r="O7" s="1167">
        <v>40</v>
      </c>
      <c r="P7" s="30"/>
    </row>
    <row r="8" spans="1:16" s="5" customFormat="1" ht="17.25" customHeight="1">
      <c r="A8" s="10" t="s">
        <v>20</v>
      </c>
      <c r="B8" s="1175">
        <v>85</v>
      </c>
      <c r="C8" s="1176">
        <v>96</v>
      </c>
      <c r="D8" s="1176">
        <v>1212</v>
      </c>
      <c r="E8" s="219">
        <v>428</v>
      </c>
      <c r="F8" s="219">
        <v>784</v>
      </c>
      <c r="G8" s="1168">
        <v>95.2</v>
      </c>
      <c r="H8" s="1169">
        <v>93.7</v>
      </c>
      <c r="I8" s="1175">
        <v>2</v>
      </c>
      <c r="J8" s="1176">
        <v>3</v>
      </c>
      <c r="K8" s="1176">
        <v>15</v>
      </c>
      <c r="L8" s="219">
        <v>5</v>
      </c>
      <c r="M8" s="219">
        <v>10</v>
      </c>
      <c r="N8" s="1168">
        <v>2.5</v>
      </c>
      <c r="O8" s="1169">
        <v>2.5</v>
      </c>
      <c r="P8" s="30"/>
    </row>
    <row r="9" spans="1:16" s="5" customFormat="1" ht="17.25" customHeight="1">
      <c r="A9" s="10" t="s">
        <v>21</v>
      </c>
      <c r="B9" s="1175">
        <v>46</v>
      </c>
      <c r="C9" s="1176">
        <v>55</v>
      </c>
      <c r="D9" s="1176">
        <v>692</v>
      </c>
      <c r="E9" s="219">
        <v>259</v>
      </c>
      <c r="F9" s="219">
        <v>433</v>
      </c>
      <c r="G9" s="1168">
        <v>55</v>
      </c>
      <c r="H9" s="1169">
        <v>55</v>
      </c>
      <c r="I9" s="1175">
        <v>4</v>
      </c>
      <c r="J9" s="1176">
        <v>3</v>
      </c>
      <c r="K9" s="1176">
        <v>18</v>
      </c>
      <c r="L9" s="219">
        <v>4</v>
      </c>
      <c r="M9" s="219">
        <v>14</v>
      </c>
      <c r="N9" s="1168">
        <v>2.7</v>
      </c>
      <c r="O9" s="1169">
        <v>2.7</v>
      </c>
      <c r="P9" s="30"/>
    </row>
    <row r="10" spans="1:16" s="5" customFormat="1" ht="17.25" customHeight="1">
      <c r="A10" s="10" t="s">
        <v>22</v>
      </c>
      <c r="B10" s="1175">
        <v>3</v>
      </c>
      <c r="C10" s="1176">
        <v>3</v>
      </c>
      <c r="D10" s="1176">
        <v>34</v>
      </c>
      <c r="E10" s="219">
        <v>14</v>
      </c>
      <c r="F10" s="219">
        <v>20</v>
      </c>
      <c r="G10" s="1168">
        <v>3.3</v>
      </c>
      <c r="H10" s="1169">
        <v>3.3</v>
      </c>
      <c r="I10" s="1175">
        <v>2</v>
      </c>
      <c r="J10" s="1177">
        <v>1</v>
      </c>
      <c r="K10" s="1177">
        <v>5</v>
      </c>
      <c r="L10" s="1177">
        <v>2</v>
      </c>
      <c r="M10" s="219">
        <v>3</v>
      </c>
      <c r="N10" s="1168">
        <v>1</v>
      </c>
      <c r="O10" s="1169">
        <v>1</v>
      </c>
      <c r="P10" s="30"/>
    </row>
    <row r="11" spans="1:16" s="5" customFormat="1" ht="17.25" customHeight="1">
      <c r="A11" s="10" t="s">
        <v>23</v>
      </c>
      <c r="B11" s="1175">
        <v>12</v>
      </c>
      <c r="C11" s="1176">
        <v>14</v>
      </c>
      <c r="D11" s="1176">
        <v>180</v>
      </c>
      <c r="E11" s="219">
        <v>74</v>
      </c>
      <c r="F11" s="219">
        <v>106</v>
      </c>
      <c r="G11" s="1168">
        <v>13.9</v>
      </c>
      <c r="H11" s="1169">
        <v>13.9</v>
      </c>
      <c r="I11" s="1175">
        <v>1</v>
      </c>
      <c r="J11" s="1177">
        <v>1</v>
      </c>
      <c r="K11" s="1177">
        <v>10</v>
      </c>
      <c r="L11" s="1178">
        <v>4</v>
      </c>
      <c r="M11" s="219">
        <v>6</v>
      </c>
      <c r="N11" s="1168">
        <v>1</v>
      </c>
      <c r="O11" s="1169">
        <v>1</v>
      </c>
      <c r="P11" s="30"/>
    </row>
    <row r="12" spans="1:16" s="5" customFormat="1" ht="17.25" customHeight="1">
      <c r="A12" s="10" t="s">
        <v>24</v>
      </c>
      <c r="B12" s="1175">
        <v>24</v>
      </c>
      <c r="C12" s="1176">
        <v>27</v>
      </c>
      <c r="D12" s="1176">
        <v>358</v>
      </c>
      <c r="E12" s="219">
        <v>133</v>
      </c>
      <c r="F12" s="219">
        <v>225</v>
      </c>
      <c r="G12" s="1168">
        <v>28.1</v>
      </c>
      <c r="H12" s="1169">
        <v>28.1</v>
      </c>
      <c r="I12" s="1175">
        <v>2</v>
      </c>
      <c r="J12" s="1177">
        <v>1</v>
      </c>
      <c r="K12" s="1177">
        <v>9</v>
      </c>
      <c r="L12" s="1178">
        <v>4</v>
      </c>
      <c r="M12" s="219">
        <v>5</v>
      </c>
      <c r="N12" s="1168">
        <v>1.8</v>
      </c>
      <c r="O12" s="1169">
        <v>1.8</v>
      </c>
      <c r="P12" s="30"/>
    </row>
    <row r="13" spans="1:16" s="5" customFormat="1" ht="17.25" customHeight="1">
      <c r="A13" s="10" t="s">
        <v>25</v>
      </c>
      <c r="B13" s="1175">
        <v>65</v>
      </c>
      <c r="C13" s="1176">
        <v>79</v>
      </c>
      <c r="D13" s="1176">
        <v>1026</v>
      </c>
      <c r="E13" s="219">
        <v>409</v>
      </c>
      <c r="F13" s="219">
        <v>617</v>
      </c>
      <c r="G13" s="1168">
        <v>80</v>
      </c>
      <c r="H13" s="1169">
        <v>79</v>
      </c>
      <c r="I13" s="1175">
        <v>3</v>
      </c>
      <c r="J13" s="1177">
        <v>5</v>
      </c>
      <c r="K13" s="1177">
        <v>22</v>
      </c>
      <c r="L13" s="1178">
        <v>4</v>
      </c>
      <c r="M13" s="219">
        <v>18</v>
      </c>
      <c r="N13" s="1168">
        <v>7</v>
      </c>
      <c r="O13" s="1169">
        <v>7</v>
      </c>
      <c r="P13" s="30"/>
    </row>
    <row r="14" spans="1:16" s="5" customFormat="1" ht="17.25" customHeight="1">
      <c r="A14" s="10" t="s">
        <v>26</v>
      </c>
      <c r="B14" s="1175">
        <v>10</v>
      </c>
      <c r="C14" s="1176">
        <v>12</v>
      </c>
      <c r="D14" s="1176">
        <v>148</v>
      </c>
      <c r="E14" s="219">
        <v>68</v>
      </c>
      <c r="F14" s="219">
        <v>80</v>
      </c>
      <c r="G14" s="1168">
        <v>12</v>
      </c>
      <c r="H14" s="1169">
        <v>12</v>
      </c>
      <c r="I14" s="1175">
        <v>4</v>
      </c>
      <c r="J14" s="1177">
        <v>6</v>
      </c>
      <c r="K14" s="1177">
        <v>31</v>
      </c>
      <c r="L14" s="1178">
        <v>7</v>
      </c>
      <c r="M14" s="219">
        <v>24</v>
      </c>
      <c r="N14" s="1168">
        <v>6</v>
      </c>
      <c r="O14" s="1169">
        <v>6</v>
      </c>
      <c r="P14" s="30"/>
    </row>
    <row r="15" spans="1:16" s="5" customFormat="1" ht="17.25" customHeight="1">
      <c r="A15" s="10" t="s">
        <v>27</v>
      </c>
      <c r="B15" s="1175">
        <v>3</v>
      </c>
      <c r="C15" s="1176">
        <v>3</v>
      </c>
      <c r="D15" s="1176">
        <v>38</v>
      </c>
      <c r="E15" s="219">
        <v>17</v>
      </c>
      <c r="F15" s="219">
        <v>21</v>
      </c>
      <c r="G15" s="1168">
        <v>3</v>
      </c>
      <c r="H15" s="1169">
        <v>3</v>
      </c>
      <c r="I15" s="1175">
        <v>2</v>
      </c>
      <c r="J15" s="1177">
        <v>2</v>
      </c>
      <c r="K15" s="1177">
        <v>23</v>
      </c>
      <c r="L15" s="1178">
        <v>7</v>
      </c>
      <c r="M15" s="219">
        <v>16</v>
      </c>
      <c r="N15" s="1168">
        <v>2</v>
      </c>
      <c r="O15" s="1169">
        <v>2</v>
      </c>
      <c r="P15" s="30"/>
    </row>
    <row r="16" spans="1:16" s="5" customFormat="1" ht="17.25" customHeight="1">
      <c r="A16" s="10" t="s">
        <v>28</v>
      </c>
      <c r="B16" s="1175">
        <v>13</v>
      </c>
      <c r="C16" s="1176">
        <v>16</v>
      </c>
      <c r="D16" s="1176">
        <v>199</v>
      </c>
      <c r="E16" s="219">
        <v>78</v>
      </c>
      <c r="F16" s="219">
        <v>121</v>
      </c>
      <c r="G16" s="1168">
        <v>15.5</v>
      </c>
      <c r="H16" s="1169">
        <v>15.5</v>
      </c>
      <c r="I16" s="1175">
        <v>6</v>
      </c>
      <c r="J16" s="1177">
        <v>7</v>
      </c>
      <c r="K16" s="1177">
        <v>34</v>
      </c>
      <c r="L16" s="1178">
        <v>15</v>
      </c>
      <c r="M16" s="219">
        <v>19</v>
      </c>
      <c r="N16" s="1168">
        <v>7.6</v>
      </c>
      <c r="O16" s="1169">
        <v>7.6</v>
      </c>
      <c r="P16" s="30"/>
    </row>
    <row r="17" spans="1:16" s="5" customFormat="1" ht="17.25" customHeight="1">
      <c r="A17" s="10" t="s">
        <v>29</v>
      </c>
      <c r="B17" s="1175">
        <v>9</v>
      </c>
      <c r="C17" s="1176">
        <v>9</v>
      </c>
      <c r="D17" s="1176">
        <v>138</v>
      </c>
      <c r="E17" s="219">
        <v>48</v>
      </c>
      <c r="F17" s="219">
        <v>90</v>
      </c>
      <c r="G17" s="1168">
        <v>8.6999999999999993</v>
      </c>
      <c r="H17" s="1169">
        <v>7.8</v>
      </c>
      <c r="I17" s="1175">
        <v>1</v>
      </c>
      <c r="J17" s="1177">
        <v>1</v>
      </c>
      <c r="K17" s="1177">
        <v>4</v>
      </c>
      <c r="L17" s="1007" t="s">
        <v>175</v>
      </c>
      <c r="M17" s="219">
        <v>4</v>
      </c>
      <c r="N17" s="1168">
        <v>1</v>
      </c>
      <c r="O17" s="1169">
        <v>1</v>
      </c>
      <c r="P17" s="30"/>
    </row>
    <row r="18" spans="1:16" s="5" customFormat="1" ht="17.25" customHeight="1">
      <c r="A18" s="10" t="s">
        <v>30</v>
      </c>
      <c r="B18" s="1175">
        <v>46</v>
      </c>
      <c r="C18" s="1176">
        <v>55</v>
      </c>
      <c r="D18" s="1176">
        <v>673</v>
      </c>
      <c r="E18" s="219">
        <v>246</v>
      </c>
      <c r="F18" s="219">
        <v>427</v>
      </c>
      <c r="G18" s="1168">
        <v>55.2</v>
      </c>
      <c r="H18" s="1169">
        <v>53.2</v>
      </c>
      <c r="I18" s="1175">
        <v>1</v>
      </c>
      <c r="J18" s="1177">
        <v>1</v>
      </c>
      <c r="K18" s="1177">
        <v>4</v>
      </c>
      <c r="L18" s="1178">
        <v>3</v>
      </c>
      <c r="M18" s="219">
        <v>1</v>
      </c>
      <c r="N18" s="1168">
        <v>1</v>
      </c>
      <c r="O18" s="1169">
        <v>1</v>
      </c>
      <c r="P18" s="30"/>
    </row>
    <row r="19" spans="1:16" s="5" customFormat="1" ht="17.25" customHeight="1">
      <c r="A19" s="10" t="s">
        <v>31</v>
      </c>
      <c r="B19" s="1175">
        <v>7</v>
      </c>
      <c r="C19" s="1176">
        <v>8</v>
      </c>
      <c r="D19" s="1176">
        <v>98</v>
      </c>
      <c r="E19" s="219">
        <v>35</v>
      </c>
      <c r="F19" s="219">
        <v>63</v>
      </c>
      <c r="G19" s="1168">
        <v>8</v>
      </c>
      <c r="H19" s="1169">
        <v>8</v>
      </c>
      <c r="I19" s="1175">
        <v>1</v>
      </c>
      <c r="J19" s="1177">
        <v>1</v>
      </c>
      <c r="K19" s="1177">
        <v>4</v>
      </c>
      <c r="L19" s="1007" t="s">
        <v>175</v>
      </c>
      <c r="M19" s="219">
        <v>4</v>
      </c>
      <c r="N19" s="1168">
        <v>1</v>
      </c>
      <c r="O19" s="1169">
        <v>1</v>
      </c>
      <c r="P19" s="30"/>
    </row>
    <row r="20" spans="1:16" s="5" customFormat="1" ht="17.25" customHeight="1">
      <c r="A20" s="10" t="s">
        <v>32</v>
      </c>
      <c r="B20" s="1175">
        <v>11</v>
      </c>
      <c r="C20" s="1176">
        <v>11</v>
      </c>
      <c r="D20" s="1176">
        <v>120</v>
      </c>
      <c r="E20" s="219">
        <v>38</v>
      </c>
      <c r="F20" s="219">
        <v>82</v>
      </c>
      <c r="G20" s="1168">
        <v>10.6</v>
      </c>
      <c r="H20" s="1169">
        <v>10.5</v>
      </c>
      <c r="I20" s="1175">
        <v>2</v>
      </c>
      <c r="J20" s="1177">
        <v>2</v>
      </c>
      <c r="K20" s="1177">
        <v>13</v>
      </c>
      <c r="L20" s="1178">
        <v>2</v>
      </c>
      <c r="M20" s="219">
        <v>11</v>
      </c>
      <c r="N20" s="1168">
        <v>2</v>
      </c>
      <c r="O20" s="1169">
        <v>2</v>
      </c>
      <c r="P20" s="30"/>
    </row>
    <row r="21" spans="1:16" s="5" customFormat="1" ht="17.25" customHeight="1" thickBot="1">
      <c r="A21" s="12" t="s">
        <v>33</v>
      </c>
      <c r="B21" s="178">
        <v>28</v>
      </c>
      <c r="C21" s="282">
        <v>29</v>
      </c>
      <c r="D21" s="282">
        <v>366</v>
      </c>
      <c r="E21" s="282">
        <v>139</v>
      </c>
      <c r="F21" s="282">
        <v>227</v>
      </c>
      <c r="G21" s="1170">
        <v>28.5</v>
      </c>
      <c r="H21" s="1171">
        <v>27.5</v>
      </c>
      <c r="I21" s="178">
        <v>3</v>
      </c>
      <c r="J21" s="76">
        <v>2</v>
      </c>
      <c r="K21" s="76">
        <v>18</v>
      </c>
      <c r="L21" s="76">
        <v>6</v>
      </c>
      <c r="M21" s="282">
        <v>12</v>
      </c>
      <c r="N21" s="1170">
        <v>3.4</v>
      </c>
      <c r="O21" s="1171">
        <v>3.4</v>
      </c>
      <c r="P21" s="30"/>
    </row>
    <row r="22" spans="1:16" s="7" customFormat="1" ht="17.25" customHeight="1">
      <c r="A22" s="960" t="s">
        <v>17</v>
      </c>
      <c r="E22" s="242"/>
      <c r="L22" s="242"/>
    </row>
  </sheetData>
  <mergeCells count="20">
    <mergeCell ref="N4:O4"/>
    <mergeCell ref="D5:D6"/>
    <mergeCell ref="G5:G6"/>
    <mergeCell ref="H5:H6"/>
    <mergeCell ref="K5:K6"/>
    <mergeCell ref="E5:F5"/>
    <mergeCell ref="L5:M5"/>
    <mergeCell ref="N5:N6"/>
    <mergeCell ref="A1:O1"/>
    <mergeCell ref="O5:O6"/>
    <mergeCell ref="A3:A6"/>
    <mergeCell ref="B3:H3"/>
    <mergeCell ref="I3:O3"/>
    <mergeCell ref="B4:B6"/>
    <mergeCell ref="C4:C6"/>
    <mergeCell ref="D4:F4"/>
    <mergeCell ref="G4:H4"/>
    <mergeCell ref="I4:I6"/>
    <mergeCell ref="J4:J6"/>
    <mergeCell ref="K4:M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2"/>
  <dimension ref="A1:S36"/>
  <sheetViews>
    <sheetView zoomScaleNormal="100" workbookViewId="0"/>
  </sheetViews>
  <sheetFormatPr defaultRowHeight="15"/>
  <cols>
    <col min="1" max="1" width="12.85546875" customWidth="1"/>
    <col min="2" max="2" width="5.7109375" style="209" customWidth="1"/>
    <col min="3" max="3" width="8.5703125" customWidth="1"/>
    <col min="4" max="4" width="7.85546875" style="209" customWidth="1"/>
    <col min="5" max="5" width="6.42578125" style="209" customWidth="1"/>
    <col min="6" max="6" width="8.140625" style="209" customWidth="1"/>
    <col min="7" max="7" width="6.42578125" style="209" customWidth="1"/>
    <col min="8" max="8" width="7.85546875" customWidth="1"/>
    <col min="9" max="9" width="7.140625" style="209" customWidth="1"/>
    <col min="10" max="10" width="7.85546875" customWidth="1"/>
    <col min="11" max="11" width="7.140625" style="209" customWidth="1"/>
    <col min="12" max="12" width="7.85546875" customWidth="1"/>
    <col min="13" max="13" width="7.140625" style="209" customWidth="1"/>
    <col min="14" max="14" width="7.85546875" customWidth="1"/>
    <col min="15" max="15" width="6.42578125" style="209" customWidth="1"/>
    <col min="16" max="16" width="7.85546875" customWidth="1"/>
    <col min="17" max="17" width="6.42578125" customWidth="1"/>
  </cols>
  <sheetData>
    <row r="1" spans="1:19" s="2" customFormat="1" ht="17.25" customHeight="1">
      <c r="A1" s="163" t="s">
        <v>669</v>
      </c>
      <c r="B1" s="163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</row>
    <row r="2" spans="1:19" s="3" customFormat="1" ht="17.25" customHeight="1" thickBot="1">
      <c r="A2" s="325" t="s">
        <v>193</v>
      </c>
      <c r="B2" s="205"/>
      <c r="D2"/>
      <c r="E2" s="998"/>
      <c r="F2" s="998"/>
      <c r="G2" s="998"/>
      <c r="H2" s="998"/>
      <c r="I2" s="205"/>
      <c r="K2" s="205"/>
      <c r="M2" s="205"/>
      <c r="O2" s="205"/>
      <c r="P2" s="3" t="s">
        <v>0</v>
      </c>
    </row>
    <row r="3" spans="1:19" ht="17.25" customHeight="1">
      <c r="A3" s="1736" t="s">
        <v>198</v>
      </c>
      <c r="B3" s="1946"/>
      <c r="C3" s="1754" t="s">
        <v>71</v>
      </c>
      <c r="D3" s="1938" t="s">
        <v>228</v>
      </c>
      <c r="E3" s="1856"/>
      <c r="F3" s="1856"/>
      <c r="G3" s="1857"/>
      <c r="H3" s="1875" t="s">
        <v>210</v>
      </c>
      <c r="I3" s="1894"/>
      <c r="J3" s="1894"/>
      <c r="K3" s="1895"/>
      <c r="L3" s="1929" t="s">
        <v>187</v>
      </c>
      <c r="M3" s="1930"/>
      <c r="N3" s="1930"/>
      <c r="O3" s="1930"/>
      <c r="P3" s="1930"/>
      <c r="Q3" s="1931"/>
    </row>
    <row r="4" spans="1:19" ht="17.25" customHeight="1">
      <c r="A4" s="1947"/>
      <c r="B4" s="1948"/>
      <c r="C4" s="1755"/>
      <c r="D4" s="1939" t="s">
        <v>1058</v>
      </c>
      <c r="E4" s="1940"/>
      <c r="F4" s="1943" t="s">
        <v>366</v>
      </c>
      <c r="G4" s="1944"/>
      <c r="H4" s="1802" t="s">
        <v>393</v>
      </c>
      <c r="I4" s="1935"/>
      <c r="J4" s="1758" t="s">
        <v>490</v>
      </c>
      <c r="K4" s="1937"/>
      <c r="L4" s="1884" t="s">
        <v>229</v>
      </c>
      <c r="M4" s="1932"/>
      <c r="N4" s="1887" t="s">
        <v>254</v>
      </c>
      <c r="O4" s="1759"/>
      <c r="P4" s="1887" t="s">
        <v>255</v>
      </c>
      <c r="Q4" s="1809"/>
    </row>
    <row r="5" spans="1:19" ht="27.75" customHeight="1">
      <c r="A5" s="1947"/>
      <c r="B5" s="1948"/>
      <c r="C5" s="1755"/>
      <c r="D5" s="1941"/>
      <c r="E5" s="1942"/>
      <c r="F5" s="1942"/>
      <c r="G5" s="1945"/>
      <c r="H5" s="1936"/>
      <c r="I5" s="1935"/>
      <c r="J5" s="1935"/>
      <c r="K5" s="1937"/>
      <c r="L5" s="1933"/>
      <c r="M5" s="1934"/>
      <c r="N5" s="1759"/>
      <c r="O5" s="1759"/>
      <c r="P5" s="1759"/>
      <c r="Q5" s="1809"/>
    </row>
    <row r="6" spans="1:19" ht="17.25" customHeight="1" thickBot="1">
      <c r="A6" s="1949"/>
      <c r="B6" s="1950"/>
      <c r="C6" s="641" t="s">
        <v>146</v>
      </c>
      <c r="D6" s="629" t="s">
        <v>146</v>
      </c>
      <c r="E6" s="630" t="s">
        <v>182</v>
      </c>
      <c r="F6" s="632" t="s">
        <v>146</v>
      </c>
      <c r="G6" s="642" t="s">
        <v>182</v>
      </c>
      <c r="H6" s="629" t="s">
        <v>146</v>
      </c>
      <c r="I6" s="630" t="s">
        <v>182</v>
      </c>
      <c r="J6" s="632" t="s">
        <v>146</v>
      </c>
      <c r="K6" s="642" t="s">
        <v>182</v>
      </c>
      <c r="L6" s="634" t="s">
        <v>146</v>
      </c>
      <c r="M6" s="630" t="s">
        <v>182</v>
      </c>
      <c r="N6" s="632" t="s">
        <v>146</v>
      </c>
      <c r="O6" s="630" t="s">
        <v>182</v>
      </c>
      <c r="P6" s="632" t="s">
        <v>146</v>
      </c>
      <c r="Q6" s="642" t="s">
        <v>182</v>
      </c>
      <c r="R6" s="166"/>
    </row>
    <row r="7" spans="1:19" s="24" customFormat="1" ht="17.25" customHeight="1">
      <c r="A7" s="1742" t="s">
        <v>11</v>
      </c>
      <c r="B7" s="1743"/>
      <c r="C7" s="215">
        <v>835796</v>
      </c>
      <c r="D7" s="153">
        <v>3905</v>
      </c>
      <c r="E7" s="510">
        <v>4.6721927360264945E-3</v>
      </c>
      <c r="F7" s="343">
        <v>553</v>
      </c>
      <c r="G7" s="511">
        <v>6.6164470756021807E-4</v>
      </c>
      <c r="H7" s="153">
        <v>474327</v>
      </c>
      <c r="I7" s="374">
        <v>0.5675152788479485</v>
      </c>
      <c r="J7" s="343">
        <v>361469</v>
      </c>
      <c r="K7" s="375">
        <v>0.43248472115205144</v>
      </c>
      <c r="L7" s="85">
        <v>794642</v>
      </c>
      <c r="M7" s="374">
        <v>0.95076071194406286</v>
      </c>
      <c r="N7" s="346">
        <v>40885</v>
      </c>
      <c r="O7" s="374">
        <v>4.8917439183724258E-2</v>
      </c>
      <c r="P7" s="346">
        <v>269</v>
      </c>
      <c r="Q7" s="511">
        <v>3.2184887221283664E-4</v>
      </c>
      <c r="R7" s="896"/>
      <c r="S7" s="895"/>
    </row>
    <row r="8" spans="1:19" s="24" customFormat="1" ht="17.25" customHeight="1">
      <c r="A8" s="1742" t="s">
        <v>12</v>
      </c>
      <c r="B8" s="1743"/>
      <c r="C8" s="215">
        <v>848755</v>
      </c>
      <c r="D8" s="153">
        <v>4866</v>
      </c>
      <c r="E8" s="510">
        <v>5.7331031923228727E-3</v>
      </c>
      <c r="F8" s="343">
        <v>629</v>
      </c>
      <c r="G8" s="511">
        <v>7.410854722505317E-4</v>
      </c>
      <c r="H8" s="153">
        <v>488106</v>
      </c>
      <c r="I8" s="374">
        <v>0.57508468285901115</v>
      </c>
      <c r="J8" s="343">
        <v>360649</v>
      </c>
      <c r="K8" s="375">
        <v>0.42491531714098885</v>
      </c>
      <c r="L8" s="85">
        <v>807950</v>
      </c>
      <c r="M8" s="374">
        <v>0.95192370000765825</v>
      </c>
      <c r="N8" s="346">
        <v>40549</v>
      </c>
      <c r="O8" s="374">
        <v>4.7774681739724656E-2</v>
      </c>
      <c r="P8" s="346">
        <v>256</v>
      </c>
      <c r="Q8" s="511">
        <v>3.0161825261706851E-4</v>
      </c>
      <c r="R8" s="896"/>
      <c r="S8" s="895"/>
    </row>
    <row r="9" spans="1:19" s="24" customFormat="1" ht="17.25" customHeight="1">
      <c r="A9" s="1742" t="s">
        <v>13</v>
      </c>
      <c r="B9" s="1743"/>
      <c r="C9" s="215">
        <v>868324</v>
      </c>
      <c r="D9" s="153">
        <v>5979</v>
      </c>
      <c r="E9" s="510">
        <v>6.8856786176588461E-3</v>
      </c>
      <c r="F9" s="343">
        <v>832</v>
      </c>
      <c r="G9" s="511">
        <v>9.5816768855864858E-4</v>
      </c>
      <c r="H9" s="153">
        <v>505983</v>
      </c>
      <c r="I9" s="374">
        <v>0.58271221341342627</v>
      </c>
      <c r="J9" s="343">
        <v>362341</v>
      </c>
      <c r="K9" s="375">
        <v>0.41728778658657367</v>
      </c>
      <c r="L9" s="85">
        <v>827654</v>
      </c>
      <c r="M9" s="374">
        <v>0.95316264435855735</v>
      </c>
      <c r="N9" s="346">
        <v>40419</v>
      </c>
      <c r="O9" s="374">
        <v>4.6548293033475983E-2</v>
      </c>
      <c r="P9" s="346">
        <v>251</v>
      </c>
      <c r="Q9" s="511">
        <v>2.8906260796661155E-4</v>
      </c>
      <c r="R9" s="896"/>
      <c r="S9" s="895"/>
    </row>
    <row r="10" spans="1:19" s="24" customFormat="1" ht="17.25" customHeight="1">
      <c r="A10" s="1742" t="s">
        <v>14</v>
      </c>
      <c r="B10" s="1743"/>
      <c r="C10" s="215">
        <v>894815</v>
      </c>
      <c r="D10" s="153">
        <v>6862</v>
      </c>
      <c r="E10" s="510">
        <v>7.6686242407648505E-3</v>
      </c>
      <c r="F10" s="343">
        <v>1038</v>
      </c>
      <c r="G10" s="511">
        <v>1.1600163162217888E-3</v>
      </c>
      <c r="H10" s="153">
        <v>529604</v>
      </c>
      <c r="I10" s="374">
        <v>0.5918586523471332</v>
      </c>
      <c r="J10" s="343">
        <v>365211</v>
      </c>
      <c r="K10" s="375">
        <v>0.4081413476528668</v>
      </c>
      <c r="L10" s="85">
        <v>854137</v>
      </c>
      <c r="M10" s="374">
        <v>0.95454032397758193</v>
      </c>
      <c r="N10" s="346">
        <v>40409</v>
      </c>
      <c r="O10" s="374">
        <v>4.515905522370546E-2</v>
      </c>
      <c r="P10" s="346">
        <v>269</v>
      </c>
      <c r="Q10" s="511">
        <v>3.0062079871258303E-4</v>
      </c>
      <c r="R10" s="896"/>
      <c r="S10" s="895"/>
    </row>
    <row r="11" spans="1:19" s="24" customFormat="1" ht="17.25" customHeight="1">
      <c r="A11" s="1742" t="s">
        <v>15</v>
      </c>
      <c r="B11" s="1743"/>
      <c r="C11" s="215">
        <v>921054</v>
      </c>
      <c r="D11" s="153">
        <v>7430</v>
      </c>
      <c r="E11" s="510">
        <v>8.0668451578300507E-3</v>
      </c>
      <c r="F11" s="343">
        <v>1339</v>
      </c>
      <c r="G11" s="511">
        <v>1.4537692686856579E-3</v>
      </c>
      <c r="H11" s="153">
        <v>551428</v>
      </c>
      <c r="I11" s="374">
        <v>0.5986923676570538</v>
      </c>
      <c r="J11" s="343">
        <v>369626</v>
      </c>
      <c r="K11" s="375">
        <v>0.40130763234294625</v>
      </c>
      <c r="L11" s="85">
        <v>880251</v>
      </c>
      <c r="M11" s="374">
        <v>0.95569966581763932</v>
      </c>
      <c r="N11" s="346">
        <v>40495</v>
      </c>
      <c r="O11" s="374">
        <v>4.3965934679182764E-2</v>
      </c>
      <c r="P11" s="346">
        <v>308</v>
      </c>
      <c r="Q11" s="511">
        <v>3.3439950317788102E-4</v>
      </c>
      <c r="R11" s="896"/>
      <c r="S11" s="895"/>
    </row>
    <row r="12" spans="1:19" s="24" customFormat="1" ht="17.25" customHeight="1">
      <c r="A12" s="1742" t="s">
        <v>16</v>
      </c>
      <c r="B12" s="1743"/>
      <c r="C12" s="215">
        <v>947497</v>
      </c>
      <c r="D12" s="153">
        <v>8263</v>
      </c>
      <c r="E12" s="510">
        <v>8.7208719394362196E-3</v>
      </c>
      <c r="F12" s="343">
        <v>2067</v>
      </c>
      <c r="G12" s="511">
        <v>2.1815372502498689E-3</v>
      </c>
      <c r="H12" s="153">
        <v>568966</v>
      </c>
      <c r="I12" s="374">
        <v>0.60049372187985817</v>
      </c>
      <c r="J12" s="343">
        <v>378531</v>
      </c>
      <c r="K12" s="375">
        <v>0.39950627812014178</v>
      </c>
      <c r="L12" s="85">
        <v>906188</v>
      </c>
      <c r="M12" s="374">
        <v>0.95640197277669481</v>
      </c>
      <c r="N12" s="346">
        <v>40980</v>
      </c>
      <c r="O12" s="374">
        <v>4.3250796572442976E-2</v>
      </c>
      <c r="P12" s="346">
        <v>329</v>
      </c>
      <c r="Q12" s="511">
        <v>3.4723065086221907E-4</v>
      </c>
      <c r="R12" s="896"/>
      <c r="S12" s="895"/>
    </row>
    <row r="13" spans="1:19" s="24" customFormat="1" ht="17.25" customHeight="1">
      <c r="A13" s="1742" t="s">
        <v>139</v>
      </c>
      <c r="B13" s="1743"/>
      <c r="C13" s="215">
        <v>967717</v>
      </c>
      <c r="D13" s="153">
        <v>8914</v>
      </c>
      <c r="E13" s="510">
        <v>9.2113706796511791E-3</v>
      </c>
      <c r="F13" s="343">
        <v>2591</v>
      </c>
      <c r="G13" s="511">
        <v>2.6774356552587172E-3</v>
      </c>
      <c r="H13" s="153">
        <v>575699</v>
      </c>
      <c r="I13" s="374">
        <v>0.59490429536734402</v>
      </c>
      <c r="J13" s="343">
        <v>392018</v>
      </c>
      <c r="K13" s="375">
        <v>0.40509570463265604</v>
      </c>
      <c r="L13" s="85">
        <v>926108</v>
      </c>
      <c r="M13" s="374">
        <v>0.95700292544204557</v>
      </c>
      <c r="N13" s="346">
        <v>41260</v>
      </c>
      <c r="O13" s="374">
        <v>4.2636431932062784E-2</v>
      </c>
      <c r="P13" s="346">
        <v>349</v>
      </c>
      <c r="Q13" s="511">
        <v>3.6064262589166049E-4</v>
      </c>
      <c r="R13" s="896"/>
      <c r="S13" s="895"/>
    </row>
    <row r="14" spans="1:19" s="24" customFormat="1" ht="17.25" customHeight="1">
      <c r="A14" s="1742" t="s">
        <v>189</v>
      </c>
      <c r="B14" s="1743"/>
      <c r="C14" s="215">
        <v>982878</v>
      </c>
      <c r="D14" s="153">
        <v>9274</v>
      </c>
      <c r="E14" s="510">
        <v>9.4355555826867634E-3</v>
      </c>
      <c r="F14" s="343">
        <v>3232</v>
      </c>
      <c r="G14" s="511">
        <v>3.2883023121893051E-3</v>
      </c>
      <c r="H14" s="153">
        <v>573442</v>
      </c>
      <c r="I14" s="374">
        <v>0.58343151438937491</v>
      </c>
      <c r="J14" s="343">
        <v>409436</v>
      </c>
      <c r="K14" s="375">
        <v>0.41656848561062515</v>
      </c>
      <c r="L14" s="85">
        <v>940928</v>
      </c>
      <c r="M14" s="374">
        <v>0.95731921967934985</v>
      </c>
      <c r="N14" s="346">
        <v>41611</v>
      </c>
      <c r="O14" s="374">
        <v>4.2335874849167447E-2</v>
      </c>
      <c r="P14" s="346">
        <v>339</v>
      </c>
      <c r="Q14" s="511">
        <v>3.4490547148272727E-4</v>
      </c>
      <c r="R14" s="896"/>
      <c r="S14" s="895"/>
    </row>
    <row r="15" spans="1:19" s="24" customFormat="1" ht="17.25" customHeight="1">
      <c r="A15" s="1742" t="s">
        <v>455</v>
      </c>
      <c r="B15" s="1743"/>
      <c r="C15" s="215">
        <v>995257</v>
      </c>
      <c r="D15" s="153">
        <v>9463</v>
      </c>
      <c r="E15" s="510">
        <v>9.5080969036138406E-3</v>
      </c>
      <c r="F15" s="343">
        <v>3874</v>
      </c>
      <c r="G15" s="511">
        <v>3.8924619470146905E-3</v>
      </c>
      <c r="H15" s="153">
        <v>563346</v>
      </c>
      <c r="I15" s="374">
        <v>0.56603068353199226</v>
      </c>
      <c r="J15" s="343">
        <v>431911</v>
      </c>
      <c r="K15" s="375">
        <v>0.43396931646800774</v>
      </c>
      <c r="L15" s="85">
        <v>952946</v>
      </c>
      <c r="M15" s="374">
        <v>0.95748736256062505</v>
      </c>
      <c r="N15" s="346">
        <v>41997</v>
      </c>
      <c r="O15" s="374">
        <v>4.2197141039952493E-2</v>
      </c>
      <c r="P15" s="346">
        <v>314</v>
      </c>
      <c r="Q15" s="511">
        <v>3.1549639942246073E-4</v>
      </c>
      <c r="R15" s="896"/>
      <c r="S15" s="895"/>
    </row>
    <row r="16" spans="1:19" s="24" customFormat="1" ht="17.25" customHeight="1">
      <c r="A16" s="1742" t="s">
        <v>562</v>
      </c>
      <c r="B16" s="1743"/>
      <c r="C16" s="215">
        <v>1004469</v>
      </c>
      <c r="D16" s="800">
        <v>9246</v>
      </c>
      <c r="E16" s="510">
        <v>9.204863465174136E-3</v>
      </c>
      <c r="F16" s="343">
        <v>4557</v>
      </c>
      <c r="G16" s="511">
        <v>4.5387164760684502E-3</v>
      </c>
      <c r="H16" s="153">
        <v>555089</v>
      </c>
      <c r="I16" s="374">
        <v>0.55261934415098923</v>
      </c>
      <c r="J16" s="343">
        <v>449380</v>
      </c>
      <c r="K16" s="375">
        <v>0.44738065584901077</v>
      </c>
      <c r="L16" s="85">
        <v>962348</v>
      </c>
      <c r="M16" s="374">
        <v>0.95806640125280118</v>
      </c>
      <c r="N16" s="346">
        <v>41798</v>
      </c>
      <c r="O16" s="374">
        <v>4.1612035811956369E-2</v>
      </c>
      <c r="P16" s="346">
        <v>323</v>
      </c>
      <c r="Q16" s="511">
        <v>3.2156293524240171E-4</v>
      </c>
      <c r="R16" s="896"/>
      <c r="S16" s="895"/>
    </row>
    <row r="17" spans="1:19" s="24" customFormat="1" ht="17.25" customHeight="1" thickBot="1">
      <c r="A17" s="1742" t="s">
        <v>643</v>
      </c>
      <c r="B17" s="1743"/>
      <c r="C17" s="215">
        <v>1006455</v>
      </c>
      <c r="D17" s="800">
        <v>9550</v>
      </c>
      <c r="E17" s="510">
        <v>9.4887501179883853E-3</v>
      </c>
      <c r="F17" s="343">
        <v>5815</v>
      </c>
      <c r="G17" s="511">
        <v>5.7777049147751261E-3</v>
      </c>
      <c r="H17" s="153">
        <v>545711</v>
      </c>
      <c r="I17" s="374">
        <v>0.54221102781545127</v>
      </c>
      <c r="J17" s="343">
        <v>460744</v>
      </c>
      <c r="K17" s="375">
        <v>0.45778897218454873</v>
      </c>
      <c r="L17" s="85">
        <v>964571</v>
      </c>
      <c r="M17" s="374">
        <v>0.95838462723122242</v>
      </c>
      <c r="N17" s="346">
        <v>41566</v>
      </c>
      <c r="O17" s="374">
        <v>4.1299412293644526E-2</v>
      </c>
      <c r="P17" s="346">
        <v>318</v>
      </c>
      <c r="Q17" s="511">
        <v>3.1596047513301638E-4</v>
      </c>
      <c r="R17" s="896"/>
      <c r="S17" s="895"/>
    </row>
    <row r="18" spans="1:19" s="24" customFormat="1" ht="15" customHeight="1">
      <c r="A18" s="1732" t="s">
        <v>644</v>
      </c>
      <c r="B18" s="554" t="s">
        <v>191</v>
      </c>
      <c r="C18" s="555">
        <f>C17-C16</f>
        <v>1986</v>
      </c>
      <c r="D18" s="557">
        <f>D17-D16</f>
        <v>304</v>
      </c>
      <c r="E18" s="612" t="s">
        <v>56</v>
      </c>
      <c r="F18" s="558">
        <f>F17-F16</f>
        <v>1258</v>
      </c>
      <c r="G18" s="613" t="s">
        <v>56</v>
      </c>
      <c r="H18" s="557">
        <f>H17-H16</f>
        <v>-9378</v>
      </c>
      <c r="I18" s="612" t="s">
        <v>56</v>
      </c>
      <c r="J18" s="558">
        <f>J17-J16</f>
        <v>11364</v>
      </c>
      <c r="K18" s="613" t="s">
        <v>56</v>
      </c>
      <c r="L18" s="611">
        <f>L17-L16</f>
        <v>2223</v>
      </c>
      <c r="M18" s="612" t="s">
        <v>56</v>
      </c>
      <c r="N18" s="558">
        <f>N17-N16</f>
        <v>-232</v>
      </c>
      <c r="O18" s="612" t="s">
        <v>56</v>
      </c>
      <c r="P18" s="558">
        <f>P17-P16</f>
        <v>-5</v>
      </c>
      <c r="Q18" s="613" t="s">
        <v>56</v>
      </c>
      <c r="R18" s="805"/>
    </row>
    <row r="19" spans="1:19" s="24" customFormat="1">
      <c r="A19" s="1733"/>
      <c r="B19" s="573" t="s">
        <v>192</v>
      </c>
      <c r="C19" s="574">
        <f>C17/C16-1</f>
        <v>1.9771640538432944E-3</v>
      </c>
      <c r="D19" s="575">
        <f>D17/D16-1</f>
        <v>3.2879082846636321E-2</v>
      </c>
      <c r="E19" s="615" t="s">
        <v>56</v>
      </c>
      <c r="F19" s="576">
        <f>F17/F16-1</f>
        <v>0.27605881062102267</v>
      </c>
      <c r="G19" s="616" t="s">
        <v>56</v>
      </c>
      <c r="H19" s="575">
        <f>H17/H16-1</f>
        <v>-1.6894588075065387E-2</v>
      </c>
      <c r="I19" s="615" t="s">
        <v>56</v>
      </c>
      <c r="J19" s="576">
        <f>J17/J16-1</f>
        <v>2.5288174818639098E-2</v>
      </c>
      <c r="K19" s="616" t="s">
        <v>56</v>
      </c>
      <c r="L19" s="614">
        <f>L17/L16-1</f>
        <v>2.3099751856916484E-3</v>
      </c>
      <c r="M19" s="615" t="s">
        <v>56</v>
      </c>
      <c r="N19" s="576">
        <f>N17/N16-1</f>
        <v>-5.5505048088425601E-3</v>
      </c>
      <c r="O19" s="615" t="s">
        <v>56</v>
      </c>
      <c r="P19" s="576">
        <f>P17/P16-1</f>
        <v>-1.5479876160990669E-2</v>
      </c>
      <c r="Q19" s="616" t="s">
        <v>56</v>
      </c>
      <c r="R19" s="805"/>
    </row>
    <row r="20" spans="1:19" s="24" customFormat="1" ht="15" customHeight="1">
      <c r="A20" s="1734" t="s">
        <v>645</v>
      </c>
      <c r="B20" s="578" t="s">
        <v>191</v>
      </c>
      <c r="C20" s="579">
        <f>C17-C12</f>
        <v>58958</v>
      </c>
      <c r="D20" s="581">
        <f>D17-D12</f>
        <v>1287</v>
      </c>
      <c r="E20" s="618" t="s">
        <v>56</v>
      </c>
      <c r="F20" s="582">
        <f>F17-F12</f>
        <v>3748</v>
      </c>
      <c r="G20" s="619" t="s">
        <v>56</v>
      </c>
      <c r="H20" s="581">
        <f>H17-H12</f>
        <v>-23255</v>
      </c>
      <c r="I20" s="618" t="s">
        <v>56</v>
      </c>
      <c r="J20" s="582">
        <f>J17-J12</f>
        <v>82213</v>
      </c>
      <c r="K20" s="619" t="s">
        <v>56</v>
      </c>
      <c r="L20" s="617">
        <f>L17-L12</f>
        <v>58383</v>
      </c>
      <c r="M20" s="618" t="s">
        <v>56</v>
      </c>
      <c r="N20" s="582">
        <f>N17-N12</f>
        <v>586</v>
      </c>
      <c r="O20" s="618" t="s">
        <v>56</v>
      </c>
      <c r="P20" s="582">
        <f>P17-P12</f>
        <v>-11</v>
      </c>
      <c r="Q20" s="619" t="s">
        <v>56</v>
      </c>
      <c r="R20" s="805"/>
    </row>
    <row r="21" spans="1:19" s="24" customFormat="1">
      <c r="A21" s="1733"/>
      <c r="B21" s="573" t="s">
        <v>192</v>
      </c>
      <c r="C21" s="574">
        <f>C17/C12-1</f>
        <v>6.2224999129284919E-2</v>
      </c>
      <c r="D21" s="575">
        <f>D17/D12-1</f>
        <v>0.15575456855863479</v>
      </c>
      <c r="E21" s="615" t="s">
        <v>56</v>
      </c>
      <c r="F21" s="576">
        <f>F17/F12-1</f>
        <v>1.8132559264634738</v>
      </c>
      <c r="G21" s="616" t="s">
        <v>56</v>
      </c>
      <c r="H21" s="575">
        <f>H17/H12-1</f>
        <v>-4.0872389562821021E-2</v>
      </c>
      <c r="I21" s="615" t="s">
        <v>56</v>
      </c>
      <c r="J21" s="576">
        <f>J17/J12-1</f>
        <v>0.21718960930544662</v>
      </c>
      <c r="K21" s="616" t="s">
        <v>56</v>
      </c>
      <c r="L21" s="614">
        <f>L17/L12-1</f>
        <v>6.4427028387045615E-2</v>
      </c>
      <c r="M21" s="615" t="s">
        <v>56</v>
      </c>
      <c r="N21" s="576">
        <f>N17/N12-1</f>
        <v>1.429965836993663E-2</v>
      </c>
      <c r="O21" s="615" t="s">
        <v>56</v>
      </c>
      <c r="P21" s="576">
        <f>P17/P12-1</f>
        <v>-3.3434650455927084E-2</v>
      </c>
      <c r="Q21" s="616" t="s">
        <v>56</v>
      </c>
      <c r="R21" s="466"/>
    </row>
    <row r="22" spans="1:19" s="24" customFormat="1" ht="15" customHeight="1">
      <c r="A22" s="1734" t="s">
        <v>646</v>
      </c>
      <c r="B22" s="578" t="s">
        <v>191</v>
      </c>
      <c r="C22" s="579">
        <f>C17-C7</f>
        <v>170659</v>
      </c>
      <c r="D22" s="581">
        <f>D17-D7</f>
        <v>5645</v>
      </c>
      <c r="E22" s="618" t="s">
        <v>56</v>
      </c>
      <c r="F22" s="582">
        <f>F17-F7</f>
        <v>5262</v>
      </c>
      <c r="G22" s="619" t="s">
        <v>56</v>
      </c>
      <c r="H22" s="581">
        <f>H17-H7</f>
        <v>71384</v>
      </c>
      <c r="I22" s="618" t="s">
        <v>56</v>
      </c>
      <c r="J22" s="582">
        <f>J17-J7</f>
        <v>99275</v>
      </c>
      <c r="K22" s="619" t="s">
        <v>56</v>
      </c>
      <c r="L22" s="617">
        <f>L17-L7</f>
        <v>169929</v>
      </c>
      <c r="M22" s="618" t="s">
        <v>56</v>
      </c>
      <c r="N22" s="582">
        <f>N17-N7</f>
        <v>681</v>
      </c>
      <c r="O22" s="618" t="s">
        <v>56</v>
      </c>
      <c r="P22" s="582">
        <f>P17-P7</f>
        <v>49</v>
      </c>
      <c r="Q22" s="619" t="s">
        <v>56</v>
      </c>
      <c r="R22" s="466"/>
    </row>
    <row r="23" spans="1:19" s="24" customFormat="1" ht="15.75" thickBot="1">
      <c r="A23" s="1735"/>
      <c r="B23" s="585" t="s">
        <v>192</v>
      </c>
      <c r="C23" s="586">
        <f>C17/C7-1</f>
        <v>0.20418738543855208</v>
      </c>
      <c r="D23" s="587">
        <f>D17/D7-1</f>
        <v>1.445582586427657</v>
      </c>
      <c r="E23" s="627" t="s">
        <v>56</v>
      </c>
      <c r="F23" s="588">
        <f>F17/F7-1</f>
        <v>9.5153707052441234</v>
      </c>
      <c r="G23" s="628" t="s">
        <v>56</v>
      </c>
      <c r="H23" s="587">
        <f>H17/H7-1</f>
        <v>0.1504953333881478</v>
      </c>
      <c r="I23" s="627" t="s">
        <v>56</v>
      </c>
      <c r="J23" s="588">
        <f>J17/J7-1</f>
        <v>0.27464319208562826</v>
      </c>
      <c r="K23" s="628" t="s">
        <v>56</v>
      </c>
      <c r="L23" s="626">
        <f>L17/L7-1</f>
        <v>0.21384346661767184</v>
      </c>
      <c r="M23" s="627" t="s">
        <v>56</v>
      </c>
      <c r="N23" s="588">
        <f>N17/N7-1</f>
        <v>1.6656475480004929E-2</v>
      </c>
      <c r="O23" s="627" t="s">
        <v>56</v>
      </c>
      <c r="P23" s="588">
        <f>P17/P7-1</f>
        <v>0.18215613382899631</v>
      </c>
      <c r="Q23" s="628" t="s">
        <v>56</v>
      </c>
      <c r="R23" s="441"/>
    </row>
    <row r="24" spans="1:19" s="24" customFormat="1" ht="16.5" customHeight="1">
      <c r="A24" s="966" t="s">
        <v>1059</v>
      </c>
      <c r="B24" s="241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</row>
    <row r="25" spans="1:19" s="7" customFormat="1" ht="16.5" customHeight="1">
      <c r="A25" s="960" t="s">
        <v>252</v>
      </c>
      <c r="B25" s="241"/>
      <c r="D25" s="242"/>
      <c r="E25" s="242"/>
      <c r="F25" s="242"/>
      <c r="G25" s="242"/>
      <c r="I25" s="242"/>
      <c r="K25" s="242"/>
      <c r="M25" s="162"/>
      <c r="N25" s="242"/>
      <c r="O25" s="242"/>
    </row>
    <row r="26" spans="1:19" s="7" customFormat="1" ht="16.5" customHeight="1">
      <c r="A26" s="960" t="s">
        <v>253</v>
      </c>
      <c r="B26" s="241"/>
      <c r="D26" s="242"/>
      <c r="E26" s="242"/>
      <c r="F26" s="242"/>
      <c r="G26" s="242"/>
      <c r="I26" s="242"/>
      <c r="K26" s="242"/>
      <c r="M26" s="242"/>
      <c r="N26" s="162"/>
      <c r="O26" s="242"/>
    </row>
    <row r="27" spans="1:19" ht="16.5" customHeight="1">
      <c r="A27" s="967" t="s">
        <v>256</v>
      </c>
      <c r="N27" s="787"/>
      <c r="O27" s="787"/>
    </row>
    <row r="28" spans="1:19" ht="16.5" customHeight="1">
      <c r="A28" s="967" t="s">
        <v>550</v>
      </c>
      <c r="J28" s="166"/>
      <c r="K28" s="166"/>
      <c r="L28" s="166"/>
    </row>
    <row r="29" spans="1:19" s="209" customFormat="1" ht="16.5" customHeight="1">
      <c r="A29" s="967" t="s">
        <v>394</v>
      </c>
      <c r="J29" s="359"/>
      <c r="K29" s="166"/>
      <c r="L29" s="166"/>
      <c r="N29" s="787"/>
      <c r="O29" s="787"/>
      <c r="P29" s="787"/>
      <c r="Q29" s="787"/>
    </row>
    <row r="31" spans="1:19"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</row>
    <row r="32" spans="1:19"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</row>
    <row r="33" spans="3:17"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</row>
    <row r="34" spans="3:17"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</row>
    <row r="35" spans="3:17"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</row>
    <row r="36" spans="3:17"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</row>
  </sheetData>
  <mergeCells count="26">
    <mergeCell ref="A7:B7"/>
    <mergeCell ref="A18:A19"/>
    <mergeCell ref="C3:C5"/>
    <mergeCell ref="D3:G3"/>
    <mergeCell ref="D4:E5"/>
    <mergeCell ref="F4:G5"/>
    <mergeCell ref="A3:B6"/>
    <mergeCell ref="A8:B8"/>
    <mergeCell ref="A9:B9"/>
    <mergeCell ref="A10:B10"/>
    <mergeCell ref="A11:B11"/>
    <mergeCell ref="A12:B12"/>
    <mergeCell ref="N4:O5"/>
    <mergeCell ref="P4:Q5"/>
    <mergeCell ref="L3:Q3"/>
    <mergeCell ref="L4:M5"/>
    <mergeCell ref="H3:K3"/>
    <mergeCell ref="H4:I5"/>
    <mergeCell ref="J4:K5"/>
    <mergeCell ref="A20:A21"/>
    <mergeCell ref="A22:A23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Q23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zoomScaleNormal="100" workbookViewId="0"/>
  </sheetViews>
  <sheetFormatPr defaultColWidth="9.140625" defaultRowHeight="15"/>
  <cols>
    <col min="1" max="1" width="20" style="209" customWidth="1"/>
    <col min="2" max="2" width="8.5703125" style="209" customWidth="1"/>
    <col min="3" max="3" width="7.85546875" style="209" customWidth="1"/>
    <col min="4" max="4" width="6.5703125" style="209" customWidth="1"/>
    <col min="5" max="5" width="7.85546875" style="209" customWidth="1"/>
    <col min="6" max="6" width="6.5703125" style="209" customWidth="1"/>
    <col min="7" max="7" width="7.85546875" style="209" customWidth="1"/>
    <col min="8" max="8" width="7.140625" style="209" customWidth="1"/>
    <col min="9" max="9" width="7.85546875" style="209" customWidth="1"/>
    <col min="10" max="10" width="7.140625" style="209" customWidth="1"/>
    <col min="11" max="11" width="7.85546875" style="209" customWidth="1"/>
    <col min="12" max="13" width="7.140625" style="209" customWidth="1"/>
    <col min="14" max="14" width="6.42578125" style="209" customWidth="1"/>
    <col min="15" max="15" width="7.140625" style="209" customWidth="1"/>
    <col min="16" max="16" width="6.42578125" style="209" customWidth="1"/>
    <col min="17" max="17" width="12.5703125" style="209" customWidth="1"/>
    <col min="18" max="18" width="9.140625" style="209"/>
    <col min="19" max="19" width="10.85546875" style="209" customWidth="1"/>
    <col min="20" max="16384" width="9.140625" style="209"/>
  </cols>
  <sheetData>
    <row r="1" spans="1:22" s="204" customFormat="1" ht="17.25" customHeight="1">
      <c r="A1" s="163" t="s">
        <v>670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22" s="205" customFormat="1" ht="17.25" customHeight="1" thickBot="1">
      <c r="A2" s="325" t="s">
        <v>193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</row>
    <row r="3" spans="1:22" ht="17.25" customHeight="1">
      <c r="A3" s="1951" t="s">
        <v>190</v>
      </c>
      <c r="B3" s="1754" t="s">
        <v>71</v>
      </c>
      <c r="C3" s="1938" t="s">
        <v>228</v>
      </c>
      <c r="D3" s="1856"/>
      <c r="E3" s="1856"/>
      <c r="F3" s="1857"/>
      <c r="G3" s="1875" t="s">
        <v>210</v>
      </c>
      <c r="H3" s="1876"/>
      <c r="I3" s="1876"/>
      <c r="J3" s="1879"/>
      <c r="K3" s="1954" t="s">
        <v>187</v>
      </c>
      <c r="L3" s="1955"/>
      <c r="M3" s="1955"/>
      <c r="N3" s="1955"/>
      <c r="O3" s="1955"/>
      <c r="P3" s="1956"/>
      <c r="R3" s="870"/>
      <c r="S3" s="870"/>
      <c r="T3" s="870"/>
      <c r="U3" s="870"/>
      <c r="V3" s="870"/>
    </row>
    <row r="4" spans="1:22" ht="17.25" customHeight="1">
      <c r="A4" s="1952"/>
      <c r="B4" s="1755"/>
      <c r="C4" s="1939" t="s">
        <v>1058</v>
      </c>
      <c r="D4" s="1940"/>
      <c r="E4" s="1943" t="s">
        <v>366</v>
      </c>
      <c r="F4" s="1944"/>
      <c r="G4" s="1802" t="s">
        <v>393</v>
      </c>
      <c r="H4" s="1935"/>
      <c r="I4" s="1758" t="s">
        <v>490</v>
      </c>
      <c r="J4" s="1937"/>
      <c r="K4" s="1884" t="s">
        <v>229</v>
      </c>
      <c r="L4" s="1932"/>
      <c r="M4" s="1887" t="s">
        <v>254</v>
      </c>
      <c r="N4" s="1759"/>
      <c r="O4" s="1887" t="s">
        <v>255</v>
      </c>
      <c r="P4" s="1809"/>
      <c r="R4" s="870"/>
      <c r="S4" s="870"/>
      <c r="T4" s="870"/>
      <c r="U4" s="870"/>
      <c r="V4" s="870"/>
    </row>
    <row r="5" spans="1:22" ht="27.75" customHeight="1">
      <c r="A5" s="1952"/>
      <c r="B5" s="1755"/>
      <c r="C5" s="1941"/>
      <c r="D5" s="1942"/>
      <c r="E5" s="1942"/>
      <c r="F5" s="1945"/>
      <c r="G5" s="1936"/>
      <c r="H5" s="1935"/>
      <c r="I5" s="1935"/>
      <c r="J5" s="1937"/>
      <c r="K5" s="1933"/>
      <c r="L5" s="1934"/>
      <c r="M5" s="1759"/>
      <c r="N5" s="1759"/>
      <c r="O5" s="1759"/>
      <c r="P5" s="1809"/>
      <c r="R5" s="870"/>
      <c r="S5" s="870"/>
      <c r="T5" s="870"/>
      <c r="U5" s="870"/>
      <c r="V5" s="870"/>
    </row>
    <row r="6" spans="1:22" ht="17.25" customHeight="1" thickBot="1">
      <c r="A6" s="1953"/>
      <c r="B6" s="641" t="s">
        <v>146</v>
      </c>
      <c r="C6" s="629" t="s">
        <v>146</v>
      </c>
      <c r="D6" s="630" t="s">
        <v>182</v>
      </c>
      <c r="E6" s="632" t="s">
        <v>146</v>
      </c>
      <c r="F6" s="642" t="s">
        <v>182</v>
      </c>
      <c r="G6" s="629" t="s">
        <v>146</v>
      </c>
      <c r="H6" s="630" t="s">
        <v>182</v>
      </c>
      <c r="I6" s="632" t="s">
        <v>146</v>
      </c>
      <c r="J6" s="642" t="s">
        <v>182</v>
      </c>
      <c r="K6" s="629" t="s">
        <v>146</v>
      </c>
      <c r="L6" s="630" t="s">
        <v>182</v>
      </c>
      <c r="M6" s="632" t="s">
        <v>146</v>
      </c>
      <c r="N6" s="630" t="s">
        <v>182</v>
      </c>
      <c r="O6" s="632" t="s">
        <v>146</v>
      </c>
      <c r="P6" s="642" t="s">
        <v>182</v>
      </c>
      <c r="R6" s="870"/>
      <c r="S6" s="870"/>
      <c r="T6" s="870"/>
      <c r="U6" s="870"/>
      <c r="V6" s="870"/>
    </row>
    <row r="7" spans="1:22" s="24" customFormat="1" ht="17.25" customHeight="1">
      <c r="A7" s="802" t="s">
        <v>19</v>
      </c>
      <c r="B7" s="1184">
        <v>1006455</v>
      </c>
      <c r="C7" s="1186">
        <v>9550</v>
      </c>
      <c r="D7" s="1187">
        <v>9.4887501179883853E-3</v>
      </c>
      <c r="E7" s="1183">
        <v>5815</v>
      </c>
      <c r="F7" s="1187">
        <v>5.7777049147751261E-3</v>
      </c>
      <c r="G7" s="1181">
        <v>545711</v>
      </c>
      <c r="H7" s="1187">
        <v>0.54221102781545127</v>
      </c>
      <c r="I7" s="1183">
        <v>460744</v>
      </c>
      <c r="J7" s="1187">
        <v>0.45778897218454873</v>
      </c>
      <c r="K7" s="1180">
        <v>964571</v>
      </c>
      <c r="L7" s="1187">
        <v>0.95838462723122242</v>
      </c>
      <c r="M7" s="1179">
        <v>41566</v>
      </c>
      <c r="N7" s="1187">
        <v>4.1299412293644526E-2</v>
      </c>
      <c r="O7" s="1179">
        <v>318</v>
      </c>
      <c r="P7" s="1190">
        <v>3.1596047513301638E-4</v>
      </c>
      <c r="Q7" s="1182"/>
      <c r="S7" s="43"/>
      <c r="T7" s="43"/>
      <c r="V7" s="43"/>
    </row>
    <row r="8" spans="1:22" s="24" customFormat="1" ht="17.25" customHeight="1">
      <c r="A8" s="803" t="s">
        <v>20</v>
      </c>
      <c r="B8" s="280">
        <v>121159</v>
      </c>
      <c r="C8" s="800">
        <v>3089</v>
      </c>
      <c r="D8" s="1188">
        <v>2.5495423369291594E-2</v>
      </c>
      <c r="E8" s="788">
        <v>499</v>
      </c>
      <c r="F8" s="1188">
        <v>4.1185549567097782E-3</v>
      </c>
      <c r="G8" s="800">
        <v>66164</v>
      </c>
      <c r="H8" s="1188">
        <v>0.54609232496141435</v>
      </c>
      <c r="I8" s="788">
        <v>54995</v>
      </c>
      <c r="J8" s="1188">
        <v>0.45390767503858565</v>
      </c>
      <c r="K8" s="813">
        <v>112089</v>
      </c>
      <c r="L8" s="1188">
        <v>0.92513969247022509</v>
      </c>
      <c r="M8" s="801">
        <v>8890</v>
      </c>
      <c r="N8" s="1188">
        <v>7.337465644318622E-2</v>
      </c>
      <c r="O8" s="801">
        <v>180</v>
      </c>
      <c r="P8" s="1191">
        <v>1.4856510865886975E-3</v>
      </c>
      <c r="Q8" s="1182"/>
      <c r="S8" s="43"/>
      <c r="T8" s="43"/>
      <c r="V8" s="43"/>
    </row>
    <row r="9" spans="1:22" s="24" customFormat="1" ht="17.25" customHeight="1">
      <c r="A9" s="803" t="s">
        <v>21</v>
      </c>
      <c r="B9" s="280">
        <v>143284</v>
      </c>
      <c r="C9" s="800">
        <v>921</v>
      </c>
      <c r="D9" s="1188">
        <v>6.4277937522682228E-3</v>
      </c>
      <c r="E9" s="788">
        <v>1121</v>
      </c>
      <c r="F9" s="1188">
        <v>7.8236230144328751E-3</v>
      </c>
      <c r="G9" s="800">
        <v>80757</v>
      </c>
      <c r="H9" s="1188">
        <v>0.56361491862315405</v>
      </c>
      <c r="I9" s="788">
        <v>62527</v>
      </c>
      <c r="J9" s="1188">
        <v>0.43638508137684601</v>
      </c>
      <c r="K9" s="813">
        <v>138970</v>
      </c>
      <c r="L9" s="1188">
        <v>0.96989196281510848</v>
      </c>
      <c r="M9" s="801">
        <v>4314</v>
      </c>
      <c r="N9" s="1188">
        <v>3.0108037184891544E-2</v>
      </c>
      <c r="O9" s="1007" t="s">
        <v>175</v>
      </c>
      <c r="P9" s="1008" t="s">
        <v>175</v>
      </c>
      <c r="Q9" s="1182"/>
      <c r="S9" s="43"/>
      <c r="T9" s="43"/>
      <c r="V9" s="43"/>
    </row>
    <row r="10" spans="1:22" s="24" customFormat="1" ht="17.25" customHeight="1">
      <c r="A10" s="803" t="s">
        <v>22</v>
      </c>
      <c r="B10" s="280">
        <v>60868</v>
      </c>
      <c r="C10" s="800">
        <v>417</v>
      </c>
      <c r="D10" s="1188">
        <v>6.8508904514687522E-3</v>
      </c>
      <c r="E10" s="788">
        <v>242</v>
      </c>
      <c r="F10" s="1188">
        <v>3.975816520996254E-3</v>
      </c>
      <c r="G10" s="800">
        <v>33012</v>
      </c>
      <c r="H10" s="1188">
        <v>0.54235394624433197</v>
      </c>
      <c r="I10" s="788">
        <v>27856</v>
      </c>
      <c r="J10" s="1188">
        <v>0.45764605375566803</v>
      </c>
      <c r="K10" s="813">
        <v>58383</v>
      </c>
      <c r="L10" s="1188">
        <v>0.95917395018729057</v>
      </c>
      <c r="M10" s="801">
        <v>2485</v>
      </c>
      <c r="N10" s="1188">
        <v>4.0826049812709472E-2</v>
      </c>
      <c r="O10" s="1007" t="s">
        <v>175</v>
      </c>
      <c r="P10" s="1008" t="s">
        <v>175</v>
      </c>
      <c r="Q10" s="1182"/>
      <c r="S10" s="43"/>
      <c r="T10" s="43"/>
      <c r="V10" s="43"/>
    </row>
    <row r="11" spans="1:22" s="24" customFormat="1" ht="17.25" customHeight="1">
      <c r="A11" s="803" t="s">
        <v>23</v>
      </c>
      <c r="B11" s="280">
        <v>54756</v>
      </c>
      <c r="C11" s="800">
        <v>229</v>
      </c>
      <c r="D11" s="1188">
        <v>4.1821900796259774E-3</v>
      </c>
      <c r="E11" s="788">
        <v>154</v>
      </c>
      <c r="F11" s="1188">
        <v>2.8124771714515303E-3</v>
      </c>
      <c r="G11" s="800">
        <v>29280</v>
      </c>
      <c r="H11" s="1188">
        <v>0.53473591935130393</v>
      </c>
      <c r="I11" s="788">
        <v>25476</v>
      </c>
      <c r="J11" s="1188">
        <v>0.46526408064869601</v>
      </c>
      <c r="K11" s="813">
        <v>52465</v>
      </c>
      <c r="L11" s="1188">
        <v>0.9581598363649646</v>
      </c>
      <c r="M11" s="801">
        <v>2291</v>
      </c>
      <c r="N11" s="1188">
        <v>4.1840163635035427E-2</v>
      </c>
      <c r="O11" s="1007" t="s">
        <v>175</v>
      </c>
      <c r="P11" s="1008" t="s">
        <v>175</v>
      </c>
      <c r="Q11" s="1182"/>
      <c r="S11" s="43"/>
      <c r="T11" s="43"/>
      <c r="V11" s="43"/>
    </row>
    <row r="12" spans="1:22" s="24" customFormat="1" ht="17.25" customHeight="1">
      <c r="A12" s="803" t="s">
        <v>24</v>
      </c>
      <c r="B12" s="280">
        <v>26069</v>
      </c>
      <c r="C12" s="800">
        <v>305</v>
      </c>
      <c r="D12" s="1188">
        <v>1.1699719973915378E-2</v>
      </c>
      <c r="E12" s="788">
        <v>53</v>
      </c>
      <c r="F12" s="1188">
        <v>2.0330660938279181E-3</v>
      </c>
      <c r="G12" s="800">
        <v>13634</v>
      </c>
      <c r="H12" s="1188">
        <v>0.52299666270282708</v>
      </c>
      <c r="I12" s="788">
        <v>12435</v>
      </c>
      <c r="J12" s="1188">
        <v>0.47700333729717287</v>
      </c>
      <c r="K12" s="813">
        <v>24834</v>
      </c>
      <c r="L12" s="1188">
        <v>0.95262572404004753</v>
      </c>
      <c r="M12" s="801">
        <v>1235</v>
      </c>
      <c r="N12" s="1188">
        <v>4.737427595995243E-2</v>
      </c>
      <c r="O12" s="1007" t="s">
        <v>175</v>
      </c>
      <c r="P12" s="1008" t="s">
        <v>175</v>
      </c>
      <c r="Q12" s="1182"/>
      <c r="S12" s="43"/>
      <c r="T12" s="43"/>
      <c r="V12" s="43"/>
    </row>
    <row r="13" spans="1:22" s="24" customFormat="1" ht="17.25" customHeight="1">
      <c r="A13" s="803" t="s">
        <v>25</v>
      </c>
      <c r="B13" s="280">
        <v>77596</v>
      </c>
      <c r="C13" s="800">
        <v>856</v>
      </c>
      <c r="D13" s="1188">
        <v>1.1031496468890149E-2</v>
      </c>
      <c r="E13" s="788">
        <v>402</v>
      </c>
      <c r="F13" s="1188">
        <v>5.180679416464766E-3</v>
      </c>
      <c r="G13" s="800">
        <v>41248</v>
      </c>
      <c r="H13" s="1188">
        <v>0.53157379246352909</v>
      </c>
      <c r="I13" s="788">
        <v>36348</v>
      </c>
      <c r="J13" s="1188">
        <v>0.46842620753647096</v>
      </c>
      <c r="K13" s="813">
        <v>75176</v>
      </c>
      <c r="L13" s="1188">
        <v>0.96881282540337132</v>
      </c>
      <c r="M13" s="801">
        <v>2420</v>
      </c>
      <c r="N13" s="1188">
        <v>3.1187174596628692E-2</v>
      </c>
      <c r="O13" s="1007" t="s">
        <v>175</v>
      </c>
      <c r="P13" s="1008" t="s">
        <v>175</v>
      </c>
      <c r="Q13" s="1182"/>
      <c r="S13" s="43"/>
      <c r="T13" s="43"/>
      <c r="V13" s="43"/>
    </row>
    <row r="14" spans="1:22" s="24" customFormat="1" ht="17.25" customHeight="1">
      <c r="A14" s="803" t="s">
        <v>26</v>
      </c>
      <c r="B14" s="280">
        <v>43027</v>
      </c>
      <c r="C14" s="800">
        <v>385</v>
      </c>
      <c r="D14" s="1188">
        <v>8.9478699421293613E-3</v>
      </c>
      <c r="E14" s="788">
        <v>356</v>
      </c>
      <c r="F14" s="1188">
        <v>8.2738745438910456E-3</v>
      </c>
      <c r="G14" s="800">
        <v>22878</v>
      </c>
      <c r="H14" s="1188">
        <v>0.53171264554814424</v>
      </c>
      <c r="I14" s="788">
        <v>20149</v>
      </c>
      <c r="J14" s="1188">
        <v>0.46828735445185582</v>
      </c>
      <c r="K14" s="813">
        <v>41737</v>
      </c>
      <c r="L14" s="1188">
        <v>0.97001882538870943</v>
      </c>
      <c r="M14" s="801">
        <v>1290</v>
      </c>
      <c r="N14" s="1188">
        <v>2.9981174611290583E-2</v>
      </c>
      <c r="O14" s="1007" t="s">
        <v>175</v>
      </c>
      <c r="P14" s="1008" t="s">
        <v>175</v>
      </c>
      <c r="Q14" s="1182"/>
      <c r="S14" s="43"/>
      <c r="T14" s="43"/>
      <c r="V14" s="43"/>
    </row>
    <row r="15" spans="1:22" s="24" customFormat="1" ht="17.25" customHeight="1">
      <c r="A15" s="803" t="s">
        <v>27</v>
      </c>
      <c r="B15" s="280">
        <v>51549</v>
      </c>
      <c r="C15" s="800">
        <v>272</v>
      </c>
      <c r="D15" s="1188">
        <v>5.276533007429824E-3</v>
      </c>
      <c r="E15" s="788">
        <v>594</v>
      </c>
      <c r="F15" s="1188">
        <v>1.1523016935343071E-2</v>
      </c>
      <c r="G15" s="800">
        <v>27290</v>
      </c>
      <c r="H15" s="1188">
        <v>0.52939921239985255</v>
      </c>
      <c r="I15" s="788">
        <v>24259</v>
      </c>
      <c r="J15" s="1188">
        <v>0.47060078760014745</v>
      </c>
      <c r="K15" s="813">
        <v>49524</v>
      </c>
      <c r="L15" s="1188">
        <v>0.96071698772042136</v>
      </c>
      <c r="M15" s="801">
        <v>2025</v>
      </c>
      <c r="N15" s="1188">
        <v>3.9283012279578651E-2</v>
      </c>
      <c r="O15" s="1007" t="s">
        <v>175</v>
      </c>
      <c r="P15" s="1008" t="s">
        <v>175</v>
      </c>
      <c r="Q15" s="1182"/>
      <c r="S15" s="43"/>
      <c r="T15" s="43"/>
      <c r="V15" s="43"/>
    </row>
    <row r="16" spans="1:22" s="24" customFormat="1" ht="17.25" customHeight="1">
      <c r="A16" s="803" t="s">
        <v>28</v>
      </c>
      <c r="B16" s="280">
        <v>49373</v>
      </c>
      <c r="C16" s="800">
        <v>210</v>
      </c>
      <c r="D16" s="1188">
        <v>4.2533368440240615E-3</v>
      </c>
      <c r="E16" s="788">
        <v>190</v>
      </c>
      <c r="F16" s="1188">
        <v>3.8482571445931989E-3</v>
      </c>
      <c r="G16" s="800">
        <v>26730</v>
      </c>
      <c r="H16" s="1188">
        <v>0.54138901828934838</v>
      </c>
      <c r="I16" s="788">
        <v>22643</v>
      </c>
      <c r="J16" s="1188">
        <v>0.45861098171065157</v>
      </c>
      <c r="K16" s="813">
        <v>47507</v>
      </c>
      <c r="L16" s="1188">
        <v>0.9622060640431005</v>
      </c>
      <c r="M16" s="801">
        <v>1866</v>
      </c>
      <c r="N16" s="1188">
        <v>3.7793935956899519E-2</v>
      </c>
      <c r="O16" s="1007" t="s">
        <v>175</v>
      </c>
      <c r="P16" s="1008" t="s">
        <v>175</v>
      </c>
      <c r="Q16" s="1182"/>
      <c r="S16" s="43"/>
      <c r="T16" s="43"/>
      <c r="V16" s="43"/>
    </row>
    <row r="17" spans="1:22" s="24" customFormat="1" ht="17.25" customHeight="1">
      <c r="A17" s="803" t="s">
        <v>29</v>
      </c>
      <c r="B17" s="280">
        <v>47589</v>
      </c>
      <c r="C17" s="800">
        <v>161</v>
      </c>
      <c r="D17" s="1188">
        <v>3.3831347580323182E-3</v>
      </c>
      <c r="E17" s="788">
        <v>114</v>
      </c>
      <c r="F17" s="1188">
        <v>2.3955115677992815E-3</v>
      </c>
      <c r="G17" s="800">
        <v>25683</v>
      </c>
      <c r="H17" s="1188">
        <v>0.53968354031393806</v>
      </c>
      <c r="I17" s="788">
        <v>21906</v>
      </c>
      <c r="J17" s="1188">
        <v>0.46031645968606189</v>
      </c>
      <c r="K17" s="813">
        <v>45727</v>
      </c>
      <c r="L17" s="1188">
        <v>0.96087331105927842</v>
      </c>
      <c r="M17" s="801">
        <v>1862</v>
      </c>
      <c r="N17" s="1188">
        <v>3.9126688940721598E-2</v>
      </c>
      <c r="O17" s="1007" t="s">
        <v>175</v>
      </c>
      <c r="P17" s="1008" t="s">
        <v>175</v>
      </c>
      <c r="Q17" s="1182"/>
      <c r="S17" s="43"/>
      <c r="T17" s="43"/>
      <c r="V17" s="43"/>
    </row>
    <row r="18" spans="1:22" s="24" customFormat="1" ht="17.25" customHeight="1">
      <c r="A18" s="803" t="s">
        <v>30</v>
      </c>
      <c r="B18" s="280">
        <v>112679</v>
      </c>
      <c r="C18" s="800">
        <v>749</v>
      </c>
      <c r="D18" s="1188">
        <v>6.6472013418649436E-3</v>
      </c>
      <c r="E18" s="788">
        <v>375</v>
      </c>
      <c r="F18" s="1188">
        <v>3.328038055005813E-3</v>
      </c>
      <c r="G18" s="800">
        <v>62067</v>
      </c>
      <c r="H18" s="1188">
        <v>0.55083023456012215</v>
      </c>
      <c r="I18" s="788">
        <v>50612</v>
      </c>
      <c r="J18" s="1188">
        <v>0.44916976543987791</v>
      </c>
      <c r="K18" s="813">
        <v>107848</v>
      </c>
      <c r="L18" s="1188">
        <v>0.95712599508337848</v>
      </c>
      <c r="M18" s="801">
        <v>4732</v>
      </c>
      <c r="N18" s="1188">
        <v>4.1995402870100021E-2</v>
      </c>
      <c r="O18" s="801">
        <v>99</v>
      </c>
      <c r="P18" s="1191">
        <v>8.7860204652153459E-4</v>
      </c>
      <c r="Q18" s="1182"/>
      <c r="S18" s="43"/>
      <c r="T18" s="43"/>
      <c r="V18" s="43"/>
    </row>
    <row r="19" spans="1:22" s="24" customFormat="1" ht="17.25" customHeight="1">
      <c r="A19" s="803" t="s">
        <v>31</v>
      </c>
      <c r="B19" s="280">
        <v>58286</v>
      </c>
      <c r="C19" s="800">
        <v>419</v>
      </c>
      <c r="D19" s="1188">
        <v>7.1886902515183749E-3</v>
      </c>
      <c r="E19" s="788">
        <v>220</v>
      </c>
      <c r="F19" s="1188">
        <v>3.7744913015132281E-3</v>
      </c>
      <c r="G19" s="800">
        <v>31106</v>
      </c>
      <c r="H19" s="1188">
        <v>0.53367875647668395</v>
      </c>
      <c r="I19" s="788">
        <v>27180</v>
      </c>
      <c r="J19" s="1188">
        <v>0.46632124352331605</v>
      </c>
      <c r="K19" s="813">
        <v>55610</v>
      </c>
      <c r="L19" s="1188">
        <v>0.95408846035068451</v>
      </c>
      <c r="M19" s="801">
        <v>2676</v>
      </c>
      <c r="N19" s="1188">
        <v>4.5911539649315443E-2</v>
      </c>
      <c r="O19" s="1007" t="s">
        <v>175</v>
      </c>
      <c r="P19" s="1008" t="s">
        <v>175</v>
      </c>
      <c r="Q19" s="1182"/>
      <c r="S19" s="43"/>
      <c r="T19" s="43"/>
      <c r="V19" s="43"/>
    </row>
    <row r="20" spans="1:22" s="24" customFormat="1" ht="17.25" customHeight="1">
      <c r="A20" s="803" t="s">
        <v>32</v>
      </c>
      <c r="B20" s="280">
        <v>52321</v>
      </c>
      <c r="C20" s="800">
        <v>610</v>
      </c>
      <c r="D20" s="1188">
        <v>1.1658798570363716E-2</v>
      </c>
      <c r="E20" s="788">
        <v>971</v>
      </c>
      <c r="F20" s="1188">
        <v>1.8558513789874047E-2</v>
      </c>
      <c r="G20" s="800">
        <v>28162</v>
      </c>
      <c r="H20" s="1188">
        <v>0.5382542382599721</v>
      </c>
      <c r="I20" s="788">
        <v>24159</v>
      </c>
      <c r="J20" s="1188">
        <v>0.4617457617400279</v>
      </c>
      <c r="K20" s="813">
        <v>50723</v>
      </c>
      <c r="L20" s="1188">
        <v>0.96945777030255542</v>
      </c>
      <c r="M20" s="801">
        <v>1598</v>
      </c>
      <c r="N20" s="1188">
        <v>3.054222969744462E-2</v>
      </c>
      <c r="O20" s="1007" t="s">
        <v>175</v>
      </c>
      <c r="P20" s="1008" t="s">
        <v>175</v>
      </c>
      <c r="Q20" s="1182"/>
      <c r="S20" s="43"/>
      <c r="T20" s="43"/>
      <c r="V20" s="43"/>
    </row>
    <row r="21" spans="1:22" s="24" customFormat="1" ht="17.25" customHeight="1" thickBot="1">
      <c r="A21" s="804" t="s">
        <v>33</v>
      </c>
      <c r="B21" s="1185">
        <v>107899</v>
      </c>
      <c r="C21" s="174">
        <v>927</v>
      </c>
      <c r="D21" s="1189">
        <v>8.5913678532701879E-3</v>
      </c>
      <c r="E21" s="217">
        <v>524</v>
      </c>
      <c r="F21" s="1189">
        <v>4.8563934790869243E-3</v>
      </c>
      <c r="G21" s="174">
        <v>57700</v>
      </c>
      <c r="H21" s="1189">
        <v>0.53475935828877008</v>
      </c>
      <c r="I21" s="217">
        <v>50199</v>
      </c>
      <c r="J21" s="1189">
        <v>0.46524064171122997</v>
      </c>
      <c r="K21" s="178">
        <v>103978</v>
      </c>
      <c r="L21" s="1189">
        <v>0.96366046024522933</v>
      </c>
      <c r="M21" s="282">
        <v>3882</v>
      </c>
      <c r="N21" s="1189">
        <v>3.597809062178519E-2</v>
      </c>
      <c r="O21" s="282">
        <v>39</v>
      </c>
      <c r="P21" s="1192">
        <v>3.6144913298547714E-4</v>
      </c>
      <c r="Q21" s="1182"/>
      <c r="S21" s="43"/>
      <c r="T21" s="43"/>
      <c r="V21" s="43"/>
    </row>
    <row r="22" spans="1:22" s="24" customFormat="1" ht="18.75" customHeight="1">
      <c r="A22" s="966" t="s">
        <v>1059</v>
      </c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</row>
    <row r="23" spans="1:22" s="242" customFormat="1" ht="17.25" customHeight="1">
      <c r="A23" s="960" t="s">
        <v>252</v>
      </c>
      <c r="K23" s="162"/>
      <c r="O23"/>
      <c r="P23"/>
    </row>
    <row r="24" spans="1:22" s="242" customFormat="1" ht="17.25" customHeight="1">
      <c r="A24" s="960" t="s">
        <v>253</v>
      </c>
      <c r="O24"/>
      <c r="P24"/>
    </row>
    <row r="25" spans="1:22" s="242" customFormat="1" ht="17.25" customHeight="1">
      <c r="A25" s="967" t="s">
        <v>256</v>
      </c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/>
      <c r="P25"/>
    </row>
    <row r="26" spans="1:22" ht="17.25" customHeight="1">
      <c r="A26" s="967" t="s">
        <v>257</v>
      </c>
      <c r="O26"/>
      <c r="P26"/>
    </row>
    <row r="27" spans="1:22" ht="17.25" customHeight="1">
      <c r="A27" s="967" t="s">
        <v>395</v>
      </c>
      <c r="O27"/>
      <c r="P27"/>
    </row>
    <row r="28" spans="1:22">
      <c r="E28" s="188"/>
      <c r="O28"/>
      <c r="P28"/>
    </row>
    <row r="29" spans="1:22"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</row>
    <row r="30" spans="1:2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22">
      <c r="O31"/>
      <c r="P31"/>
    </row>
    <row r="32" spans="1:22">
      <c r="O32"/>
      <c r="P32"/>
    </row>
    <row r="33" spans="15:17">
      <c r="O33"/>
      <c r="P33"/>
    </row>
    <row r="34" spans="15:17">
      <c r="O34"/>
      <c r="P34"/>
    </row>
    <row r="35" spans="15:17">
      <c r="O35"/>
      <c r="P35"/>
    </row>
    <row r="36" spans="15:17" ht="30" customHeight="1">
      <c r="O36"/>
      <c r="P36"/>
    </row>
    <row r="37" spans="15:17" ht="30" customHeight="1">
      <c r="O37"/>
      <c r="P37"/>
      <c r="Q37" s="209" t="e">
        <f>#REF!+#REF!</f>
        <v>#REF!</v>
      </c>
    </row>
    <row r="38" spans="15:17">
      <c r="O38"/>
      <c r="P38"/>
      <c r="Q38" s="870" t="e">
        <f>#REF!+#REF!</f>
        <v>#REF!</v>
      </c>
    </row>
    <row r="39" spans="15:17">
      <c r="O39"/>
      <c r="P39"/>
      <c r="Q39" s="870" t="e">
        <f>#REF!+#REF!</f>
        <v>#REF!</v>
      </c>
    </row>
    <row r="40" spans="15:17">
      <c r="O40"/>
      <c r="P40"/>
      <c r="Q40" s="870" t="e">
        <f>#REF!+#REF!</f>
        <v>#REF!</v>
      </c>
    </row>
    <row r="41" spans="15:17">
      <c r="Q41" s="870" t="e">
        <f>#REF!+#REF!</f>
        <v>#REF!</v>
      </c>
    </row>
    <row r="42" spans="15:17">
      <c r="Q42" s="870" t="e">
        <f>#REF!+#REF!</f>
        <v>#REF!</v>
      </c>
    </row>
    <row r="43" spans="15:17">
      <c r="Q43" s="870" t="e">
        <f>#REF!+#REF!</f>
        <v>#REF!</v>
      </c>
    </row>
    <row r="44" spans="15:17">
      <c r="Q44" s="870" t="e">
        <f>#REF!+#REF!</f>
        <v>#REF!</v>
      </c>
    </row>
    <row r="45" spans="15:17">
      <c r="Q45" s="870" t="e">
        <f>#REF!+#REF!</f>
        <v>#REF!</v>
      </c>
    </row>
    <row r="46" spans="15:17">
      <c r="Q46" s="870" t="e">
        <f>#REF!+#REF!</f>
        <v>#REF!</v>
      </c>
    </row>
    <row r="47" spans="15:17">
      <c r="Q47" s="870" t="e">
        <f>#REF!+#REF!</f>
        <v>#REF!</v>
      </c>
    </row>
    <row r="48" spans="15:17">
      <c r="Q48" s="870" t="e">
        <f>#REF!+#REF!</f>
        <v>#REF!</v>
      </c>
    </row>
    <row r="49" spans="16:17">
      <c r="Q49" s="870" t="e">
        <f>#REF!+#REF!</f>
        <v>#REF!</v>
      </c>
    </row>
    <row r="50" spans="16:17">
      <c r="Q50" s="870" t="e">
        <f>#REF!+#REF!</f>
        <v>#REF!</v>
      </c>
    </row>
    <row r="51" spans="16:17" ht="30" customHeight="1">
      <c r="Q51" s="870" t="e">
        <f>#REF!+#REF!</f>
        <v>#REF!</v>
      </c>
    </row>
    <row r="52" spans="16:17" ht="30" customHeight="1">
      <c r="P52" s="209" t="e">
        <f t="shared" ref="P52:P66" si="0">Q52+Q37</f>
        <v>#REF!</v>
      </c>
      <c r="Q52" s="870" t="e">
        <f>SUM(#REF!)</f>
        <v>#REF!</v>
      </c>
    </row>
    <row r="53" spans="16:17">
      <c r="P53" s="870" t="e">
        <f t="shared" si="0"/>
        <v>#REF!</v>
      </c>
      <c r="Q53" s="209" t="e">
        <f>SUM(#REF!)</f>
        <v>#REF!</v>
      </c>
    </row>
    <row r="54" spans="16:17">
      <c r="P54" s="870" t="e">
        <f t="shared" si="0"/>
        <v>#REF!</v>
      </c>
      <c r="Q54" s="870" t="e">
        <f>SUM(#REF!)</f>
        <v>#REF!</v>
      </c>
    </row>
    <row r="55" spans="16:17">
      <c r="P55" s="870" t="e">
        <f t="shared" si="0"/>
        <v>#REF!</v>
      </c>
      <c r="Q55" s="870" t="e">
        <f>SUM(#REF!)</f>
        <v>#REF!</v>
      </c>
    </row>
    <row r="56" spans="16:17">
      <c r="P56" s="870" t="e">
        <f t="shared" si="0"/>
        <v>#REF!</v>
      </c>
      <c r="Q56" s="870" t="e">
        <f>SUM(#REF!)</f>
        <v>#REF!</v>
      </c>
    </row>
    <row r="57" spans="16:17">
      <c r="P57" s="870" t="e">
        <f t="shared" si="0"/>
        <v>#REF!</v>
      </c>
      <c r="Q57" s="870" t="e">
        <f>SUM(#REF!)</f>
        <v>#REF!</v>
      </c>
    </row>
    <row r="58" spans="16:17">
      <c r="P58" s="870" t="e">
        <f t="shared" si="0"/>
        <v>#REF!</v>
      </c>
      <c r="Q58" s="870" t="e">
        <f>SUM(#REF!)</f>
        <v>#REF!</v>
      </c>
    </row>
    <row r="59" spans="16:17">
      <c r="P59" s="870" t="e">
        <f t="shared" si="0"/>
        <v>#REF!</v>
      </c>
      <c r="Q59" s="870" t="e">
        <f>SUM(#REF!)</f>
        <v>#REF!</v>
      </c>
    </row>
    <row r="60" spans="16:17">
      <c r="P60" s="870" t="e">
        <f t="shared" si="0"/>
        <v>#REF!</v>
      </c>
      <c r="Q60" s="870" t="e">
        <f>SUM(#REF!)</f>
        <v>#REF!</v>
      </c>
    </row>
    <row r="61" spans="16:17">
      <c r="P61" s="870" t="e">
        <f t="shared" si="0"/>
        <v>#REF!</v>
      </c>
      <c r="Q61" s="870" t="e">
        <f>SUM(#REF!)</f>
        <v>#REF!</v>
      </c>
    </row>
    <row r="62" spans="16:17">
      <c r="P62" s="870" t="e">
        <f t="shared" si="0"/>
        <v>#REF!</v>
      </c>
      <c r="Q62" s="870" t="e">
        <f>SUM(#REF!)</f>
        <v>#REF!</v>
      </c>
    </row>
    <row r="63" spans="16:17">
      <c r="P63" s="870" t="e">
        <f t="shared" si="0"/>
        <v>#REF!</v>
      </c>
      <c r="Q63" s="870" t="e">
        <f>SUM(#REF!)</f>
        <v>#REF!</v>
      </c>
    </row>
    <row r="64" spans="16:17">
      <c r="P64" s="870" t="e">
        <f t="shared" si="0"/>
        <v>#REF!</v>
      </c>
      <c r="Q64" s="870" t="e">
        <f>SUM(#REF!)</f>
        <v>#REF!</v>
      </c>
    </row>
    <row r="65" spans="16:17">
      <c r="P65" s="870" t="e">
        <f t="shared" si="0"/>
        <v>#REF!</v>
      </c>
      <c r="Q65" s="870" t="e">
        <f>SUM(#REF!)</f>
        <v>#REF!</v>
      </c>
    </row>
    <row r="66" spans="16:17" ht="30" customHeight="1">
      <c r="P66" s="870" t="e">
        <f t="shared" si="0"/>
        <v>#REF!</v>
      </c>
      <c r="Q66" s="870" t="e">
        <f>SUM(#REF!)</f>
        <v>#REF!</v>
      </c>
    </row>
    <row r="81" ht="30" customHeight="1"/>
    <row r="96" ht="30" customHeight="1"/>
    <row r="111" ht="30" customHeight="1"/>
    <row r="126" ht="30" customHeight="1"/>
  </sheetData>
  <mergeCells count="12">
    <mergeCell ref="C3:F3"/>
    <mergeCell ref="C4:D5"/>
    <mergeCell ref="E4:F5"/>
    <mergeCell ref="K4:L5"/>
    <mergeCell ref="A3:A6"/>
    <mergeCell ref="B3:B5"/>
    <mergeCell ref="G3:J3"/>
    <mergeCell ref="K3:P3"/>
    <mergeCell ref="G4:H5"/>
    <mergeCell ref="I4:J5"/>
    <mergeCell ref="M4:N5"/>
    <mergeCell ref="O4:P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zoomScaleNormal="100" workbookViewId="0">
      <selection sqref="A1:O1"/>
    </sheetView>
  </sheetViews>
  <sheetFormatPr defaultColWidth="9.140625" defaultRowHeight="15"/>
  <cols>
    <col min="1" max="1" width="12.85546875" style="209" customWidth="1"/>
    <col min="2" max="2" width="5.7109375" style="209" customWidth="1"/>
    <col min="3" max="15" width="8.5703125" style="209" customWidth="1"/>
    <col min="16" max="16" width="7.5703125" style="209" customWidth="1"/>
    <col min="17" max="16384" width="9.140625" style="209"/>
  </cols>
  <sheetData>
    <row r="1" spans="1:21" s="204" customFormat="1" ht="27" customHeight="1">
      <c r="A1" s="1957" t="s">
        <v>671</v>
      </c>
      <c r="B1" s="1957"/>
      <c r="C1" s="1957"/>
      <c r="D1" s="1957"/>
      <c r="E1" s="1957"/>
      <c r="F1" s="1957"/>
      <c r="G1" s="1957"/>
      <c r="H1" s="1957"/>
      <c r="I1" s="1957"/>
      <c r="J1" s="1957"/>
      <c r="K1" s="1957"/>
      <c r="L1" s="1957"/>
      <c r="M1" s="1957"/>
      <c r="N1" s="1957"/>
      <c r="O1" s="1957"/>
      <c r="P1" s="500"/>
    </row>
    <row r="2" spans="1:21" s="205" customFormat="1" ht="17.25" customHeight="1" thickBot="1">
      <c r="A2" s="325" t="s">
        <v>193</v>
      </c>
      <c r="C2" s="998"/>
      <c r="D2" s="998"/>
      <c r="E2" s="998"/>
      <c r="F2" s="998"/>
    </row>
    <row r="3" spans="1:21" ht="17.25" customHeight="1">
      <c r="A3" s="1736" t="s">
        <v>199</v>
      </c>
      <c r="B3" s="1737"/>
      <c r="C3" s="1938" t="s">
        <v>233</v>
      </c>
      <c r="D3" s="1856"/>
      <c r="E3" s="1856"/>
      <c r="F3" s="1856"/>
      <c r="G3" s="1856"/>
      <c r="H3" s="1856"/>
      <c r="I3" s="1856"/>
      <c r="J3" s="1857"/>
      <c r="K3" s="1901" t="s">
        <v>396</v>
      </c>
      <c r="L3" s="1902"/>
      <c r="M3" s="1902"/>
      <c r="N3" s="1902"/>
      <c r="O3" s="1903"/>
    </row>
    <row r="4" spans="1:21" ht="17.25" customHeight="1">
      <c r="A4" s="1738"/>
      <c r="B4" s="1739"/>
      <c r="C4" s="1939" t="s">
        <v>71</v>
      </c>
      <c r="D4" s="1960" t="s">
        <v>184</v>
      </c>
      <c r="E4" s="1961"/>
      <c r="F4" s="1963" t="s">
        <v>186</v>
      </c>
      <c r="G4" s="1964"/>
      <c r="H4" s="1964"/>
      <c r="I4" s="1964"/>
      <c r="J4" s="1965"/>
      <c r="K4" s="1939" t="s">
        <v>71</v>
      </c>
      <c r="L4" s="1960" t="s">
        <v>184</v>
      </c>
      <c r="M4" s="1961"/>
      <c r="N4" s="1960" t="s">
        <v>186</v>
      </c>
      <c r="O4" s="1962"/>
    </row>
    <row r="5" spans="1:21" ht="17.25" customHeight="1">
      <c r="A5" s="1738"/>
      <c r="B5" s="1739"/>
      <c r="C5" s="1952"/>
      <c r="D5" s="1783" t="s">
        <v>7</v>
      </c>
      <c r="E5" s="1783" t="s">
        <v>140</v>
      </c>
      <c r="F5" s="1960" t="s">
        <v>230</v>
      </c>
      <c r="G5" s="1806"/>
      <c r="H5" s="1961"/>
      <c r="I5" s="1792" t="s">
        <v>231</v>
      </c>
      <c r="J5" s="1958" t="s">
        <v>232</v>
      </c>
      <c r="K5" s="1952"/>
      <c r="L5" s="1783" t="s">
        <v>7</v>
      </c>
      <c r="M5" s="1783" t="s">
        <v>140</v>
      </c>
      <c r="N5" s="1792" t="s">
        <v>231</v>
      </c>
      <c r="O5" s="1958" t="s">
        <v>234</v>
      </c>
    </row>
    <row r="6" spans="1:21" ht="17.25" customHeight="1" thickBot="1">
      <c r="A6" s="1740"/>
      <c r="B6" s="1741"/>
      <c r="C6" s="1953"/>
      <c r="D6" s="1784"/>
      <c r="E6" s="1784"/>
      <c r="F6" s="643" t="s">
        <v>4</v>
      </c>
      <c r="G6" s="1002" t="s">
        <v>7</v>
      </c>
      <c r="H6" s="1002" t="s">
        <v>140</v>
      </c>
      <c r="I6" s="1731"/>
      <c r="J6" s="1959"/>
      <c r="K6" s="1953"/>
      <c r="L6" s="1784"/>
      <c r="M6" s="1784"/>
      <c r="N6" s="1731"/>
      <c r="O6" s="1959"/>
    </row>
    <row r="7" spans="1:21" s="24" customFormat="1" ht="17.25" customHeight="1">
      <c r="A7" s="1742" t="s">
        <v>11</v>
      </c>
      <c r="B7" s="1743"/>
      <c r="C7" s="800">
        <v>104654</v>
      </c>
      <c r="D7" s="854">
        <v>50443</v>
      </c>
      <c r="E7" s="854">
        <v>54211</v>
      </c>
      <c r="F7" s="854">
        <v>684</v>
      </c>
      <c r="G7" s="854">
        <v>432</v>
      </c>
      <c r="H7" s="854">
        <v>252</v>
      </c>
      <c r="I7" s="854">
        <v>82090</v>
      </c>
      <c r="J7" s="215">
        <v>21880</v>
      </c>
      <c r="K7" s="800">
        <v>18111</v>
      </c>
      <c r="L7" s="854">
        <v>5966</v>
      </c>
      <c r="M7" s="854">
        <v>12145</v>
      </c>
      <c r="N7" s="854">
        <v>17948</v>
      </c>
      <c r="O7" s="799">
        <v>163</v>
      </c>
      <c r="Q7" s="43"/>
      <c r="R7" s="43"/>
      <c r="S7" s="43"/>
      <c r="T7" s="43"/>
      <c r="U7" s="43"/>
    </row>
    <row r="8" spans="1:21" s="24" customFormat="1" ht="17.25" customHeight="1">
      <c r="A8" s="1742" t="s">
        <v>12</v>
      </c>
      <c r="B8" s="1743"/>
      <c r="C8" s="800">
        <v>110392</v>
      </c>
      <c r="D8" s="854">
        <v>52674</v>
      </c>
      <c r="E8" s="854">
        <v>57718</v>
      </c>
      <c r="F8" s="854">
        <v>670</v>
      </c>
      <c r="G8" s="854">
        <v>393</v>
      </c>
      <c r="H8" s="854">
        <v>277</v>
      </c>
      <c r="I8" s="854">
        <v>86883</v>
      </c>
      <c r="J8" s="215">
        <v>22839</v>
      </c>
      <c r="K8" s="800">
        <v>16139</v>
      </c>
      <c r="L8" s="854">
        <v>5222</v>
      </c>
      <c r="M8" s="854">
        <v>10917</v>
      </c>
      <c r="N8" s="854">
        <v>16011</v>
      </c>
      <c r="O8" s="799">
        <v>128</v>
      </c>
      <c r="Q8" s="43"/>
      <c r="R8" s="43"/>
      <c r="S8" s="43"/>
      <c r="T8" s="43"/>
      <c r="U8" s="43"/>
    </row>
    <row r="9" spans="1:21" s="24" customFormat="1" ht="17.25" customHeight="1">
      <c r="A9" s="1742" t="s">
        <v>13</v>
      </c>
      <c r="B9" s="1743"/>
      <c r="C9" s="800">
        <v>116376</v>
      </c>
      <c r="D9" s="854">
        <v>55948</v>
      </c>
      <c r="E9" s="854">
        <v>60428</v>
      </c>
      <c r="F9" s="854">
        <v>486</v>
      </c>
      <c r="G9" s="854">
        <v>310</v>
      </c>
      <c r="H9" s="854">
        <v>176</v>
      </c>
      <c r="I9" s="854">
        <v>94783</v>
      </c>
      <c r="J9" s="215">
        <v>21107</v>
      </c>
      <c r="K9" s="800">
        <v>16672</v>
      </c>
      <c r="L9" s="854">
        <v>5510</v>
      </c>
      <c r="M9" s="854">
        <v>11162</v>
      </c>
      <c r="N9" s="854">
        <v>16602</v>
      </c>
      <c r="O9" s="799">
        <v>70</v>
      </c>
      <c r="Q9" s="43"/>
      <c r="R9" s="43"/>
      <c r="S9" s="43"/>
      <c r="T9" s="43"/>
      <c r="U9" s="43"/>
    </row>
    <row r="10" spans="1:21" s="24" customFormat="1" ht="17.25" customHeight="1">
      <c r="A10" s="1742" t="s">
        <v>14</v>
      </c>
      <c r="B10" s="1743"/>
      <c r="C10" s="800">
        <v>124847</v>
      </c>
      <c r="D10" s="854">
        <v>60176</v>
      </c>
      <c r="E10" s="854">
        <v>64671</v>
      </c>
      <c r="F10" s="854">
        <v>621</v>
      </c>
      <c r="G10" s="854">
        <v>379</v>
      </c>
      <c r="H10" s="854">
        <v>242</v>
      </c>
      <c r="I10" s="854">
        <v>102158</v>
      </c>
      <c r="J10" s="215">
        <v>22068</v>
      </c>
      <c r="K10" s="800">
        <v>16672</v>
      </c>
      <c r="L10" s="854">
        <v>5414</v>
      </c>
      <c r="M10" s="854">
        <v>11258</v>
      </c>
      <c r="N10" s="854">
        <v>16635</v>
      </c>
      <c r="O10" s="799">
        <v>37</v>
      </c>
      <c r="Q10" s="43"/>
      <c r="R10" s="43"/>
      <c r="S10" s="43"/>
      <c r="T10" s="43"/>
      <c r="U10" s="43"/>
    </row>
    <row r="11" spans="1:21" s="24" customFormat="1" ht="17.25" customHeight="1">
      <c r="A11" s="1742" t="s">
        <v>15</v>
      </c>
      <c r="B11" s="1743"/>
      <c r="C11" s="800">
        <v>125454</v>
      </c>
      <c r="D11" s="854">
        <v>60042</v>
      </c>
      <c r="E11" s="854">
        <v>65412</v>
      </c>
      <c r="F11" s="854">
        <v>489</v>
      </c>
      <c r="G11" s="854">
        <v>292</v>
      </c>
      <c r="H11" s="854">
        <v>197</v>
      </c>
      <c r="I11" s="854">
        <v>101653</v>
      </c>
      <c r="J11" s="215">
        <v>23312</v>
      </c>
      <c r="K11" s="800">
        <v>17013</v>
      </c>
      <c r="L11" s="854">
        <v>5647</v>
      </c>
      <c r="M11" s="854">
        <v>11366</v>
      </c>
      <c r="N11" s="854">
        <v>16987</v>
      </c>
      <c r="O11" s="799">
        <v>26</v>
      </c>
      <c r="Q11" s="43"/>
      <c r="R11" s="43"/>
      <c r="S11" s="43"/>
      <c r="T11" s="43"/>
      <c r="U11" s="43"/>
    </row>
    <row r="12" spans="1:21" s="24" customFormat="1" ht="17.25" customHeight="1">
      <c r="A12" s="1742" t="s">
        <v>16</v>
      </c>
      <c r="B12" s="1743"/>
      <c r="C12" s="800">
        <v>126669</v>
      </c>
      <c r="D12" s="854">
        <v>60538</v>
      </c>
      <c r="E12" s="854">
        <v>66131</v>
      </c>
      <c r="F12" s="854">
        <v>444</v>
      </c>
      <c r="G12" s="854">
        <v>271</v>
      </c>
      <c r="H12" s="854">
        <v>173</v>
      </c>
      <c r="I12" s="854">
        <v>101870</v>
      </c>
      <c r="J12" s="215">
        <v>24355</v>
      </c>
      <c r="K12" s="800">
        <v>16629</v>
      </c>
      <c r="L12" s="854">
        <v>5406</v>
      </c>
      <c r="M12" s="854">
        <v>11223</v>
      </c>
      <c r="N12" s="854">
        <v>16592</v>
      </c>
      <c r="O12" s="799">
        <v>37</v>
      </c>
      <c r="Q12" s="43"/>
      <c r="R12" s="43"/>
      <c r="S12" s="43"/>
      <c r="T12" s="43"/>
      <c r="U12" s="43"/>
    </row>
    <row r="13" spans="1:21" s="24" customFormat="1" ht="17.25" customHeight="1">
      <c r="A13" s="1742" t="s">
        <v>139</v>
      </c>
      <c r="B13" s="1743"/>
      <c r="C13" s="800">
        <v>115338</v>
      </c>
      <c r="D13" s="854">
        <v>55672</v>
      </c>
      <c r="E13" s="854">
        <v>59666</v>
      </c>
      <c r="F13" s="854">
        <v>780</v>
      </c>
      <c r="G13" s="854">
        <v>519</v>
      </c>
      <c r="H13" s="854">
        <v>261</v>
      </c>
      <c r="I13" s="854">
        <v>90396</v>
      </c>
      <c r="J13" s="215">
        <v>24162</v>
      </c>
      <c r="K13" s="800">
        <v>23117</v>
      </c>
      <c r="L13" s="854">
        <v>7678</v>
      </c>
      <c r="M13" s="854">
        <v>15439</v>
      </c>
      <c r="N13" s="854">
        <v>23098</v>
      </c>
      <c r="O13" s="799">
        <v>19</v>
      </c>
      <c r="Q13" s="43"/>
      <c r="R13" s="43"/>
      <c r="S13" s="43"/>
      <c r="T13" s="43"/>
      <c r="U13" s="43"/>
    </row>
    <row r="14" spans="1:21" s="24" customFormat="1" ht="17.25" customHeight="1">
      <c r="A14" s="1742" t="s">
        <v>189</v>
      </c>
      <c r="B14" s="1743"/>
      <c r="C14" s="800">
        <v>112184</v>
      </c>
      <c r="D14" s="854">
        <v>54096</v>
      </c>
      <c r="E14" s="854">
        <v>58088</v>
      </c>
      <c r="F14" s="854">
        <v>666</v>
      </c>
      <c r="G14" s="854">
        <v>456</v>
      </c>
      <c r="H14" s="854">
        <v>210</v>
      </c>
      <c r="I14" s="854">
        <v>86960</v>
      </c>
      <c r="J14" s="215">
        <v>24558</v>
      </c>
      <c r="K14" s="800">
        <v>22980</v>
      </c>
      <c r="L14" s="854">
        <v>7823</v>
      </c>
      <c r="M14" s="854">
        <v>15157</v>
      </c>
      <c r="N14" s="854">
        <v>22959</v>
      </c>
      <c r="O14" s="799">
        <v>21</v>
      </c>
      <c r="Q14" s="43"/>
      <c r="R14" s="43"/>
      <c r="S14" s="43"/>
      <c r="T14" s="43"/>
      <c r="U14" s="43"/>
    </row>
    <row r="15" spans="1:21" s="24" customFormat="1" ht="17.25" customHeight="1">
      <c r="A15" s="1742" t="s">
        <v>455</v>
      </c>
      <c r="B15" s="1743"/>
      <c r="C15" s="800">
        <v>111078</v>
      </c>
      <c r="D15" s="854">
        <v>53791</v>
      </c>
      <c r="E15" s="854">
        <v>57287</v>
      </c>
      <c r="F15" s="854">
        <v>554</v>
      </c>
      <c r="G15" s="854">
        <v>378</v>
      </c>
      <c r="H15" s="854">
        <v>176</v>
      </c>
      <c r="I15" s="854">
        <v>86047</v>
      </c>
      <c r="J15" s="215">
        <v>24477</v>
      </c>
      <c r="K15" s="800">
        <v>24293</v>
      </c>
      <c r="L15" s="854">
        <v>8316</v>
      </c>
      <c r="M15" s="854">
        <v>15977</v>
      </c>
      <c r="N15" s="854">
        <v>24277</v>
      </c>
      <c r="O15" s="799">
        <v>16</v>
      </c>
      <c r="Q15" s="43"/>
      <c r="R15" s="43"/>
      <c r="S15" s="43"/>
      <c r="T15" s="43"/>
      <c r="U15" s="43"/>
    </row>
    <row r="16" spans="1:21" s="24" customFormat="1" ht="17.25" customHeight="1">
      <c r="A16" s="1742" t="s">
        <v>562</v>
      </c>
      <c r="B16" s="1743"/>
      <c r="C16" s="800">
        <v>112970</v>
      </c>
      <c r="D16" s="854">
        <v>54475</v>
      </c>
      <c r="E16" s="854">
        <v>58495</v>
      </c>
      <c r="F16" s="854">
        <v>558</v>
      </c>
      <c r="G16" s="854">
        <v>385</v>
      </c>
      <c r="H16" s="854">
        <v>173</v>
      </c>
      <c r="I16" s="854">
        <v>86863</v>
      </c>
      <c r="J16" s="215">
        <v>25549</v>
      </c>
      <c r="K16" s="800">
        <v>23144</v>
      </c>
      <c r="L16" s="854">
        <v>7951</v>
      </c>
      <c r="M16" s="854">
        <v>15193</v>
      </c>
      <c r="N16" s="854">
        <v>23130</v>
      </c>
      <c r="O16" s="799">
        <v>14</v>
      </c>
      <c r="Q16" s="43"/>
      <c r="R16" s="43"/>
      <c r="S16" s="43"/>
      <c r="T16" s="43"/>
      <c r="U16" s="43"/>
    </row>
    <row r="17" spans="1:21" s="24" customFormat="1" ht="17.25" customHeight="1" thickBot="1">
      <c r="A17" s="1742" t="s">
        <v>643</v>
      </c>
      <c r="B17" s="1743"/>
      <c r="C17" s="174">
        <v>112359</v>
      </c>
      <c r="D17" s="228">
        <v>54268</v>
      </c>
      <c r="E17" s="228">
        <v>58091</v>
      </c>
      <c r="F17" s="228">
        <v>643</v>
      </c>
      <c r="G17" s="228">
        <v>425</v>
      </c>
      <c r="H17" s="228">
        <v>218</v>
      </c>
      <c r="I17" s="228">
        <v>86188</v>
      </c>
      <c r="J17" s="291">
        <v>25528</v>
      </c>
      <c r="K17" s="174">
        <v>26162</v>
      </c>
      <c r="L17" s="228">
        <v>9111</v>
      </c>
      <c r="M17" s="228">
        <v>17051</v>
      </c>
      <c r="N17" s="228">
        <v>26144</v>
      </c>
      <c r="O17" s="290">
        <v>18</v>
      </c>
      <c r="Q17" s="43"/>
      <c r="R17" s="43"/>
      <c r="S17" s="43"/>
      <c r="T17" s="43"/>
      <c r="U17" s="43"/>
    </row>
    <row r="18" spans="1:21" s="24" customFormat="1" ht="17.25" customHeight="1">
      <c r="A18" s="1732" t="s">
        <v>644</v>
      </c>
      <c r="B18" s="554" t="s">
        <v>191</v>
      </c>
      <c r="C18" s="569">
        <f t="shared" ref="C18:O18" si="0">C17-C16</f>
        <v>-611</v>
      </c>
      <c r="D18" s="570">
        <f t="shared" si="0"/>
        <v>-207</v>
      </c>
      <c r="E18" s="570">
        <f t="shared" si="0"/>
        <v>-404</v>
      </c>
      <c r="F18" s="570">
        <f t="shared" si="0"/>
        <v>85</v>
      </c>
      <c r="G18" s="570">
        <f t="shared" si="0"/>
        <v>40</v>
      </c>
      <c r="H18" s="570">
        <f t="shared" si="0"/>
        <v>45</v>
      </c>
      <c r="I18" s="570">
        <f t="shared" si="0"/>
        <v>-675</v>
      </c>
      <c r="J18" s="571">
        <f t="shared" si="0"/>
        <v>-21</v>
      </c>
      <c r="K18" s="569">
        <f t="shared" si="0"/>
        <v>3018</v>
      </c>
      <c r="L18" s="570">
        <f t="shared" si="0"/>
        <v>1160</v>
      </c>
      <c r="M18" s="570">
        <f t="shared" si="0"/>
        <v>1858</v>
      </c>
      <c r="N18" s="570">
        <f>N17-N16</f>
        <v>3014</v>
      </c>
      <c r="O18" s="571">
        <f t="shared" si="0"/>
        <v>4</v>
      </c>
    </row>
    <row r="19" spans="1:21" s="24" customFormat="1" ht="17.25" customHeight="1">
      <c r="A19" s="1733"/>
      <c r="B19" s="573" t="s">
        <v>192</v>
      </c>
      <c r="C19" s="575">
        <f>C17/C16-1</f>
        <v>-5.408515535097802E-3</v>
      </c>
      <c r="D19" s="576">
        <f t="shared" ref="D19:O19" si="1">D17/D16-1</f>
        <v>-3.7999082147773811E-3</v>
      </c>
      <c r="E19" s="576">
        <f t="shared" si="1"/>
        <v>-6.9065732113855471E-3</v>
      </c>
      <c r="F19" s="576">
        <f t="shared" si="1"/>
        <v>0.15232974910394259</v>
      </c>
      <c r="G19" s="576">
        <f t="shared" si="1"/>
        <v>0.10389610389610393</v>
      </c>
      <c r="H19" s="576">
        <f t="shared" si="1"/>
        <v>0.26011560693641611</v>
      </c>
      <c r="I19" s="576">
        <f t="shared" si="1"/>
        <v>-7.7708575573028904E-3</v>
      </c>
      <c r="J19" s="577">
        <f t="shared" si="1"/>
        <v>-8.2194997847273576E-4</v>
      </c>
      <c r="K19" s="575">
        <f t="shared" si="1"/>
        <v>0.13040096785343924</v>
      </c>
      <c r="L19" s="576">
        <f t="shared" si="1"/>
        <v>0.14589359828952331</v>
      </c>
      <c r="M19" s="576">
        <f t="shared" si="1"/>
        <v>0.12229316132429413</v>
      </c>
      <c r="N19" s="576">
        <f t="shared" si="1"/>
        <v>0.13030696065715519</v>
      </c>
      <c r="O19" s="577">
        <f t="shared" si="1"/>
        <v>0.28571428571428581</v>
      </c>
    </row>
    <row r="20" spans="1:21" s="24" customFormat="1" ht="17.25" customHeight="1">
      <c r="A20" s="1734" t="s">
        <v>645</v>
      </c>
      <c r="B20" s="578" t="s">
        <v>191</v>
      </c>
      <c r="C20" s="581">
        <f>C17-C12</f>
        <v>-14310</v>
      </c>
      <c r="D20" s="582">
        <f t="shared" ref="D20:O20" si="2">D17-D12</f>
        <v>-6270</v>
      </c>
      <c r="E20" s="582">
        <f t="shared" si="2"/>
        <v>-8040</v>
      </c>
      <c r="F20" s="582">
        <f t="shared" si="2"/>
        <v>199</v>
      </c>
      <c r="G20" s="582">
        <f t="shared" si="2"/>
        <v>154</v>
      </c>
      <c r="H20" s="582">
        <f t="shared" si="2"/>
        <v>45</v>
      </c>
      <c r="I20" s="582">
        <f t="shared" si="2"/>
        <v>-15682</v>
      </c>
      <c r="J20" s="583">
        <f t="shared" si="2"/>
        <v>1173</v>
      </c>
      <c r="K20" s="581">
        <f t="shared" si="2"/>
        <v>9533</v>
      </c>
      <c r="L20" s="582">
        <f t="shared" si="2"/>
        <v>3705</v>
      </c>
      <c r="M20" s="582">
        <f t="shared" si="2"/>
        <v>5828</v>
      </c>
      <c r="N20" s="582">
        <f>N17-N12</f>
        <v>9552</v>
      </c>
      <c r="O20" s="583">
        <f t="shared" si="2"/>
        <v>-19</v>
      </c>
    </row>
    <row r="21" spans="1:21" s="24" customFormat="1" ht="17.25" customHeight="1">
      <c r="A21" s="1733"/>
      <c r="B21" s="573" t="s">
        <v>192</v>
      </c>
      <c r="C21" s="575">
        <f>C17/C12-1</f>
        <v>-0.11297160315467869</v>
      </c>
      <c r="D21" s="576">
        <f t="shared" ref="D21:O21" si="3">D17/D12-1</f>
        <v>-0.10357131058178337</v>
      </c>
      <c r="E21" s="576">
        <f t="shared" si="3"/>
        <v>-0.12157687015166863</v>
      </c>
      <c r="F21" s="576">
        <f t="shared" si="3"/>
        <v>0.44819819819819817</v>
      </c>
      <c r="G21" s="576">
        <f t="shared" si="3"/>
        <v>0.56826568265682664</v>
      </c>
      <c r="H21" s="576">
        <f t="shared" si="3"/>
        <v>0.26011560693641611</v>
      </c>
      <c r="I21" s="576">
        <f t="shared" si="3"/>
        <v>-0.15394129773240406</v>
      </c>
      <c r="J21" s="577">
        <f t="shared" si="3"/>
        <v>4.8162594949702431E-2</v>
      </c>
      <c r="K21" s="575">
        <f t="shared" si="3"/>
        <v>0.57327560286246926</v>
      </c>
      <c r="L21" s="576">
        <f t="shared" si="3"/>
        <v>0.68534961154273022</v>
      </c>
      <c r="M21" s="576">
        <f t="shared" si="3"/>
        <v>0.51929074222578642</v>
      </c>
      <c r="N21" s="576">
        <f t="shared" si="3"/>
        <v>0.57569913211186119</v>
      </c>
      <c r="O21" s="577">
        <f t="shared" si="3"/>
        <v>-0.51351351351351349</v>
      </c>
    </row>
    <row r="22" spans="1:21" s="24" customFormat="1" ht="17.25" customHeight="1">
      <c r="A22" s="1734" t="s">
        <v>646</v>
      </c>
      <c r="B22" s="578" t="s">
        <v>191</v>
      </c>
      <c r="C22" s="581">
        <f>C17-C7</f>
        <v>7705</v>
      </c>
      <c r="D22" s="582">
        <f t="shared" ref="D22:M22" si="4">D17-D7</f>
        <v>3825</v>
      </c>
      <c r="E22" s="582">
        <f t="shared" si="4"/>
        <v>3880</v>
      </c>
      <c r="F22" s="582">
        <f t="shared" si="4"/>
        <v>-41</v>
      </c>
      <c r="G22" s="582">
        <f t="shared" si="4"/>
        <v>-7</v>
      </c>
      <c r="H22" s="582">
        <f t="shared" si="4"/>
        <v>-34</v>
      </c>
      <c r="I22" s="582">
        <f t="shared" si="4"/>
        <v>4098</v>
      </c>
      <c r="J22" s="583">
        <f t="shared" si="4"/>
        <v>3648</v>
      </c>
      <c r="K22" s="581">
        <f t="shared" si="4"/>
        <v>8051</v>
      </c>
      <c r="L22" s="582">
        <f t="shared" si="4"/>
        <v>3145</v>
      </c>
      <c r="M22" s="582">
        <f t="shared" si="4"/>
        <v>4906</v>
      </c>
      <c r="N22" s="582">
        <f>N17-N7</f>
        <v>8196</v>
      </c>
      <c r="O22" s="582">
        <f>O17-O7</f>
        <v>-145</v>
      </c>
    </row>
    <row r="23" spans="1:21" s="24" customFormat="1" ht="17.25" customHeight="1" thickBot="1">
      <c r="A23" s="1735"/>
      <c r="B23" s="585" t="s">
        <v>192</v>
      </c>
      <c r="C23" s="587">
        <f>C17/C7-1</f>
        <v>7.3623559539052419E-2</v>
      </c>
      <c r="D23" s="588">
        <f t="shared" ref="D23:M23" si="5">D17/D7-1</f>
        <v>7.5828162480423345E-2</v>
      </c>
      <c r="E23" s="588">
        <f t="shared" si="5"/>
        <v>7.157219014591143E-2</v>
      </c>
      <c r="F23" s="588">
        <f t="shared" si="5"/>
        <v>-5.9941520467836296E-2</v>
      </c>
      <c r="G23" s="588">
        <f t="shared" si="5"/>
        <v>-1.620370370370372E-2</v>
      </c>
      <c r="H23" s="588">
        <f t="shared" si="5"/>
        <v>-0.13492063492063489</v>
      </c>
      <c r="I23" s="588">
        <f t="shared" si="5"/>
        <v>4.9920818613716555E-2</v>
      </c>
      <c r="J23" s="589">
        <f t="shared" si="5"/>
        <v>0.16672760511883</v>
      </c>
      <c r="K23" s="587">
        <f t="shared" si="5"/>
        <v>0.44453646954889292</v>
      </c>
      <c r="L23" s="588">
        <f t="shared" si="5"/>
        <v>0.52715387194099894</v>
      </c>
      <c r="M23" s="588">
        <f t="shared" si="5"/>
        <v>0.40395224372169625</v>
      </c>
      <c r="N23" s="588">
        <f>N17/N7-1</f>
        <v>0.45665255181635844</v>
      </c>
      <c r="O23" s="588">
        <f>O17/O7-1</f>
        <v>-0.88957055214723924</v>
      </c>
    </row>
    <row r="25" spans="1:21">
      <c r="C25" s="292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</row>
    <row r="26" spans="1:21"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</row>
    <row r="27" spans="1:21">
      <c r="C27" s="292"/>
    </row>
    <row r="28" spans="1:21">
      <c r="C28" s="292"/>
    </row>
  </sheetData>
  <mergeCells count="33">
    <mergeCell ref="A20:A21"/>
    <mergeCell ref="F4:J4"/>
    <mergeCell ref="A22:A23"/>
    <mergeCell ref="D4:E4"/>
    <mergeCell ref="A11:B1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C4:C6"/>
    <mergeCell ref="A17:B17"/>
    <mergeCell ref="A18:A19"/>
    <mergeCell ref="L5:L6"/>
    <mergeCell ref="M5:M6"/>
    <mergeCell ref="N4:O4"/>
    <mergeCell ref="K3:O3"/>
    <mergeCell ref="A1:O1"/>
    <mergeCell ref="N5:N6"/>
    <mergeCell ref="O5:O6"/>
    <mergeCell ref="L4:M4"/>
    <mergeCell ref="K4:K6"/>
    <mergeCell ref="A3:B6"/>
    <mergeCell ref="C3:J3"/>
    <mergeCell ref="D5:D6"/>
    <mergeCell ref="E5:E6"/>
    <mergeCell ref="F5:H5"/>
    <mergeCell ref="I5:I6"/>
    <mergeCell ref="J5:J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9:M19 C23:M23 C22:M22 C18:M18 C21:M21 C20:M20 O20 N21:O21 O18 N19:O19 N18 N20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Normal="100" workbookViewId="0">
      <selection sqref="A1:P1"/>
    </sheetView>
  </sheetViews>
  <sheetFormatPr defaultColWidth="9.140625" defaultRowHeight="15"/>
  <cols>
    <col min="1" max="1" width="17" style="209" customWidth="1"/>
    <col min="2" max="6" width="7.7109375" style="209" customWidth="1"/>
    <col min="7" max="9" width="7" style="209" customWidth="1"/>
    <col min="10" max="16" width="7.7109375" style="209" customWidth="1"/>
    <col min="17" max="16384" width="9.140625" style="209"/>
  </cols>
  <sheetData>
    <row r="1" spans="1:18" s="204" customFormat="1" ht="27" customHeight="1">
      <c r="A1" s="1957" t="s">
        <v>672</v>
      </c>
      <c r="B1" s="1957"/>
      <c r="C1" s="1957"/>
      <c r="D1" s="1957"/>
      <c r="E1" s="1957"/>
      <c r="F1" s="1957"/>
      <c r="G1" s="1957"/>
      <c r="H1" s="1957"/>
      <c r="I1" s="1957"/>
      <c r="J1" s="1957"/>
      <c r="K1" s="1957"/>
      <c r="L1" s="1957"/>
      <c r="M1" s="1957"/>
      <c r="N1" s="1957"/>
      <c r="O1" s="1957"/>
      <c r="P1" s="1957"/>
    </row>
    <row r="2" spans="1:18" s="205" customFormat="1" ht="17.25" customHeight="1" thickBot="1">
      <c r="A2" s="325" t="s">
        <v>193</v>
      </c>
    </row>
    <row r="3" spans="1:18" ht="17.25" customHeight="1">
      <c r="A3" s="1951" t="s">
        <v>190</v>
      </c>
      <c r="B3" s="1800" t="s">
        <v>233</v>
      </c>
      <c r="C3" s="1969"/>
      <c r="D3" s="1969"/>
      <c r="E3" s="1765"/>
      <c r="F3" s="1765"/>
      <c r="G3" s="1765"/>
      <c r="H3" s="1765"/>
      <c r="I3" s="1765"/>
      <c r="J3" s="1765"/>
      <c r="K3" s="1801"/>
      <c r="L3" s="1875" t="s">
        <v>396</v>
      </c>
      <c r="M3" s="1876"/>
      <c r="N3" s="1876"/>
      <c r="O3" s="1876"/>
      <c r="P3" s="1879"/>
    </row>
    <row r="4" spans="1:18" ht="17.25" customHeight="1">
      <c r="A4" s="1968"/>
      <c r="B4" s="1802" t="s">
        <v>71</v>
      </c>
      <c r="C4" s="1960" t="s">
        <v>42</v>
      </c>
      <c r="D4" s="1961"/>
      <c r="E4" s="1758" t="s">
        <v>184</v>
      </c>
      <c r="F4" s="1935"/>
      <c r="G4" s="1970" t="s">
        <v>186</v>
      </c>
      <c r="H4" s="1971"/>
      <c r="I4" s="1971"/>
      <c r="J4" s="1971"/>
      <c r="K4" s="1972"/>
      <c r="L4" s="1802" t="s">
        <v>71</v>
      </c>
      <c r="M4" s="1758" t="s">
        <v>184</v>
      </c>
      <c r="N4" s="1935"/>
      <c r="O4" s="1960" t="s">
        <v>186</v>
      </c>
      <c r="P4" s="1962"/>
    </row>
    <row r="5" spans="1:18" ht="17.25" customHeight="1">
      <c r="A5" s="1968"/>
      <c r="B5" s="1936"/>
      <c r="C5" s="1792" t="s">
        <v>261</v>
      </c>
      <c r="D5" s="1792" t="s">
        <v>262</v>
      </c>
      <c r="E5" s="1887" t="s">
        <v>7</v>
      </c>
      <c r="F5" s="1887" t="s">
        <v>140</v>
      </c>
      <c r="G5" s="1758" t="s">
        <v>230</v>
      </c>
      <c r="H5" s="1935"/>
      <c r="I5" s="1935"/>
      <c r="J5" s="1758" t="s">
        <v>231</v>
      </c>
      <c r="K5" s="1966" t="s">
        <v>232</v>
      </c>
      <c r="L5" s="1936"/>
      <c r="M5" s="1887" t="s">
        <v>7</v>
      </c>
      <c r="N5" s="1887" t="s">
        <v>140</v>
      </c>
      <c r="O5" s="1758" t="s">
        <v>231</v>
      </c>
      <c r="P5" s="1966" t="s">
        <v>234</v>
      </c>
    </row>
    <row r="6" spans="1:18" ht="17.25" customHeight="1" thickBot="1">
      <c r="A6" s="1968"/>
      <c r="B6" s="1804"/>
      <c r="C6" s="1731"/>
      <c r="D6" s="1731"/>
      <c r="E6" s="1918"/>
      <c r="F6" s="1918"/>
      <c r="G6" s="643" t="s">
        <v>4</v>
      </c>
      <c r="H6" s="644" t="s">
        <v>7</v>
      </c>
      <c r="I6" s="644" t="s">
        <v>140</v>
      </c>
      <c r="J6" s="1973"/>
      <c r="K6" s="1967"/>
      <c r="L6" s="1804"/>
      <c r="M6" s="1918"/>
      <c r="N6" s="1918"/>
      <c r="O6" s="1973"/>
      <c r="P6" s="1967"/>
    </row>
    <row r="7" spans="1:18" s="24" customFormat="1" ht="17.25" customHeight="1">
      <c r="A7" s="115" t="s">
        <v>19</v>
      </c>
      <c r="B7" s="1193">
        <v>112359</v>
      </c>
      <c r="C7" s="1194">
        <v>86899</v>
      </c>
      <c r="D7" s="1194">
        <v>25460</v>
      </c>
      <c r="E7" s="1194">
        <v>54268</v>
      </c>
      <c r="F7" s="1194">
        <v>58091</v>
      </c>
      <c r="G7" s="1194">
        <v>643</v>
      </c>
      <c r="H7" s="1194">
        <v>425</v>
      </c>
      <c r="I7" s="1194">
        <v>218</v>
      </c>
      <c r="J7" s="1194">
        <v>86188</v>
      </c>
      <c r="K7" s="1009">
        <v>25528</v>
      </c>
      <c r="L7" s="1193">
        <v>26162</v>
      </c>
      <c r="M7" s="1194">
        <v>9111</v>
      </c>
      <c r="N7" s="1194">
        <v>17051</v>
      </c>
      <c r="O7" s="1194">
        <v>26144</v>
      </c>
      <c r="P7" s="1195">
        <v>18</v>
      </c>
      <c r="R7" s="43"/>
    </row>
    <row r="8" spans="1:18" s="24" customFormat="1" ht="17.25" customHeight="1">
      <c r="A8" s="158" t="s">
        <v>20</v>
      </c>
      <c r="B8" s="153">
        <v>14419</v>
      </c>
      <c r="C8" s="169">
        <v>11484</v>
      </c>
      <c r="D8" s="169">
        <v>2935</v>
      </c>
      <c r="E8" s="169">
        <v>6759</v>
      </c>
      <c r="F8" s="169">
        <v>7660</v>
      </c>
      <c r="G8" s="169">
        <v>78</v>
      </c>
      <c r="H8" s="169">
        <v>54</v>
      </c>
      <c r="I8" s="169">
        <v>24</v>
      </c>
      <c r="J8" s="169">
        <v>11399</v>
      </c>
      <c r="K8" s="215">
        <v>2942</v>
      </c>
      <c r="L8" s="153">
        <v>3064</v>
      </c>
      <c r="M8" s="169">
        <v>1084</v>
      </c>
      <c r="N8" s="169">
        <v>1980</v>
      </c>
      <c r="O8" s="169">
        <v>3058</v>
      </c>
      <c r="P8" s="799">
        <v>6</v>
      </c>
      <c r="R8" s="43"/>
    </row>
    <row r="9" spans="1:18" s="24" customFormat="1" ht="17.25" customHeight="1">
      <c r="A9" s="158" t="s">
        <v>21</v>
      </c>
      <c r="B9" s="153">
        <v>16669</v>
      </c>
      <c r="C9" s="169">
        <v>13123</v>
      </c>
      <c r="D9" s="169">
        <v>3546</v>
      </c>
      <c r="E9" s="169">
        <v>8075</v>
      </c>
      <c r="F9" s="169">
        <v>8594</v>
      </c>
      <c r="G9" s="169">
        <v>118</v>
      </c>
      <c r="H9" s="169">
        <v>83</v>
      </c>
      <c r="I9" s="169">
        <v>35</v>
      </c>
      <c r="J9" s="169">
        <v>12988</v>
      </c>
      <c r="K9" s="215">
        <v>3563</v>
      </c>
      <c r="L9" s="153">
        <v>3723</v>
      </c>
      <c r="M9" s="169">
        <v>1314</v>
      </c>
      <c r="N9" s="169">
        <v>2409</v>
      </c>
      <c r="O9" s="169">
        <v>3722</v>
      </c>
      <c r="P9" s="799">
        <v>1</v>
      </c>
      <c r="R9" s="43"/>
    </row>
    <row r="10" spans="1:18" s="24" customFormat="1" ht="17.25" customHeight="1">
      <c r="A10" s="158" t="s">
        <v>22</v>
      </c>
      <c r="B10" s="153">
        <v>6749</v>
      </c>
      <c r="C10" s="169">
        <v>5213</v>
      </c>
      <c r="D10" s="169">
        <v>1536</v>
      </c>
      <c r="E10" s="169">
        <v>3228</v>
      </c>
      <c r="F10" s="169">
        <v>3521</v>
      </c>
      <c r="G10" s="169">
        <v>32</v>
      </c>
      <c r="H10" s="169">
        <v>20</v>
      </c>
      <c r="I10" s="169">
        <v>12</v>
      </c>
      <c r="J10" s="169">
        <v>5176</v>
      </c>
      <c r="K10" s="215">
        <v>1541</v>
      </c>
      <c r="L10" s="153">
        <v>1591</v>
      </c>
      <c r="M10" s="169">
        <v>523</v>
      </c>
      <c r="N10" s="169">
        <v>1068</v>
      </c>
      <c r="O10" s="169">
        <v>1591</v>
      </c>
      <c r="P10" s="1008" t="s">
        <v>175</v>
      </c>
      <c r="R10" s="43"/>
    </row>
    <row r="11" spans="1:18" s="24" customFormat="1" ht="17.25" customHeight="1">
      <c r="A11" s="158" t="s">
        <v>23</v>
      </c>
      <c r="B11" s="153">
        <v>5883</v>
      </c>
      <c r="C11" s="169">
        <v>4557</v>
      </c>
      <c r="D11" s="169">
        <v>1326</v>
      </c>
      <c r="E11" s="169">
        <v>2801</v>
      </c>
      <c r="F11" s="169">
        <v>3082</v>
      </c>
      <c r="G11" s="169">
        <v>38</v>
      </c>
      <c r="H11" s="169">
        <v>23</v>
      </c>
      <c r="I11" s="169">
        <v>15</v>
      </c>
      <c r="J11" s="169">
        <v>4514</v>
      </c>
      <c r="K11" s="215">
        <v>1331</v>
      </c>
      <c r="L11" s="153">
        <v>1327</v>
      </c>
      <c r="M11" s="169">
        <v>469</v>
      </c>
      <c r="N11" s="169">
        <v>858</v>
      </c>
      <c r="O11" s="169">
        <v>1327</v>
      </c>
      <c r="P11" s="1008" t="s">
        <v>175</v>
      </c>
      <c r="R11" s="43"/>
    </row>
    <row r="12" spans="1:18" s="24" customFormat="1" ht="17.25" customHeight="1">
      <c r="A12" s="158" t="s">
        <v>24</v>
      </c>
      <c r="B12" s="153">
        <v>2670</v>
      </c>
      <c r="C12" s="169">
        <v>2036</v>
      </c>
      <c r="D12" s="169">
        <v>634</v>
      </c>
      <c r="E12" s="169">
        <v>1301</v>
      </c>
      <c r="F12" s="169">
        <v>1369</v>
      </c>
      <c r="G12" s="169">
        <v>16</v>
      </c>
      <c r="H12" s="169">
        <v>12</v>
      </c>
      <c r="I12" s="169">
        <v>4</v>
      </c>
      <c r="J12" s="169">
        <v>2018</v>
      </c>
      <c r="K12" s="215">
        <v>636</v>
      </c>
      <c r="L12" s="153">
        <v>645</v>
      </c>
      <c r="M12" s="169">
        <v>220</v>
      </c>
      <c r="N12" s="169">
        <v>425</v>
      </c>
      <c r="O12" s="169">
        <v>645</v>
      </c>
      <c r="P12" s="1008" t="s">
        <v>175</v>
      </c>
      <c r="R12" s="43"/>
    </row>
    <row r="13" spans="1:18" s="24" customFormat="1" ht="17.25" customHeight="1">
      <c r="A13" s="158" t="s">
        <v>25</v>
      </c>
      <c r="B13" s="153">
        <v>8135</v>
      </c>
      <c r="C13" s="169">
        <v>6057</v>
      </c>
      <c r="D13" s="169">
        <v>2078</v>
      </c>
      <c r="E13" s="169">
        <v>3937</v>
      </c>
      <c r="F13" s="169">
        <v>4198</v>
      </c>
      <c r="G13" s="169">
        <v>48</v>
      </c>
      <c r="H13" s="169">
        <v>24</v>
      </c>
      <c r="I13" s="169">
        <v>24</v>
      </c>
      <c r="J13" s="169">
        <v>6003</v>
      </c>
      <c r="K13" s="215">
        <v>2084</v>
      </c>
      <c r="L13" s="153">
        <v>2075</v>
      </c>
      <c r="M13" s="169">
        <v>726</v>
      </c>
      <c r="N13" s="169">
        <v>1349</v>
      </c>
      <c r="O13" s="169">
        <v>2075</v>
      </c>
      <c r="P13" s="1008" t="s">
        <v>175</v>
      </c>
      <c r="R13" s="43"/>
    </row>
    <row r="14" spans="1:18" s="24" customFormat="1" ht="17.25" customHeight="1">
      <c r="A14" s="158" t="s">
        <v>26</v>
      </c>
      <c r="B14" s="153">
        <v>4560</v>
      </c>
      <c r="C14" s="169">
        <v>3467</v>
      </c>
      <c r="D14" s="169">
        <v>1093</v>
      </c>
      <c r="E14" s="169">
        <v>2227</v>
      </c>
      <c r="F14" s="169">
        <v>2333</v>
      </c>
      <c r="G14" s="169">
        <v>23</v>
      </c>
      <c r="H14" s="169">
        <v>19</v>
      </c>
      <c r="I14" s="169">
        <v>4</v>
      </c>
      <c r="J14" s="169">
        <v>3442</v>
      </c>
      <c r="K14" s="215">
        <v>1095</v>
      </c>
      <c r="L14" s="153">
        <v>1102</v>
      </c>
      <c r="M14" s="169">
        <v>411</v>
      </c>
      <c r="N14" s="169">
        <v>691</v>
      </c>
      <c r="O14" s="169">
        <v>1102</v>
      </c>
      <c r="P14" s="1008" t="s">
        <v>175</v>
      </c>
      <c r="R14" s="43"/>
    </row>
    <row r="15" spans="1:18" s="24" customFormat="1" ht="17.25" customHeight="1">
      <c r="A15" s="158" t="s">
        <v>27</v>
      </c>
      <c r="B15" s="153">
        <v>5432</v>
      </c>
      <c r="C15" s="169">
        <v>4098</v>
      </c>
      <c r="D15" s="169">
        <v>1334</v>
      </c>
      <c r="E15" s="169">
        <v>2644</v>
      </c>
      <c r="F15" s="169">
        <v>2788</v>
      </c>
      <c r="G15" s="169">
        <v>28</v>
      </c>
      <c r="H15" s="169">
        <v>24</v>
      </c>
      <c r="I15" s="169">
        <v>4</v>
      </c>
      <c r="J15" s="169">
        <v>4069</v>
      </c>
      <c r="K15" s="215">
        <v>1335</v>
      </c>
      <c r="L15" s="153">
        <v>1389</v>
      </c>
      <c r="M15" s="169">
        <v>477</v>
      </c>
      <c r="N15" s="169">
        <v>912</v>
      </c>
      <c r="O15" s="169">
        <v>1389</v>
      </c>
      <c r="P15" s="1008" t="s">
        <v>175</v>
      </c>
      <c r="R15" s="43"/>
    </row>
    <row r="16" spans="1:18" s="24" customFormat="1" ht="17.25" customHeight="1">
      <c r="A16" s="158" t="s">
        <v>28</v>
      </c>
      <c r="B16" s="153">
        <v>5357</v>
      </c>
      <c r="C16" s="169">
        <v>4212</v>
      </c>
      <c r="D16" s="169">
        <v>1145</v>
      </c>
      <c r="E16" s="169">
        <v>2574</v>
      </c>
      <c r="F16" s="169">
        <v>2783</v>
      </c>
      <c r="G16" s="169">
        <v>52</v>
      </c>
      <c r="H16" s="169">
        <v>32</v>
      </c>
      <c r="I16" s="169">
        <v>20</v>
      </c>
      <c r="J16" s="169">
        <v>4157</v>
      </c>
      <c r="K16" s="215">
        <v>1148</v>
      </c>
      <c r="L16" s="153">
        <v>1266</v>
      </c>
      <c r="M16" s="169">
        <v>436</v>
      </c>
      <c r="N16" s="169">
        <v>830</v>
      </c>
      <c r="O16" s="169">
        <v>1264</v>
      </c>
      <c r="P16" s="799">
        <v>2</v>
      </c>
      <c r="R16" s="43"/>
    </row>
    <row r="17" spans="1:18" s="24" customFormat="1" ht="17.25" customHeight="1">
      <c r="A17" s="158" t="s">
        <v>29</v>
      </c>
      <c r="B17" s="153">
        <v>5217</v>
      </c>
      <c r="C17" s="169">
        <v>4081</v>
      </c>
      <c r="D17" s="169">
        <v>1136</v>
      </c>
      <c r="E17" s="169">
        <v>2560</v>
      </c>
      <c r="F17" s="169">
        <v>2657</v>
      </c>
      <c r="G17" s="169">
        <v>33</v>
      </c>
      <c r="H17" s="169">
        <v>23</v>
      </c>
      <c r="I17" s="169">
        <v>10</v>
      </c>
      <c r="J17" s="169">
        <v>4046</v>
      </c>
      <c r="K17" s="215">
        <v>1138</v>
      </c>
      <c r="L17" s="153">
        <v>1180</v>
      </c>
      <c r="M17" s="169">
        <v>417</v>
      </c>
      <c r="N17" s="169">
        <v>763</v>
      </c>
      <c r="O17" s="169">
        <v>1180</v>
      </c>
      <c r="P17" s="1008" t="s">
        <v>175</v>
      </c>
      <c r="R17" s="43"/>
    </row>
    <row r="18" spans="1:18" ht="17.25" customHeight="1">
      <c r="A18" s="158" t="s">
        <v>30</v>
      </c>
      <c r="B18" s="153">
        <v>13363</v>
      </c>
      <c r="C18" s="169">
        <v>10294</v>
      </c>
      <c r="D18" s="169">
        <v>3069</v>
      </c>
      <c r="E18" s="169">
        <v>6507</v>
      </c>
      <c r="F18" s="169">
        <v>6856</v>
      </c>
      <c r="G18" s="169">
        <v>97</v>
      </c>
      <c r="H18" s="169">
        <v>64</v>
      </c>
      <c r="I18" s="169">
        <v>33</v>
      </c>
      <c r="J18" s="169">
        <v>10193</v>
      </c>
      <c r="K18" s="215">
        <v>3073</v>
      </c>
      <c r="L18" s="153">
        <v>3046</v>
      </c>
      <c r="M18" s="169">
        <v>1084</v>
      </c>
      <c r="N18" s="169">
        <v>1962</v>
      </c>
      <c r="O18" s="169">
        <v>3043</v>
      </c>
      <c r="P18" s="1196">
        <v>3</v>
      </c>
      <c r="R18" s="43"/>
    </row>
    <row r="19" spans="1:18" ht="17.25" customHeight="1">
      <c r="A19" s="158" t="s">
        <v>31</v>
      </c>
      <c r="B19" s="153">
        <v>6353</v>
      </c>
      <c r="C19" s="169">
        <v>4712</v>
      </c>
      <c r="D19" s="169">
        <v>1641</v>
      </c>
      <c r="E19" s="169">
        <v>3065</v>
      </c>
      <c r="F19" s="169">
        <v>3288</v>
      </c>
      <c r="G19" s="169">
        <v>31</v>
      </c>
      <c r="H19" s="169">
        <v>17</v>
      </c>
      <c r="I19" s="169">
        <v>14</v>
      </c>
      <c r="J19" s="169">
        <v>4679</v>
      </c>
      <c r="K19" s="215">
        <v>1643</v>
      </c>
      <c r="L19" s="153">
        <v>1679</v>
      </c>
      <c r="M19" s="169">
        <v>566</v>
      </c>
      <c r="N19" s="169">
        <v>1113</v>
      </c>
      <c r="O19" s="169">
        <v>1674</v>
      </c>
      <c r="P19" s="1196">
        <v>5</v>
      </c>
      <c r="R19" s="43"/>
    </row>
    <row r="20" spans="1:18" ht="17.25" customHeight="1">
      <c r="A20" s="158" t="s">
        <v>32</v>
      </c>
      <c r="B20" s="153">
        <v>5985</v>
      </c>
      <c r="C20" s="169">
        <v>4591</v>
      </c>
      <c r="D20" s="169">
        <v>1394</v>
      </c>
      <c r="E20" s="169">
        <v>2912</v>
      </c>
      <c r="F20" s="169">
        <v>3073</v>
      </c>
      <c r="G20" s="169">
        <v>14</v>
      </c>
      <c r="H20" s="169">
        <v>10</v>
      </c>
      <c r="I20" s="169">
        <v>4</v>
      </c>
      <c r="J20" s="169">
        <v>4575</v>
      </c>
      <c r="K20" s="215">
        <v>1396</v>
      </c>
      <c r="L20" s="153">
        <v>1503</v>
      </c>
      <c r="M20" s="169">
        <v>517</v>
      </c>
      <c r="N20" s="169">
        <v>986</v>
      </c>
      <c r="O20" s="169">
        <v>1503</v>
      </c>
      <c r="P20" s="1008" t="s">
        <v>175</v>
      </c>
      <c r="R20" s="43"/>
    </row>
    <row r="21" spans="1:18" ht="19.5" customHeight="1" thickBot="1">
      <c r="A21" s="159" t="s">
        <v>33</v>
      </c>
      <c r="B21" s="174">
        <v>11567</v>
      </c>
      <c r="C21" s="228">
        <v>8974</v>
      </c>
      <c r="D21" s="228">
        <v>2593</v>
      </c>
      <c r="E21" s="228">
        <v>5678</v>
      </c>
      <c r="F21" s="228">
        <v>5889</v>
      </c>
      <c r="G21" s="228">
        <v>35</v>
      </c>
      <c r="H21" s="228">
        <v>20</v>
      </c>
      <c r="I21" s="228">
        <v>15</v>
      </c>
      <c r="J21" s="228">
        <v>8929</v>
      </c>
      <c r="K21" s="291">
        <v>2603</v>
      </c>
      <c r="L21" s="174">
        <v>2572</v>
      </c>
      <c r="M21" s="228">
        <v>867</v>
      </c>
      <c r="N21" s="228">
        <v>1705</v>
      </c>
      <c r="O21" s="228">
        <v>2571</v>
      </c>
      <c r="P21" s="290">
        <v>1</v>
      </c>
      <c r="R21" s="43"/>
    </row>
    <row r="22" spans="1:18">
      <c r="E22" s="166"/>
      <c r="J22" s="166"/>
      <c r="K22" s="166"/>
      <c r="O22" s="166"/>
      <c r="P22" s="188"/>
    </row>
    <row r="23" spans="1:18"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/>
    </row>
    <row r="24" spans="1:18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</sheetData>
  <sortState ref="H257:N341">
    <sortCondition ref="H257:H341"/>
  </sortState>
  <mergeCells count="22">
    <mergeCell ref="A1:P1"/>
    <mergeCell ref="A3:A6"/>
    <mergeCell ref="B3:K3"/>
    <mergeCell ref="L3:P3"/>
    <mergeCell ref="B4:B6"/>
    <mergeCell ref="E4:F4"/>
    <mergeCell ref="G4:K4"/>
    <mergeCell ref="L4:L6"/>
    <mergeCell ref="M4:N4"/>
    <mergeCell ref="O4:P4"/>
    <mergeCell ref="E5:E6"/>
    <mergeCell ref="O5:O6"/>
    <mergeCell ref="P5:P6"/>
    <mergeCell ref="F5:F6"/>
    <mergeCell ref="G5:I5"/>
    <mergeCell ref="J5:J6"/>
    <mergeCell ref="K5:K6"/>
    <mergeCell ref="M5:M6"/>
    <mergeCell ref="N5:N6"/>
    <mergeCell ref="C4:D4"/>
    <mergeCell ref="C5:C6"/>
    <mergeCell ref="D5:D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3"/>
  <dimension ref="A1:S30"/>
  <sheetViews>
    <sheetView zoomScaleNormal="100" workbookViewId="0"/>
  </sheetViews>
  <sheetFormatPr defaultColWidth="9.140625" defaultRowHeight="15"/>
  <cols>
    <col min="1" max="1" width="11" customWidth="1"/>
    <col min="2" max="2" width="4.5703125" customWidth="1"/>
    <col min="3" max="3" width="8.140625" customWidth="1"/>
    <col min="4" max="5" width="8.140625" style="209" customWidth="1"/>
    <col min="6" max="16" width="8.140625" customWidth="1"/>
  </cols>
  <sheetData>
    <row r="1" spans="1:18" s="2" customFormat="1" ht="17.25" customHeight="1">
      <c r="A1" s="240" t="s">
        <v>673</v>
      </c>
      <c r="B1" s="113"/>
      <c r="C1" s="113"/>
      <c r="D1" s="204"/>
      <c r="E1" s="204"/>
      <c r="F1" s="113"/>
      <c r="G1" s="113"/>
      <c r="H1" s="113"/>
      <c r="I1" s="113"/>
      <c r="J1" s="113"/>
      <c r="K1" s="113"/>
      <c r="L1" s="113"/>
      <c r="M1" s="113"/>
      <c r="N1" s="500"/>
      <c r="O1" s="113"/>
      <c r="P1" s="113"/>
    </row>
    <row r="2" spans="1:18" s="3" customFormat="1" ht="17.25" customHeight="1" thickBot="1">
      <c r="A2" s="325" t="s">
        <v>193</v>
      </c>
      <c r="B2" s="114"/>
      <c r="C2" s="114"/>
      <c r="D2" s="205"/>
      <c r="E2" s="205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 t="s">
        <v>0</v>
      </c>
    </row>
    <row r="3" spans="1:18" s="32" customFormat="1" ht="17.25" customHeight="1">
      <c r="A3" s="1736" t="s">
        <v>199</v>
      </c>
      <c r="B3" s="1737"/>
      <c r="C3" s="1736" t="s">
        <v>194</v>
      </c>
      <c r="D3" s="1982"/>
      <c r="E3" s="1982"/>
      <c r="F3" s="1800" t="s">
        <v>195</v>
      </c>
      <c r="G3" s="1765"/>
      <c r="H3" s="1801"/>
      <c r="I3" s="1800" t="s">
        <v>209</v>
      </c>
      <c r="J3" s="1765"/>
      <c r="K3" s="1765"/>
      <c r="L3" s="1765"/>
      <c r="M3" s="1801"/>
      <c r="N3" s="1800" t="s">
        <v>197</v>
      </c>
      <c r="O3" s="1765"/>
      <c r="P3" s="1801"/>
    </row>
    <row r="4" spans="1:18" s="32" customFormat="1" ht="12.75" customHeight="1">
      <c r="A4" s="1738"/>
      <c r="B4" s="1739"/>
      <c r="C4" s="1802" t="s">
        <v>4</v>
      </c>
      <c r="D4" s="1983" t="s">
        <v>241</v>
      </c>
      <c r="E4" s="1768"/>
      <c r="F4" s="1802" t="s">
        <v>4</v>
      </c>
      <c r="G4" s="1983" t="s">
        <v>367</v>
      </c>
      <c r="H4" s="1986"/>
      <c r="I4" s="1802" t="s">
        <v>4</v>
      </c>
      <c r="J4" s="1758" t="s">
        <v>42</v>
      </c>
      <c r="K4" s="1935"/>
      <c r="L4" s="1935"/>
      <c r="M4" s="1937"/>
      <c r="N4" s="1979" t="s">
        <v>4</v>
      </c>
      <c r="O4" s="1975" t="s">
        <v>237</v>
      </c>
      <c r="P4" s="1976"/>
    </row>
    <row r="5" spans="1:18" s="32" customFormat="1" ht="17.25" customHeight="1">
      <c r="A5" s="1738"/>
      <c r="B5" s="1739"/>
      <c r="C5" s="1936"/>
      <c r="D5" s="1984"/>
      <c r="E5" s="1985"/>
      <c r="F5" s="1936"/>
      <c r="G5" s="1984"/>
      <c r="H5" s="1987"/>
      <c r="I5" s="1936"/>
      <c r="J5" s="1758" t="s">
        <v>250</v>
      </c>
      <c r="K5" s="1935"/>
      <c r="L5" s="1758" t="s">
        <v>251</v>
      </c>
      <c r="M5" s="1937"/>
      <c r="N5" s="1980"/>
      <c r="O5" s="1977"/>
      <c r="P5" s="1978"/>
    </row>
    <row r="6" spans="1:18" s="32" customFormat="1" ht="48" customHeight="1" thickBot="1">
      <c r="A6" s="1740"/>
      <c r="B6" s="1741"/>
      <c r="C6" s="1804"/>
      <c r="D6" s="644" t="s">
        <v>235</v>
      </c>
      <c r="E6" s="644" t="s">
        <v>236</v>
      </c>
      <c r="F6" s="1804"/>
      <c r="G6" s="644" t="s">
        <v>235</v>
      </c>
      <c r="H6" s="645" t="s">
        <v>236</v>
      </c>
      <c r="I6" s="1804"/>
      <c r="J6" s="644" t="s">
        <v>4</v>
      </c>
      <c r="K6" s="644" t="s">
        <v>154</v>
      </c>
      <c r="L6" s="644" t="s">
        <v>4</v>
      </c>
      <c r="M6" s="645" t="s">
        <v>876</v>
      </c>
      <c r="N6" s="1981"/>
      <c r="O6" s="644" t="s">
        <v>235</v>
      </c>
      <c r="P6" s="645" t="s">
        <v>236</v>
      </c>
    </row>
    <row r="7" spans="1:18" s="32" customFormat="1" ht="17.25" customHeight="1">
      <c r="A7" s="1742" t="s">
        <v>11</v>
      </c>
      <c r="B7" s="1743"/>
      <c r="C7" s="366">
        <v>4111</v>
      </c>
      <c r="D7" s="367">
        <v>4089</v>
      </c>
      <c r="E7" s="367">
        <v>2738</v>
      </c>
      <c r="F7" s="366">
        <v>42105</v>
      </c>
      <c r="G7" s="368">
        <v>25277</v>
      </c>
      <c r="H7" s="369">
        <v>16828</v>
      </c>
      <c r="I7" s="370">
        <v>794642</v>
      </c>
      <c r="J7" s="371">
        <v>474327</v>
      </c>
      <c r="K7" s="371">
        <v>101583</v>
      </c>
      <c r="L7" s="371">
        <v>320315</v>
      </c>
      <c r="M7" s="372">
        <v>75698</v>
      </c>
      <c r="N7" s="1649">
        <v>57814.800000000119</v>
      </c>
      <c r="O7" s="1650">
        <v>28114.6</v>
      </c>
      <c r="P7" s="1651">
        <v>29700.2</v>
      </c>
    </row>
    <row r="8" spans="1:18" s="32" customFormat="1" ht="17.25" customHeight="1">
      <c r="A8" s="1742" t="s">
        <v>12</v>
      </c>
      <c r="B8" s="1743"/>
      <c r="C8" s="366">
        <v>4095</v>
      </c>
      <c r="D8" s="367">
        <v>4074</v>
      </c>
      <c r="E8" s="367">
        <v>2718</v>
      </c>
      <c r="F8" s="366">
        <v>41739</v>
      </c>
      <c r="G8" s="368">
        <v>25187</v>
      </c>
      <c r="H8" s="369">
        <v>16552</v>
      </c>
      <c r="I8" s="370">
        <v>807950</v>
      </c>
      <c r="J8" s="371">
        <v>488106</v>
      </c>
      <c r="K8" s="371">
        <v>106698</v>
      </c>
      <c r="L8" s="371">
        <v>319844</v>
      </c>
      <c r="M8" s="372">
        <v>74705</v>
      </c>
      <c r="N8" s="1649">
        <v>57668.9</v>
      </c>
      <c r="O8" s="1650">
        <v>28374.9</v>
      </c>
      <c r="P8" s="1651">
        <v>29294</v>
      </c>
      <c r="R8" s="998"/>
    </row>
    <row r="9" spans="1:18" s="32" customFormat="1" ht="17.25" customHeight="1">
      <c r="A9" s="1742" t="s">
        <v>13</v>
      </c>
      <c r="B9" s="1743"/>
      <c r="C9" s="366">
        <v>4095</v>
      </c>
      <c r="D9" s="367">
        <v>4074</v>
      </c>
      <c r="E9" s="367">
        <v>2705</v>
      </c>
      <c r="F9" s="366">
        <v>42334</v>
      </c>
      <c r="G9" s="368">
        <v>25764</v>
      </c>
      <c r="H9" s="369">
        <v>16570</v>
      </c>
      <c r="I9" s="370">
        <v>827654</v>
      </c>
      <c r="J9" s="371">
        <v>505983</v>
      </c>
      <c r="K9" s="371">
        <v>111880</v>
      </c>
      <c r="L9" s="371">
        <v>321671</v>
      </c>
      <c r="M9" s="372">
        <v>75218</v>
      </c>
      <c r="N9" s="1649">
        <v>58269.099999999933</v>
      </c>
      <c r="O9" s="1650">
        <v>29025.1</v>
      </c>
      <c r="P9" s="1651">
        <v>29244</v>
      </c>
    </row>
    <row r="10" spans="1:18" s="32" customFormat="1" ht="17.25" customHeight="1">
      <c r="A10" s="1742" t="s">
        <v>14</v>
      </c>
      <c r="B10" s="1743"/>
      <c r="C10" s="366">
        <v>4106</v>
      </c>
      <c r="D10" s="367">
        <v>4085</v>
      </c>
      <c r="E10" s="367">
        <v>2707</v>
      </c>
      <c r="F10" s="366">
        <v>43259</v>
      </c>
      <c r="G10" s="368">
        <v>26663</v>
      </c>
      <c r="H10" s="369">
        <v>16596</v>
      </c>
      <c r="I10" s="370">
        <v>854137</v>
      </c>
      <c r="J10" s="371">
        <v>529604</v>
      </c>
      <c r="K10" s="371">
        <v>118549</v>
      </c>
      <c r="L10" s="371">
        <v>324533</v>
      </c>
      <c r="M10" s="372">
        <v>75652</v>
      </c>
      <c r="N10" s="1649">
        <v>59128.7</v>
      </c>
      <c r="O10" s="1650">
        <v>29888.3</v>
      </c>
      <c r="P10" s="1651">
        <v>29240.400000000001</v>
      </c>
    </row>
    <row r="11" spans="1:18" s="32" customFormat="1" ht="17.25" customHeight="1">
      <c r="A11" s="1742" t="s">
        <v>15</v>
      </c>
      <c r="B11" s="1743"/>
      <c r="C11" s="366">
        <v>4115</v>
      </c>
      <c r="D11" s="367">
        <v>4098</v>
      </c>
      <c r="E11" s="367">
        <v>2710</v>
      </c>
      <c r="F11" s="366">
        <v>44091</v>
      </c>
      <c r="G11" s="368">
        <v>27465</v>
      </c>
      <c r="H11" s="369">
        <v>16626</v>
      </c>
      <c r="I11" s="373">
        <v>880251</v>
      </c>
      <c r="J11" s="371">
        <v>551428</v>
      </c>
      <c r="K11" s="371">
        <v>118011</v>
      </c>
      <c r="L11" s="371">
        <v>328823</v>
      </c>
      <c r="M11" s="372">
        <v>76872</v>
      </c>
      <c r="N11" s="1649">
        <v>60220.7</v>
      </c>
      <c r="O11" s="1650">
        <v>30829</v>
      </c>
      <c r="P11" s="1651">
        <v>29391.7</v>
      </c>
    </row>
    <row r="12" spans="1:18" s="32" customFormat="1" ht="17.25" customHeight="1">
      <c r="A12" s="1742" t="s">
        <v>16</v>
      </c>
      <c r="B12" s="1743"/>
      <c r="C12" s="366">
        <v>4140</v>
      </c>
      <c r="D12" s="367">
        <v>4125</v>
      </c>
      <c r="E12" s="367">
        <v>2719</v>
      </c>
      <c r="F12" s="366">
        <v>45116</v>
      </c>
      <c r="G12" s="368">
        <v>28222</v>
      </c>
      <c r="H12" s="369">
        <v>16894</v>
      </c>
      <c r="I12" s="373">
        <v>906188</v>
      </c>
      <c r="J12" s="371">
        <v>568966</v>
      </c>
      <c r="K12" s="371">
        <v>118335</v>
      </c>
      <c r="L12" s="371">
        <v>337222</v>
      </c>
      <c r="M12" s="372">
        <v>76723</v>
      </c>
      <c r="N12" s="1649">
        <v>61634.9</v>
      </c>
      <c r="O12" s="1650">
        <v>31827.9</v>
      </c>
      <c r="P12" s="1651">
        <v>29807</v>
      </c>
    </row>
    <row r="13" spans="1:18" s="32" customFormat="1" ht="17.25" customHeight="1">
      <c r="A13" s="1742" t="s">
        <v>139</v>
      </c>
      <c r="B13" s="1743"/>
      <c r="C13" s="366">
        <v>4155</v>
      </c>
      <c r="D13" s="367">
        <v>4139</v>
      </c>
      <c r="E13" s="367">
        <v>2729</v>
      </c>
      <c r="F13" s="366">
        <v>46023</v>
      </c>
      <c r="G13" s="279">
        <v>28624</v>
      </c>
      <c r="H13" s="269">
        <v>17399</v>
      </c>
      <c r="I13" s="373">
        <v>926108</v>
      </c>
      <c r="J13" s="371">
        <v>575699</v>
      </c>
      <c r="K13" s="371">
        <v>113042</v>
      </c>
      <c r="L13" s="371">
        <v>350409</v>
      </c>
      <c r="M13" s="372">
        <v>78142</v>
      </c>
      <c r="N13" s="1649">
        <v>63004.800000000003</v>
      </c>
      <c r="O13" s="1650">
        <v>32452.3</v>
      </c>
      <c r="P13" s="1652">
        <v>30552.5</v>
      </c>
    </row>
    <row r="14" spans="1:18" s="32" customFormat="1" ht="17.25" customHeight="1">
      <c r="A14" s="1742" t="s">
        <v>189</v>
      </c>
      <c r="B14" s="1743"/>
      <c r="C14" s="366">
        <v>4172</v>
      </c>
      <c r="D14" s="367">
        <v>4156</v>
      </c>
      <c r="E14" s="367">
        <v>2746</v>
      </c>
      <c r="F14" s="366">
        <v>46774</v>
      </c>
      <c r="G14" s="279">
        <v>28759</v>
      </c>
      <c r="H14" s="269">
        <v>18015</v>
      </c>
      <c r="I14" s="373">
        <v>940928</v>
      </c>
      <c r="J14" s="371">
        <v>573442</v>
      </c>
      <c r="K14" s="371">
        <v>109209</v>
      </c>
      <c r="L14" s="371">
        <v>367486</v>
      </c>
      <c r="M14" s="372">
        <v>79825</v>
      </c>
      <c r="N14" s="1649">
        <v>64345.3</v>
      </c>
      <c r="O14" s="1650">
        <v>32829.699999999997</v>
      </c>
      <c r="P14" s="1652">
        <v>31515.599999999999</v>
      </c>
    </row>
    <row r="15" spans="1:18" s="32" customFormat="1" ht="17.25" customHeight="1">
      <c r="A15" s="1742" t="s">
        <v>455</v>
      </c>
      <c r="B15" s="1743"/>
      <c r="C15" s="366">
        <v>4192</v>
      </c>
      <c r="D15" s="367">
        <v>4176</v>
      </c>
      <c r="E15" s="367">
        <v>2778</v>
      </c>
      <c r="F15" s="366">
        <v>48117</v>
      </c>
      <c r="G15" s="279">
        <v>29035</v>
      </c>
      <c r="H15" s="269">
        <v>19082</v>
      </c>
      <c r="I15" s="373">
        <v>952946</v>
      </c>
      <c r="J15" s="371">
        <v>563346</v>
      </c>
      <c r="K15" s="371">
        <v>107738</v>
      </c>
      <c r="L15" s="371">
        <v>389600</v>
      </c>
      <c r="M15" s="372">
        <v>84462</v>
      </c>
      <c r="N15" s="1649">
        <v>67040.899999999994</v>
      </c>
      <c r="O15" s="1650">
        <v>33463.699999999997</v>
      </c>
      <c r="P15" s="1652">
        <v>33577.199999999997</v>
      </c>
    </row>
    <row r="16" spans="1:18" s="32" customFormat="1" ht="17.25" customHeight="1">
      <c r="A16" s="1742" t="s">
        <v>562</v>
      </c>
      <c r="B16" s="1743"/>
      <c r="C16" s="366">
        <v>4214</v>
      </c>
      <c r="D16" s="367">
        <v>4194</v>
      </c>
      <c r="E16" s="367">
        <v>2803</v>
      </c>
      <c r="F16" s="366">
        <v>49201</v>
      </c>
      <c r="G16" s="279">
        <v>29213</v>
      </c>
      <c r="H16" s="269">
        <v>19988</v>
      </c>
      <c r="I16" s="373">
        <v>962348</v>
      </c>
      <c r="J16" s="371">
        <v>555089</v>
      </c>
      <c r="K16" s="371">
        <v>109430</v>
      </c>
      <c r="L16" s="371">
        <v>407259</v>
      </c>
      <c r="M16" s="372">
        <v>90517</v>
      </c>
      <c r="N16" s="1649">
        <v>69534.899999999994</v>
      </c>
      <c r="O16" s="1650">
        <v>34057.300000000003</v>
      </c>
      <c r="P16" s="1652">
        <v>35477.599999999999</v>
      </c>
    </row>
    <row r="17" spans="1:19" s="32" customFormat="1" ht="17.25" customHeight="1" thickBot="1">
      <c r="A17" s="1742" t="s">
        <v>643</v>
      </c>
      <c r="B17" s="1743"/>
      <c r="C17" s="285">
        <v>4238</v>
      </c>
      <c r="D17" s="367">
        <v>4220</v>
      </c>
      <c r="E17" s="367">
        <v>2830</v>
      </c>
      <c r="F17" s="285">
        <v>50050</v>
      </c>
      <c r="G17" s="286">
        <v>29304</v>
      </c>
      <c r="H17" s="287">
        <v>20746</v>
      </c>
      <c r="I17" s="288">
        <v>964571</v>
      </c>
      <c r="J17" s="289">
        <v>545711</v>
      </c>
      <c r="K17" s="371">
        <v>109497</v>
      </c>
      <c r="L17" s="289">
        <v>418860</v>
      </c>
      <c r="M17" s="944">
        <v>95286</v>
      </c>
      <c r="N17" s="1649">
        <v>71325.3</v>
      </c>
      <c r="O17" s="1650">
        <v>34421.800000000003</v>
      </c>
      <c r="P17" s="1652">
        <v>36903.5</v>
      </c>
      <c r="Q17" s="1015"/>
      <c r="R17" s="242"/>
      <c r="S17" s="1015"/>
    </row>
    <row r="18" spans="1:19" s="7" customFormat="1" ht="17.25" customHeight="1">
      <c r="A18" s="1732" t="s">
        <v>644</v>
      </c>
      <c r="B18" s="554" t="s">
        <v>191</v>
      </c>
      <c r="C18" s="557">
        <f>C17-C16</f>
        <v>24</v>
      </c>
      <c r="D18" s="611">
        <f>D17-D16</f>
        <v>26</v>
      </c>
      <c r="E18" s="611">
        <f>E17-E16</f>
        <v>27</v>
      </c>
      <c r="F18" s="557">
        <f t="shared" ref="F18:P18" si="0">F17-F16</f>
        <v>849</v>
      </c>
      <c r="G18" s="558">
        <f t="shared" si="0"/>
        <v>91</v>
      </c>
      <c r="H18" s="559">
        <f t="shared" si="0"/>
        <v>758</v>
      </c>
      <c r="I18" s="557">
        <f t="shared" si="0"/>
        <v>2223</v>
      </c>
      <c r="J18" s="558">
        <f t="shared" si="0"/>
        <v>-9378</v>
      </c>
      <c r="K18" s="558">
        <f t="shared" si="0"/>
        <v>67</v>
      </c>
      <c r="L18" s="558">
        <f t="shared" si="0"/>
        <v>11601</v>
      </c>
      <c r="M18" s="559">
        <f t="shared" si="0"/>
        <v>4769</v>
      </c>
      <c r="N18" s="1653">
        <f t="shared" si="0"/>
        <v>1790.4000000000087</v>
      </c>
      <c r="O18" s="1560">
        <f t="shared" si="0"/>
        <v>364.5</v>
      </c>
      <c r="P18" s="560">
        <f t="shared" si="0"/>
        <v>1425.9000000000015</v>
      </c>
    </row>
    <row r="19" spans="1:19" s="7" customFormat="1" ht="17.25" customHeight="1">
      <c r="A19" s="1733"/>
      <c r="B19" s="573" t="s">
        <v>192</v>
      </c>
      <c r="C19" s="575">
        <f>C17/C16-1</f>
        <v>5.6953013763645366E-3</v>
      </c>
      <c r="D19" s="614">
        <f>D17/D16-1</f>
        <v>6.1993323795899169E-3</v>
      </c>
      <c r="E19" s="614">
        <f>E17/E16-1</f>
        <v>9.6325365679628128E-3</v>
      </c>
      <c r="F19" s="575">
        <f t="shared" ref="F19:P19" si="1">F17/F16-1</f>
        <v>1.7255746834413888E-2</v>
      </c>
      <c r="G19" s="576">
        <f t="shared" si="1"/>
        <v>3.1150515181597171E-3</v>
      </c>
      <c r="H19" s="577">
        <f t="shared" si="1"/>
        <v>3.7922753652191332E-2</v>
      </c>
      <c r="I19" s="575">
        <f t="shared" si="1"/>
        <v>2.3099751856916484E-3</v>
      </c>
      <c r="J19" s="576">
        <f t="shared" si="1"/>
        <v>-1.6894588075065387E-2</v>
      </c>
      <c r="K19" s="576">
        <f t="shared" si="1"/>
        <v>6.1226354747323519E-4</v>
      </c>
      <c r="L19" s="576">
        <f t="shared" si="1"/>
        <v>2.8485558330202609E-2</v>
      </c>
      <c r="M19" s="577">
        <f t="shared" si="1"/>
        <v>5.2686235734723974E-2</v>
      </c>
      <c r="N19" s="1065">
        <f t="shared" si="1"/>
        <v>2.5748221396737492E-2</v>
      </c>
      <c r="O19" s="576">
        <f t="shared" si="1"/>
        <v>1.0702551288563678E-2</v>
      </c>
      <c r="P19" s="577">
        <f t="shared" si="1"/>
        <v>4.0191557489796415E-2</v>
      </c>
    </row>
    <row r="20" spans="1:19" s="7" customFormat="1" ht="17.25" customHeight="1">
      <c r="A20" s="1734" t="s">
        <v>645</v>
      </c>
      <c r="B20" s="578" t="s">
        <v>191</v>
      </c>
      <c r="C20" s="581">
        <f>C17-C12</f>
        <v>98</v>
      </c>
      <c r="D20" s="617">
        <f>D17-D12</f>
        <v>95</v>
      </c>
      <c r="E20" s="617">
        <f>E17-E12</f>
        <v>111</v>
      </c>
      <c r="F20" s="581">
        <f t="shared" ref="F20:P20" si="2">F17-F12</f>
        <v>4934</v>
      </c>
      <c r="G20" s="582">
        <f t="shared" si="2"/>
        <v>1082</v>
      </c>
      <c r="H20" s="583">
        <f t="shared" si="2"/>
        <v>3852</v>
      </c>
      <c r="I20" s="581">
        <f t="shared" si="2"/>
        <v>58383</v>
      </c>
      <c r="J20" s="582">
        <f t="shared" si="2"/>
        <v>-23255</v>
      </c>
      <c r="K20" s="582">
        <f t="shared" si="2"/>
        <v>-8838</v>
      </c>
      <c r="L20" s="582">
        <f t="shared" si="2"/>
        <v>81638</v>
      </c>
      <c r="M20" s="583">
        <f t="shared" si="2"/>
        <v>18563</v>
      </c>
      <c r="N20" s="1654">
        <f t="shared" si="2"/>
        <v>9690.4000000000015</v>
      </c>
      <c r="O20" s="1564">
        <f t="shared" si="2"/>
        <v>2593.9000000000015</v>
      </c>
      <c r="P20" s="584">
        <f t="shared" si="2"/>
        <v>7096.5</v>
      </c>
    </row>
    <row r="21" spans="1:19" s="7" customFormat="1" ht="17.25" customHeight="1">
      <c r="A21" s="1733"/>
      <c r="B21" s="573" t="s">
        <v>192</v>
      </c>
      <c r="C21" s="575">
        <f>C17/C12-1</f>
        <v>2.3671497584541124E-2</v>
      </c>
      <c r="D21" s="614">
        <f>D17/D12-1</f>
        <v>2.3030303030302957E-2</v>
      </c>
      <c r="E21" s="614">
        <f>E17/E12-1</f>
        <v>4.0823832291283502E-2</v>
      </c>
      <c r="F21" s="575">
        <f t="shared" ref="F21:P21" si="3">F17/F12-1</f>
        <v>0.10936253213937408</v>
      </c>
      <c r="G21" s="576">
        <f t="shared" si="3"/>
        <v>3.8338884558146047E-2</v>
      </c>
      <c r="H21" s="577">
        <f t="shared" si="3"/>
        <v>0.22800994435894406</v>
      </c>
      <c r="I21" s="575">
        <f t="shared" si="3"/>
        <v>6.4427028387045615E-2</v>
      </c>
      <c r="J21" s="576">
        <f t="shared" si="3"/>
        <v>-4.0872389562821021E-2</v>
      </c>
      <c r="K21" s="576">
        <f t="shared" si="3"/>
        <v>-7.4686272024337641E-2</v>
      </c>
      <c r="L21" s="576">
        <f t="shared" si="3"/>
        <v>0.2420897806192952</v>
      </c>
      <c r="M21" s="577">
        <f t="shared" si="3"/>
        <v>0.24194830754793206</v>
      </c>
      <c r="N21" s="1065">
        <f t="shared" si="3"/>
        <v>0.15722261251336511</v>
      </c>
      <c r="O21" s="576">
        <f t="shared" si="3"/>
        <v>8.1497679708683268E-2</v>
      </c>
      <c r="P21" s="577">
        <f t="shared" si="3"/>
        <v>0.23808165867078213</v>
      </c>
    </row>
    <row r="22" spans="1:19" ht="17.25" customHeight="1">
      <c r="A22" s="1734" t="s">
        <v>646</v>
      </c>
      <c r="B22" s="578" t="s">
        <v>191</v>
      </c>
      <c r="C22" s="581">
        <f>C17-C7</f>
        <v>127</v>
      </c>
      <c r="D22" s="617">
        <f>D17-D7</f>
        <v>131</v>
      </c>
      <c r="E22" s="617">
        <f>E17-E7</f>
        <v>92</v>
      </c>
      <c r="F22" s="581">
        <f t="shared" ref="F22:P22" si="4">F17-F7</f>
        <v>7945</v>
      </c>
      <c r="G22" s="582">
        <f t="shared" si="4"/>
        <v>4027</v>
      </c>
      <c r="H22" s="583">
        <f t="shared" si="4"/>
        <v>3918</v>
      </c>
      <c r="I22" s="581">
        <f t="shared" si="4"/>
        <v>169929</v>
      </c>
      <c r="J22" s="582">
        <f t="shared" si="4"/>
        <v>71384</v>
      </c>
      <c r="K22" s="582">
        <f t="shared" si="4"/>
        <v>7914</v>
      </c>
      <c r="L22" s="582">
        <f t="shared" si="4"/>
        <v>98545</v>
      </c>
      <c r="M22" s="583">
        <f t="shared" si="4"/>
        <v>19588</v>
      </c>
      <c r="N22" s="1654">
        <f t="shared" si="4"/>
        <v>13510.499999999884</v>
      </c>
      <c r="O22" s="1564">
        <f t="shared" si="4"/>
        <v>6307.2000000000044</v>
      </c>
      <c r="P22" s="584">
        <f t="shared" si="4"/>
        <v>7203.2999999999993</v>
      </c>
    </row>
    <row r="23" spans="1:19" ht="17.25" customHeight="1" thickBot="1">
      <c r="A23" s="1735"/>
      <c r="B23" s="585" t="s">
        <v>192</v>
      </c>
      <c r="C23" s="587">
        <f>C17/C7-1</f>
        <v>3.0892726830454853E-2</v>
      </c>
      <c r="D23" s="626">
        <f>D17/D7-1</f>
        <v>3.2037172902910305E-2</v>
      </c>
      <c r="E23" s="626">
        <f>E17/E7-1</f>
        <v>3.360116873630381E-2</v>
      </c>
      <c r="F23" s="587">
        <f t="shared" ref="F23:P23" si="5">F17/F7-1</f>
        <v>0.18869492934330845</v>
      </c>
      <c r="G23" s="588">
        <f t="shared" si="5"/>
        <v>0.1593147921034932</v>
      </c>
      <c r="H23" s="589">
        <f t="shared" si="5"/>
        <v>0.23282624197765633</v>
      </c>
      <c r="I23" s="587">
        <f t="shared" si="5"/>
        <v>0.21384346661767184</v>
      </c>
      <c r="J23" s="588">
        <f t="shared" si="5"/>
        <v>0.1504953333881478</v>
      </c>
      <c r="K23" s="588">
        <f t="shared" si="5"/>
        <v>7.7906736363367868E-2</v>
      </c>
      <c r="L23" s="588">
        <f t="shared" si="5"/>
        <v>0.30765028175389841</v>
      </c>
      <c r="M23" s="589">
        <f t="shared" si="5"/>
        <v>0.25876509286903215</v>
      </c>
      <c r="N23" s="924">
        <f t="shared" si="5"/>
        <v>0.23368583822827116</v>
      </c>
      <c r="O23" s="588">
        <f t="shared" si="5"/>
        <v>0.22433895556045624</v>
      </c>
      <c r="P23" s="589">
        <f t="shared" si="5"/>
        <v>0.24253372031164777</v>
      </c>
    </row>
    <row r="24" spans="1:19" ht="17.25" customHeight="1">
      <c r="A24" s="1542" t="s">
        <v>877</v>
      </c>
      <c r="F24" s="188"/>
      <c r="H24" s="319"/>
      <c r="I24" s="320"/>
      <c r="J24" s="320"/>
      <c r="K24" s="322"/>
      <c r="L24" s="1974"/>
      <c r="M24" s="1974"/>
      <c r="N24" s="112"/>
      <c r="O24" s="321"/>
      <c r="P24" s="112"/>
    </row>
    <row r="25" spans="1:19" ht="17.25" customHeight="1">
      <c r="A25" s="960" t="s">
        <v>252</v>
      </c>
      <c r="F25" s="188"/>
      <c r="H25" s="319"/>
      <c r="I25" s="320"/>
      <c r="J25" s="320"/>
      <c r="K25" s="322"/>
      <c r="L25" s="1974"/>
      <c r="M25" s="1974"/>
      <c r="N25" s="112"/>
      <c r="O25" s="321"/>
      <c r="P25" s="112"/>
    </row>
    <row r="26" spans="1:19" ht="17.25" customHeight="1">
      <c r="A26" s="960" t="s">
        <v>253</v>
      </c>
      <c r="F26" s="188"/>
      <c r="H26" s="319"/>
      <c r="I26" s="320"/>
      <c r="J26" s="320"/>
      <c r="K26" s="322"/>
      <c r="L26" s="1974"/>
      <c r="M26" s="1974"/>
      <c r="N26" s="112"/>
      <c r="O26" s="321"/>
      <c r="P26" s="112"/>
    </row>
    <row r="27" spans="1:19" ht="17.25" customHeight="1">
      <c r="A27" s="918" t="s">
        <v>487</v>
      </c>
      <c r="F27" s="188"/>
      <c r="H27" s="319"/>
      <c r="I27" s="320"/>
      <c r="J27" s="320"/>
      <c r="K27" s="322"/>
      <c r="L27" s="1974"/>
      <c r="M27" s="1974"/>
      <c r="N27" s="112"/>
      <c r="O27" s="321"/>
      <c r="P27" s="112"/>
    </row>
    <row r="28" spans="1:19"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</row>
    <row r="29" spans="1:19">
      <c r="A29" s="1197"/>
      <c r="C29" s="188"/>
      <c r="D29" s="188"/>
      <c r="E29" s="188"/>
      <c r="F29" s="188"/>
      <c r="G29" s="188"/>
      <c r="H29" s="998"/>
      <c r="I29" s="998"/>
      <c r="J29" s="998"/>
      <c r="K29" s="188"/>
      <c r="L29" s="188"/>
      <c r="M29" s="188"/>
      <c r="N29" s="188"/>
      <c r="O29" s="188"/>
      <c r="P29" s="188"/>
    </row>
    <row r="30" spans="1:19"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</row>
  </sheetData>
  <mergeCells count="33">
    <mergeCell ref="A18:A19"/>
    <mergeCell ref="A20:A21"/>
    <mergeCell ref="A22:A23"/>
    <mergeCell ref="A15:B15"/>
    <mergeCell ref="A17:B17"/>
    <mergeCell ref="A16:B16"/>
    <mergeCell ref="A11:B11"/>
    <mergeCell ref="A12:B12"/>
    <mergeCell ref="A13:B13"/>
    <mergeCell ref="A14:B14"/>
    <mergeCell ref="F3:H3"/>
    <mergeCell ref="C3:E3"/>
    <mergeCell ref="C4:C6"/>
    <mergeCell ref="A3:B6"/>
    <mergeCell ref="A7:B7"/>
    <mergeCell ref="A8:B8"/>
    <mergeCell ref="A9:B9"/>
    <mergeCell ref="A10:B10"/>
    <mergeCell ref="D4:E5"/>
    <mergeCell ref="F4:F6"/>
    <mergeCell ref="G4:H5"/>
    <mergeCell ref="I4:I6"/>
    <mergeCell ref="N4:N6"/>
    <mergeCell ref="I3:M3"/>
    <mergeCell ref="J4:M4"/>
    <mergeCell ref="J5:K5"/>
    <mergeCell ref="L5:M5"/>
    <mergeCell ref="L24:M24"/>
    <mergeCell ref="L25:M25"/>
    <mergeCell ref="L26:M26"/>
    <mergeCell ref="L27:M27"/>
    <mergeCell ref="N3:P3"/>
    <mergeCell ref="O4:P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O18:P23 C18:N2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O31"/>
  <sheetViews>
    <sheetView zoomScaleNormal="100" workbookViewId="0"/>
  </sheetViews>
  <sheetFormatPr defaultRowHeight="15"/>
  <cols>
    <col min="1" max="1" width="12.85546875" customWidth="1"/>
    <col min="2" max="2" width="5.7109375" style="209" customWidth="1"/>
    <col min="3" max="4" width="7.140625" customWidth="1"/>
    <col min="5" max="7" width="7.5703125" customWidth="1"/>
    <col min="8" max="9" width="7.5703125" style="209" customWidth="1"/>
    <col min="10" max="12" width="7.5703125" customWidth="1"/>
  </cols>
  <sheetData>
    <row r="1" spans="1:15" ht="17.25" customHeight="1">
      <c r="A1" s="240" t="s">
        <v>647</v>
      </c>
      <c r="B1" s="240"/>
      <c r="C1" s="92"/>
      <c r="D1" s="92"/>
      <c r="E1" s="92"/>
      <c r="F1" s="92"/>
      <c r="G1" s="92"/>
      <c r="H1" s="204"/>
      <c r="I1" s="204"/>
      <c r="J1" s="92"/>
      <c r="K1" s="92"/>
      <c r="L1" s="92"/>
    </row>
    <row r="2" spans="1:15" s="752" customFormat="1" ht="17.25" customHeight="1" thickBot="1">
      <c r="A2" s="325" t="s">
        <v>193</v>
      </c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</row>
    <row r="3" spans="1:15" ht="17.25" customHeight="1">
      <c r="A3" s="1736" t="s">
        <v>198</v>
      </c>
      <c r="B3" s="1737"/>
      <c r="C3" s="1754" t="s">
        <v>194</v>
      </c>
      <c r="D3" s="1754" t="s">
        <v>195</v>
      </c>
      <c r="E3" s="1764" t="s">
        <v>196</v>
      </c>
      <c r="F3" s="1765"/>
      <c r="G3" s="1765"/>
      <c r="H3" s="1765"/>
      <c r="I3" s="1765"/>
      <c r="J3" s="1765"/>
      <c r="K3" s="1766"/>
      <c r="L3" s="1744" t="s">
        <v>197</v>
      </c>
      <c r="M3" s="1748" t="s">
        <v>223</v>
      </c>
      <c r="N3" s="1751" t="s">
        <v>224</v>
      </c>
    </row>
    <row r="4" spans="1:15" ht="24.75" customHeight="1">
      <c r="A4" s="1738"/>
      <c r="B4" s="1739"/>
      <c r="C4" s="1755"/>
      <c r="D4" s="1755"/>
      <c r="E4" s="1767" t="s">
        <v>4</v>
      </c>
      <c r="F4" s="1758" t="s">
        <v>184</v>
      </c>
      <c r="G4" s="1759"/>
      <c r="H4" s="1758" t="s">
        <v>185</v>
      </c>
      <c r="I4" s="1759"/>
      <c r="J4" s="1758" t="s">
        <v>488</v>
      </c>
      <c r="K4" s="1770"/>
      <c r="L4" s="1745"/>
      <c r="M4" s="1749"/>
      <c r="N4" s="1752"/>
    </row>
    <row r="5" spans="1:15" ht="8.25" customHeight="1">
      <c r="A5" s="1738"/>
      <c r="B5" s="1739"/>
      <c r="C5" s="1756"/>
      <c r="D5" s="1756"/>
      <c r="E5" s="1768"/>
      <c r="F5" s="1730" t="s">
        <v>7</v>
      </c>
      <c r="G5" s="1762" t="s">
        <v>140</v>
      </c>
      <c r="H5" s="1730" t="s">
        <v>141</v>
      </c>
      <c r="I5" s="1762" t="s">
        <v>142</v>
      </c>
      <c r="J5" s="1730" t="s">
        <v>456</v>
      </c>
      <c r="K5" s="1760" t="s">
        <v>457</v>
      </c>
      <c r="L5" s="1745"/>
      <c r="M5" s="1749"/>
      <c r="N5" s="1752"/>
    </row>
    <row r="6" spans="1:15" ht="8.25" customHeight="1" thickBot="1">
      <c r="A6" s="1740"/>
      <c r="B6" s="1741"/>
      <c r="C6" s="1757"/>
      <c r="D6" s="1757"/>
      <c r="E6" s="1769"/>
      <c r="F6" s="1731"/>
      <c r="G6" s="1763"/>
      <c r="H6" s="1731"/>
      <c r="I6" s="1763"/>
      <c r="J6" s="1731"/>
      <c r="K6" s="1761"/>
      <c r="L6" s="1746"/>
      <c r="M6" s="1750"/>
      <c r="N6" s="1753"/>
    </row>
    <row r="7" spans="1:15" ht="17.25" customHeight="1">
      <c r="A7" s="1742" t="s">
        <v>11</v>
      </c>
      <c r="B7" s="1743"/>
      <c r="C7" s="281">
        <v>4931</v>
      </c>
      <c r="D7" s="281">
        <v>14481</v>
      </c>
      <c r="E7" s="171">
        <v>342521</v>
      </c>
      <c r="F7" s="353">
        <v>164387</v>
      </c>
      <c r="G7" s="171">
        <v>178134</v>
      </c>
      <c r="H7" s="170">
        <v>337807</v>
      </c>
      <c r="I7" s="171">
        <v>4714</v>
      </c>
      <c r="J7" s="170">
        <v>333011</v>
      </c>
      <c r="K7" s="168">
        <v>9510</v>
      </c>
      <c r="L7" s="1617">
        <v>26780.599999999911</v>
      </c>
      <c r="M7" s="549">
        <v>23.653131689800428</v>
      </c>
      <c r="N7" s="550">
        <v>12.789892683509747</v>
      </c>
      <c r="O7" s="188"/>
    </row>
    <row r="8" spans="1:15" ht="17.25" customHeight="1">
      <c r="A8" s="1742" t="s">
        <v>12</v>
      </c>
      <c r="B8" s="1743"/>
      <c r="C8" s="281">
        <v>5011</v>
      </c>
      <c r="D8" s="281">
        <v>14972</v>
      </c>
      <c r="E8" s="171">
        <v>354340</v>
      </c>
      <c r="F8" s="353">
        <v>170705</v>
      </c>
      <c r="G8" s="171">
        <v>183635</v>
      </c>
      <c r="H8" s="170">
        <v>348906</v>
      </c>
      <c r="I8" s="171">
        <v>5434</v>
      </c>
      <c r="J8" s="170">
        <v>344573</v>
      </c>
      <c r="K8" s="168">
        <v>9767</v>
      </c>
      <c r="L8" s="1617">
        <v>27739.200000000001</v>
      </c>
      <c r="M8" s="549">
        <v>23.666844776916911</v>
      </c>
      <c r="N8" s="550">
        <v>12.773980504124127</v>
      </c>
      <c r="O8" s="188"/>
    </row>
    <row r="9" spans="1:15">
      <c r="A9" s="1742" t="s">
        <v>13</v>
      </c>
      <c r="B9" s="1743"/>
      <c r="C9" s="281">
        <v>5085</v>
      </c>
      <c r="D9" s="281">
        <v>15390</v>
      </c>
      <c r="E9" s="171">
        <v>363568</v>
      </c>
      <c r="F9" s="353">
        <v>175049</v>
      </c>
      <c r="G9" s="171">
        <v>188519</v>
      </c>
      <c r="H9" s="170">
        <v>357261</v>
      </c>
      <c r="I9" s="171">
        <v>6307</v>
      </c>
      <c r="J9" s="170">
        <v>353505</v>
      </c>
      <c r="K9" s="168">
        <v>10063</v>
      </c>
      <c r="L9" s="1617">
        <v>28583</v>
      </c>
      <c r="M9" s="549">
        <v>23.623651721897335</v>
      </c>
      <c r="N9" s="550">
        <v>12.71972850995347</v>
      </c>
      <c r="O9" s="188"/>
    </row>
    <row r="10" spans="1:15">
      <c r="A10" s="1742" t="s">
        <v>14</v>
      </c>
      <c r="B10" s="1743"/>
      <c r="C10" s="281">
        <v>5158</v>
      </c>
      <c r="D10" s="281">
        <v>15729</v>
      </c>
      <c r="E10" s="171">
        <v>367603</v>
      </c>
      <c r="F10" s="342">
        <v>176574</v>
      </c>
      <c r="G10" s="171">
        <v>191029</v>
      </c>
      <c r="H10" s="171">
        <v>360389</v>
      </c>
      <c r="I10" s="171">
        <v>7214</v>
      </c>
      <c r="J10" s="171">
        <v>357291</v>
      </c>
      <c r="K10" s="168">
        <v>10312</v>
      </c>
      <c r="L10" s="1617">
        <v>29283.4</v>
      </c>
      <c r="M10" s="549">
        <v>23.371034395066438</v>
      </c>
      <c r="N10" s="550">
        <v>12.553289577029989</v>
      </c>
      <c r="O10" s="188"/>
    </row>
    <row r="11" spans="1:15" ht="17.25" customHeight="1">
      <c r="A11" s="1742" t="s">
        <v>15</v>
      </c>
      <c r="B11" s="1743"/>
      <c r="C11" s="281">
        <v>5209</v>
      </c>
      <c r="D11" s="281">
        <v>15848</v>
      </c>
      <c r="E11" s="171">
        <v>367361</v>
      </c>
      <c r="F11" s="171">
        <v>176418</v>
      </c>
      <c r="G11" s="171">
        <v>190943</v>
      </c>
      <c r="H11" s="171">
        <v>359059</v>
      </c>
      <c r="I11" s="171">
        <v>8302</v>
      </c>
      <c r="J11" s="171">
        <v>356825</v>
      </c>
      <c r="K11" s="168">
        <v>10536</v>
      </c>
      <c r="L11" s="1617">
        <v>29513.8</v>
      </c>
      <c r="M11" s="549">
        <v>23.180275113579</v>
      </c>
      <c r="N11" s="550">
        <v>12.447092546537553</v>
      </c>
      <c r="O11" s="188"/>
    </row>
    <row r="12" spans="1:15" ht="17.25" customHeight="1">
      <c r="A12" s="1742" t="s">
        <v>16</v>
      </c>
      <c r="B12" s="1743"/>
      <c r="C12" s="281">
        <v>5209</v>
      </c>
      <c r="D12" s="281">
        <v>15856</v>
      </c>
      <c r="E12" s="169">
        <v>362653</v>
      </c>
      <c r="F12" s="170">
        <v>174058</v>
      </c>
      <c r="G12" s="169">
        <v>188595</v>
      </c>
      <c r="H12" s="169">
        <v>353159</v>
      </c>
      <c r="I12" s="169">
        <v>9494</v>
      </c>
      <c r="J12" s="169">
        <v>352167</v>
      </c>
      <c r="K12" s="154">
        <v>10486</v>
      </c>
      <c r="L12" s="1617">
        <v>29629.5</v>
      </c>
      <c r="M12" s="549">
        <v>22.871657416750757</v>
      </c>
      <c r="N12" s="550">
        <v>12.239592298216305</v>
      </c>
      <c r="O12" s="188"/>
    </row>
    <row r="13" spans="1:15" ht="17.25" customHeight="1">
      <c r="A13" s="1742" t="s">
        <v>139</v>
      </c>
      <c r="B13" s="1743"/>
      <c r="C13" s="281">
        <v>5269</v>
      </c>
      <c r="D13" s="281">
        <v>15969</v>
      </c>
      <c r="E13" s="169">
        <v>362756</v>
      </c>
      <c r="F13" s="170">
        <v>174333</v>
      </c>
      <c r="G13" s="169">
        <v>188423</v>
      </c>
      <c r="H13" s="169">
        <v>352287</v>
      </c>
      <c r="I13" s="169">
        <v>10469</v>
      </c>
      <c r="J13" s="169">
        <v>351968</v>
      </c>
      <c r="K13" s="154">
        <v>10788</v>
      </c>
      <c r="L13" s="1617">
        <v>30303.200000000001</v>
      </c>
      <c r="M13" s="549">
        <v>22.716262759095748</v>
      </c>
      <c r="N13" s="550">
        <v>11.970880963066607</v>
      </c>
      <c r="O13" s="188"/>
    </row>
    <row r="14" spans="1:15" ht="17.25" customHeight="1">
      <c r="A14" s="1742" t="s">
        <v>189</v>
      </c>
      <c r="B14" s="1743"/>
      <c r="C14" s="757">
        <v>5287</v>
      </c>
      <c r="D14" s="757">
        <v>16064</v>
      </c>
      <c r="E14" s="756">
        <v>363776</v>
      </c>
      <c r="F14" s="755">
        <v>174772</v>
      </c>
      <c r="G14" s="755">
        <v>189004</v>
      </c>
      <c r="H14" s="755">
        <v>352433</v>
      </c>
      <c r="I14" s="755">
        <v>11343</v>
      </c>
      <c r="J14" s="755">
        <v>352531</v>
      </c>
      <c r="K14" s="758">
        <v>11245</v>
      </c>
      <c r="L14" s="1618">
        <v>30580.799999999999</v>
      </c>
      <c r="M14" s="549">
        <v>22.645420000000001</v>
      </c>
      <c r="N14" s="550">
        <v>11.895569999999999</v>
      </c>
      <c r="O14" s="188"/>
    </row>
    <row r="15" spans="1:15" ht="17.25" customHeight="1">
      <c r="A15" s="1742" t="s">
        <v>455</v>
      </c>
      <c r="B15" s="1743"/>
      <c r="C15" s="757">
        <v>5304</v>
      </c>
      <c r="D15" s="757">
        <v>16295</v>
      </c>
      <c r="E15" s="756">
        <v>364909</v>
      </c>
      <c r="F15" s="755">
        <v>175540</v>
      </c>
      <c r="G15" s="755">
        <v>189369</v>
      </c>
      <c r="H15" s="755">
        <v>352967</v>
      </c>
      <c r="I15" s="755">
        <v>11942</v>
      </c>
      <c r="J15" s="755">
        <v>353214</v>
      </c>
      <c r="K15" s="758">
        <v>11695</v>
      </c>
      <c r="L15" s="1618">
        <v>32372.6</v>
      </c>
      <c r="M15" s="549">
        <v>22.393924516722922</v>
      </c>
      <c r="N15" s="550">
        <v>11.272156082613074</v>
      </c>
      <c r="O15" s="188"/>
    </row>
    <row r="16" spans="1:15" s="209" customFormat="1" ht="17.25" customHeight="1">
      <c r="A16" s="1742" t="s">
        <v>562</v>
      </c>
      <c r="B16" s="1743"/>
      <c r="C16" s="755">
        <v>5317</v>
      </c>
      <c r="D16" s="757">
        <v>16526</v>
      </c>
      <c r="E16" s="756">
        <v>357598</v>
      </c>
      <c r="F16" s="755">
        <v>172011</v>
      </c>
      <c r="G16" s="755">
        <v>185587</v>
      </c>
      <c r="H16" s="755">
        <v>345734</v>
      </c>
      <c r="I16" s="755">
        <v>11864</v>
      </c>
      <c r="J16" s="755">
        <v>346051</v>
      </c>
      <c r="K16" s="758">
        <v>11547</v>
      </c>
      <c r="L16" s="1618">
        <v>33156.699999999997</v>
      </c>
      <c r="M16" s="549">
        <v>21.638509016095849</v>
      </c>
      <c r="N16" s="550">
        <v>10.785090192932349</v>
      </c>
      <c r="O16" s="188"/>
    </row>
    <row r="17" spans="1:15" s="209" customFormat="1" ht="17.25" customHeight="1" thickBot="1">
      <c r="A17" s="1742" t="s">
        <v>643</v>
      </c>
      <c r="B17" s="1743"/>
      <c r="C17" s="755">
        <v>5349</v>
      </c>
      <c r="D17" s="757">
        <v>16800</v>
      </c>
      <c r="E17" s="756">
        <v>360490</v>
      </c>
      <c r="F17" s="755">
        <v>173628</v>
      </c>
      <c r="G17" s="755">
        <v>186862</v>
      </c>
      <c r="H17" s="755">
        <v>348387</v>
      </c>
      <c r="I17" s="755">
        <v>12103</v>
      </c>
      <c r="J17" s="755">
        <v>348442</v>
      </c>
      <c r="K17" s="758">
        <v>12048</v>
      </c>
      <c r="L17" s="1618">
        <v>33830.800000000003</v>
      </c>
      <c r="M17" s="549">
        <v>21.457738095238096</v>
      </c>
      <c r="N17" s="550">
        <v>10.655674710618726</v>
      </c>
      <c r="O17" s="188"/>
    </row>
    <row r="18" spans="1:15" s="209" customFormat="1" ht="17.25" customHeight="1">
      <c r="A18" s="1732" t="s">
        <v>644</v>
      </c>
      <c r="B18" s="554" t="s">
        <v>191</v>
      </c>
      <c r="C18" s="555">
        <f>C17-C16</f>
        <v>32</v>
      </c>
      <c r="D18" s="555">
        <f t="shared" ref="D18:L18" si="0">D17-D16</f>
        <v>274</v>
      </c>
      <c r="E18" s="611">
        <f t="shared" si="0"/>
        <v>2892</v>
      </c>
      <c r="F18" s="558">
        <f t="shared" si="0"/>
        <v>1617</v>
      </c>
      <c r="G18" s="558">
        <f t="shared" si="0"/>
        <v>1275</v>
      </c>
      <c r="H18" s="558">
        <f>H17-H16</f>
        <v>2653</v>
      </c>
      <c r="I18" s="558">
        <f>I17-I16</f>
        <v>239</v>
      </c>
      <c r="J18" s="558">
        <f t="shared" si="0"/>
        <v>2391</v>
      </c>
      <c r="K18" s="759">
        <f t="shared" si="0"/>
        <v>501</v>
      </c>
      <c r="L18" s="1558">
        <f t="shared" si="0"/>
        <v>674.10000000000582</v>
      </c>
      <c r="M18" s="765">
        <f>M17-M16</f>
        <v>-0.18077092085775348</v>
      </c>
      <c r="N18" s="560">
        <f>N17-N16</f>
        <v>-0.12941548231362354</v>
      </c>
    </row>
    <row r="19" spans="1:15" s="209" customFormat="1" ht="17.25" customHeight="1">
      <c r="A19" s="1733"/>
      <c r="B19" s="561" t="s">
        <v>192</v>
      </c>
      <c r="C19" s="562">
        <f>C17/C16-1</f>
        <v>6.0184314463043176E-3</v>
      </c>
      <c r="D19" s="562">
        <f t="shared" ref="D19:L19" si="1">D17/D16-1</f>
        <v>1.657993464843277E-2</v>
      </c>
      <c r="E19" s="620">
        <f t="shared" si="1"/>
        <v>8.0872935530960088E-3</v>
      </c>
      <c r="F19" s="565">
        <f>F17/F16-1</f>
        <v>9.4005615919912078E-3</v>
      </c>
      <c r="G19" s="565">
        <f t="shared" si="1"/>
        <v>6.8700932716192487E-3</v>
      </c>
      <c r="H19" s="565">
        <f>H17/H16-1</f>
        <v>7.6735293607224087E-3</v>
      </c>
      <c r="I19" s="565">
        <f>I17/I16-1</f>
        <v>2.0144976399190773E-2</v>
      </c>
      <c r="J19" s="565">
        <f t="shared" si="1"/>
        <v>6.9093861887410402E-3</v>
      </c>
      <c r="K19" s="760">
        <f t="shared" si="1"/>
        <v>4.3387892959210195E-2</v>
      </c>
      <c r="L19" s="1620">
        <f t="shared" si="1"/>
        <v>2.0330732551792075E-2</v>
      </c>
      <c r="M19" s="620">
        <f>M17/M16-1</f>
        <v>-8.354130163186646E-3</v>
      </c>
      <c r="N19" s="566">
        <f>N17/N16-1</f>
        <v>-1.1999480764512405E-2</v>
      </c>
    </row>
    <row r="20" spans="1:15" s="209" customFormat="1" ht="17.25" customHeight="1">
      <c r="A20" s="1734" t="s">
        <v>645</v>
      </c>
      <c r="B20" s="567" t="s">
        <v>191</v>
      </c>
      <c r="C20" s="568">
        <f>C17-C12</f>
        <v>140</v>
      </c>
      <c r="D20" s="568">
        <f t="shared" ref="D20:L20" si="2">D17-D12</f>
        <v>944</v>
      </c>
      <c r="E20" s="623">
        <f t="shared" si="2"/>
        <v>-2163</v>
      </c>
      <c r="F20" s="570">
        <f t="shared" si="2"/>
        <v>-430</v>
      </c>
      <c r="G20" s="570">
        <f t="shared" si="2"/>
        <v>-1733</v>
      </c>
      <c r="H20" s="570">
        <f>H17-H12</f>
        <v>-4772</v>
      </c>
      <c r="I20" s="570">
        <f>I17-I12</f>
        <v>2609</v>
      </c>
      <c r="J20" s="570">
        <f t="shared" si="2"/>
        <v>-3725</v>
      </c>
      <c r="K20" s="761">
        <f t="shared" si="2"/>
        <v>1562</v>
      </c>
      <c r="L20" s="1562">
        <f t="shared" si="2"/>
        <v>4201.3000000000029</v>
      </c>
      <c r="M20" s="766">
        <f>M17-M12</f>
        <v>-1.4139193215126618</v>
      </c>
      <c r="N20" s="572">
        <f>N17-N12</f>
        <v>-1.5839175875975791</v>
      </c>
    </row>
    <row r="21" spans="1:15" s="209" customFormat="1" ht="17.25" customHeight="1">
      <c r="A21" s="1733"/>
      <c r="B21" s="573" t="s">
        <v>192</v>
      </c>
      <c r="C21" s="574">
        <f>C17/C12-1</f>
        <v>2.6876559800345534E-2</v>
      </c>
      <c r="D21" s="574">
        <f t="shared" ref="D21:L21" si="3">D17/D12-1</f>
        <v>5.953582240161448E-2</v>
      </c>
      <c r="E21" s="969">
        <f>E17/E12-1</f>
        <v>-5.9643791723769102E-3</v>
      </c>
      <c r="F21" s="576">
        <f t="shared" si="3"/>
        <v>-2.4704408875202422E-3</v>
      </c>
      <c r="G21" s="576">
        <f t="shared" si="3"/>
        <v>-9.1890028897902987E-3</v>
      </c>
      <c r="H21" s="576">
        <f>H17/H12-1</f>
        <v>-1.3512327308662697E-2</v>
      </c>
      <c r="I21" s="576">
        <f>I17/I12-1</f>
        <v>0.27480514008847701</v>
      </c>
      <c r="J21" s="576">
        <f t="shared" si="3"/>
        <v>-1.0577368123645847E-2</v>
      </c>
      <c r="K21" s="762">
        <f t="shared" si="3"/>
        <v>0.14896051878695404</v>
      </c>
      <c r="L21" s="575">
        <f t="shared" si="3"/>
        <v>0.14179449535091715</v>
      </c>
      <c r="M21" s="614">
        <f>M17/M12-1</f>
        <v>-6.1819714056976727E-2</v>
      </c>
      <c r="N21" s="577">
        <f>N17/N12-1</f>
        <v>-0.12940934215826827</v>
      </c>
    </row>
    <row r="22" spans="1:15" s="209" customFormat="1" ht="17.25" customHeight="1">
      <c r="A22" s="1734" t="s">
        <v>646</v>
      </c>
      <c r="B22" s="578" t="s">
        <v>191</v>
      </c>
      <c r="C22" s="579">
        <f>C17-C7</f>
        <v>418</v>
      </c>
      <c r="D22" s="579">
        <f t="shared" ref="D22:L22" si="4">D17-D7</f>
        <v>2319</v>
      </c>
      <c r="E22" s="617">
        <f t="shared" si="4"/>
        <v>17969</v>
      </c>
      <c r="F22" s="582">
        <f t="shared" si="4"/>
        <v>9241</v>
      </c>
      <c r="G22" s="582">
        <f t="shared" si="4"/>
        <v>8728</v>
      </c>
      <c r="H22" s="582">
        <f>H17-H7</f>
        <v>10580</v>
      </c>
      <c r="I22" s="582">
        <f>I17-I7</f>
        <v>7389</v>
      </c>
      <c r="J22" s="582">
        <f t="shared" si="4"/>
        <v>15431</v>
      </c>
      <c r="K22" s="763">
        <f t="shared" si="4"/>
        <v>2538</v>
      </c>
      <c r="L22" s="1619">
        <f t="shared" si="4"/>
        <v>7050.2000000000917</v>
      </c>
      <c r="M22" s="767">
        <f>M17-M7</f>
        <v>-2.1953935945623329</v>
      </c>
      <c r="N22" s="584">
        <f>N17-N7</f>
        <v>-2.1342179728910207</v>
      </c>
    </row>
    <row r="23" spans="1:15" s="209" customFormat="1" ht="17.25" customHeight="1" thickBot="1">
      <c r="A23" s="1735"/>
      <c r="B23" s="585" t="s">
        <v>192</v>
      </c>
      <c r="C23" s="586">
        <f>C17/C7-1</f>
        <v>8.4769823565199687E-2</v>
      </c>
      <c r="D23" s="586">
        <f t="shared" ref="D23:L23" si="5">D17/D7-1</f>
        <v>0.16014087424901602</v>
      </c>
      <c r="E23" s="626">
        <f t="shared" si="5"/>
        <v>5.2461016988739395E-2</v>
      </c>
      <c r="F23" s="588">
        <f t="shared" si="5"/>
        <v>5.6214907504851253E-2</v>
      </c>
      <c r="G23" s="588">
        <f t="shared" si="5"/>
        <v>4.8996822616681923E-2</v>
      </c>
      <c r="H23" s="588">
        <f>H17/H7-1</f>
        <v>3.1319658858460553E-2</v>
      </c>
      <c r="I23" s="588">
        <f>I17/I7-1</f>
        <v>1.5674586338565972</v>
      </c>
      <c r="J23" s="588">
        <f t="shared" si="5"/>
        <v>4.6337808660975144E-2</v>
      </c>
      <c r="K23" s="764">
        <f t="shared" si="5"/>
        <v>0.26687697160883284</v>
      </c>
      <c r="L23" s="587">
        <f t="shared" si="5"/>
        <v>0.26325773134284192</v>
      </c>
      <c r="M23" s="626">
        <f>M17/M7-1</f>
        <v>-9.281619124917051E-2</v>
      </c>
      <c r="N23" s="589">
        <f>N17/N7-1</f>
        <v>-0.16686754343472399</v>
      </c>
    </row>
    <row r="24" spans="1:15" s="209" customFormat="1" ht="17.25" customHeight="1">
      <c r="A24" s="1542" t="s">
        <v>1052</v>
      </c>
      <c r="C24" s="188"/>
      <c r="D24"/>
      <c r="E24"/>
      <c r="F24"/>
      <c r="G24"/>
      <c r="J24"/>
      <c r="K24" s="230"/>
    </row>
    <row r="25" spans="1:15" s="209" customFormat="1" ht="24.75" customHeight="1">
      <c r="A25" s="1747" t="s">
        <v>489</v>
      </c>
      <c r="B25" s="1747"/>
      <c r="C25" s="1747"/>
      <c r="D25" s="1747"/>
      <c r="E25" s="1747"/>
      <c r="F25" s="1747"/>
      <c r="G25" s="1747"/>
      <c r="H25" s="1747"/>
      <c r="I25" s="1747"/>
      <c r="J25" s="1747"/>
      <c r="K25" s="1747"/>
      <c r="L25" s="1747"/>
      <c r="M25" s="1747"/>
      <c r="N25" s="1747"/>
    </row>
    <row r="26" spans="1:15">
      <c r="C26" s="188"/>
      <c r="D26" s="188"/>
      <c r="E26" s="230"/>
      <c r="F26" s="188"/>
      <c r="G26" s="188"/>
      <c r="H26" s="188"/>
      <c r="I26" s="188"/>
      <c r="J26" s="188"/>
      <c r="K26" s="188"/>
      <c r="L26" s="188"/>
      <c r="M26" s="188"/>
      <c r="N26" s="188"/>
    </row>
    <row r="27" spans="1:15"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</row>
    <row r="28" spans="1:15"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</row>
    <row r="29" spans="1:15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</row>
    <row r="30" spans="1:15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</row>
    <row r="31" spans="1:15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</row>
  </sheetData>
  <mergeCells count="32">
    <mergeCell ref="L3:L6"/>
    <mergeCell ref="A25:N25"/>
    <mergeCell ref="M3:M6"/>
    <mergeCell ref="N3:N6"/>
    <mergeCell ref="D3:D6"/>
    <mergeCell ref="C3:C6"/>
    <mergeCell ref="F4:G4"/>
    <mergeCell ref="J5:J6"/>
    <mergeCell ref="K5:K6"/>
    <mergeCell ref="F5:F6"/>
    <mergeCell ref="G5:G6"/>
    <mergeCell ref="I5:I6"/>
    <mergeCell ref="E3:K3"/>
    <mergeCell ref="E4:E6"/>
    <mergeCell ref="J4:K4"/>
    <mergeCell ref="H4:I4"/>
    <mergeCell ref="H5:H6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N23" unlocked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5"/>
  <dimension ref="A1:Y25"/>
  <sheetViews>
    <sheetView zoomScaleNormal="100" workbookViewId="0"/>
  </sheetViews>
  <sheetFormatPr defaultColWidth="9.140625" defaultRowHeight="15"/>
  <cols>
    <col min="1" max="1" width="10.7109375" style="209" customWidth="1"/>
    <col min="2" max="2" width="6.28515625" style="209" customWidth="1"/>
    <col min="3" max="4" width="6.42578125" style="209" customWidth="1"/>
    <col min="5" max="5" width="7.140625" style="209" customWidth="1"/>
    <col min="6" max="6" width="7.42578125" style="209" customWidth="1"/>
    <col min="7" max="8" width="5.7109375" style="209" customWidth="1"/>
    <col min="9" max="12" width="6.42578125" style="209" customWidth="1"/>
    <col min="13" max="14" width="5.85546875" style="209" customWidth="1"/>
    <col min="15" max="18" width="6.42578125" style="209" customWidth="1"/>
    <col min="19" max="20" width="5.7109375" style="209" customWidth="1"/>
    <col min="21" max="16384" width="9.140625" style="209"/>
  </cols>
  <sheetData>
    <row r="1" spans="1:20" s="204" customFormat="1" ht="17.25" customHeight="1">
      <c r="A1" s="240" t="s">
        <v>674</v>
      </c>
      <c r="P1" s="500"/>
    </row>
    <row r="2" spans="1:20" s="205" customFormat="1" ht="17.25" customHeight="1" thickBot="1">
      <c r="A2" s="325" t="s">
        <v>193</v>
      </c>
    </row>
    <row r="3" spans="1:20" s="870" customFormat="1" ht="17.25" customHeight="1">
      <c r="A3" s="1736" t="s">
        <v>198</v>
      </c>
      <c r="B3" s="1737"/>
      <c r="C3" s="1771" t="s">
        <v>499</v>
      </c>
      <c r="D3" s="1772"/>
      <c r="E3" s="1772"/>
      <c r="F3" s="1772"/>
      <c r="G3" s="1772"/>
      <c r="H3" s="1773"/>
      <c r="I3" s="1889" t="s">
        <v>497</v>
      </c>
      <c r="J3" s="1993"/>
      <c r="K3" s="1993"/>
      <c r="L3" s="1993"/>
      <c r="M3" s="1993"/>
      <c r="N3" s="1994"/>
      <c r="O3" s="1988" t="s">
        <v>498</v>
      </c>
      <c r="P3" s="1989"/>
      <c r="Q3" s="1989"/>
      <c r="R3" s="1989"/>
      <c r="S3" s="1989"/>
      <c r="T3" s="1990"/>
    </row>
    <row r="4" spans="1:20" s="870" customFormat="1" ht="15.75" customHeight="1">
      <c r="A4" s="1738"/>
      <c r="B4" s="1739"/>
      <c r="C4" s="1774"/>
      <c r="D4" s="1775"/>
      <c r="E4" s="1775"/>
      <c r="F4" s="1775"/>
      <c r="G4" s="1775"/>
      <c r="H4" s="1776"/>
      <c r="I4" s="1898"/>
      <c r="J4" s="1897"/>
      <c r="K4" s="1897"/>
      <c r="L4" s="1897"/>
      <c r="M4" s="1897"/>
      <c r="N4" s="1900"/>
      <c r="O4" s="1991"/>
      <c r="P4" s="1829"/>
      <c r="Q4" s="1829"/>
      <c r="R4" s="1829"/>
      <c r="S4" s="1829"/>
      <c r="T4" s="1992"/>
    </row>
    <row r="5" spans="1:20" s="870" customFormat="1" ht="23.25" customHeight="1">
      <c r="A5" s="1738"/>
      <c r="B5" s="1739"/>
      <c r="C5" s="1779" t="s">
        <v>1</v>
      </c>
      <c r="D5" s="1781" t="s">
        <v>38</v>
      </c>
      <c r="E5" s="1781" t="s">
        <v>57</v>
      </c>
      <c r="F5" s="1783" t="s">
        <v>18</v>
      </c>
      <c r="G5" s="1789" t="s">
        <v>176</v>
      </c>
      <c r="H5" s="1789" t="s">
        <v>463</v>
      </c>
      <c r="I5" s="1779" t="s">
        <v>1</v>
      </c>
      <c r="J5" s="1781" t="s">
        <v>38</v>
      </c>
      <c r="K5" s="1781" t="s">
        <v>57</v>
      </c>
      <c r="L5" s="1783" t="s">
        <v>18</v>
      </c>
      <c r="M5" s="1789" t="s">
        <v>176</v>
      </c>
      <c r="N5" s="1789" t="s">
        <v>463</v>
      </c>
      <c r="O5" s="1779" t="s">
        <v>1</v>
      </c>
      <c r="P5" s="1781" t="s">
        <v>38</v>
      </c>
      <c r="Q5" s="1781" t="s">
        <v>57</v>
      </c>
      <c r="R5" s="1783" t="s">
        <v>18</v>
      </c>
      <c r="S5" s="1789" t="s">
        <v>176</v>
      </c>
      <c r="T5" s="1777" t="s">
        <v>463</v>
      </c>
    </row>
    <row r="6" spans="1:20" s="870" customFormat="1" ht="23.25" customHeight="1" thickBot="1">
      <c r="A6" s="1740"/>
      <c r="B6" s="1741"/>
      <c r="C6" s="1780"/>
      <c r="D6" s="1782"/>
      <c r="E6" s="1782"/>
      <c r="F6" s="1784"/>
      <c r="G6" s="1790"/>
      <c r="H6" s="1790"/>
      <c r="I6" s="1780"/>
      <c r="J6" s="1782"/>
      <c r="K6" s="1782"/>
      <c r="L6" s="1784"/>
      <c r="M6" s="1790"/>
      <c r="N6" s="1790"/>
      <c r="O6" s="1780"/>
      <c r="P6" s="1782"/>
      <c r="Q6" s="1782"/>
      <c r="R6" s="1784"/>
      <c r="S6" s="1790"/>
      <c r="T6" s="1778"/>
    </row>
    <row r="7" spans="1:20" s="15" customFormat="1" ht="17.25" customHeight="1">
      <c r="A7" s="1742" t="s">
        <v>11</v>
      </c>
      <c r="B7" s="1743"/>
      <c r="C7" s="847">
        <v>3984</v>
      </c>
      <c r="D7" s="810">
        <v>41150</v>
      </c>
      <c r="E7" s="810">
        <v>782625</v>
      </c>
      <c r="F7" s="1621">
        <v>56561.600000000093</v>
      </c>
      <c r="G7" s="1229">
        <v>19.018833535844472</v>
      </c>
      <c r="H7" s="1229">
        <v>13.836684252213493</v>
      </c>
      <c r="I7" s="811">
        <v>85</v>
      </c>
      <c r="J7" s="810">
        <v>586</v>
      </c>
      <c r="K7" s="810">
        <v>6542</v>
      </c>
      <c r="L7" s="1621">
        <v>769</v>
      </c>
      <c r="M7" s="868">
        <v>11.16382252559727</v>
      </c>
      <c r="N7" s="867">
        <v>8.5071521456436923</v>
      </c>
      <c r="O7" s="811">
        <v>42</v>
      </c>
      <c r="P7" s="810">
        <v>369</v>
      </c>
      <c r="Q7" s="810">
        <v>5475</v>
      </c>
      <c r="R7" s="1621">
        <v>484.2</v>
      </c>
      <c r="S7" s="868">
        <v>14.83739837398374</v>
      </c>
      <c r="T7" s="867">
        <v>11.307311028500619</v>
      </c>
    </row>
    <row r="8" spans="1:20" s="15" customFormat="1" ht="17.25" customHeight="1">
      <c r="A8" s="1742" t="s">
        <v>12</v>
      </c>
      <c r="B8" s="1743"/>
      <c r="C8" s="847">
        <v>3962</v>
      </c>
      <c r="D8" s="810">
        <v>40760</v>
      </c>
      <c r="E8" s="810">
        <v>795210</v>
      </c>
      <c r="F8" s="1621">
        <v>56359</v>
      </c>
      <c r="G8" s="1229">
        <v>19.509568204121688</v>
      </c>
      <c r="H8" s="1229">
        <v>14.109725154811121</v>
      </c>
      <c r="I8" s="811">
        <v>91</v>
      </c>
      <c r="J8" s="810">
        <v>599</v>
      </c>
      <c r="K8" s="810">
        <v>7017</v>
      </c>
      <c r="L8" s="1621">
        <v>821.6</v>
      </c>
      <c r="M8" s="868">
        <v>11.714524207011687</v>
      </c>
      <c r="N8" s="867">
        <v>8.5406523855890946</v>
      </c>
      <c r="O8" s="811">
        <v>42</v>
      </c>
      <c r="P8" s="810">
        <v>380</v>
      </c>
      <c r="Q8" s="810">
        <v>5723</v>
      </c>
      <c r="R8" s="1621">
        <v>488.3</v>
      </c>
      <c r="S8" s="868">
        <v>15.060526315789474</v>
      </c>
      <c r="T8" s="867">
        <v>11.720253942248616</v>
      </c>
    </row>
    <row r="9" spans="1:20" s="15" customFormat="1" ht="17.25" customHeight="1">
      <c r="A9" s="1742" t="s">
        <v>13</v>
      </c>
      <c r="B9" s="1743"/>
      <c r="C9" s="847">
        <v>3948</v>
      </c>
      <c r="D9" s="801">
        <v>41287</v>
      </c>
      <c r="E9" s="801">
        <v>813940</v>
      </c>
      <c r="F9" s="1621">
        <v>56885.799999999945</v>
      </c>
      <c r="G9" s="1229">
        <v>19.714195751689395</v>
      </c>
      <c r="H9" s="1229">
        <v>14.308315959343119</v>
      </c>
      <c r="I9" s="813">
        <v>105</v>
      </c>
      <c r="J9" s="801">
        <v>650</v>
      </c>
      <c r="K9" s="801">
        <v>7731</v>
      </c>
      <c r="L9" s="1621">
        <v>875.6</v>
      </c>
      <c r="M9" s="868">
        <v>11.893846153846154</v>
      </c>
      <c r="N9" s="867">
        <v>8.829374143444495</v>
      </c>
      <c r="O9" s="813">
        <v>42</v>
      </c>
      <c r="P9" s="801">
        <v>397</v>
      </c>
      <c r="Q9" s="801">
        <v>5983</v>
      </c>
      <c r="R9" s="1621">
        <v>507.7</v>
      </c>
      <c r="S9" s="868">
        <v>15.070528967254408</v>
      </c>
      <c r="T9" s="867">
        <v>11.78451841638763</v>
      </c>
    </row>
    <row r="10" spans="1:20" s="15" customFormat="1" ht="17.25" customHeight="1">
      <c r="A10" s="1742" t="s">
        <v>14</v>
      </c>
      <c r="B10" s="1743"/>
      <c r="C10" s="847">
        <v>3939</v>
      </c>
      <c r="D10" s="801">
        <v>42089</v>
      </c>
      <c r="E10" s="801">
        <v>839019</v>
      </c>
      <c r="F10" s="1621">
        <v>57641.1</v>
      </c>
      <c r="G10" s="1229">
        <v>19.934400912352395</v>
      </c>
      <c r="H10" s="1229">
        <v>14.5559158308915</v>
      </c>
      <c r="I10" s="813">
        <v>124</v>
      </c>
      <c r="J10" s="801">
        <v>764</v>
      </c>
      <c r="K10" s="801">
        <v>8805</v>
      </c>
      <c r="L10" s="1621">
        <v>969.6</v>
      </c>
      <c r="M10" s="868">
        <v>11.524869109947645</v>
      </c>
      <c r="N10" s="867">
        <v>9.0810643564356432</v>
      </c>
      <c r="O10" s="813">
        <v>43</v>
      </c>
      <c r="P10" s="801">
        <v>406</v>
      </c>
      <c r="Q10" s="801">
        <v>6313</v>
      </c>
      <c r="R10" s="1621">
        <v>518</v>
      </c>
      <c r="S10" s="868">
        <v>15.549261083743842</v>
      </c>
      <c r="T10" s="867">
        <v>12.187258687258687</v>
      </c>
    </row>
    <row r="11" spans="1:20" s="15" customFormat="1" ht="17.25" customHeight="1">
      <c r="A11" s="1742" t="s">
        <v>15</v>
      </c>
      <c r="B11" s="1743"/>
      <c r="C11" s="842">
        <v>3927</v>
      </c>
      <c r="D11" s="801">
        <v>42831</v>
      </c>
      <c r="E11" s="801">
        <v>863613</v>
      </c>
      <c r="F11" s="1622">
        <v>58593.700000000004</v>
      </c>
      <c r="G11" s="1229">
        <v>20.163269594452615</v>
      </c>
      <c r="H11" s="1229">
        <v>14.739007777286636</v>
      </c>
      <c r="I11" s="813">
        <v>145</v>
      </c>
      <c r="J11" s="801">
        <v>843</v>
      </c>
      <c r="K11" s="801">
        <v>10057</v>
      </c>
      <c r="L11" s="1622">
        <v>1084.0999999999999</v>
      </c>
      <c r="M11" s="868">
        <v>11.930011862396205</v>
      </c>
      <c r="N11" s="867">
        <v>9.2768194815976397</v>
      </c>
      <c r="O11" s="813">
        <v>43</v>
      </c>
      <c r="P11" s="801">
        <v>417</v>
      </c>
      <c r="Q11" s="801">
        <v>6581</v>
      </c>
      <c r="R11" s="1622">
        <v>542.9</v>
      </c>
      <c r="S11" s="868">
        <v>15.781774580335732</v>
      </c>
      <c r="T11" s="867">
        <v>12.121937741757231</v>
      </c>
    </row>
    <row r="12" spans="1:20" s="15" customFormat="1" ht="17.25" customHeight="1">
      <c r="A12" s="1742" t="s">
        <v>16</v>
      </c>
      <c r="B12" s="1743"/>
      <c r="C12" s="842">
        <v>3915</v>
      </c>
      <c r="D12" s="801">
        <v>43691</v>
      </c>
      <c r="E12" s="801">
        <v>887347</v>
      </c>
      <c r="F12" s="1622">
        <v>59798.700000000004</v>
      </c>
      <c r="G12" s="1229">
        <v>20.309606097365592</v>
      </c>
      <c r="H12" s="1229">
        <v>14.838901180125989</v>
      </c>
      <c r="I12" s="813">
        <v>180</v>
      </c>
      <c r="J12" s="801">
        <v>988</v>
      </c>
      <c r="K12" s="801">
        <v>11949</v>
      </c>
      <c r="L12" s="1622">
        <v>1276.7</v>
      </c>
      <c r="M12" s="868">
        <v>12.09412955465587</v>
      </c>
      <c r="N12" s="867">
        <v>9.3592856583379014</v>
      </c>
      <c r="O12" s="813">
        <v>45</v>
      </c>
      <c r="P12" s="801">
        <v>437</v>
      </c>
      <c r="Q12" s="801">
        <v>6892</v>
      </c>
      <c r="R12" s="1622">
        <v>559.5</v>
      </c>
      <c r="S12" s="868">
        <v>15.77116704805492</v>
      </c>
      <c r="T12" s="867">
        <v>12.318141197497766</v>
      </c>
    </row>
    <row r="13" spans="1:20" s="15" customFormat="1" ht="17.25" customHeight="1">
      <c r="A13" s="1742" t="s">
        <v>139</v>
      </c>
      <c r="B13" s="1743"/>
      <c r="C13" s="842">
        <v>3914</v>
      </c>
      <c r="D13" s="801">
        <v>44454</v>
      </c>
      <c r="E13" s="801">
        <v>905245</v>
      </c>
      <c r="F13" s="1622">
        <v>61006.8</v>
      </c>
      <c r="G13" s="1229">
        <v>20.363634318621497</v>
      </c>
      <c r="H13" s="1229">
        <v>14.838427847387504</v>
      </c>
      <c r="I13" s="813">
        <v>196</v>
      </c>
      <c r="J13" s="801">
        <v>1125</v>
      </c>
      <c r="K13" s="801">
        <v>13702</v>
      </c>
      <c r="L13" s="1622">
        <v>1415.1</v>
      </c>
      <c r="M13" s="868">
        <v>12.179555555555556</v>
      </c>
      <c r="N13" s="867">
        <v>9.6827079358349231</v>
      </c>
      <c r="O13" s="813">
        <v>45</v>
      </c>
      <c r="P13" s="801">
        <v>444</v>
      </c>
      <c r="Q13" s="801">
        <v>7161</v>
      </c>
      <c r="R13" s="1622">
        <v>582.9</v>
      </c>
      <c r="S13" s="868">
        <v>16.128378378378379</v>
      </c>
      <c r="T13" s="867">
        <v>12.285126093669584</v>
      </c>
    </row>
    <row r="14" spans="1:20" s="15" customFormat="1" ht="17.25" customHeight="1">
      <c r="A14" s="1742" t="s">
        <v>189</v>
      </c>
      <c r="B14" s="1743"/>
      <c r="C14" s="842">
        <v>3911</v>
      </c>
      <c r="D14" s="801">
        <v>45032</v>
      </c>
      <c r="E14" s="801">
        <v>917851</v>
      </c>
      <c r="F14" s="1622">
        <v>62152.5</v>
      </c>
      <c r="G14" s="1229">
        <v>20.382194883638302</v>
      </c>
      <c r="H14" s="1229">
        <v>14.767724548489602</v>
      </c>
      <c r="I14" s="813">
        <v>215</v>
      </c>
      <c r="J14" s="801">
        <v>1293</v>
      </c>
      <c r="K14" s="801">
        <v>15753</v>
      </c>
      <c r="L14" s="1622">
        <v>1590.6</v>
      </c>
      <c r="M14" s="868">
        <v>12.183294663573086</v>
      </c>
      <c r="N14" s="867">
        <v>9.9038098830629959</v>
      </c>
      <c r="O14" s="813">
        <v>46</v>
      </c>
      <c r="P14" s="801">
        <v>449</v>
      </c>
      <c r="Q14" s="801">
        <v>7324</v>
      </c>
      <c r="R14" s="1622">
        <v>602.20000000000005</v>
      </c>
      <c r="S14" s="868">
        <v>16.311804008908688</v>
      </c>
      <c r="T14" s="867">
        <v>12.162072401195616</v>
      </c>
    </row>
    <row r="15" spans="1:20" s="15" customFormat="1" ht="17.25" customHeight="1">
      <c r="A15" s="1742" t="s">
        <v>455</v>
      </c>
      <c r="B15" s="1743"/>
      <c r="C15" s="842">
        <v>3907</v>
      </c>
      <c r="D15" s="801">
        <v>46168</v>
      </c>
      <c r="E15" s="801">
        <v>927665</v>
      </c>
      <c r="F15" s="1622">
        <v>64583.8</v>
      </c>
      <c r="G15" s="1229">
        <v>20.093246404435973</v>
      </c>
      <c r="H15" s="1229">
        <v>14.36374137167525</v>
      </c>
      <c r="I15" s="813">
        <v>239</v>
      </c>
      <c r="J15" s="801">
        <v>1508</v>
      </c>
      <c r="K15" s="801">
        <v>17952</v>
      </c>
      <c r="L15" s="1622">
        <v>1862.4</v>
      </c>
      <c r="M15" s="868">
        <v>11.904509283819628</v>
      </c>
      <c r="N15" s="867">
        <v>9.6391752577319583</v>
      </c>
      <c r="O15" s="813">
        <v>46</v>
      </c>
      <c r="P15" s="801">
        <v>441</v>
      </c>
      <c r="Q15" s="801">
        <v>7329</v>
      </c>
      <c r="R15" s="1622">
        <v>594.70000000000005</v>
      </c>
      <c r="S15" s="868">
        <v>16.61904761904762</v>
      </c>
      <c r="T15" s="867">
        <v>12.323860770136202</v>
      </c>
    </row>
    <row r="16" spans="1:20" s="15" customFormat="1" ht="17.25" customHeight="1">
      <c r="A16" s="1742" t="s">
        <v>562</v>
      </c>
      <c r="B16" s="1743"/>
      <c r="C16" s="842">
        <v>3910</v>
      </c>
      <c r="D16" s="801">
        <v>47064</v>
      </c>
      <c r="E16" s="801">
        <v>935054</v>
      </c>
      <c r="F16" s="1622">
        <v>66827.3</v>
      </c>
      <c r="G16" s="1229">
        <v>19.867712051674317</v>
      </c>
      <c r="H16" s="1229">
        <v>13.992096044580583</v>
      </c>
      <c r="I16" s="813">
        <v>255</v>
      </c>
      <c r="J16" s="801">
        <v>1682</v>
      </c>
      <c r="K16" s="801">
        <v>19859</v>
      </c>
      <c r="L16" s="1622">
        <v>2092.3000000000002</v>
      </c>
      <c r="M16" s="868">
        <v>11.806777645659929</v>
      </c>
      <c r="N16" s="867">
        <v>9.4914687186349944</v>
      </c>
      <c r="O16" s="813">
        <v>49</v>
      </c>
      <c r="P16" s="801">
        <v>455</v>
      </c>
      <c r="Q16" s="801">
        <v>7435</v>
      </c>
      <c r="R16" s="1622">
        <v>615.29999999999995</v>
      </c>
      <c r="S16" s="868">
        <v>16.340659340659339</v>
      </c>
      <c r="T16" s="867">
        <v>12.083536486266862</v>
      </c>
    </row>
    <row r="17" spans="1:25" s="15" customFormat="1" ht="17.25" customHeight="1" thickBot="1">
      <c r="A17" s="1742" t="s">
        <v>643</v>
      </c>
      <c r="B17" s="1743"/>
      <c r="C17" s="842">
        <v>3911</v>
      </c>
      <c r="D17" s="801">
        <v>47690</v>
      </c>
      <c r="E17" s="801">
        <v>934852</v>
      </c>
      <c r="F17" s="1170">
        <v>68352.2</v>
      </c>
      <c r="G17" s="1229">
        <v>19.60268400083875</v>
      </c>
      <c r="H17" s="1229">
        <v>13.676984793466779</v>
      </c>
      <c r="I17" s="178">
        <v>279</v>
      </c>
      <c r="J17" s="282">
        <v>1891</v>
      </c>
      <c r="K17" s="282">
        <v>22268</v>
      </c>
      <c r="L17" s="1170">
        <v>2346.1</v>
      </c>
      <c r="M17" s="1229">
        <v>11.775780010576415</v>
      </c>
      <c r="N17" s="1229">
        <v>9.4914965261497812</v>
      </c>
      <c r="O17" s="178">
        <v>48</v>
      </c>
      <c r="P17" s="282">
        <v>469</v>
      </c>
      <c r="Q17" s="282">
        <v>7451</v>
      </c>
      <c r="R17" s="1170">
        <v>627</v>
      </c>
      <c r="S17" s="1229">
        <v>15.886993603411513</v>
      </c>
      <c r="T17" s="1655">
        <v>11.883572567783094</v>
      </c>
      <c r="V17" s="1454"/>
      <c r="W17" s="1454"/>
      <c r="X17" s="1454"/>
      <c r="Y17" s="1454"/>
    </row>
    <row r="18" spans="1:25" s="242" customFormat="1" ht="17.25" customHeight="1">
      <c r="A18" s="1888" t="s">
        <v>644</v>
      </c>
      <c r="B18" s="554" t="s">
        <v>191</v>
      </c>
      <c r="C18" s="557">
        <f>C17-C16</f>
        <v>1</v>
      </c>
      <c r="D18" s="558">
        <f t="shared" ref="D18:R18" si="0">D17-D16</f>
        <v>626</v>
      </c>
      <c r="E18" s="558">
        <f t="shared" si="0"/>
        <v>-202</v>
      </c>
      <c r="F18" s="1560">
        <f t="shared" si="0"/>
        <v>1524.8999999999942</v>
      </c>
      <c r="G18" s="590">
        <f>G17-G16</f>
        <v>-0.2650280508355678</v>
      </c>
      <c r="H18" s="591">
        <f>H17-H16</f>
        <v>-0.31511125111380345</v>
      </c>
      <c r="I18" s="557">
        <f t="shared" si="0"/>
        <v>24</v>
      </c>
      <c r="J18" s="558">
        <f t="shared" si="0"/>
        <v>209</v>
      </c>
      <c r="K18" s="558">
        <f t="shared" si="0"/>
        <v>2409</v>
      </c>
      <c r="L18" s="1560">
        <f t="shared" si="0"/>
        <v>253.79999999999973</v>
      </c>
      <c r="M18" s="590">
        <f t="shared" si="0"/>
        <v>-3.0997635083513941E-2</v>
      </c>
      <c r="N18" s="591">
        <f t="shared" si="0"/>
        <v>2.7807514786815091E-5</v>
      </c>
      <c r="O18" s="557">
        <f t="shared" si="0"/>
        <v>-1</v>
      </c>
      <c r="P18" s="558">
        <f t="shared" si="0"/>
        <v>14</v>
      </c>
      <c r="Q18" s="558">
        <f t="shared" si="0"/>
        <v>16</v>
      </c>
      <c r="R18" s="1560">
        <f t="shared" si="0"/>
        <v>11.700000000000045</v>
      </c>
      <c r="S18" s="590">
        <f>S17-S16</f>
        <v>-0.45366573724782633</v>
      </c>
      <c r="T18" s="591">
        <f>T17-T16</f>
        <v>-0.1999639184837676</v>
      </c>
    </row>
    <row r="19" spans="1:25" s="242" customFormat="1" ht="17.25" customHeight="1">
      <c r="A19" s="1733"/>
      <c r="B19" s="573" t="s">
        <v>192</v>
      </c>
      <c r="C19" s="564">
        <f>C17/C16-1</f>
        <v>2.5575447570336252E-4</v>
      </c>
      <c r="D19" s="565">
        <f t="shared" ref="D19:R19" si="1">D17/D16-1</f>
        <v>1.330103688594253E-2</v>
      </c>
      <c r="E19" s="565">
        <f t="shared" si="1"/>
        <v>-2.1603030413219759E-4</v>
      </c>
      <c r="F19" s="565">
        <f t="shared" si="1"/>
        <v>2.2818518779001984E-2</v>
      </c>
      <c r="G19" s="592">
        <f>G17/G16-1</f>
        <v>-1.333963619697387E-2</v>
      </c>
      <c r="H19" s="593">
        <f>H17/H16-1</f>
        <v>-2.25206609581452E-2</v>
      </c>
      <c r="I19" s="564">
        <f t="shared" si="1"/>
        <v>9.4117647058823639E-2</v>
      </c>
      <c r="J19" s="565">
        <f t="shared" si="1"/>
        <v>0.12425683709869206</v>
      </c>
      <c r="K19" s="565">
        <f t="shared" si="1"/>
        <v>0.12130520167178616</v>
      </c>
      <c r="L19" s="565">
        <f t="shared" si="1"/>
        <v>0.12130191655116374</v>
      </c>
      <c r="M19" s="592">
        <f t="shared" si="1"/>
        <v>-2.6254102528058265E-3</v>
      </c>
      <c r="N19" s="593">
        <f t="shared" si="1"/>
        <v>2.9297378110193506E-6</v>
      </c>
      <c r="O19" s="564">
        <f t="shared" si="1"/>
        <v>-2.0408163265306145E-2</v>
      </c>
      <c r="P19" s="565">
        <f t="shared" si="1"/>
        <v>3.076923076923066E-2</v>
      </c>
      <c r="Q19" s="565">
        <f t="shared" si="1"/>
        <v>2.1519838601209429E-3</v>
      </c>
      <c r="R19" s="565">
        <f t="shared" si="1"/>
        <v>1.9015114578254666E-2</v>
      </c>
      <c r="S19" s="592">
        <f>S17/S16-1</f>
        <v>-2.7763000732718313E-2</v>
      </c>
      <c r="T19" s="593">
        <f>T17/T16-1</f>
        <v>-1.6548459857842923E-2</v>
      </c>
    </row>
    <row r="20" spans="1:25" s="870" customFormat="1" ht="17.25" customHeight="1">
      <c r="A20" s="1734" t="s">
        <v>797</v>
      </c>
      <c r="B20" s="578" t="s">
        <v>191</v>
      </c>
      <c r="C20" s="581">
        <f>C17-C12</f>
        <v>-4</v>
      </c>
      <c r="D20" s="582">
        <f t="shared" ref="D20:R20" si="2">D17-D12</f>
        <v>3999</v>
      </c>
      <c r="E20" s="582">
        <f t="shared" si="2"/>
        <v>47505</v>
      </c>
      <c r="F20" s="1564">
        <f t="shared" si="2"/>
        <v>8553.4999999999927</v>
      </c>
      <c r="G20" s="594">
        <f>G17-G12</f>
        <v>-0.70692209652684213</v>
      </c>
      <c r="H20" s="595">
        <f>H17-H12</f>
        <v>-1.1619163866592093</v>
      </c>
      <c r="I20" s="581">
        <f t="shared" si="2"/>
        <v>99</v>
      </c>
      <c r="J20" s="582">
        <f t="shared" si="2"/>
        <v>903</v>
      </c>
      <c r="K20" s="582">
        <f t="shared" si="2"/>
        <v>10319</v>
      </c>
      <c r="L20" s="1564">
        <f t="shared" si="2"/>
        <v>1069.3999999999999</v>
      </c>
      <c r="M20" s="594">
        <f t="shared" si="2"/>
        <v>-0.31834954407945482</v>
      </c>
      <c r="N20" s="595">
        <f t="shared" si="2"/>
        <v>0.13221086781187985</v>
      </c>
      <c r="O20" s="581">
        <f t="shared" si="2"/>
        <v>3</v>
      </c>
      <c r="P20" s="582">
        <f t="shared" si="2"/>
        <v>32</v>
      </c>
      <c r="Q20" s="582">
        <f t="shared" si="2"/>
        <v>559</v>
      </c>
      <c r="R20" s="1564">
        <f t="shared" si="2"/>
        <v>67.5</v>
      </c>
      <c r="S20" s="594">
        <f>S17-S12</f>
        <v>0.11582655535659292</v>
      </c>
      <c r="T20" s="595">
        <f>T17-T12</f>
        <v>-0.43456862971467203</v>
      </c>
    </row>
    <row r="21" spans="1:25" s="870" customFormat="1" ht="17.25" customHeight="1">
      <c r="A21" s="1733"/>
      <c r="B21" s="573" t="s">
        <v>192</v>
      </c>
      <c r="C21" s="564">
        <f>C17/C12-1</f>
        <v>-1.0217113665389466E-3</v>
      </c>
      <c r="D21" s="565">
        <f t="shared" ref="D21:R21" si="3">D17/D12-1</f>
        <v>9.1529147879426009E-2</v>
      </c>
      <c r="E21" s="565">
        <f t="shared" si="3"/>
        <v>5.3535989866422051E-2</v>
      </c>
      <c r="F21" s="565">
        <f t="shared" si="3"/>
        <v>0.14303822658352083</v>
      </c>
      <c r="G21" s="592">
        <f>G17/G12-1</f>
        <v>-3.4807277558107752E-2</v>
      </c>
      <c r="H21" s="593">
        <f>H17/H12-1</f>
        <v>-7.8302050303791004E-2</v>
      </c>
      <c r="I21" s="646">
        <f t="shared" si="3"/>
        <v>0.55000000000000004</v>
      </c>
      <c r="J21" s="647">
        <f t="shared" si="3"/>
        <v>0.91396761133603244</v>
      </c>
      <c r="K21" s="647">
        <f t="shared" si="3"/>
        <v>0.86358691103858054</v>
      </c>
      <c r="L21" s="565">
        <f t="shared" si="3"/>
        <v>0.83762826035873728</v>
      </c>
      <c r="M21" s="592">
        <f t="shared" si="3"/>
        <v>-2.6322650393380331E-2</v>
      </c>
      <c r="N21" s="593">
        <f t="shared" si="3"/>
        <v>1.4126170803868687E-2</v>
      </c>
      <c r="O21" s="564">
        <f t="shared" si="3"/>
        <v>6.6666666666666652E-2</v>
      </c>
      <c r="P21" s="565">
        <f t="shared" si="3"/>
        <v>7.3226544622425616E-2</v>
      </c>
      <c r="Q21" s="565">
        <f t="shared" si="3"/>
        <v>8.110853163087639E-2</v>
      </c>
      <c r="R21" s="565">
        <f t="shared" si="3"/>
        <v>0.12064343163538882</v>
      </c>
      <c r="S21" s="592">
        <f>S17/S12-1</f>
        <v>7.3441968500915777E-3</v>
      </c>
      <c r="T21" s="593">
        <f>T17/T12-1</f>
        <v>-3.5278750482495513E-2</v>
      </c>
    </row>
    <row r="22" spans="1:25" s="242" customFormat="1" ht="17.25" customHeight="1">
      <c r="A22" s="1734" t="s">
        <v>798</v>
      </c>
      <c r="B22" s="578" t="s">
        <v>191</v>
      </c>
      <c r="C22" s="581">
        <f>C17-C7</f>
        <v>-73</v>
      </c>
      <c r="D22" s="582">
        <f t="shared" ref="D22:R22" si="4">D17-D7</f>
        <v>6540</v>
      </c>
      <c r="E22" s="582">
        <f t="shared" si="4"/>
        <v>152227</v>
      </c>
      <c r="F22" s="1564">
        <f t="shared" si="4"/>
        <v>11790.599999999904</v>
      </c>
      <c r="G22" s="594">
        <f>G17-G7</f>
        <v>0.58385046499427773</v>
      </c>
      <c r="H22" s="595">
        <f>H17-H7</f>
        <v>-0.15969945874671332</v>
      </c>
      <c r="I22" s="581">
        <f t="shared" si="4"/>
        <v>194</v>
      </c>
      <c r="J22" s="582">
        <f t="shared" si="4"/>
        <v>1305</v>
      </c>
      <c r="K22" s="582">
        <f t="shared" si="4"/>
        <v>15726</v>
      </c>
      <c r="L22" s="1564">
        <f t="shared" si="4"/>
        <v>1577.1</v>
      </c>
      <c r="M22" s="594">
        <f t="shared" si="4"/>
        <v>0.61195748497914515</v>
      </c>
      <c r="N22" s="595">
        <f t="shared" si="4"/>
        <v>0.98434438050608897</v>
      </c>
      <c r="O22" s="581">
        <f t="shared" si="4"/>
        <v>6</v>
      </c>
      <c r="P22" s="582">
        <f t="shared" si="4"/>
        <v>100</v>
      </c>
      <c r="Q22" s="582">
        <f t="shared" si="4"/>
        <v>1976</v>
      </c>
      <c r="R22" s="1564">
        <f t="shared" si="4"/>
        <v>142.80000000000001</v>
      </c>
      <c r="S22" s="594">
        <f>S17-S7</f>
        <v>1.0495952294277728</v>
      </c>
      <c r="T22" s="595">
        <f>T17-T7</f>
        <v>0.57626153928247525</v>
      </c>
    </row>
    <row r="23" spans="1:25" s="870" customFormat="1" ht="17.25" customHeight="1" thickBot="1">
      <c r="A23" s="1735"/>
      <c r="B23" s="585" t="s">
        <v>192</v>
      </c>
      <c r="C23" s="597">
        <f>C17/C7-1</f>
        <v>-1.8323293172690769E-2</v>
      </c>
      <c r="D23" s="598">
        <f t="shared" ref="D23:R23" si="5">D17/D7-1</f>
        <v>0.15893074119076545</v>
      </c>
      <c r="E23" s="598">
        <f t="shared" si="5"/>
        <v>0.19450822552307945</v>
      </c>
      <c r="F23" s="598">
        <f t="shared" si="5"/>
        <v>0.20845591355265558</v>
      </c>
      <c r="G23" s="599">
        <f>G17/G7-1</f>
        <v>3.0698542257804773E-2</v>
      </c>
      <c r="H23" s="600">
        <f>H17/H7-1</f>
        <v>-1.1541743371152324E-2</v>
      </c>
      <c r="I23" s="648">
        <f t="shared" si="5"/>
        <v>2.2823529411764705</v>
      </c>
      <c r="J23" s="649">
        <f t="shared" si="5"/>
        <v>2.2269624573378839</v>
      </c>
      <c r="K23" s="649">
        <f t="shared" si="5"/>
        <v>2.4038520330174258</v>
      </c>
      <c r="L23" s="598">
        <f t="shared" si="5"/>
        <v>2.0508452535760728</v>
      </c>
      <c r="M23" s="599">
        <f t="shared" si="5"/>
        <v>5.4816124457012894E-2</v>
      </c>
      <c r="N23" s="600">
        <f t="shared" si="5"/>
        <v>0.11570786129764321</v>
      </c>
      <c r="O23" s="597">
        <f t="shared" si="5"/>
        <v>0.14285714285714279</v>
      </c>
      <c r="P23" s="598">
        <f t="shared" si="5"/>
        <v>0.27100271002710019</v>
      </c>
      <c r="Q23" s="598">
        <f t="shared" si="5"/>
        <v>0.36091324200913233</v>
      </c>
      <c r="R23" s="598">
        <f t="shared" si="5"/>
        <v>0.29491945477075587</v>
      </c>
      <c r="S23" s="599">
        <f>S17/S7-1</f>
        <v>7.0739842860063629E-2</v>
      </c>
      <c r="T23" s="600">
        <f>T17/T7-1</f>
        <v>5.0963623254899559E-2</v>
      </c>
    </row>
    <row r="24" spans="1:25" ht="17.25" customHeight="1">
      <c r="A24" s="1542" t="s">
        <v>877</v>
      </c>
    </row>
    <row r="25" spans="1:25" ht="17.25" customHeight="1">
      <c r="A25" s="106" t="s">
        <v>544</v>
      </c>
    </row>
  </sheetData>
  <mergeCells count="36">
    <mergeCell ref="A18:A19"/>
    <mergeCell ref="A20:A21"/>
    <mergeCell ref="A22:A23"/>
    <mergeCell ref="P5:P6"/>
    <mergeCell ref="Q5:Q6"/>
    <mergeCell ref="A7:B7"/>
    <mergeCell ref="A8:B8"/>
    <mergeCell ref="A9:B9"/>
    <mergeCell ref="A15:B15"/>
    <mergeCell ref="A16:B16"/>
    <mergeCell ref="A17:B17"/>
    <mergeCell ref="A10:B10"/>
    <mergeCell ref="A11:B11"/>
    <mergeCell ref="A12:B12"/>
    <mergeCell ref="A13:B13"/>
    <mergeCell ref="A14:B14"/>
    <mergeCell ref="A3:B6"/>
    <mergeCell ref="C5:C6"/>
    <mergeCell ref="D5:D6"/>
    <mergeCell ref="E5:E6"/>
    <mergeCell ref="F5:F6"/>
    <mergeCell ref="C3:H4"/>
    <mergeCell ref="G5:G6"/>
    <mergeCell ref="H5:H6"/>
    <mergeCell ref="S5:S6"/>
    <mergeCell ref="T5:T6"/>
    <mergeCell ref="O3:T4"/>
    <mergeCell ref="M5:M6"/>
    <mergeCell ref="N5:N6"/>
    <mergeCell ref="R5:R6"/>
    <mergeCell ref="I3:N4"/>
    <mergeCell ref="I5:I6"/>
    <mergeCell ref="J5:J6"/>
    <mergeCell ref="O5:O6"/>
    <mergeCell ref="K5:K6"/>
    <mergeCell ref="L5:L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T23" unlockedFormula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4"/>
  <dimension ref="A1:R25"/>
  <sheetViews>
    <sheetView zoomScaleNormal="100" workbookViewId="0"/>
  </sheetViews>
  <sheetFormatPr defaultRowHeight="15"/>
  <cols>
    <col min="1" max="1" width="19.85546875" style="39" customWidth="1"/>
    <col min="2" max="7" width="6.42578125" style="39" customWidth="1"/>
    <col min="8" max="9" width="7.140625" style="39" customWidth="1"/>
    <col min="10" max="10" width="7.5703125" style="39" customWidth="1"/>
    <col min="11" max="11" width="7.140625" style="39" customWidth="1"/>
    <col min="12" max="12" width="7.5703125" style="39" customWidth="1"/>
    <col min="13" max="14" width="7.140625" style="39" customWidth="1"/>
    <col min="15" max="15" width="7.140625" customWidth="1"/>
    <col min="16" max="16" width="6.42578125" customWidth="1"/>
    <col min="17" max="17" width="6.42578125" style="209" customWidth="1"/>
    <col min="18" max="217" width="9.140625" style="39"/>
    <col min="218" max="218" width="29.28515625" style="39" customWidth="1"/>
    <col min="219" max="219" width="0.140625" style="39" customWidth="1"/>
    <col min="220" max="220" width="11" style="39" customWidth="1"/>
    <col min="221" max="223" width="9.140625" style="39"/>
    <col min="224" max="224" width="9.85546875" style="39" customWidth="1"/>
    <col min="225" max="225" width="10.28515625" style="39" customWidth="1"/>
    <col min="226" max="229" width="9.140625" style="39"/>
    <col min="230" max="230" width="9.28515625" style="39" customWidth="1"/>
    <col min="231" max="473" width="9.140625" style="39"/>
    <col min="474" max="474" width="29.28515625" style="39" customWidth="1"/>
    <col min="475" max="475" width="0.140625" style="39" customWidth="1"/>
    <col min="476" max="476" width="11" style="39" customWidth="1"/>
    <col min="477" max="479" width="9.140625" style="39"/>
    <col min="480" max="480" width="9.85546875" style="39" customWidth="1"/>
    <col min="481" max="481" width="10.28515625" style="39" customWidth="1"/>
    <col min="482" max="485" width="9.140625" style="39"/>
    <col min="486" max="486" width="9.28515625" style="39" customWidth="1"/>
    <col min="487" max="729" width="9.140625" style="39"/>
    <col min="730" max="730" width="29.28515625" style="39" customWidth="1"/>
    <col min="731" max="731" width="0.140625" style="39" customWidth="1"/>
    <col min="732" max="732" width="11" style="39" customWidth="1"/>
    <col min="733" max="735" width="9.140625" style="39"/>
    <col min="736" max="736" width="9.85546875" style="39" customWidth="1"/>
    <col min="737" max="737" width="10.28515625" style="39" customWidth="1"/>
    <col min="738" max="741" width="9.140625" style="39"/>
    <col min="742" max="742" width="9.28515625" style="39" customWidth="1"/>
    <col min="743" max="985" width="9.140625" style="39"/>
    <col min="986" max="986" width="29.28515625" style="39" customWidth="1"/>
    <col min="987" max="987" width="0.140625" style="39" customWidth="1"/>
    <col min="988" max="988" width="11" style="39" customWidth="1"/>
    <col min="989" max="991" width="9.140625" style="39"/>
    <col min="992" max="992" width="9.85546875" style="39" customWidth="1"/>
    <col min="993" max="993" width="10.28515625" style="39" customWidth="1"/>
    <col min="994" max="997" width="9.140625" style="39"/>
    <col min="998" max="998" width="9.28515625" style="39" customWidth="1"/>
    <col min="999" max="1241" width="9.140625" style="39"/>
    <col min="1242" max="1242" width="29.28515625" style="39" customWidth="1"/>
    <col min="1243" max="1243" width="0.140625" style="39" customWidth="1"/>
    <col min="1244" max="1244" width="11" style="39" customWidth="1"/>
    <col min="1245" max="1247" width="9.140625" style="39"/>
    <col min="1248" max="1248" width="9.85546875" style="39" customWidth="1"/>
    <col min="1249" max="1249" width="10.28515625" style="39" customWidth="1"/>
    <col min="1250" max="1253" width="9.140625" style="39"/>
    <col min="1254" max="1254" width="9.28515625" style="39" customWidth="1"/>
    <col min="1255" max="1497" width="9.140625" style="39"/>
    <col min="1498" max="1498" width="29.28515625" style="39" customWidth="1"/>
    <col min="1499" max="1499" width="0.140625" style="39" customWidth="1"/>
    <col min="1500" max="1500" width="11" style="39" customWidth="1"/>
    <col min="1501" max="1503" width="9.140625" style="39"/>
    <col min="1504" max="1504" width="9.85546875" style="39" customWidth="1"/>
    <col min="1505" max="1505" width="10.28515625" style="39" customWidth="1"/>
    <col min="1506" max="1509" width="9.140625" style="39"/>
    <col min="1510" max="1510" width="9.28515625" style="39" customWidth="1"/>
    <col min="1511" max="1753" width="9.140625" style="39"/>
    <col min="1754" max="1754" width="29.28515625" style="39" customWidth="1"/>
    <col min="1755" max="1755" width="0.140625" style="39" customWidth="1"/>
    <col min="1756" max="1756" width="11" style="39" customWidth="1"/>
    <col min="1757" max="1759" width="9.140625" style="39"/>
    <col min="1760" max="1760" width="9.85546875" style="39" customWidth="1"/>
    <col min="1761" max="1761" width="10.28515625" style="39" customWidth="1"/>
    <col min="1762" max="1765" width="9.140625" style="39"/>
    <col min="1766" max="1766" width="9.28515625" style="39" customWidth="1"/>
    <col min="1767" max="2009" width="9.140625" style="39"/>
    <col min="2010" max="2010" width="29.28515625" style="39" customWidth="1"/>
    <col min="2011" max="2011" width="0.140625" style="39" customWidth="1"/>
    <col min="2012" max="2012" width="11" style="39" customWidth="1"/>
    <col min="2013" max="2015" width="9.140625" style="39"/>
    <col min="2016" max="2016" width="9.85546875" style="39" customWidth="1"/>
    <col min="2017" max="2017" width="10.28515625" style="39" customWidth="1"/>
    <col min="2018" max="2021" width="9.140625" style="39"/>
    <col min="2022" max="2022" width="9.28515625" style="39" customWidth="1"/>
    <col min="2023" max="2265" width="9.140625" style="39"/>
    <col min="2266" max="2266" width="29.28515625" style="39" customWidth="1"/>
    <col min="2267" max="2267" width="0.140625" style="39" customWidth="1"/>
    <col min="2268" max="2268" width="11" style="39" customWidth="1"/>
    <col min="2269" max="2271" width="9.140625" style="39"/>
    <col min="2272" max="2272" width="9.85546875" style="39" customWidth="1"/>
    <col min="2273" max="2273" width="10.28515625" style="39" customWidth="1"/>
    <col min="2274" max="2277" width="9.140625" style="39"/>
    <col min="2278" max="2278" width="9.28515625" style="39" customWidth="1"/>
    <col min="2279" max="2521" width="9.140625" style="39"/>
    <col min="2522" max="2522" width="29.28515625" style="39" customWidth="1"/>
    <col min="2523" max="2523" width="0.140625" style="39" customWidth="1"/>
    <col min="2524" max="2524" width="11" style="39" customWidth="1"/>
    <col min="2525" max="2527" width="9.140625" style="39"/>
    <col min="2528" max="2528" width="9.85546875" style="39" customWidth="1"/>
    <col min="2529" max="2529" width="10.28515625" style="39" customWidth="1"/>
    <col min="2530" max="2533" width="9.140625" style="39"/>
    <col min="2534" max="2534" width="9.28515625" style="39" customWidth="1"/>
    <col min="2535" max="2777" width="9.140625" style="39"/>
    <col min="2778" max="2778" width="29.28515625" style="39" customWidth="1"/>
    <col min="2779" max="2779" width="0.140625" style="39" customWidth="1"/>
    <col min="2780" max="2780" width="11" style="39" customWidth="1"/>
    <col min="2781" max="2783" width="9.140625" style="39"/>
    <col min="2784" max="2784" width="9.85546875" style="39" customWidth="1"/>
    <col min="2785" max="2785" width="10.28515625" style="39" customWidth="1"/>
    <col min="2786" max="2789" width="9.140625" style="39"/>
    <col min="2790" max="2790" width="9.28515625" style="39" customWidth="1"/>
    <col min="2791" max="3033" width="9.140625" style="39"/>
    <col min="3034" max="3034" width="29.28515625" style="39" customWidth="1"/>
    <col min="3035" max="3035" width="0.140625" style="39" customWidth="1"/>
    <col min="3036" max="3036" width="11" style="39" customWidth="1"/>
    <col min="3037" max="3039" width="9.140625" style="39"/>
    <col min="3040" max="3040" width="9.85546875" style="39" customWidth="1"/>
    <col min="3041" max="3041" width="10.28515625" style="39" customWidth="1"/>
    <col min="3042" max="3045" width="9.140625" style="39"/>
    <col min="3046" max="3046" width="9.28515625" style="39" customWidth="1"/>
    <col min="3047" max="3289" width="9.140625" style="39"/>
    <col min="3290" max="3290" width="29.28515625" style="39" customWidth="1"/>
    <col min="3291" max="3291" width="0.140625" style="39" customWidth="1"/>
    <col min="3292" max="3292" width="11" style="39" customWidth="1"/>
    <col min="3293" max="3295" width="9.140625" style="39"/>
    <col min="3296" max="3296" width="9.85546875" style="39" customWidth="1"/>
    <col min="3297" max="3297" width="10.28515625" style="39" customWidth="1"/>
    <col min="3298" max="3301" width="9.140625" style="39"/>
    <col min="3302" max="3302" width="9.28515625" style="39" customWidth="1"/>
    <col min="3303" max="3545" width="9.140625" style="39"/>
    <col min="3546" max="3546" width="29.28515625" style="39" customWidth="1"/>
    <col min="3547" max="3547" width="0.140625" style="39" customWidth="1"/>
    <col min="3548" max="3548" width="11" style="39" customWidth="1"/>
    <col min="3549" max="3551" width="9.140625" style="39"/>
    <col min="3552" max="3552" width="9.85546875" style="39" customWidth="1"/>
    <col min="3553" max="3553" width="10.28515625" style="39" customWidth="1"/>
    <col min="3554" max="3557" width="9.140625" style="39"/>
    <col min="3558" max="3558" width="9.28515625" style="39" customWidth="1"/>
    <col min="3559" max="3801" width="9.140625" style="39"/>
    <col min="3802" max="3802" width="29.28515625" style="39" customWidth="1"/>
    <col min="3803" max="3803" width="0.140625" style="39" customWidth="1"/>
    <col min="3804" max="3804" width="11" style="39" customWidth="1"/>
    <col min="3805" max="3807" width="9.140625" style="39"/>
    <col min="3808" max="3808" width="9.85546875" style="39" customWidth="1"/>
    <col min="3809" max="3809" width="10.28515625" style="39" customWidth="1"/>
    <col min="3810" max="3813" width="9.140625" style="39"/>
    <col min="3814" max="3814" width="9.28515625" style="39" customWidth="1"/>
    <col min="3815" max="4057" width="9.140625" style="39"/>
    <col min="4058" max="4058" width="29.28515625" style="39" customWidth="1"/>
    <col min="4059" max="4059" width="0.140625" style="39" customWidth="1"/>
    <col min="4060" max="4060" width="11" style="39" customWidth="1"/>
    <col min="4061" max="4063" width="9.140625" style="39"/>
    <col min="4064" max="4064" width="9.85546875" style="39" customWidth="1"/>
    <col min="4065" max="4065" width="10.28515625" style="39" customWidth="1"/>
    <col min="4066" max="4069" width="9.140625" style="39"/>
    <col min="4070" max="4070" width="9.28515625" style="39" customWidth="1"/>
    <col min="4071" max="4313" width="9.140625" style="39"/>
    <col min="4314" max="4314" width="29.28515625" style="39" customWidth="1"/>
    <col min="4315" max="4315" width="0.140625" style="39" customWidth="1"/>
    <col min="4316" max="4316" width="11" style="39" customWidth="1"/>
    <col min="4317" max="4319" width="9.140625" style="39"/>
    <col min="4320" max="4320" width="9.85546875" style="39" customWidth="1"/>
    <col min="4321" max="4321" width="10.28515625" style="39" customWidth="1"/>
    <col min="4322" max="4325" width="9.140625" style="39"/>
    <col min="4326" max="4326" width="9.28515625" style="39" customWidth="1"/>
    <col min="4327" max="4569" width="9.140625" style="39"/>
    <col min="4570" max="4570" width="29.28515625" style="39" customWidth="1"/>
    <col min="4571" max="4571" width="0.140625" style="39" customWidth="1"/>
    <col min="4572" max="4572" width="11" style="39" customWidth="1"/>
    <col min="4573" max="4575" width="9.140625" style="39"/>
    <col min="4576" max="4576" width="9.85546875" style="39" customWidth="1"/>
    <col min="4577" max="4577" width="10.28515625" style="39" customWidth="1"/>
    <col min="4578" max="4581" width="9.140625" style="39"/>
    <col min="4582" max="4582" width="9.28515625" style="39" customWidth="1"/>
    <col min="4583" max="4825" width="9.140625" style="39"/>
    <col min="4826" max="4826" width="29.28515625" style="39" customWidth="1"/>
    <col min="4827" max="4827" width="0.140625" style="39" customWidth="1"/>
    <col min="4828" max="4828" width="11" style="39" customWidth="1"/>
    <col min="4829" max="4831" width="9.140625" style="39"/>
    <col min="4832" max="4832" width="9.85546875" style="39" customWidth="1"/>
    <col min="4833" max="4833" width="10.28515625" style="39" customWidth="1"/>
    <col min="4834" max="4837" width="9.140625" style="39"/>
    <col min="4838" max="4838" width="9.28515625" style="39" customWidth="1"/>
    <col min="4839" max="5081" width="9.140625" style="39"/>
    <col min="5082" max="5082" width="29.28515625" style="39" customWidth="1"/>
    <col min="5083" max="5083" width="0.140625" style="39" customWidth="1"/>
    <col min="5084" max="5084" width="11" style="39" customWidth="1"/>
    <col min="5085" max="5087" width="9.140625" style="39"/>
    <col min="5088" max="5088" width="9.85546875" style="39" customWidth="1"/>
    <col min="5089" max="5089" width="10.28515625" style="39" customWidth="1"/>
    <col min="5090" max="5093" width="9.140625" style="39"/>
    <col min="5094" max="5094" width="9.28515625" style="39" customWidth="1"/>
    <col min="5095" max="5337" width="9.140625" style="39"/>
    <col min="5338" max="5338" width="29.28515625" style="39" customWidth="1"/>
    <col min="5339" max="5339" width="0.140625" style="39" customWidth="1"/>
    <col min="5340" max="5340" width="11" style="39" customWidth="1"/>
    <col min="5341" max="5343" width="9.140625" style="39"/>
    <col min="5344" max="5344" width="9.85546875" style="39" customWidth="1"/>
    <col min="5345" max="5345" width="10.28515625" style="39" customWidth="1"/>
    <col min="5346" max="5349" width="9.140625" style="39"/>
    <col min="5350" max="5350" width="9.28515625" style="39" customWidth="1"/>
    <col min="5351" max="5593" width="9.140625" style="39"/>
    <col min="5594" max="5594" width="29.28515625" style="39" customWidth="1"/>
    <col min="5595" max="5595" width="0.140625" style="39" customWidth="1"/>
    <col min="5596" max="5596" width="11" style="39" customWidth="1"/>
    <col min="5597" max="5599" width="9.140625" style="39"/>
    <col min="5600" max="5600" width="9.85546875" style="39" customWidth="1"/>
    <col min="5601" max="5601" width="10.28515625" style="39" customWidth="1"/>
    <col min="5602" max="5605" width="9.140625" style="39"/>
    <col min="5606" max="5606" width="9.28515625" style="39" customWidth="1"/>
    <col min="5607" max="5849" width="9.140625" style="39"/>
    <col min="5850" max="5850" width="29.28515625" style="39" customWidth="1"/>
    <col min="5851" max="5851" width="0.140625" style="39" customWidth="1"/>
    <col min="5852" max="5852" width="11" style="39" customWidth="1"/>
    <col min="5853" max="5855" width="9.140625" style="39"/>
    <col min="5856" max="5856" width="9.85546875" style="39" customWidth="1"/>
    <col min="5857" max="5857" width="10.28515625" style="39" customWidth="1"/>
    <col min="5858" max="5861" width="9.140625" style="39"/>
    <col min="5862" max="5862" width="9.28515625" style="39" customWidth="1"/>
    <col min="5863" max="6105" width="9.140625" style="39"/>
    <col min="6106" max="6106" width="29.28515625" style="39" customWidth="1"/>
    <col min="6107" max="6107" width="0.140625" style="39" customWidth="1"/>
    <col min="6108" max="6108" width="11" style="39" customWidth="1"/>
    <col min="6109" max="6111" width="9.140625" style="39"/>
    <col min="6112" max="6112" width="9.85546875" style="39" customWidth="1"/>
    <col min="6113" max="6113" width="10.28515625" style="39" customWidth="1"/>
    <col min="6114" max="6117" width="9.140625" style="39"/>
    <col min="6118" max="6118" width="9.28515625" style="39" customWidth="1"/>
    <col min="6119" max="6361" width="9.140625" style="39"/>
    <col min="6362" max="6362" width="29.28515625" style="39" customWidth="1"/>
    <col min="6363" max="6363" width="0.140625" style="39" customWidth="1"/>
    <col min="6364" max="6364" width="11" style="39" customWidth="1"/>
    <col min="6365" max="6367" width="9.140625" style="39"/>
    <col min="6368" max="6368" width="9.85546875" style="39" customWidth="1"/>
    <col min="6369" max="6369" width="10.28515625" style="39" customWidth="1"/>
    <col min="6370" max="6373" width="9.140625" style="39"/>
    <col min="6374" max="6374" width="9.28515625" style="39" customWidth="1"/>
    <col min="6375" max="6617" width="9.140625" style="39"/>
    <col min="6618" max="6618" width="29.28515625" style="39" customWidth="1"/>
    <col min="6619" max="6619" width="0.140625" style="39" customWidth="1"/>
    <col min="6620" max="6620" width="11" style="39" customWidth="1"/>
    <col min="6621" max="6623" width="9.140625" style="39"/>
    <col min="6624" max="6624" width="9.85546875" style="39" customWidth="1"/>
    <col min="6625" max="6625" width="10.28515625" style="39" customWidth="1"/>
    <col min="6626" max="6629" width="9.140625" style="39"/>
    <col min="6630" max="6630" width="9.28515625" style="39" customWidth="1"/>
    <col min="6631" max="6873" width="9.140625" style="39"/>
    <col min="6874" max="6874" width="29.28515625" style="39" customWidth="1"/>
    <col min="6875" max="6875" width="0.140625" style="39" customWidth="1"/>
    <col min="6876" max="6876" width="11" style="39" customWidth="1"/>
    <col min="6877" max="6879" width="9.140625" style="39"/>
    <col min="6880" max="6880" width="9.85546875" style="39" customWidth="1"/>
    <col min="6881" max="6881" width="10.28515625" style="39" customWidth="1"/>
    <col min="6882" max="6885" width="9.140625" style="39"/>
    <col min="6886" max="6886" width="9.28515625" style="39" customWidth="1"/>
    <col min="6887" max="7129" width="9.140625" style="39"/>
    <col min="7130" max="7130" width="29.28515625" style="39" customWidth="1"/>
    <col min="7131" max="7131" width="0.140625" style="39" customWidth="1"/>
    <col min="7132" max="7132" width="11" style="39" customWidth="1"/>
    <col min="7133" max="7135" width="9.140625" style="39"/>
    <col min="7136" max="7136" width="9.85546875" style="39" customWidth="1"/>
    <col min="7137" max="7137" width="10.28515625" style="39" customWidth="1"/>
    <col min="7138" max="7141" width="9.140625" style="39"/>
    <col min="7142" max="7142" width="9.28515625" style="39" customWidth="1"/>
    <col min="7143" max="7385" width="9.140625" style="39"/>
    <col min="7386" max="7386" width="29.28515625" style="39" customWidth="1"/>
    <col min="7387" max="7387" width="0.140625" style="39" customWidth="1"/>
    <col min="7388" max="7388" width="11" style="39" customWidth="1"/>
    <col min="7389" max="7391" width="9.140625" style="39"/>
    <col min="7392" max="7392" width="9.85546875" style="39" customWidth="1"/>
    <col min="7393" max="7393" width="10.28515625" style="39" customWidth="1"/>
    <col min="7394" max="7397" width="9.140625" style="39"/>
    <col min="7398" max="7398" width="9.28515625" style="39" customWidth="1"/>
    <col min="7399" max="7641" width="9.140625" style="39"/>
    <col min="7642" max="7642" width="29.28515625" style="39" customWidth="1"/>
    <col min="7643" max="7643" width="0.140625" style="39" customWidth="1"/>
    <col min="7644" max="7644" width="11" style="39" customWidth="1"/>
    <col min="7645" max="7647" width="9.140625" style="39"/>
    <col min="7648" max="7648" width="9.85546875" style="39" customWidth="1"/>
    <col min="7649" max="7649" width="10.28515625" style="39" customWidth="1"/>
    <col min="7650" max="7653" width="9.140625" style="39"/>
    <col min="7654" max="7654" width="9.28515625" style="39" customWidth="1"/>
    <col min="7655" max="7897" width="9.140625" style="39"/>
    <col min="7898" max="7898" width="29.28515625" style="39" customWidth="1"/>
    <col min="7899" max="7899" width="0.140625" style="39" customWidth="1"/>
    <col min="7900" max="7900" width="11" style="39" customWidth="1"/>
    <col min="7901" max="7903" width="9.140625" style="39"/>
    <col min="7904" max="7904" width="9.85546875" style="39" customWidth="1"/>
    <col min="7905" max="7905" width="10.28515625" style="39" customWidth="1"/>
    <col min="7906" max="7909" width="9.140625" style="39"/>
    <col min="7910" max="7910" width="9.28515625" style="39" customWidth="1"/>
    <col min="7911" max="8153" width="9.140625" style="39"/>
    <col min="8154" max="8154" width="29.28515625" style="39" customWidth="1"/>
    <col min="8155" max="8155" width="0.140625" style="39" customWidth="1"/>
    <col min="8156" max="8156" width="11" style="39" customWidth="1"/>
    <col min="8157" max="8159" width="9.140625" style="39"/>
    <col min="8160" max="8160" width="9.85546875" style="39" customWidth="1"/>
    <col min="8161" max="8161" width="10.28515625" style="39" customWidth="1"/>
    <col min="8162" max="8165" width="9.140625" style="39"/>
    <col min="8166" max="8166" width="9.28515625" style="39" customWidth="1"/>
    <col min="8167" max="8409" width="9.140625" style="39"/>
    <col min="8410" max="8410" width="29.28515625" style="39" customWidth="1"/>
    <col min="8411" max="8411" width="0.140625" style="39" customWidth="1"/>
    <col min="8412" max="8412" width="11" style="39" customWidth="1"/>
    <col min="8413" max="8415" width="9.140625" style="39"/>
    <col min="8416" max="8416" width="9.85546875" style="39" customWidth="1"/>
    <col min="8417" max="8417" width="10.28515625" style="39" customWidth="1"/>
    <col min="8418" max="8421" width="9.140625" style="39"/>
    <col min="8422" max="8422" width="9.28515625" style="39" customWidth="1"/>
    <col min="8423" max="8665" width="9.140625" style="39"/>
    <col min="8666" max="8666" width="29.28515625" style="39" customWidth="1"/>
    <col min="8667" max="8667" width="0.140625" style="39" customWidth="1"/>
    <col min="8668" max="8668" width="11" style="39" customWidth="1"/>
    <col min="8669" max="8671" width="9.140625" style="39"/>
    <col min="8672" max="8672" width="9.85546875" style="39" customWidth="1"/>
    <col min="8673" max="8673" width="10.28515625" style="39" customWidth="1"/>
    <col min="8674" max="8677" width="9.140625" style="39"/>
    <col min="8678" max="8678" width="9.28515625" style="39" customWidth="1"/>
    <col min="8679" max="8921" width="9.140625" style="39"/>
    <col min="8922" max="8922" width="29.28515625" style="39" customWidth="1"/>
    <col min="8923" max="8923" width="0.140625" style="39" customWidth="1"/>
    <col min="8924" max="8924" width="11" style="39" customWidth="1"/>
    <col min="8925" max="8927" width="9.140625" style="39"/>
    <col min="8928" max="8928" width="9.85546875" style="39" customWidth="1"/>
    <col min="8929" max="8929" width="10.28515625" style="39" customWidth="1"/>
    <col min="8930" max="8933" width="9.140625" style="39"/>
    <col min="8934" max="8934" width="9.28515625" style="39" customWidth="1"/>
    <col min="8935" max="9177" width="9.140625" style="39"/>
    <col min="9178" max="9178" width="29.28515625" style="39" customWidth="1"/>
    <col min="9179" max="9179" width="0.140625" style="39" customWidth="1"/>
    <col min="9180" max="9180" width="11" style="39" customWidth="1"/>
    <col min="9181" max="9183" width="9.140625" style="39"/>
    <col min="9184" max="9184" width="9.85546875" style="39" customWidth="1"/>
    <col min="9185" max="9185" width="10.28515625" style="39" customWidth="1"/>
    <col min="9186" max="9189" width="9.140625" style="39"/>
    <col min="9190" max="9190" width="9.28515625" style="39" customWidth="1"/>
    <col min="9191" max="9433" width="9.140625" style="39"/>
    <col min="9434" max="9434" width="29.28515625" style="39" customWidth="1"/>
    <col min="9435" max="9435" width="0.140625" style="39" customWidth="1"/>
    <col min="9436" max="9436" width="11" style="39" customWidth="1"/>
    <col min="9437" max="9439" width="9.140625" style="39"/>
    <col min="9440" max="9440" width="9.85546875" style="39" customWidth="1"/>
    <col min="9441" max="9441" width="10.28515625" style="39" customWidth="1"/>
    <col min="9442" max="9445" width="9.140625" style="39"/>
    <col min="9446" max="9446" width="9.28515625" style="39" customWidth="1"/>
    <col min="9447" max="9689" width="9.140625" style="39"/>
    <col min="9690" max="9690" width="29.28515625" style="39" customWidth="1"/>
    <col min="9691" max="9691" width="0.140625" style="39" customWidth="1"/>
    <col min="9692" max="9692" width="11" style="39" customWidth="1"/>
    <col min="9693" max="9695" width="9.140625" style="39"/>
    <col min="9696" max="9696" width="9.85546875" style="39" customWidth="1"/>
    <col min="9697" max="9697" width="10.28515625" style="39" customWidth="1"/>
    <col min="9698" max="9701" width="9.140625" style="39"/>
    <col min="9702" max="9702" width="9.28515625" style="39" customWidth="1"/>
    <col min="9703" max="9945" width="9.140625" style="39"/>
    <col min="9946" max="9946" width="29.28515625" style="39" customWidth="1"/>
    <col min="9947" max="9947" width="0.140625" style="39" customWidth="1"/>
    <col min="9948" max="9948" width="11" style="39" customWidth="1"/>
    <col min="9949" max="9951" width="9.140625" style="39"/>
    <col min="9952" max="9952" width="9.85546875" style="39" customWidth="1"/>
    <col min="9953" max="9953" width="10.28515625" style="39" customWidth="1"/>
    <col min="9954" max="9957" width="9.140625" style="39"/>
    <col min="9958" max="9958" width="9.28515625" style="39" customWidth="1"/>
    <col min="9959" max="10201" width="9.140625" style="39"/>
    <col min="10202" max="10202" width="29.28515625" style="39" customWidth="1"/>
    <col min="10203" max="10203" width="0.140625" style="39" customWidth="1"/>
    <col min="10204" max="10204" width="11" style="39" customWidth="1"/>
    <col min="10205" max="10207" width="9.140625" style="39"/>
    <col min="10208" max="10208" width="9.85546875" style="39" customWidth="1"/>
    <col min="10209" max="10209" width="10.28515625" style="39" customWidth="1"/>
    <col min="10210" max="10213" width="9.140625" style="39"/>
    <col min="10214" max="10214" width="9.28515625" style="39" customWidth="1"/>
    <col min="10215" max="10457" width="9.140625" style="39"/>
    <col min="10458" max="10458" width="29.28515625" style="39" customWidth="1"/>
    <col min="10459" max="10459" width="0.140625" style="39" customWidth="1"/>
    <col min="10460" max="10460" width="11" style="39" customWidth="1"/>
    <col min="10461" max="10463" width="9.140625" style="39"/>
    <col min="10464" max="10464" width="9.85546875" style="39" customWidth="1"/>
    <col min="10465" max="10465" width="10.28515625" style="39" customWidth="1"/>
    <col min="10466" max="10469" width="9.140625" style="39"/>
    <col min="10470" max="10470" width="9.28515625" style="39" customWidth="1"/>
    <col min="10471" max="10713" width="9.140625" style="39"/>
    <col min="10714" max="10714" width="29.28515625" style="39" customWidth="1"/>
    <col min="10715" max="10715" width="0.140625" style="39" customWidth="1"/>
    <col min="10716" max="10716" width="11" style="39" customWidth="1"/>
    <col min="10717" max="10719" width="9.140625" style="39"/>
    <col min="10720" max="10720" width="9.85546875" style="39" customWidth="1"/>
    <col min="10721" max="10721" width="10.28515625" style="39" customWidth="1"/>
    <col min="10722" max="10725" width="9.140625" style="39"/>
    <col min="10726" max="10726" width="9.28515625" style="39" customWidth="1"/>
    <col min="10727" max="10969" width="9.140625" style="39"/>
    <col min="10970" max="10970" width="29.28515625" style="39" customWidth="1"/>
    <col min="10971" max="10971" width="0.140625" style="39" customWidth="1"/>
    <col min="10972" max="10972" width="11" style="39" customWidth="1"/>
    <col min="10973" max="10975" width="9.140625" style="39"/>
    <col min="10976" max="10976" width="9.85546875" style="39" customWidth="1"/>
    <col min="10977" max="10977" width="10.28515625" style="39" customWidth="1"/>
    <col min="10978" max="10981" width="9.140625" style="39"/>
    <col min="10982" max="10982" width="9.28515625" style="39" customWidth="1"/>
    <col min="10983" max="11225" width="9.140625" style="39"/>
    <col min="11226" max="11226" width="29.28515625" style="39" customWidth="1"/>
    <col min="11227" max="11227" width="0.140625" style="39" customWidth="1"/>
    <col min="11228" max="11228" width="11" style="39" customWidth="1"/>
    <col min="11229" max="11231" width="9.140625" style="39"/>
    <col min="11232" max="11232" width="9.85546875" style="39" customWidth="1"/>
    <col min="11233" max="11233" width="10.28515625" style="39" customWidth="1"/>
    <col min="11234" max="11237" width="9.140625" style="39"/>
    <col min="11238" max="11238" width="9.28515625" style="39" customWidth="1"/>
    <col min="11239" max="11481" width="9.140625" style="39"/>
    <col min="11482" max="11482" width="29.28515625" style="39" customWidth="1"/>
    <col min="11483" max="11483" width="0.140625" style="39" customWidth="1"/>
    <col min="11484" max="11484" width="11" style="39" customWidth="1"/>
    <col min="11485" max="11487" width="9.140625" style="39"/>
    <col min="11488" max="11488" width="9.85546875" style="39" customWidth="1"/>
    <col min="11489" max="11489" width="10.28515625" style="39" customWidth="1"/>
    <col min="11490" max="11493" width="9.140625" style="39"/>
    <col min="11494" max="11494" width="9.28515625" style="39" customWidth="1"/>
    <col min="11495" max="11737" width="9.140625" style="39"/>
    <col min="11738" max="11738" width="29.28515625" style="39" customWidth="1"/>
    <col min="11739" max="11739" width="0.140625" style="39" customWidth="1"/>
    <col min="11740" max="11740" width="11" style="39" customWidth="1"/>
    <col min="11741" max="11743" width="9.140625" style="39"/>
    <col min="11744" max="11744" width="9.85546875" style="39" customWidth="1"/>
    <col min="11745" max="11745" width="10.28515625" style="39" customWidth="1"/>
    <col min="11746" max="11749" width="9.140625" style="39"/>
    <col min="11750" max="11750" width="9.28515625" style="39" customWidth="1"/>
    <col min="11751" max="11993" width="9.140625" style="39"/>
    <col min="11994" max="11994" width="29.28515625" style="39" customWidth="1"/>
    <col min="11995" max="11995" width="0.140625" style="39" customWidth="1"/>
    <col min="11996" max="11996" width="11" style="39" customWidth="1"/>
    <col min="11997" max="11999" width="9.140625" style="39"/>
    <col min="12000" max="12000" width="9.85546875" style="39" customWidth="1"/>
    <col min="12001" max="12001" width="10.28515625" style="39" customWidth="1"/>
    <col min="12002" max="12005" width="9.140625" style="39"/>
    <col min="12006" max="12006" width="9.28515625" style="39" customWidth="1"/>
    <col min="12007" max="12249" width="9.140625" style="39"/>
    <col min="12250" max="12250" width="29.28515625" style="39" customWidth="1"/>
    <col min="12251" max="12251" width="0.140625" style="39" customWidth="1"/>
    <col min="12252" max="12252" width="11" style="39" customWidth="1"/>
    <col min="12253" max="12255" width="9.140625" style="39"/>
    <col min="12256" max="12256" width="9.85546875" style="39" customWidth="1"/>
    <col min="12257" max="12257" width="10.28515625" style="39" customWidth="1"/>
    <col min="12258" max="12261" width="9.140625" style="39"/>
    <col min="12262" max="12262" width="9.28515625" style="39" customWidth="1"/>
    <col min="12263" max="12505" width="9.140625" style="39"/>
    <col min="12506" max="12506" width="29.28515625" style="39" customWidth="1"/>
    <col min="12507" max="12507" width="0.140625" style="39" customWidth="1"/>
    <col min="12508" max="12508" width="11" style="39" customWidth="1"/>
    <col min="12509" max="12511" width="9.140625" style="39"/>
    <col min="12512" max="12512" width="9.85546875" style="39" customWidth="1"/>
    <col min="12513" max="12513" width="10.28515625" style="39" customWidth="1"/>
    <col min="12514" max="12517" width="9.140625" style="39"/>
    <col min="12518" max="12518" width="9.28515625" style="39" customWidth="1"/>
    <col min="12519" max="12761" width="9.140625" style="39"/>
    <col min="12762" max="12762" width="29.28515625" style="39" customWidth="1"/>
    <col min="12763" max="12763" width="0.140625" style="39" customWidth="1"/>
    <col min="12764" max="12764" width="11" style="39" customWidth="1"/>
    <col min="12765" max="12767" width="9.140625" style="39"/>
    <col min="12768" max="12768" width="9.85546875" style="39" customWidth="1"/>
    <col min="12769" max="12769" width="10.28515625" style="39" customWidth="1"/>
    <col min="12770" max="12773" width="9.140625" style="39"/>
    <col min="12774" max="12774" width="9.28515625" style="39" customWidth="1"/>
    <col min="12775" max="13017" width="9.140625" style="39"/>
    <col min="13018" max="13018" width="29.28515625" style="39" customWidth="1"/>
    <col min="13019" max="13019" width="0.140625" style="39" customWidth="1"/>
    <col min="13020" max="13020" width="11" style="39" customWidth="1"/>
    <col min="13021" max="13023" width="9.140625" style="39"/>
    <col min="13024" max="13024" width="9.85546875" style="39" customWidth="1"/>
    <col min="13025" max="13025" width="10.28515625" style="39" customWidth="1"/>
    <col min="13026" max="13029" width="9.140625" style="39"/>
    <col min="13030" max="13030" width="9.28515625" style="39" customWidth="1"/>
    <col min="13031" max="13273" width="9.140625" style="39"/>
    <col min="13274" max="13274" width="29.28515625" style="39" customWidth="1"/>
    <col min="13275" max="13275" width="0.140625" style="39" customWidth="1"/>
    <col min="13276" max="13276" width="11" style="39" customWidth="1"/>
    <col min="13277" max="13279" width="9.140625" style="39"/>
    <col min="13280" max="13280" width="9.85546875" style="39" customWidth="1"/>
    <col min="13281" max="13281" width="10.28515625" style="39" customWidth="1"/>
    <col min="13282" max="13285" width="9.140625" style="39"/>
    <col min="13286" max="13286" width="9.28515625" style="39" customWidth="1"/>
    <col min="13287" max="13529" width="9.140625" style="39"/>
    <col min="13530" max="13530" width="29.28515625" style="39" customWidth="1"/>
    <col min="13531" max="13531" width="0.140625" style="39" customWidth="1"/>
    <col min="13532" max="13532" width="11" style="39" customWidth="1"/>
    <col min="13533" max="13535" width="9.140625" style="39"/>
    <col min="13536" max="13536" width="9.85546875" style="39" customWidth="1"/>
    <col min="13537" max="13537" width="10.28515625" style="39" customWidth="1"/>
    <col min="13538" max="13541" width="9.140625" style="39"/>
    <col min="13542" max="13542" width="9.28515625" style="39" customWidth="1"/>
    <col min="13543" max="13785" width="9.140625" style="39"/>
    <col min="13786" max="13786" width="29.28515625" style="39" customWidth="1"/>
    <col min="13787" max="13787" width="0.140625" style="39" customWidth="1"/>
    <col min="13788" max="13788" width="11" style="39" customWidth="1"/>
    <col min="13789" max="13791" width="9.140625" style="39"/>
    <col min="13792" max="13792" width="9.85546875" style="39" customWidth="1"/>
    <col min="13793" max="13793" width="10.28515625" style="39" customWidth="1"/>
    <col min="13794" max="13797" width="9.140625" style="39"/>
    <col min="13798" max="13798" width="9.28515625" style="39" customWidth="1"/>
    <col min="13799" max="14041" width="9.140625" style="39"/>
    <col min="14042" max="14042" width="29.28515625" style="39" customWidth="1"/>
    <col min="14043" max="14043" width="0.140625" style="39" customWidth="1"/>
    <col min="14044" max="14044" width="11" style="39" customWidth="1"/>
    <col min="14045" max="14047" width="9.140625" style="39"/>
    <col min="14048" max="14048" width="9.85546875" style="39" customWidth="1"/>
    <col min="14049" max="14049" width="10.28515625" style="39" customWidth="1"/>
    <col min="14050" max="14053" width="9.140625" style="39"/>
    <col min="14054" max="14054" width="9.28515625" style="39" customWidth="1"/>
    <col min="14055" max="14297" width="9.140625" style="39"/>
    <col min="14298" max="14298" width="29.28515625" style="39" customWidth="1"/>
    <col min="14299" max="14299" width="0.140625" style="39" customWidth="1"/>
    <col min="14300" max="14300" width="11" style="39" customWidth="1"/>
    <col min="14301" max="14303" width="9.140625" style="39"/>
    <col min="14304" max="14304" width="9.85546875" style="39" customWidth="1"/>
    <col min="14305" max="14305" width="10.28515625" style="39" customWidth="1"/>
    <col min="14306" max="14309" width="9.140625" style="39"/>
    <col min="14310" max="14310" width="9.28515625" style="39" customWidth="1"/>
    <col min="14311" max="14553" width="9.140625" style="39"/>
    <col min="14554" max="14554" width="29.28515625" style="39" customWidth="1"/>
    <col min="14555" max="14555" width="0.140625" style="39" customWidth="1"/>
    <col min="14556" max="14556" width="11" style="39" customWidth="1"/>
    <col min="14557" max="14559" width="9.140625" style="39"/>
    <col min="14560" max="14560" width="9.85546875" style="39" customWidth="1"/>
    <col min="14561" max="14561" width="10.28515625" style="39" customWidth="1"/>
    <col min="14562" max="14565" width="9.140625" style="39"/>
    <col min="14566" max="14566" width="9.28515625" style="39" customWidth="1"/>
    <col min="14567" max="14809" width="9.140625" style="39"/>
    <col min="14810" max="14810" width="29.28515625" style="39" customWidth="1"/>
    <col min="14811" max="14811" width="0.140625" style="39" customWidth="1"/>
    <col min="14812" max="14812" width="11" style="39" customWidth="1"/>
    <col min="14813" max="14815" width="9.140625" style="39"/>
    <col min="14816" max="14816" width="9.85546875" style="39" customWidth="1"/>
    <col min="14817" max="14817" width="10.28515625" style="39" customWidth="1"/>
    <col min="14818" max="14821" width="9.140625" style="39"/>
    <col min="14822" max="14822" width="9.28515625" style="39" customWidth="1"/>
    <col min="14823" max="15065" width="9.140625" style="39"/>
    <col min="15066" max="15066" width="29.28515625" style="39" customWidth="1"/>
    <col min="15067" max="15067" width="0.140625" style="39" customWidth="1"/>
    <col min="15068" max="15068" width="11" style="39" customWidth="1"/>
    <col min="15069" max="15071" width="9.140625" style="39"/>
    <col min="15072" max="15072" width="9.85546875" style="39" customWidth="1"/>
    <col min="15073" max="15073" width="10.28515625" style="39" customWidth="1"/>
    <col min="15074" max="15077" width="9.140625" style="39"/>
    <col min="15078" max="15078" width="9.28515625" style="39" customWidth="1"/>
    <col min="15079" max="15321" width="9.140625" style="39"/>
    <col min="15322" max="15322" width="29.28515625" style="39" customWidth="1"/>
    <col min="15323" max="15323" width="0.140625" style="39" customWidth="1"/>
    <col min="15324" max="15324" width="11" style="39" customWidth="1"/>
    <col min="15325" max="15327" width="9.140625" style="39"/>
    <col min="15328" max="15328" width="9.85546875" style="39" customWidth="1"/>
    <col min="15329" max="15329" width="10.28515625" style="39" customWidth="1"/>
    <col min="15330" max="15333" width="9.140625" style="39"/>
    <col min="15334" max="15334" width="9.28515625" style="39" customWidth="1"/>
    <col min="15335" max="15577" width="9.140625" style="39"/>
    <col min="15578" max="15578" width="29.28515625" style="39" customWidth="1"/>
    <col min="15579" max="15579" width="0.140625" style="39" customWidth="1"/>
    <col min="15580" max="15580" width="11" style="39" customWidth="1"/>
    <col min="15581" max="15583" width="9.140625" style="39"/>
    <col min="15584" max="15584" width="9.85546875" style="39" customWidth="1"/>
    <col min="15585" max="15585" width="10.28515625" style="39" customWidth="1"/>
    <col min="15586" max="15589" width="9.140625" style="39"/>
    <col min="15590" max="15590" width="9.28515625" style="39" customWidth="1"/>
    <col min="15591" max="15833" width="9.140625" style="39"/>
    <col min="15834" max="15834" width="29.28515625" style="39" customWidth="1"/>
    <col min="15835" max="15835" width="0.140625" style="39" customWidth="1"/>
    <col min="15836" max="15836" width="11" style="39" customWidth="1"/>
    <col min="15837" max="15839" width="9.140625" style="39"/>
    <col min="15840" max="15840" width="9.85546875" style="39" customWidth="1"/>
    <col min="15841" max="15841" width="10.28515625" style="39" customWidth="1"/>
    <col min="15842" max="15845" width="9.140625" style="39"/>
    <col min="15846" max="15846" width="9.28515625" style="39" customWidth="1"/>
    <col min="15847" max="16089" width="9.140625" style="39"/>
    <col min="16090" max="16090" width="29.28515625" style="39" customWidth="1"/>
    <col min="16091" max="16091" width="0.140625" style="39" customWidth="1"/>
    <col min="16092" max="16092" width="11" style="39" customWidth="1"/>
    <col min="16093" max="16095" width="9.140625" style="39"/>
    <col min="16096" max="16096" width="9.85546875" style="39" customWidth="1"/>
    <col min="16097" max="16097" width="10.28515625" style="39" customWidth="1"/>
    <col min="16098" max="16101" width="9.140625" style="39"/>
    <col min="16102" max="16102" width="9.28515625" style="39" customWidth="1"/>
    <col min="16103" max="16362" width="9.140625" style="39"/>
    <col min="16363" max="16384" width="8.85546875" style="39" customWidth="1"/>
  </cols>
  <sheetData>
    <row r="1" spans="1:18" s="2" customFormat="1" ht="17.25" customHeight="1">
      <c r="A1" s="240" t="s">
        <v>675</v>
      </c>
      <c r="B1" s="117"/>
      <c r="C1" s="204"/>
      <c r="D1" s="204"/>
      <c r="E1" s="117"/>
      <c r="F1" s="117"/>
      <c r="G1" s="117"/>
      <c r="H1" s="117"/>
      <c r="I1" s="167"/>
      <c r="J1" s="117"/>
      <c r="K1" s="117"/>
      <c r="L1" s="117"/>
      <c r="M1" s="500"/>
      <c r="N1" s="204"/>
      <c r="O1" s="117"/>
      <c r="P1" s="93"/>
      <c r="Q1" s="93"/>
    </row>
    <row r="2" spans="1:18" s="3" customFormat="1" ht="17.25" customHeight="1" thickBot="1">
      <c r="A2" s="325" t="s">
        <v>193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</row>
    <row r="3" spans="1:18" s="34" customFormat="1" ht="17.25" customHeight="1">
      <c r="A3" s="2000" t="s">
        <v>190</v>
      </c>
      <c r="B3" s="1736" t="s">
        <v>194</v>
      </c>
      <c r="C3" s="1982"/>
      <c r="D3" s="1737"/>
      <c r="E3" s="1764" t="s">
        <v>195</v>
      </c>
      <c r="F3" s="1765"/>
      <c r="G3" s="1801"/>
      <c r="H3" s="1800" t="s">
        <v>209</v>
      </c>
      <c r="I3" s="1765"/>
      <c r="J3" s="1765"/>
      <c r="K3" s="1765"/>
      <c r="L3" s="1801"/>
      <c r="M3" s="1800" t="s">
        <v>197</v>
      </c>
      <c r="N3" s="1765"/>
      <c r="O3" s="1766"/>
      <c r="P3" s="1995" t="s">
        <v>242</v>
      </c>
      <c r="Q3" s="1751" t="s">
        <v>243</v>
      </c>
    </row>
    <row r="4" spans="1:18" s="34" customFormat="1" ht="17.25" customHeight="1">
      <c r="A4" s="2001"/>
      <c r="B4" s="1802" t="s">
        <v>4</v>
      </c>
      <c r="C4" s="1983" t="s">
        <v>241</v>
      </c>
      <c r="D4" s="1986"/>
      <c r="E4" s="1767" t="s">
        <v>4</v>
      </c>
      <c r="F4" s="1983" t="s">
        <v>367</v>
      </c>
      <c r="G4" s="1986"/>
      <c r="H4" s="1802" t="s">
        <v>4</v>
      </c>
      <c r="I4" s="1758" t="s">
        <v>42</v>
      </c>
      <c r="J4" s="1935"/>
      <c r="K4" s="1935"/>
      <c r="L4" s="1937"/>
      <c r="M4" s="1802" t="s">
        <v>4</v>
      </c>
      <c r="N4" s="1975" t="s">
        <v>237</v>
      </c>
      <c r="O4" s="1998"/>
      <c r="P4" s="1996"/>
      <c r="Q4" s="1799"/>
    </row>
    <row r="5" spans="1:18" s="34" customFormat="1" ht="17.25" customHeight="1">
      <c r="A5" s="2001"/>
      <c r="B5" s="1936"/>
      <c r="C5" s="1984"/>
      <c r="D5" s="1987"/>
      <c r="E5" s="1961"/>
      <c r="F5" s="1984"/>
      <c r="G5" s="1987"/>
      <c r="H5" s="1936"/>
      <c r="I5" s="1758" t="s">
        <v>250</v>
      </c>
      <c r="J5" s="1935"/>
      <c r="K5" s="1758" t="s">
        <v>251</v>
      </c>
      <c r="L5" s="1937"/>
      <c r="M5" s="1936"/>
      <c r="N5" s="1977"/>
      <c r="O5" s="1999"/>
      <c r="P5" s="1996"/>
      <c r="Q5" s="1799"/>
    </row>
    <row r="6" spans="1:18" s="34" customFormat="1" ht="37.5" customHeight="1" thickBot="1">
      <c r="A6" s="2002"/>
      <c r="B6" s="1804"/>
      <c r="C6" s="644" t="s">
        <v>239</v>
      </c>
      <c r="D6" s="645" t="s">
        <v>240</v>
      </c>
      <c r="E6" s="1769"/>
      <c r="F6" s="644" t="s">
        <v>235</v>
      </c>
      <c r="G6" s="645" t="s">
        <v>236</v>
      </c>
      <c r="H6" s="1804"/>
      <c r="I6" s="644" t="s">
        <v>4</v>
      </c>
      <c r="J6" s="644" t="s">
        <v>154</v>
      </c>
      <c r="K6" s="644" t="s">
        <v>4</v>
      </c>
      <c r="L6" s="645" t="s">
        <v>249</v>
      </c>
      <c r="M6" s="1804"/>
      <c r="N6" s="644" t="s">
        <v>239</v>
      </c>
      <c r="O6" s="806" t="s">
        <v>240</v>
      </c>
      <c r="P6" s="1997"/>
      <c r="Q6" s="1753"/>
    </row>
    <row r="7" spans="1:18" s="36" customFormat="1" ht="17.25" customHeight="1">
      <c r="A7" s="115" t="s">
        <v>19</v>
      </c>
      <c r="B7" s="1198">
        <v>4238</v>
      </c>
      <c r="C7" s="1199">
        <v>4220</v>
      </c>
      <c r="D7" s="1200">
        <v>2830</v>
      </c>
      <c r="E7" s="1198">
        <v>50050</v>
      </c>
      <c r="F7" s="1199">
        <v>29304</v>
      </c>
      <c r="G7" s="1200">
        <v>20746</v>
      </c>
      <c r="H7" s="1201">
        <v>964571</v>
      </c>
      <c r="I7" s="1202">
        <v>545711</v>
      </c>
      <c r="J7" s="1202">
        <v>109497</v>
      </c>
      <c r="K7" s="1183">
        <v>418860</v>
      </c>
      <c r="L7" s="1203">
        <v>95286</v>
      </c>
      <c r="M7" s="1656">
        <v>71325.3</v>
      </c>
      <c r="N7" s="1657">
        <v>34421.800000000003</v>
      </c>
      <c r="O7" s="1658">
        <v>36903.5</v>
      </c>
      <c r="P7" s="1206">
        <v>19.272147852147853</v>
      </c>
      <c r="Q7" s="1207">
        <v>13.523546343303147</v>
      </c>
      <c r="R7" s="1055"/>
    </row>
    <row r="8" spans="1:18" s="37" customFormat="1" ht="17.25" customHeight="1">
      <c r="A8" s="158" t="s">
        <v>20</v>
      </c>
      <c r="B8" s="186">
        <v>286</v>
      </c>
      <c r="C8" s="346">
        <v>283</v>
      </c>
      <c r="D8" s="222">
        <v>259</v>
      </c>
      <c r="E8" s="186">
        <v>5386</v>
      </c>
      <c r="F8" s="346">
        <v>3171</v>
      </c>
      <c r="G8" s="222">
        <v>2215</v>
      </c>
      <c r="H8" s="186">
        <v>112089</v>
      </c>
      <c r="I8" s="219">
        <v>66164</v>
      </c>
      <c r="J8" s="85">
        <v>13115</v>
      </c>
      <c r="K8" s="85">
        <v>45925</v>
      </c>
      <c r="L8" s="85">
        <v>10073</v>
      </c>
      <c r="M8" s="1659">
        <v>7847.2</v>
      </c>
      <c r="N8" s="1660">
        <v>3839.2</v>
      </c>
      <c r="O8" s="1661">
        <v>4008</v>
      </c>
      <c r="P8" s="1208">
        <v>20.811177125881915</v>
      </c>
      <c r="Q8" s="1209">
        <v>14.283948414721175</v>
      </c>
      <c r="R8" s="1055"/>
    </row>
    <row r="9" spans="1:18" s="37" customFormat="1" ht="17.25" customHeight="1">
      <c r="A9" s="158" t="s">
        <v>21</v>
      </c>
      <c r="B9" s="186">
        <v>574</v>
      </c>
      <c r="C9" s="346">
        <v>572</v>
      </c>
      <c r="D9" s="222">
        <v>374</v>
      </c>
      <c r="E9" s="186">
        <v>6858</v>
      </c>
      <c r="F9" s="346">
        <v>4092</v>
      </c>
      <c r="G9" s="222">
        <v>2766</v>
      </c>
      <c r="H9" s="186">
        <v>138970</v>
      </c>
      <c r="I9" s="219">
        <v>80757</v>
      </c>
      <c r="J9" s="85">
        <v>16286</v>
      </c>
      <c r="K9" s="85">
        <v>58213</v>
      </c>
      <c r="L9" s="85">
        <v>12947</v>
      </c>
      <c r="M9" s="1659">
        <v>9600.4</v>
      </c>
      <c r="N9" s="1660">
        <v>4814.8999999999996</v>
      </c>
      <c r="O9" s="1661">
        <v>4785.5</v>
      </c>
      <c r="P9" s="1208">
        <v>20.263925342665502</v>
      </c>
      <c r="Q9" s="1209">
        <v>14.475438523394859</v>
      </c>
      <c r="R9" s="1055"/>
    </row>
    <row r="10" spans="1:18" s="37" customFormat="1" ht="17.25" customHeight="1">
      <c r="A10" s="158" t="s">
        <v>22</v>
      </c>
      <c r="B10" s="186">
        <v>270</v>
      </c>
      <c r="C10" s="346">
        <v>269</v>
      </c>
      <c r="D10" s="222">
        <v>189</v>
      </c>
      <c r="E10" s="186">
        <v>3067</v>
      </c>
      <c r="F10" s="346">
        <v>1782</v>
      </c>
      <c r="G10" s="222">
        <v>1285</v>
      </c>
      <c r="H10" s="186">
        <v>58383</v>
      </c>
      <c r="I10" s="219">
        <v>33012</v>
      </c>
      <c r="J10" s="85">
        <v>6765</v>
      </c>
      <c r="K10" s="85">
        <v>25371</v>
      </c>
      <c r="L10" s="85">
        <v>5796</v>
      </c>
      <c r="M10" s="1659">
        <v>4300.3999999999996</v>
      </c>
      <c r="N10" s="1660">
        <v>2065.9</v>
      </c>
      <c r="O10" s="1661">
        <v>2234.5</v>
      </c>
      <c r="P10" s="1208">
        <v>19.035865666775351</v>
      </c>
      <c r="Q10" s="1209">
        <v>13.576178960096737</v>
      </c>
      <c r="R10" s="1055"/>
    </row>
    <row r="11" spans="1:18" s="37" customFormat="1" ht="17.25" customHeight="1">
      <c r="A11" s="158" t="s">
        <v>23</v>
      </c>
      <c r="B11" s="186">
        <v>225</v>
      </c>
      <c r="C11" s="346">
        <v>223</v>
      </c>
      <c r="D11" s="222">
        <v>151</v>
      </c>
      <c r="E11" s="186">
        <v>2649</v>
      </c>
      <c r="F11" s="346">
        <v>1529</v>
      </c>
      <c r="G11" s="222">
        <v>1120</v>
      </c>
      <c r="H11" s="186">
        <v>52465</v>
      </c>
      <c r="I11" s="219">
        <v>29280</v>
      </c>
      <c r="J11" s="85">
        <v>5828</v>
      </c>
      <c r="K11" s="85">
        <v>23185</v>
      </c>
      <c r="L11" s="85">
        <v>5237</v>
      </c>
      <c r="M11" s="1659">
        <v>3771.5</v>
      </c>
      <c r="N11" s="1660">
        <v>1807.9</v>
      </c>
      <c r="O11" s="1662">
        <v>1963.6</v>
      </c>
      <c r="P11" s="1208">
        <v>19.805587013967536</v>
      </c>
      <c r="Q11" s="1209">
        <v>13.910910778204958</v>
      </c>
      <c r="R11" s="1055"/>
    </row>
    <row r="12" spans="1:18" s="37" customFormat="1" ht="17.25" customHeight="1">
      <c r="A12" s="158" t="s">
        <v>24</v>
      </c>
      <c r="B12" s="186">
        <v>108</v>
      </c>
      <c r="C12" s="346">
        <v>107</v>
      </c>
      <c r="D12" s="222">
        <v>83</v>
      </c>
      <c r="E12" s="186">
        <v>1338</v>
      </c>
      <c r="F12" s="346">
        <v>764</v>
      </c>
      <c r="G12" s="222">
        <v>574</v>
      </c>
      <c r="H12" s="186">
        <v>24834</v>
      </c>
      <c r="I12" s="219">
        <v>13634</v>
      </c>
      <c r="J12" s="85">
        <v>2746</v>
      </c>
      <c r="K12" s="85">
        <v>11200</v>
      </c>
      <c r="L12" s="85">
        <v>2555</v>
      </c>
      <c r="M12" s="1659">
        <v>1917.8</v>
      </c>
      <c r="N12" s="1663">
        <v>888.8</v>
      </c>
      <c r="O12" s="1662">
        <v>1029</v>
      </c>
      <c r="P12" s="1208">
        <v>18.560538116591928</v>
      </c>
      <c r="Q12" s="1209">
        <v>12.949212639482742</v>
      </c>
      <c r="R12" s="1055"/>
    </row>
    <row r="13" spans="1:18" s="37" customFormat="1" ht="17.25" customHeight="1">
      <c r="A13" s="158" t="s">
        <v>25</v>
      </c>
      <c r="B13" s="186">
        <v>284</v>
      </c>
      <c r="C13" s="346">
        <v>281</v>
      </c>
      <c r="D13" s="222">
        <v>228</v>
      </c>
      <c r="E13" s="186">
        <v>3944</v>
      </c>
      <c r="F13" s="346">
        <v>2234</v>
      </c>
      <c r="G13" s="222">
        <v>1710</v>
      </c>
      <c r="H13" s="186">
        <v>75176</v>
      </c>
      <c r="I13" s="219">
        <v>41248</v>
      </c>
      <c r="J13" s="85">
        <v>8261</v>
      </c>
      <c r="K13" s="85">
        <v>33928</v>
      </c>
      <c r="L13" s="85">
        <v>7626</v>
      </c>
      <c r="M13" s="1659">
        <v>5618.7</v>
      </c>
      <c r="N13" s="1660">
        <v>2590.3000000000002</v>
      </c>
      <c r="O13" s="1661">
        <v>3028.4</v>
      </c>
      <c r="P13" s="1208">
        <v>19.060851926977687</v>
      </c>
      <c r="Q13" s="1209">
        <v>13.379607382490612</v>
      </c>
      <c r="R13" s="1055"/>
    </row>
    <row r="14" spans="1:18" s="37" customFormat="1" ht="17.25" customHeight="1">
      <c r="A14" s="158" t="s">
        <v>26</v>
      </c>
      <c r="B14" s="186">
        <v>201</v>
      </c>
      <c r="C14" s="346">
        <v>201</v>
      </c>
      <c r="D14" s="222">
        <v>132</v>
      </c>
      <c r="E14" s="186">
        <v>2205</v>
      </c>
      <c r="F14" s="346">
        <v>1266</v>
      </c>
      <c r="G14" s="222">
        <v>939</v>
      </c>
      <c r="H14" s="186">
        <v>41737</v>
      </c>
      <c r="I14" s="219">
        <v>22878</v>
      </c>
      <c r="J14" s="85">
        <v>4455</v>
      </c>
      <c r="K14" s="85">
        <v>18859</v>
      </c>
      <c r="L14" s="85">
        <v>4294</v>
      </c>
      <c r="M14" s="1659">
        <v>3158.3</v>
      </c>
      <c r="N14" s="1663">
        <v>1461.7</v>
      </c>
      <c r="O14" s="1661">
        <v>1696.6</v>
      </c>
      <c r="P14" s="1208">
        <v>18.928344671201813</v>
      </c>
      <c r="Q14" s="1209">
        <v>13.21502073900516</v>
      </c>
      <c r="R14" s="1055"/>
    </row>
    <row r="15" spans="1:18" s="37" customFormat="1" ht="17.25" customHeight="1">
      <c r="A15" s="158" t="s">
        <v>27</v>
      </c>
      <c r="B15" s="186">
        <v>272</v>
      </c>
      <c r="C15" s="346">
        <v>271</v>
      </c>
      <c r="D15" s="222">
        <v>164</v>
      </c>
      <c r="E15" s="186">
        <v>2683</v>
      </c>
      <c r="F15" s="346">
        <v>1544</v>
      </c>
      <c r="G15" s="222">
        <v>1139</v>
      </c>
      <c r="H15" s="186">
        <v>49524</v>
      </c>
      <c r="I15" s="219">
        <v>27290</v>
      </c>
      <c r="J15" s="85">
        <v>5398</v>
      </c>
      <c r="K15" s="85">
        <v>22234</v>
      </c>
      <c r="L15" s="85">
        <v>5049</v>
      </c>
      <c r="M15" s="1659">
        <v>3839.4</v>
      </c>
      <c r="N15" s="1660">
        <v>1822.4</v>
      </c>
      <c r="O15" s="1661">
        <v>2017</v>
      </c>
      <c r="P15" s="1208">
        <v>18.45844204248975</v>
      </c>
      <c r="Q15" s="1209">
        <v>12.898890451633067</v>
      </c>
      <c r="R15" s="1055"/>
    </row>
    <row r="16" spans="1:18" s="37" customFormat="1" ht="17.25" customHeight="1">
      <c r="A16" s="158" t="s">
        <v>28</v>
      </c>
      <c r="B16" s="186">
        <v>251</v>
      </c>
      <c r="C16" s="346">
        <v>251</v>
      </c>
      <c r="D16" s="222">
        <v>150</v>
      </c>
      <c r="E16" s="186">
        <v>2481</v>
      </c>
      <c r="F16" s="346">
        <v>1468</v>
      </c>
      <c r="G16" s="222">
        <v>1013</v>
      </c>
      <c r="H16" s="186">
        <v>47507</v>
      </c>
      <c r="I16" s="219">
        <v>26730</v>
      </c>
      <c r="J16" s="85">
        <v>5315</v>
      </c>
      <c r="K16" s="85">
        <v>20777</v>
      </c>
      <c r="L16" s="85">
        <v>4920</v>
      </c>
      <c r="M16" s="1659">
        <v>3517.8</v>
      </c>
      <c r="N16" s="1660">
        <v>1708.1</v>
      </c>
      <c r="O16" s="1661">
        <v>1809.7</v>
      </c>
      <c r="P16" s="1208">
        <v>19.14832728738412</v>
      </c>
      <c r="Q16" s="1209">
        <v>13.504747285235089</v>
      </c>
      <c r="R16" s="1055"/>
    </row>
    <row r="17" spans="1:18" s="37" customFormat="1" ht="17.25" customHeight="1">
      <c r="A17" s="158" t="s">
        <v>29</v>
      </c>
      <c r="B17" s="186">
        <v>272</v>
      </c>
      <c r="C17" s="346">
        <v>269</v>
      </c>
      <c r="D17" s="222">
        <v>153</v>
      </c>
      <c r="E17" s="186">
        <v>2433</v>
      </c>
      <c r="F17" s="346">
        <v>1418</v>
      </c>
      <c r="G17" s="222">
        <v>1015</v>
      </c>
      <c r="H17" s="186">
        <v>45727</v>
      </c>
      <c r="I17" s="219">
        <v>25683</v>
      </c>
      <c r="J17" s="85">
        <v>5193</v>
      </c>
      <c r="K17" s="85">
        <v>20044</v>
      </c>
      <c r="L17" s="85">
        <v>4796</v>
      </c>
      <c r="M17" s="1659">
        <v>3473.2</v>
      </c>
      <c r="N17" s="1660">
        <v>1669.2</v>
      </c>
      <c r="O17" s="1662">
        <v>1804</v>
      </c>
      <c r="P17" s="1208">
        <v>18.794492396218661</v>
      </c>
      <c r="Q17" s="1209">
        <v>13.165668547736958</v>
      </c>
      <c r="R17" s="1055"/>
    </row>
    <row r="18" spans="1:18" s="37" customFormat="1" ht="17.25" customHeight="1">
      <c r="A18" s="158" t="s">
        <v>30</v>
      </c>
      <c r="B18" s="186">
        <v>487</v>
      </c>
      <c r="C18" s="346">
        <v>486</v>
      </c>
      <c r="D18" s="222">
        <v>286</v>
      </c>
      <c r="E18" s="186">
        <v>5622</v>
      </c>
      <c r="F18" s="346">
        <v>3395</v>
      </c>
      <c r="G18" s="222">
        <v>2227</v>
      </c>
      <c r="H18" s="186">
        <v>107848</v>
      </c>
      <c r="I18" s="219">
        <v>62067</v>
      </c>
      <c r="J18" s="85">
        <v>12697</v>
      </c>
      <c r="K18" s="85">
        <v>45781</v>
      </c>
      <c r="L18" s="85">
        <v>10323</v>
      </c>
      <c r="M18" s="1659">
        <v>8056.4</v>
      </c>
      <c r="N18" s="1660">
        <v>3982.5</v>
      </c>
      <c r="O18" s="1661">
        <v>4073.9</v>
      </c>
      <c r="P18" s="1208">
        <v>19.183208822483103</v>
      </c>
      <c r="Q18" s="1209">
        <v>13.386624298694207</v>
      </c>
      <c r="R18" s="1055"/>
    </row>
    <row r="19" spans="1:18" s="37" customFormat="1" ht="17.25" customHeight="1">
      <c r="A19" s="158" t="s">
        <v>31</v>
      </c>
      <c r="B19" s="186">
        <v>298</v>
      </c>
      <c r="C19" s="346">
        <v>297</v>
      </c>
      <c r="D19" s="222">
        <v>182</v>
      </c>
      <c r="E19" s="186">
        <v>3015</v>
      </c>
      <c r="F19" s="346">
        <v>1769</v>
      </c>
      <c r="G19" s="222">
        <v>1246</v>
      </c>
      <c r="H19" s="186">
        <v>55610</v>
      </c>
      <c r="I19" s="219">
        <v>31106</v>
      </c>
      <c r="J19" s="85">
        <v>6175</v>
      </c>
      <c r="K19" s="85">
        <v>24504</v>
      </c>
      <c r="L19" s="85">
        <v>5549</v>
      </c>
      <c r="M19" s="1659">
        <v>4310</v>
      </c>
      <c r="N19" s="1660">
        <v>2079.6999999999998</v>
      </c>
      <c r="O19" s="1661">
        <v>2230.3000000000002</v>
      </c>
      <c r="P19" s="1208">
        <v>18.444444444444443</v>
      </c>
      <c r="Q19" s="1209">
        <v>12.902552204176335</v>
      </c>
      <c r="R19" s="1055"/>
    </row>
    <row r="20" spans="1:18" s="37" customFormat="1" ht="17.25" customHeight="1">
      <c r="A20" s="158" t="s">
        <v>32</v>
      </c>
      <c r="B20" s="186">
        <v>264</v>
      </c>
      <c r="C20" s="346">
        <v>264</v>
      </c>
      <c r="D20" s="222">
        <v>163</v>
      </c>
      <c r="E20" s="186">
        <v>2802</v>
      </c>
      <c r="F20" s="346">
        <v>1653</v>
      </c>
      <c r="G20" s="222">
        <v>1149</v>
      </c>
      <c r="H20" s="186">
        <v>50723</v>
      </c>
      <c r="I20" s="219">
        <v>28162</v>
      </c>
      <c r="J20" s="85">
        <v>5665</v>
      </c>
      <c r="K20" s="85">
        <v>22561</v>
      </c>
      <c r="L20" s="85">
        <v>5315</v>
      </c>
      <c r="M20" s="1659">
        <v>3927.3</v>
      </c>
      <c r="N20" s="1660">
        <v>1916.5</v>
      </c>
      <c r="O20" s="1661">
        <v>2010.8</v>
      </c>
      <c r="P20" s="1208">
        <v>18.102426837972878</v>
      </c>
      <c r="Q20" s="1209">
        <v>12.915489012807781</v>
      </c>
      <c r="R20" s="1055"/>
    </row>
    <row r="21" spans="1:18" s="37" customFormat="1" ht="17.25" customHeight="1" thickBot="1">
      <c r="A21" s="159" t="s">
        <v>33</v>
      </c>
      <c r="B21" s="178">
        <v>446</v>
      </c>
      <c r="C21" s="282">
        <v>446</v>
      </c>
      <c r="D21" s="155">
        <v>316</v>
      </c>
      <c r="E21" s="178">
        <v>5567</v>
      </c>
      <c r="F21" s="282">
        <v>3219</v>
      </c>
      <c r="G21" s="155">
        <v>2348</v>
      </c>
      <c r="H21" s="178">
        <v>103978</v>
      </c>
      <c r="I21" s="282">
        <v>57700</v>
      </c>
      <c r="J21" s="183">
        <v>11598</v>
      </c>
      <c r="K21" s="183">
        <v>46278</v>
      </c>
      <c r="L21" s="183">
        <v>10806</v>
      </c>
      <c r="M21" s="1664">
        <v>7986.9</v>
      </c>
      <c r="N21" s="1665">
        <v>3774.7</v>
      </c>
      <c r="O21" s="1666">
        <v>4212.2</v>
      </c>
      <c r="P21" s="1210">
        <v>18.677564217711513</v>
      </c>
      <c r="Q21" s="1211">
        <v>13.018567904944346</v>
      </c>
      <c r="R21" s="1055"/>
    </row>
    <row r="22" spans="1:18" s="7" customFormat="1" ht="17.25" customHeight="1">
      <c r="A22" s="1542" t="s">
        <v>877</v>
      </c>
      <c r="B22" s="118"/>
      <c r="C22" s="242"/>
      <c r="D22" s="242"/>
      <c r="E22" s="118"/>
      <c r="F22" s="118"/>
      <c r="G22" s="118"/>
      <c r="H22" s="118"/>
      <c r="I22" s="118"/>
      <c r="J22" s="118"/>
      <c r="K22" s="118"/>
      <c r="L22" s="118"/>
      <c r="M22" s="118"/>
      <c r="N22" s="242"/>
      <c r="O22" s="118"/>
      <c r="P22" s="96"/>
      <c r="Q22" s="96"/>
    </row>
    <row r="23" spans="1:18" s="7" customFormat="1" ht="17.25" customHeight="1">
      <c r="A23" s="960" t="s">
        <v>252</v>
      </c>
      <c r="B23" s="161"/>
      <c r="C23" s="243"/>
      <c r="D23" s="243"/>
      <c r="E23" s="96"/>
      <c r="F23" s="96"/>
      <c r="G23" s="96"/>
      <c r="H23" s="96"/>
      <c r="I23" s="96"/>
      <c r="J23" s="96"/>
      <c r="K23" s="96"/>
      <c r="L23" s="787"/>
      <c r="M23" s="787"/>
      <c r="N23" s="96"/>
      <c r="O23" s="96"/>
      <c r="P23" s="96"/>
      <c r="Q23" s="96"/>
    </row>
    <row r="24" spans="1:18" s="7" customFormat="1" ht="17.25" customHeight="1">
      <c r="A24" s="960" t="s">
        <v>253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96"/>
      <c r="Q24" s="96"/>
    </row>
    <row r="25" spans="1:18" s="7" customFormat="1" ht="17.25" customHeight="1">
      <c r="A25" s="918" t="s">
        <v>487</v>
      </c>
      <c r="B25" s="96"/>
      <c r="C25" s="96"/>
      <c r="D25" s="96"/>
      <c r="E25" s="96"/>
      <c r="F25" s="96"/>
      <c r="G25" s="96"/>
      <c r="H25" s="96"/>
      <c r="I25" s="96"/>
      <c r="J25" s="227"/>
      <c r="K25" s="96"/>
      <c r="L25" s="96"/>
      <c r="M25" s="96"/>
      <c r="N25" s="96"/>
      <c r="O25" s="96"/>
      <c r="P25" s="96"/>
      <c r="Q25" s="96"/>
    </row>
  </sheetData>
  <sortState ref="A27:B40">
    <sortCondition descending="1" ref="B27:B40"/>
  </sortState>
  <mergeCells count="17">
    <mergeCell ref="A3:A6"/>
    <mergeCell ref="E3:G3"/>
    <mergeCell ref="B4:B6"/>
    <mergeCell ref="E4:E6"/>
    <mergeCell ref="B3:D3"/>
    <mergeCell ref="C4:D5"/>
    <mergeCell ref="F4:G5"/>
    <mergeCell ref="P3:P6"/>
    <mergeCell ref="Q3:Q6"/>
    <mergeCell ref="H3:L3"/>
    <mergeCell ref="I4:L4"/>
    <mergeCell ref="I5:J5"/>
    <mergeCell ref="M3:O3"/>
    <mergeCell ref="H4:H6"/>
    <mergeCell ref="M4:M6"/>
    <mergeCell ref="K5:L5"/>
    <mergeCell ref="N4:O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6"/>
  <dimension ref="A1:V24"/>
  <sheetViews>
    <sheetView zoomScaleNormal="100" workbookViewId="0"/>
  </sheetViews>
  <sheetFormatPr defaultColWidth="9.140625" defaultRowHeight="15"/>
  <cols>
    <col min="1" max="1" width="20" style="209" customWidth="1"/>
    <col min="2" max="16" width="7.140625" style="209" customWidth="1"/>
    <col min="17" max="16384" width="9.140625" style="209"/>
  </cols>
  <sheetData>
    <row r="1" spans="1:22" s="204" customFormat="1" ht="17.25" customHeight="1">
      <c r="A1" s="240" t="s">
        <v>676</v>
      </c>
      <c r="I1" s="167"/>
      <c r="M1" s="500"/>
    </row>
    <row r="2" spans="1:22" s="205" customFormat="1" ht="17.25" customHeight="1" thickBot="1">
      <c r="A2" s="325" t="s">
        <v>193</v>
      </c>
      <c r="N2" s="205" t="s">
        <v>0</v>
      </c>
    </row>
    <row r="3" spans="1:22" s="4" customFormat="1" ht="17.25" customHeight="1">
      <c r="A3" s="1794" t="s">
        <v>190</v>
      </c>
      <c r="B3" s="1819" t="s">
        <v>200</v>
      </c>
      <c r="C3" s="2003"/>
      <c r="D3" s="2003"/>
      <c r="E3" s="2003"/>
      <c r="F3" s="2003"/>
      <c r="G3" s="2003"/>
      <c r="H3" s="2003"/>
      <c r="I3" s="2003"/>
      <c r="J3" s="2003"/>
      <c r="K3" s="2003"/>
      <c r="L3" s="2003"/>
      <c r="M3" s="2003"/>
      <c r="N3" s="2003"/>
      <c r="O3" s="2003"/>
      <c r="P3" s="2004"/>
    </row>
    <row r="4" spans="1:22" s="4" customFormat="1" ht="17.25" customHeight="1">
      <c r="A4" s="1822"/>
      <c r="B4" s="1828" t="s">
        <v>34</v>
      </c>
      <c r="C4" s="1829"/>
      <c r="D4" s="1830"/>
      <c r="E4" s="1824" t="s">
        <v>35</v>
      </c>
      <c r="F4" s="1825"/>
      <c r="G4" s="1826"/>
      <c r="H4" s="890"/>
      <c r="I4" s="601" t="s">
        <v>36</v>
      </c>
      <c r="J4" s="601"/>
      <c r="K4" s="1824" t="s">
        <v>227</v>
      </c>
      <c r="L4" s="1825"/>
      <c r="M4" s="1826"/>
      <c r="N4" s="1824" t="s">
        <v>37</v>
      </c>
      <c r="O4" s="1825"/>
      <c r="P4" s="1826"/>
    </row>
    <row r="5" spans="1:22" s="4" customFormat="1" ht="9.75" customHeight="1">
      <c r="A5" s="1822"/>
      <c r="B5" s="1779" t="s">
        <v>1</v>
      </c>
      <c r="C5" s="1781" t="s">
        <v>38</v>
      </c>
      <c r="D5" s="1815" t="s">
        <v>57</v>
      </c>
      <c r="E5" s="1779" t="s">
        <v>1</v>
      </c>
      <c r="F5" s="1781" t="s">
        <v>38</v>
      </c>
      <c r="G5" s="1815" t="s">
        <v>57</v>
      </c>
      <c r="H5" s="1779" t="s">
        <v>1</v>
      </c>
      <c r="I5" s="1781" t="s">
        <v>38</v>
      </c>
      <c r="J5" s="1815" t="s">
        <v>57</v>
      </c>
      <c r="K5" s="1779" t="s">
        <v>1</v>
      </c>
      <c r="L5" s="1781" t="s">
        <v>38</v>
      </c>
      <c r="M5" s="1815" t="s">
        <v>57</v>
      </c>
      <c r="N5" s="1779" t="s">
        <v>1</v>
      </c>
      <c r="O5" s="1781" t="s">
        <v>38</v>
      </c>
      <c r="P5" s="1815" t="s">
        <v>57</v>
      </c>
    </row>
    <row r="6" spans="1:22" s="4" customFormat="1" ht="9.75" customHeight="1" thickBot="1">
      <c r="A6" s="1823"/>
      <c r="B6" s="1780"/>
      <c r="C6" s="1782"/>
      <c r="D6" s="1816"/>
      <c r="E6" s="1780"/>
      <c r="F6" s="1782"/>
      <c r="G6" s="1816"/>
      <c r="H6" s="1780"/>
      <c r="I6" s="1782"/>
      <c r="J6" s="1816"/>
      <c r="K6" s="1780"/>
      <c r="L6" s="1782"/>
      <c r="M6" s="1816"/>
      <c r="N6" s="1780"/>
      <c r="O6" s="1782"/>
      <c r="P6" s="1816"/>
    </row>
    <row r="7" spans="1:22" s="5" customFormat="1" ht="17.25" customHeight="1">
      <c r="A7" s="194" t="s">
        <v>19</v>
      </c>
      <c r="B7" s="1212">
        <v>44</v>
      </c>
      <c r="C7" s="1213">
        <v>263</v>
      </c>
      <c r="D7" s="1215">
        <v>1612</v>
      </c>
      <c r="E7" s="1110">
        <v>3623</v>
      </c>
      <c r="F7" s="1111">
        <v>44985</v>
      </c>
      <c r="G7" s="1112">
        <v>914546</v>
      </c>
      <c r="H7" s="1174">
        <v>244</v>
      </c>
      <c r="I7" s="1111">
        <v>2442</v>
      </c>
      <c r="J7" s="1216">
        <v>18694</v>
      </c>
      <c r="K7" s="1218">
        <v>279</v>
      </c>
      <c r="L7" s="1219">
        <v>1891</v>
      </c>
      <c r="M7" s="1220">
        <v>22268</v>
      </c>
      <c r="N7" s="1223">
        <v>48</v>
      </c>
      <c r="O7" s="1132">
        <v>469</v>
      </c>
      <c r="P7" s="1224">
        <v>7451</v>
      </c>
      <c r="Q7" s="6"/>
      <c r="R7" s="276"/>
      <c r="S7" s="276"/>
      <c r="T7" s="276"/>
      <c r="U7" s="276"/>
      <c r="V7" s="276"/>
    </row>
    <row r="8" spans="1:22" s="5" customFormat="1" ht="17.25" customHeight="1">
      <c r="A8" s="197" t="s">
        <v>20</v>
      </c>
      <c r="B8" s="185">
        <v>5</v>
      </c>
      <c r="C8" s="175">
        <v>27</v>
      </c>
      <c r="D8" s="234">
        <v>171</v>
      </c>
      <c r="E8" s="185">
        <v>195</v>
      </c>
      <c r="F8" s="223">
        <v>4521</v>
      </c>
      <c r="G8" s="229">
        <v>102332</v>
      </c>
      <c r="H8" s="85">
        <v>27</v>
      </c>
      <c r="I8" s="223">
        <v>340</v>
      </c>
      <c r="J8" s="220">
        <v>2735</v>
      </c>
      <c r="K8" s="186">
        <v>51</v>
      </c>
      <c r="L8" s="219">
        <v>397</v>
      </c>
      <c r="M8" s="1221">
        <v>5376</v>
      </c>
      <c r="N8" s="824">
        <v>8</v>
      </c>
      <c r="O8" s="784">
        <v>101</v>
      </c>
      <c r="P8" s="1225">
        <v>1475</v>
      </c>
      <c r="Q8" s="6"/>
      <c r="R8" s="276"/>
      <c r="S8" s="276"/>
      <c r="T8" s="276"/>
      <c r="U8" s="276"/>
      <c r="V8" s="276"/>
    </row>
    <row r="9" spans="1:22" s="5" customFormat="1" ht="17.25" customHeight="1">
      <c r="A9" s="197" t="s">
        <v>21</v>
      </c>
      <c r="B9" s="185">
        <v>4</v>
      </c>
      <c r="C9" s="175">
        <v>21</v>
      </c>
      <c r="D9" s="234">
        <v>94</v>
      </c>
      <c r="E9" s="185">
        <v>484</v>
      </c>
      <c r="F9" s="223">
        <v>6238</v>
      </c>
      <c r="G9" s="229">
        <v>132932</v>
      </c>
      <c r="H9" s="85">
        <v>31</v>
      </c>
      <c r="I9" s="223">
        <v>239</v>
      </c>
      <c r="J9" s="220">
        <v>1836</v>
      </c>
      <c r="K9" s="186">
        <v>50</v>
      </c>
      <c r="L9" s="219">
        <v>336</v>
      </c>
      <c r="M9" s="1221">
        <v>3871</v>
      </c>
      <c r="N9" s="824">
        <v>5</v>
      </c>
      <c r="O9" s="784">
        <v>24</v>
      </c>
      <c r="P9" s="1225">
        <v>237</v>
      </c>
      <c r="R9" s="276"/>
      <c r="S9" s="276"/>
      <c r="T9" s="276"/>
      <c r="U9" s="276"/>
      <c r="V9" s="276"/>
    </row>
    <row r="10" spans="1:22" s="5" customFormat="1" ht="17.25" customHeight="1">
      <c r="A10" s="197" t="s">
        <v>22</v>
      </c>
      <c r="B10" s="185">
        <v>2</v>
      </c>
      <c r="C10" s="175">
        <v>14</v>
      </c>
      <c r="D10" s="234">
        <v>87</v>
      </c>
      <c r="E10" s="185">
        <v>223</v>
      </c>
      <c r="F10" s="223">
        <v>2768</v>
      </c>
      <c r="G10" s="229">
        <v>55319</v>
      </c>
      <c r="H10" s="85">
        <v>20</v>
      </c>
      <c r="I10" s="223">
        <v>138</v>
      </c>
      <c r="J10" s="220">
        <v>977</v>
      </c>
      <c r="K10" s="186">
        <v>21</v>
      </c>
      <c r="L10" s="219">
        <v>101</v>
      </c>
      <c r="M10" s="1221">
        <v>1212</v>
      </c>
      <c r="N10" s="824">
        <v>4</v>
      </c>
      <c r="O10" s="784">
        <v>46</v>
      </c>
      <c r="P10" s="1225">
        <v>788</v>
      </c>
      <c r="R10" s="276"/>
      <c r="S10" s="276"/>
      <c r="T10" s="276"/>
      <c r="U10" s="276"/>
      <c r="V10" s="276"/>
    </row>
    <row r="11" spans="1:22" s="5" customFormat="1" ht="17.25" customHeight="1">
      <c r="A11" s="197" t="s">
        <v>23</v>
      </c>
      <c r="B11" s="185">
        <v>3</v>
      </c>
      <c r="C11" s="175">
        <v>14</v>
      </c>
      <c r="D11" s="234">
        <v>76</v>
      </c>
      <c r="E11" s="185">
        <v>194</v>
      </c>
      <c r="F11" s="223">
        <v>2389</v>
      </c>
      <c r="G11" s="229">
        <v>49810</v>
      </c>
      <c r="H11" s="85">
        <v>14</v>
      </c>
      <c r="I11" s="223">
        <v>145</v>
      </c>
      <c r="J11" s="220">
        <v>1208</v>
      </c>
      <c r="K11" s="186">
        <v>12</v>
      </c>
      <c r="L11" s="219">
        <v>78</v>
      </c>
      <c r="M11" s="1221">
        <v>1082</v>
      </c>
      <c r="N11" s="824">
        <v>2</v>
      </c>
      <c r="O11" s="784">
        <v>23</v>
      </c>
      <c r="P11" s="1225">
        <v>289</v>
      </c>
      <c r="R11" s="276"/>
      <c r="S11" s="276"/>
      <c r="T11" s="276"/>
      <c r="U11" s="276"/>
      <c r="V11" s="276"/>
    </row>
    <row r="12" spans="1:22" s="5" customFormat="1" ht="17.25" customHeight="1">
      <c r="A12" s="197" t="s">
        <v>24</v>
      </c>
      <c r="B12" s="185">
        <v>1</v>
      </c>
      <c r="C12" s="175">
        <v>3</v>
      </c>
      <c r="D12" s="234">
        <v>16</v>
      </c>
      <c r="E12" s="185">
        <v>98</v>
      </c>
      <c r="F12" s="223">
        <v>1249</v>
      </c>
      <c r="G12" s="229">
        <v>23948</v>
      </c>
      <c r="H12" s="85">
        <v>2</v>
      </c>
      <c r="I12" s="223">
        <v>39</v>
      </c>
      <c r="J12" s="220">
        <v>312</v>
      </c>
      <c r="K12" s="186">
        <v>7</v>
      </c>
      <c r="L12" s="219">
        <v>47</v>
      </c>
      <c r="M12" s="1221">
        <v>558</v>
      </c>
      <c r="N12" s="1226" t="s">
        <v>175</v>
      </c>
      <c r="O12" s="1007" t="s">
        <v>175</v>
      </c>
      <c r="P12" s="1008" t="s">
        <v>175</v>
      </c>
      <c r="R12" s="276"/>
      <c r="S12" s="276"/>
      <c r="T12" s="276"/>
      <c r="U12" s="276"/>
      <c r="V12" s="276"/>
    </row>
    <row r="13" spans="1:22" s="5" customFormat="1" ht="17.25" customHeight="1">
      <c r="A13" s="197" t="s">
        <v>25</v>
      </c>
      <c r="B13" s="185">
        <v>4</v>
      </c>
      <c r="C13" s="175">
        <v>16</v>
      </c>
      <c r="D13" s="234">
        <v>89</v>
      </c>
      <c r="E13" s="185">
        <v>237</v>
      </c>
      <c r="F13" s="223">
        <v>3500</v>
      </c>
      <c r="G13" s="229">
        <v>70643</v>
      </c>
      <c r="H13" s="85">
        <v>19</v>
      </c>
      <c r="I13" s="223">
        <v>258</v>
      </c>
      <c r="J13" s="220">
        <v>2270</v>
      </c>
      <c r="K13" s="186">
        <v>20</v>
      </c>
      <c r="L13" s="219">
        <v>150</v>
      </c>
      <c r="M13" s="1221">
        <v>1834</v>
      </c>
      <c r="N13" s="824">
        <v>4</v>
      </c>
      <c r="O13" s="784">
        <v>20</v>
      </c>
      <c r="P13" s="1225">
        <v>340</v>
      </c>
      <c r="R13" s="276"/>
      <c r="S13" s="276"/>
      <c r="T13" s="276"/>
      <c r="U13" s="276"/>
      <c r="V13" s="276"/>
    </row>
    <row r="14" spans="1:22" s="5" customFormat="1" ht="17.25" customHeight="1">
      <c r="A14" s="197" t="s">
        <v>26</v>
      </c>
      <c r="B14" s="185">
        <v>3</v>
      </c>
      <c r="C14" s="175">
        <v>15</v>
      </c>
      <c r="D14" s="234">
        <v>85</v>
      </c>
      <c r="E14" s="185">
        <v>184</v>
      </c>
      <c r="F14" s="223">
        <v>2044</v>
      </c>
      <c r="G14" s="229">
        <v>40014</v>
      </c>
      <c r="H14" s="85">
        <v>7</v>
      </c>
      <c r="I14" s="223">
        <v>95</v>
      </c>
      <c r="J14" s="220">
        <v>742</v>
      </c>
      <c r="K14" s="186">
        <v>5</v>
      </c>
      <c r="L14" s="219">
        <v>32</v>
      </c>
      <c r="M14" s="1221">
        <v>566</v>
      </c>
      <c r="N14" s="824">
        <v>2</v>
      </c>
      <c r="O14" s="784">
        <v>19</v>
      </c>
      <c r="P14" s="1225">
        <v>330</v>
      </c>
      <c r="R14" s="276"/>
      <c r="S14" s="276"/>
      <c r="T14" s="276"/>
      <c r="U14" s="276"/>
      <c r="V14" s="276"/>
    </row>
    <row r="15" spans="1:22" s="5" customFormat="1" ht="17.25" customHeight="1">
      <c r="A15" s="197" t="s">
        <v>27</v>
      </c>
      <c r="B15" s="185">
        <v>4</v>
      </c>
      <c r="C15" s="175">
        <v>15</v>
      </c>
      <c r="D15" s="234">
        <v>73</v>
      </c>
      <c r="E15" s="185">
        <v>230</v>
      </c>
      <c r="F15" s="223">
        <v>2349</v>
      </c>
      <c r="G15" s="229">
        <v>46618</v>
      </c>
      <c r="H15" s="85">
        <v>18</v>
      </c>
      <c r="I15" s="223">
        <v>154</v>
      </c>
      <c r="J15" s="220">
        <v>1161</v>
      </c>
      <c r="K15" s="186">
        <v>16</v>
      </c>
      <c r="L15" s="219">
        <v>130</v>
      </c>
      <c r="M15" s="1221">
        <v>1220</v>
      </c>
      <c r="N15" s="824">
        <v>4</v>
      </c>
      <c r="O15" s="784">
        <v>35</v>
      </c>
      <c r="P15" s="1225">
        <v>452</v>
      </c>
      <c r="R15" s="276"/>
      <c r="S15" s="276"/>
      <c r="T15" s="276"/>
      <c r="U15" s="276"/>
      <c r="V15" s="276"/>
    </row>
    <row r="16" spans="1:22" s="5" customFormat="1" ht="17.25" customHeight="1">
      <c r="A16" s="197" t="s">
        <v>28</v>
      </c>
      <c r="B16" s="185">
        <v>1</v>
      </c>
      <c r="C16" s="175">
        <v>9</v>
      </c>
      <c r="D16" s="234">
        <v>46</v>
      </c>
      <c r="E16" s="185">
        <v>226</v>
      </c>
      <c r="F16" s="223">
        <v>2261</v>
      </c>
      <c r="G16" s="229">
        <v>45749</v>
      </c>
      <c r="H16" s="85">
        <v>12</v>
      </c>
      <c r="I16" s="223">
        <v>117</v>
      </c>
      <c r="J16" s="220">
        <v>842</v>
      </c>
      <c r="K16" s="186">
        <v>11</v>
      </c>
      <c r="L16" s="219">
        <v>85</v>
      </c>
      <c r="M16" s="1221">
        <v>688</v>
      </c>
      <c r="N16" s="824">
        <v>1</v>
      </c>
      <c r="O16" s="784">
        <v>9</v>
      </c>
      <c r="P16" s="1225">
        <v>182</v>
      </c>
      <c r="R16" s="276"/>
      <c r="S16" s="276"/>
      <c r="T16" s="276"/>
      <c r="U16" s="276"/>
      <c r="V16" s="276"/>
    </row>
    <row r="17" spans="1:22" s="5" customFormat="1" ht="17.25" customHeight="1">
      <c r="A17" s="197" t="s">
        <v>29</v>
      </c>
      <c r="B17" s="185">
        <v>4</v>
      </c>
      <c r="C17" s="175">
        <v>7</v>
      </c>
      <c r="D17" s="234">
        <v>42</v>
      </c>
      <c r="E17" s="185">
        <v>246</v>
      </c>
      <c r="F17" s="223">
        <v>2289</v>
      </c>
      <c r="G17" s="229">
        <v>44525</v>
      </c>
      <c r="H17" s="85">
        <v>9</v>
      </c>
      <c r="I17" s="223">
        <v>67</v>
      </c>
      <c r="J17" s="220">
        <v>452</v>
      </c>
      <c r="K17" s="186">
        <v>12</v>
      </c>
      <c r="L17" s="219">
        <v>51</v>
      </c>
      <c r="M17" s="1221">
        <v>458</v>
      </c>
      <c r="N17" s="824">
        <v>1</v>
      </c>
      <c r="O17" s="784">
        <v>19</v>
      </c>
      <c r="P17" s="1225">
        <v>250</v>
      </c>
      <c r="R17" s="276"/>
      <c r="S17" s="276"/>
      <c r="T17" s="276"/>
      <c r="U17" s="276"/>
      <c r="V17" s="276"/>
    </row>
    <row r="18" spans="1:22" s="5" customFormat="1" ht="17.25" customHeight="1">
      <c r="A18" s="197" t="s">
        <v>30</v>
      </c>
      <c r="B18" s="185">
        <v>3</v>
      </c>
      <c r="C18" s="175">
        <v>48</v>
      </c>
      <c r="D18" s="234">
        <v>373</v>
      </c>
      <c r="E18" s="185">
        <v>430</v>
      </c>
      <c r="F18" s="223">
        <v>5105</v>
      </c>
      <c r="G18" s="229">
        <v>102727</v>
      </c>
      <c r="H18" s="85">
        <v>25</v>
      </c>
      <c r="I18" s="223">
        <v>253</v>
      </c>
      <c r="J18" s="220">
        <v>1723</v>
      </c>
      <c r="K18" s="186">
        <v>26</v>
      </c>
      <c r="L18" s="219">
        <v>167</v>
      </c>
      <c r="M18" s="1221">
        <v>1988</v>
      </c>
      <c r="N18" s="824">
        <v>3</v>
      </c>
      <c r="O18" s="784">
        <v>49</v>
      </c>
      <c r="P18" s="1225">
        <v>1037</v>
      </c>
      <c r="R18" s="276"/>
      <c r="S18" s="276"/>
      <c r="T18" s="276"/>
      <c r="U18" s="276"/>
      <c r="V18" s="276"/>
    </row>
    <row r="19" spans="1:22" s="5" customFormat="1" ht="17.25" customHeight="1">
      <c r="A19" s="197" t="s">
        <v>31</v>
      </c>
      <c r="B19" s="185">
        <v>3</v>
      </c>
      <c r="C19" s="175">
        <v>27</v>
      </c>
      <c r="D19" s="234">
        <v>137</v>
      </c>
      <c r="E19" s="185">
        <v>264</v>
      </c>
      <c r="F19" s="223">
        <v>2711</v>
      </c>
      <c r="G19" s="229">
        <v>52993</v>
      </c>
      <c r="H19" s="85">
        <v>14</v>
      </c>
      <c r="I19" s="223">
        <v>162</v>
      </c>
      <c r="J19" s="220">
        <v>1170</v>
      </c>
      <c r="K19" s="186">
        <v>14</v>
      </c>
      <c r="L19" s="219">
        <v>98</v>
      </c>
      <c r="M19" s="1221">
        <v>915</v>
      </c>
      <c r="N19" s="824">
        <v>3</v>
      </c>
      <c r="O19" s="784">
        <v>17</v>
      </c>
      <c r="P19" s="1225">
        <v>395</v>
      </c>
      <c r="R19" s="276"/>
      <c r="S19" s="276"/>
      <c r="T19" s="276"/>
      <c r="U19" s="276"/>
      <c r="V19" s="276"/>
    </row>
    <row r="20" spans="1:22" s="5" customFormat="1" ht="17.25" customHeight="1">
      <c r="A20" s="197" t="s">
        <v>32</v>
      </c>
      <c r="B20" s="185">
        <v>2</v>
      </c>
      <c r="C20" s="175">
        <v>24</v>
      </c>
      <c r="D20" s="234">
        <v>176</v>
      </c>
      <c r="E20" s="185">
        <v>226</v>
      </c>
      <c r="F20" s="223">
        <v>2535</v>
      </c>
      <c r="G20" s="229">
        <v>48169</v>
      </c>
      <c r="H20" s="85">
        <v>20</v>
      </c>
      <c r="I20" s="223">
        <v>136</v>
      </c>
      <c r="J20" s="220">
        <v>876</v>
      </c>
      <c r="K20" s="186">
        <v>12</v>
      </c>
      <c r="L20" s="219">
        <v>71</v>
      </c>
      <c r="M20" s="1221">
        <v>852</v>
      </c>
      <c r="N20" s="824">
        <v>4</v>
      </c>
      <c r="O20" s="784">
        <v>36</v>
      </c>
      <c r="P20" s="1225">
        <v>650</v>
      </c>
      <c r="R20" s="276"/>
      <c r="S20" s="276"/>
      <c r="T20" s="276"/>
      <c r="U20" s="276"/>
      <c r="V20" s="276"/>
    </row>
    <row r="21" spans="1:22" s="5" customFormat="1" ht="17.25" customHeight="1" thickBot="1">
      <c r="A21" s="195" t="s">
        <v>33</v>
      </c>
      <c r="B21" s="13">
        <v>5</v>
      </c>
      <c r="C21" s="1214">
        <v>23</v>
      </c>
      <c r="D21" s="340">
        <v>147</v>
      </c>
      <c r="E21" s="13">
        <v>386</v>
      </c>
      <c r="F21" s="134">
        <v>5026</v>
      </c>
      <c r="G21" s="1113">
        <v>98767</v>
      </c>
      <c r="H21" s="183">
        <v>26</v>
      </c>
      <c r="I21" s="134">
        <v>299</v>
      </c>
      <c r="J21" s="1217">
        <v>2390</v>
      </c>
      <c r="K21" s="178">
        <v>22</v>
      </c>
      <c r="L21" s="282">
        <v>148</v>
      </c>
      <c r="M21" s="1222">
        <v>1648</v>
      </c>
      <c r="N21" s="191">
        <v>7</v>
      </c>
      <c r="O21" s="76">
        <v>71</v>
      </c>
      <c r="P21" s="1222">
        <v>1026</v>
      </c>
      <c r="R21" s="276"/>
      <c r="S21" s="276"/>
      <c r="T21" s="276"/>
      <c r="U21" s="276"/>
      <c r="V21" s="276"/>
    </row>
    <row r="22" spans="1:22" s="242" customFormat="1" ht="17.25" customHeight="1">
      <c r="A22" s="958" t="s">
        <v>544</v>
      </c>
      <c r="G22" s="162"/>
    </row>
    <row r="23" spans="1:22" ht="17.25" customHeight="1"/>
    <row r="24" spans="1:22"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</row>
  </sheetData>
  <mergeCells count="21">
    <mergeCell ref="L5:L6"/>
    <mergeCell ref="M5:M6"/>
    <mergeCell ref="N5:N6"/>
    <mergeCell ref="O5:O6"/>
    <mergeCell ref="P5:P6"/>
    <mergeCell ref="K5:K6"/>
    <mergeCell ref="A3:A6"/>
    <mergeCell ref="B3:P3"/>
    <mergeCell ref="B4:D4"/>
    <mergeCell ref="E4:G4"/>
    <mergeCell ref="K4:M4"/>
    <mergeCell ref="N4:P4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/>
  </sheetViews>
  <sheetFormatPr defaultRowHeight="15"/>
  <cols>
    <col min="1" max="1" width="18.42578125" customWidth="1"/>
  </cols>
  <sheetData>
    <row r="1" spans="1:17">
      <c r="A1" s="240" t="s">
        <v>1046</v>
      </c>
    </row>
    <row r="2" spans="1:17" ht="15.75" thickBot="1">
      <c r="A2" s="325" t="s">
        <v>193</v>
      </c>
    </row>
    <row r="3" spans="1:17" ht="15" customHeight="1">
      <c r="A3" s="2005" t="s">
        <v>190</v>
      </c>
      <c r="B3" s="1875" t="s">
        <v>628</v>
      </c>
      <c r="C3" s="1894"/>
      <c r="D3" s="1894"/>
      <c r="E3" s="1895"/>
      <c r="F3" s="1875" t="s">
        <v>629</v>
      </c>
      <c r="G3" s="1894"/>
      <c r="H3" s="1894"/>
      <c r="I3" s="1895"/>
      <c r="J3" s="1875" t="s">
        <v>630</v>
      </c>
      <c r="K3" s="1894"/>
      <c r="L3" s="1894"/>
      <c r="M3" s="1895"/>
    </row>
    <row r="4" spans="1:17">
      <c r="A4" s="2006"/>
      <c r="B4" s="1880" t="s">
        <v>4</v>
      </c>
      <c r="C4" s="1927" t="s">
        <v>41</v>
      </c>
      <c r="D4" s="1810" t="s">
        <v>42</v>
      </c>
      <c r="E4" s="2008"/>
      <c r="F4" s="1880" t="s">
        <v>4</v>
      </c>
      <c r="G4" s="1927" t="s">
        <v>41</v>
      </c>
      <c r="H4" s="1810" t="s">
        <v>42</v>
      </c>
      <c r="I4" s="2008"/>
      <c r="J4" s="1880" t="s">
        <v>4</v>
      </c>
      <c r="K4" s="1927" t="s">
        <v>41</v>
      </c>
      <c r="L4" s="1810" t="s">
        <v>42</v>
      </c>
      <c r="M4" s="2008"/>
    </row>
    <row r="5" spans="1:17" ht="15.75" thickBot="1">
      <c r="A5" s="2007"/>
      <c r="B5" s="2009"/>
      <c r="C5" s="2010"/>
      <c r="D5" s="632" t="s">
        <v>58</v>
      </c>
      <c r="E5" s="1546" t="s">
        <v>59</v>
      </c>
      <c r="F5" s="2009"/>
      <c r="G5" s="2010"/>
      <c r="H5" s="632" t="s">
        <v>58</v>
      </c>
      <c r="I5" s="1546" t="s">
        <v>59</v>
      </c>
      <c r="J5" s="1863"/>
      <c r="K5" s="2011"/>
      <c r="L5" s="1495" t="s">
        <v>58</v>
      </c>
      <c r="M5" s="1547" t="s">
        <v>59</v>
      </c>
    </row>
    <row r="6" spans="1:17">
      <c r="A6" s="9" t="s">
        <v>19</v>
      </c>
      <c r="B6" s="1499">
        <v>934852</v>
      </c>
      <c r="C6" s="1497">
        <v>455025</v>
      </c>
      <c r="D6" s="1498">
        <v>525924</v>
      </c>
      <c r="E6" s="1500">
        <v>408928</v>
      </c>
      <c r="F6" s="1499">
        <v>22268</v>
      </c>
      <c r="G6" s="1497">
        <v>10440</v>
      </c>
      <c r="H6" s="1498">
        <v>15571</v>
      </c>
      <c r="I6" s="1500">
        <v>6697</v>
      </c>
      <c r="J6" s="1524">
        <v>7451</v>
      </c>
      <c r="K6" s="1525">
        <v>3590</v>
      </c>
      <c r="L6" s="1525">
        <v>4216</v>
      </c>
      <c r="M6" s="1526">
        <v>3235</v>
      </c>
    </row>
    <row r="7" spans="1:17">
      <c r="A7" s="158" t="s">
        <v>20</v>
      </c>
      <c r="B7" s="1499">
        <v>105238</v>
      </c>
      <c r="C7" s="1497">
        <v>50979</v>
      </c>
      <c r="D7" s="1498">
        <v>61377</v>
      </c>
      <c r="E7" s="1500">
        <v>43861</v>
      </c>
      <c r="F7" s="1499">
        <v>5376</v>
      </c>
      <c r="G7" s="1497">
        <v>2549</v>
      </c>
      <c r="H7" s="1498">
        <v>3913</v>
      </c>
      <c r="I7" s="1500">
        <v>1463</v>
      </c>
      <c r="J7" s="1522">
        <v>1475</v>
      </c>
      <c r="K7" s="1498">
        <v>673</v>
      </c>
      <c r="L7" s="1498">
        <v>874</v>
      </c>
      <c r="M7" s="1500">
        <v>601</v>
      </c>
      <c r="O7" s="870"/>
      <c r="P7" s="870"/>
      <c r="Q7" s="870"/>
    </row>
    <row r="8" spans="1:17">
      <c r="A8" s="158" t="s">
        <v>21</v>
      </c>
      <c r="B8" s="1499">
        <v>134862</v>
      </c>
      <c r="C8" s="1497">
        <v>65740</v>
      </c>
      <c r="D8" s="1498">
        <v>77808</v>
      </c>
      <c r="E8" s="1500">
        <v>57054</v>
      </c>
      <c r="F8" s="1499">
        <v>3871</v>
      </c>
      <c r="G8" s="1497">
        <v>1842</v>
      </c>
      <c r="H8" s="1498">
        <v>2798</v>
      </c>
      <c r="I8" s="1500">
        <v>1073</v>
      </c>
      <c r="J8" s="1522">
        <v>237</v>
      </c>
      <c r="K8" s="1498">
        <v>110</v>
      </c>
      <c r="L8" s="1498">
        <v>151</v>
      </c>
      <c r="M8" s="1500">
        <v>86</v>
      </c>
      <c r="O8" s="870"/>
      <c r="P8" s="870"/>
      <c r="Q8" s="870"/>
    </row>
    <row r="9" spans="1:17">
      <c r="A9" s="158" t="s">
        <v>22</v>
      </c>
      <c r="B9" s="1499">
        <v>56383</v>
      </c>
      <c r="C9" s="1497">
        <v>27364</v>
      </c>
      <c r="D9" s="1498">
        <v>31678</v>
      </c>
      <c r="E9" s="1500">
        <v>24705</v>
      </c>
      <c r="F9" s="1499">
        <v>1212</v>
      </c>
      <c r="G9" s="1497">
        <v>590</v>
      </c>
      <c r="H9" s="1498">
        <v>865</v>
      </c>
      <c r="I9" s="1500">
        <v>347</v>
      </c>
      <c r="J9" s="1522">
        <v>788</v>
      </c>
      <c r="K9" s="1498">
        <v>378</v>
      </c>
      <c r="L9" s="1498">
        <v>469</v>
      </c>
      <c r="M9" s="1500">
        <v>319</v>
      </c>
      <c r="O9" s="870"/>
      <c r="P9" s="870"/>
      <c r="Q9" s="870"/>
    </row>
    <row r="10" spans="1:17">
      <c r="A10" s="158" t="s">
        <v>23</v>
      </c>
      <c r="B10" s="1499">
        <v>51094</v>
      </c>
      <c r="C10" s="1497">
        <v>25024</v>
      </c>
      <c r="D10" s="1498">
        <v>28346</v>
      </c>
      <c r="E10" s="1500">
        <v>22748</v>
      </c>
      <c r="F10" s="1499">
        <v>1082</v>
      </c>
      <c r="G10" s="1497">
        <v>556</v>
      </c>
      <c r="H10" s="1498">
        <v>772</v>
      </c>
      <c r="I10" s="1500">
        <v>310</v>
      </c>
      <c r="J10" s="1522">
        <v>289</v>
      </c>
      <c r="K10" s="1498">
        <v>130</v>
      </c>
      <c r="L10" s="1498">
        <v>162</v>
      </c>
      <c r="M10" s="1500">
        <v>127</v>
      </c>
      <c r="O10" s="870"/>
      <c r="P10" s="870"/>
      <c r="Q10" s="870"/>
    </row>
    <row r="11" spans="1:17">
      <c r="A11" s="158" t="s">
        <v>24</v>
      </c>
      <c r="B11" s="1499">
        <v>24276</v>
      </c>
      <c r="C11" s="1497">
        <v>11783</v>
      </c>
      <c r="D11" s="1498">
        <v>13257</v>
      </c>
      <c r="E11" s="1500">
        <v>11019</v>
      </c>
      <c r="F11" s="1499">
        <v>558</v>
      </c>
      <c r="G11" s="1497">
        <v>253</v>
      </c>
      <c r="H11" s="1498">
        <v>377</v>
      </c>
      <c r="I11" s="1500">
        <v>181</v>
      </c>
      <c r="J11" s="1527" t="s">
        <v>175</v>
      </c>
      <c r="K11" s="1362" t="s">
        <v>175</v>
      </c>
      <c r="L11" s="1362" t="s">
        <v>175</v>
      </c>
      <c r="M11" s="1528" t="s">
        <v>175</v>
      </c>
      <c r="O11" s="870"/>
      <c r="P11" s="870"/>
      <c r="Q11" s="870"/>
    </row>
    <row r="12" spans="1:17">
      <c r="A12" s="158" t="s">
        <v>25</v>
      </c>
      <c r="B12" s="1499">
        <v>73002</v>
      </c>
      <c r="C12" s="1497">
        <v>35493</v>
      </c>
      <c r="D12" s="1498">
        <v>39920</v>
      </c>
      <c r="E12" s="1500">
        <v>33082</v>
      </c>
      <c r="F12" s="1499">
        <v>1834</v>
      </c>
      <c r="G12" s="1497">
        <v>851</v>
      </c>
      <c r="H12" s="1498">
        <v>1155</v>
      </c>
      <c r="I12" s="1500">
        <v>679</v>
      </c>
      <c r="J12" s="1522">
        <v>340</v>
      </c>
      <c r="K12" s="1498">
        <v>169</v>
      </c>
      <c r="L12" s="1498">
        <v>173</v>
      </c>
      <c r="M12" s="1500">
        <v>167</v>
      </c>
      <c r="O12" s="870"/>
      <c r="P12" s="870"/>
      <c r="Q12" s="870"/>
    </row>
    <row r="13" spans="1:17">
      <c r="A13" s="158" t="s">
        <v>26</v>
      </c>
      <c r="B13" s="1499">
        <v>40841</v>
      </c>
      <c r="C13" s="1497">
        <v>19892</v>
      </c>
      <c r="D13" s="1498">
        <v>22348</v>
      </c>
      <c r="E13" s="1500">
        <v>18493</v>
      </c>
      <c r="F13" s="1499">
        <v>566</v>
      </c>
      <c r="G13" s="1497">
        <v>265</v>
      </c>
      <c r="H13" s="1498">
        <v>345</v>
      </c>
      <c r="I13" s="1500">
        <v>221</v>
      </c>
      <c r="J13" s="1522">
        <v>330</v>
      </c>
      <c r="K13" s="1498">
        <v>171</v>
      </c>
      <c r="L13" s="1498">
        <v>185</v>
      </c>
      <c r="M13" s="1500">
        <v>145</v>
      </c>
      <c r="O13" s="870"/>
      <c r="P13" s="870"/>
      <c r="Q13" s="870"/>
    </row>
    <row r="14" spans="1:17">
      <c r="A14" s="158" t="s">
        <v>27</v>
      </c>
      <c r="B14" s="1499">
        <v>47852</v>
      </c>
      <c r="C14" s="1497">
        <v>23220</v>
      </c>
      <c r="D14" s="1498">
        <v>26275</v>
      </c>
      <c r="E14" s="1500">
        <v>21577</v>
      </c>
      <c r="F14" s="1499">
        <v>1220</v>
      </c>
      <c r="G14" s="1497">
        <v>552</v>
      </c>
      <c r="H14" s="1498">
        <v>742</v>
      </c>
      <c r="I14" s="1500">
        <v>478</v>
      </c>
      <c r="J14" s="1522">
        <v>452</v>
      </c>
      <c r="K14" s="1498">
        <v>206</v>
      </c>
      <c r="L14" s="1498">
        <v>273</v>
      </c>
      <c r="M14" s="1500">
        <v>179</v>
      </c>
      <c r="O14" s="870"/>
      <c r="P14" s="870"/>
      <c r="Q14" s="870"/>
    </row>
    <row r="15" spans="1:17">
      <c r="A15" s="158" t="s">
        <v>28</v>
      </c>
      <c r="B15" s="1499">
        <v>46637</v>
      </c>
      <c r="C15" s="1497">
        <v>22759</v>
      </c>
      <c r="D15" s="1498">
        <v>26187</v>
      </c>
      <c r="E15" s="1500">
        <v>20450</v>
      </c>
      <c r="F15" s="1499">
        <v>688</v>
      </c>
      <c r="G15" s="1497">
        <v>290</v>
      </c>
      <c r="H15" s="1498">
        <v>438</v>
      </c>
      <c r="I15" s="1500">
        <v>250</v>
      </c>
      <c r="J15" s="1522">
        <v>182</v>
      </c>
      <c r="K15" s="1498">
        <v>95</v>
      </c>
      <c r="L15" s="1498">
        <v>105</v>
      </c>
      <c r="M15" s="1500">
        <v>77</v>
      </c>
      <c r="O15" s="870"/>
      <c r="P15" s="870"/>
      <c r="Q15" s="870"/>
    </row>
    <row r="16" spans="1:17">
      <c r="A16" s="158" t="s">
        <v>29</v>
      </c>
      <c r="B16" s="1499">
        <v>45019</v>
      </c>
      <c r="C16" s="1497">
        <v>21875</v>
      </c>
      <c r="D16" s="1498">
        <v>25228</v>
      </c>
      <c r="E16" s="1500">
        <v>19791</v>
      </c>
      <c r="F16" s="1499">
        <v>458</v>
      </c>
      <c r="G16" s="1497">
        <v>217</v>
      </c>
      <c r="H16" s="1498">
        <v>327</v>
      </c>
      <c r="I16" s="1500">
        <v>131</v>
      </c>
      <c r="J16" s="1522">
        <v>250</v>
      </c>
      <c r="K16" s="1498">
        <v>113</v>
      </c>
      <c r="L16" s="1498">
        <v>128</v>
      </c>
      <c r="M16" s="1500">
        <v>122</v>
      </c>
      <c r="O16" s="870"/>
      <c r="P16" s="870"/>
      <c r="Q16" s="870"/>
    </row>
    <row r="17" spans="1:17">
      <c r="A17" s="158" t="s">
        <v>30</v>
      </c>
      <c r="B17" s="1499">
        <v>104823</v>
      </c>
      <c r="C17" s="1497">
        <v>51121</v>
      </c>
      <c r="D17" s="1498">
        <v>59825</v>
      </c>
      <c r="E17" s="1500">
        <v>44998</v>
      </c>
      <c r="F17" s="1499">
        <v>1988</v>
      </c>
      <c r="G17" s="1497">
        <v>960</v>
      </c>
      <c r="H17" s="1498">
        <v>1621</v>
      </c>
      <c r="I17" s="1500">
        <v>367</v>
      </c>
      <c r="J17" s="1522">
        <v>1037</v>
      </c>
      <c r="K17" s="1498">
        <v>506</v>
      </c>
      <c r="L17" s="1498">
        <v>621</v>
      </c>
      <c r="M17" s="1500">
        <v>416</v>
      </c>
      <c r="O17" s="870"/>
      <c r="P17" s="870"/>
      <c r="Q17" s="870"/>
    </row>
    <row r="18" spans="1:17">
      <c r="A18" s="158" t="s">
        <v>31</v>
      </c>
      <c r="B18" s="1499">
        <v>54300</v>
      </c>
      <c r="C18" s="1497">
        <v>26485</v>
      </c>
      <c r="D18" s="1498">
        <v>30369</v>
      </c>
      <c r="E18" s="1500">
        <v>23931</v>
      </c>
      <c r="F18" s="1499">
        <v>915</v>
      </c>
      <c r="G18" s="1497">
        <v>386</v>
      </c>
      <c r="H18" s="1498">
        <v>568</v>
      </c>
      <c r="I18" s="1500">
        <v>347</v>
      </c>
      <c r="J18" s="1522">
        <v>395</v>
      </c>
      <c r="K18" s="1498">
        <v>200</v>
      </c>
      <c r="L18" s="1498">
        <v>169</v>
      </c>
      <c r="M18" s="1500">
        <v>226</v>
      </c>
      <c r="O18" s="870"/>
      <c r="P18" s="870"/>
      <c r="Q18" s="870"/>
    </row>
    <row r="19" spans="1:17">
      <c r="A19" s="158" t="s">
        <v>32</v>
      </c>
      <c r="B19" s="1499">
        <v>49221</v>
      </c>
      <c r="C19" s="1497">
        <v>23816</v>
      </c>
      <c r="D19" s="1498">
        <v>27249</v>
      </c>
      <c r="E19" s="1500">
        <v>21972</v>
      </c>
      <c r="F19" s="1499">
        <v>852</v>
      </c>
      <c r="G19" s="1497">
        <v>426</v>
      </c>
      <c r="H19" s="1498">
        <v>579</v>
      </c>
      <c r="I19" s="1500">
        <v>273</v>
      </c>
      <c r="J19" s="1522">
        <v>650</v>
      </c>
      <c r="K19" s="1498">
        <v>338</v>
      </c>
      <c r="L19" s="1498">
        <v>334</v>
      </c>
      <c r="M19" s="1500">
        <v>316</v>
      </c>
      <c r="O19" s="870"/>
      <c r="P19" s="870"/>
      <c r="Q19" s="870"/>
    </row>
    <row r="20" spans="1:17" ht="15.75" thickBot="1">
      <c r="A20" s="159" t="s">
        <v>33</v>
      </c>
      <c r="B20" s="1501">
        <v>101304</v>
      </c>
      <c r="C20" s="1502">
        <v>49474</v>
      </c>
      <c r="D20" s="1503">
        <v>56057</v>
      </c>
      <c r="E20" s="1504">
        <v>45247</v>
      </c>
      <c r="F20" s="1501">
        <v>1648</v>
      </c>
      <c r="G20" s="1502">
        <v>703</v>
      </c>
      <c r="H20" s="1503">
        <v>1071</v>
      </c>
      <c r="I20" s="1504">
        <v>577</v>
      </c>
      <c r="J20" s="1523">
        <v>1026</v>
      </c>
      <c r="K20" s="1503">
        <v>501</v>
      </c>
      <c r="L20" s="1503">
        <v>572</v>
      </c>
      <c r="M20" s="1504">
        <v>454</v>
      </c>
      <c r="O20" s="870"/>
      <c r="P20" s="870"/>
      <c r="Q20" s="870"/>
    </row>
  </sheetData>
  <mergeCells count="13">
    <mergeCell ref="A3:A5"/>
    <mergeCell ref="L4:M4"/>
    <mergeCell ref="B3:E3"/>
    <mergeCell ref="F3:I3"/>
    <mergeCell ref="J3:M3"/>
    <mergeCell ref="B4:B5"/>
    <mergeCell ref="C4:C5"/>
    <mergeCell ref="D4:E4"/>
    <mergeCell ref="F4:F5"/>
    <mergeCell ref="G4:G5"/>
    <mergeCell ref="H4:I4"/>
    <mergeCell ref="J4:J5"/>
    <mergeCell ref="K4:K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1"/>
  <dimension ref="A1:AA23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7" s="46" customFormat="1" ht="17.25" customHeight="1">
      <c r="A1" s="163" t="s">
        <v>1045</v>
      </c>
      <c r="B1" s="167"/>
      <c r="C1" s="167"/>
      <c r="D1" s="167"/>
      <c r="E1" s="77"/>
      <c r="F1" s="77"/>
      <c r="G1" s="77"/>
      <c r="H1" s="77"/>
      <c r="I1" s="77"/>
      <c r="L1" s="500"/>
    </row>
    <row r="2" spans="1:27" ht="17.25" customHeight="1" thickBot="1">
      <c r="A2" s="325" t="s">
        <v>193</v>
      </c>
      <c r="B2" s="205"/>
      <c r="C2" s="205"/>
    </row>
    <row r="3" spans="1:27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36" t="s">
        <v>644</v>
      </c>
      <c r="N3" s="1846"/>
      <c r="O3" s="1847" t="s">
        <v>645</v>
      </c>
      <c r="P3" s="1848"/>
      <c r="Q3" s="1836" t="s">
        <v>646</v>
      </c>
      <c r="R3" s="1841"/>
    </row>
    <row r="4" spans="1:27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27" ht="17.25" customHeight="1">
      <c r="A5" s="194" t="s">
        <v>19</v>
      </c>
      <c r="B5" s="326">
        <v>42105</v>
      </c>
      <c r="C5" s="326">
        <v>41739</v>
      </c>
      <c r="D5" s="326">
        <v>42334</v>
      </c>
      <c r="E5" s="326">
        <v>43259</v>
      </c>
      <c r="F5" s="326">
        <v>44091</v>
      </c>
      <c r="G5" s="326">
        <v>45116</v>
      </c>
      <c r="H5" s="326">
        <v>46023</v>
      </c>
      <c r="I5" s="326">
        <v>46774</v>
      </c>
      <c r="J5" s="326">
        <v>48117</v>
      </c>
      <c r="K5" s="326">
        <v>49201</v>
      </c>
      <c r="L5" s="327">
        <v>50050</v>
      </c>
      <c r="M5" s="443">
        <f>L5-K5</f>
        <v>849</v>
      </c>
      <c r="N5" s="444">
        <f>L5/K5-1</f>
        <v>1.7255746834413888E-2</v>
      </c>
      <c r="O5" s="454">
        <f>L5-G5</f>
        <v>4934</v>
      </c>
      <c r="P5" s="444">
        <f>L5/G5-1</f>
        <v>0.10936253213937408</v>
      </c>
      <c r="Q5" s="454">
        <f>L5-B5</f>
        <v>7945</v>
      </c>
      <c r="R5" s="411">
        <f>L5/B5-1</f>
        <v>0.18869492934330845</v>
      </c>
      <c r="T5"/>
      <c r="U5"/>
      <c r="V5"/>
      <c r="W5"/>
      <c r="X5"/>
      <c r="Y5"/>
      <c r="Z5"/>
      <c r="AA5"/>
    </row>
    <row r="6" spans="1:27" ht="17.25" customHeight="1">
      <c r="A6" s="197" t="s">
        <v>20</v>
      </c>
      <c r="B6" s="216">
        <v>3820</v>
      </c>
      <c r="C6" s="216">
        <v>3879</v>
      </c>
      <c r="D6" s="216">
        <v>4044</v>
      </c>
      <c r="E6" s="216">
        <v>4232</v>
      </c>
      <c r="F6" s="216">
        <v>4442</v>
      </c>
      <c r="G6" s="216">
        <v>4639</v>
      </c>
      <c r="H6" s="216">
        <v>4812</v>
      </c>
      <c r="I6" s="216">
        <v>4989</v>
      </c>
      <c r="J6" s="216">
        <v>5128</v>
      </c>
      <c r="K6" s="216">
        <v>5286</v>
      </c>
      <c r="L6" s="328">
        <v>5386</v>
      </c>
      <c r="M6" s="447">
        <f t="shared" ref="M6:M19" si="0">L6-K6</f>
        <v>100</v>
      </c>
      <c r="N6" s="415">
        <f t="shared" ref="N6:N19" si="1">L6/K6-1</f>
        <v>1.891789632992813E-2</v>
      </c>
      <c r="O6" s="455">
        <f t="shared" ref="O6:O19" si="2">L6-G6</f>
        <v>747</v>
      </c>
      <c r="P6" s="415">
        <f t="shared" ref="P6:P19" si="3">L6/G6-1</f>
        <v>0.16102608320758782</v>
      </c>
      <c r="Q6" s="455">
        <f t="shared" ref="Q6:Q19" si="4">L6-B6</f>
        <v>1566</v>
      </c>
      <c r="R6" s="417">
        <f t="shared" ref="R6:R19" si="5">L6/B6-1</f>
        <v>0.4099476439790577</v>
      </c>
      <c r="T6"/>
      <c r="U6"/>
      <c r="V6"/>
      <c r="W6"/>
      <c r="X6"/>
      <c r="Y6"/>
      <c r="Z6"/>
      <c r="AA6"/>
    </row>
    <row r="7" spans="1:27" ht="17.25" customHeight="1">
      <c r="A7" s="197" t="s">
        <v>21</v>
      </c>
      <c r="B7" s="216">
        <v>5096</v>
      </c>
      <c r="C7" s="216">
        <v>5103</v>
      </c>
      <c r="D7" s="216">
        <v>5223</v>
      </c>
      <c r="E7" s="216">
        <v>5415</v>
      </c>
      <c r="F7" s="216">
        <v>5615</v>
      </c>
      <c r="G7" s="216">
        <v>5834</v>
      </c>
      <c r="H7" s="216">
        <v>6050</v>
      </c>
      <c r="I7" s="216">
        <v>6234</v>
      </c>
      <c r="J7" s="216">
        <v>6465</v>
      </c>
      <c r="K7" s="216">
        <v>6685</v>
      </c>
      <c r="L7" s="328">
        <v>6858</v>
      </c>
      <c r="M7" s="447">
        <f t="shared" si="0"/>
        <v>173</v>
      </c>
      <c r="N7" s="415">
        <f t="shared" si="1"/>
        <v>2.5878833208676122E-2</v>
      </c>
      <c r="O7" s="455">
        <f t="shared" si="2"/>
        <v>1024</v>
      </c>
      <c r="P7" s="415">
        <f t="shared" si="3"/>
        <v>0.17552279739458343</v>
      </c>
      <c r="Q7" s="455">
        <f t="shared" si="4"/>
        <v>1762</v>
      </c>
      <c r="R7" s="417">
        <f t="shared" si="5"/>
        <v>0.34576138147566726</v>
      </c>
      <c r="T7"/>
      <c r="U7"/>
      <c r="V7"/>
      <c r="W7"/>
      <c r="X7"/>
      <c r="Y7"/>
      <c r="Z7"/>
      <c r="AA7"/>
    </row>
    <row r="8" spans="1:27" ht="17.25" customHeight="1">
      <c r="A8" s="197" t="s">
        <v>22</v>
      </c>
      <c r="B8" s="216">
        <v>2638</v>
      </c>
      <c r="C8" s="216">
        <v>2585</v>
      </c>
      <c r="D8" s="216">
        <v>2619</v>
      </c>
      <c r="E8" s="216">
        <v>2678</v>
      </c>
      <c r="F8" s="216">
        <v>2713</v>
      </c>
      <c r="G8" s="216">
        <v>2782</v>
      </c>
      <c r="H8" s="216">
        <v>2818</v>
      </c>
      <c r="I8" s="216">
        <v>2851</v>
      </c>
      <c r="J8" s="216">
        <v>2935</v>
      </c>
      <c r="K8" s="216">
        <v>3004</v>
      </c>
      <c r="L8" s="328">
        <v>3067</v>
      </c>
      <c r="M8" s="447">
        <f t="shared" si="0"/>
        <v>63</v>
      </c>
      <c r="N8" s="415">
        <f t="shared" si="1"/>
        <v>2.0972037283621736E-2</v>
      </c>
      <c r="O8" s="455">
        <f t="shared" si="2"/>
        <v>285</v>
      </c>
      <c r="P8" s="415">
        <f t="shared" si="3"/>
        <v>0.10244428468727529</v>
      </c>
      <c r="Q8" s="455">
        <f t="shared" si="4"/>
        <v>429</v>
      </c>
      <c r="R8" s="417">
        <f t="shared" si="5"/>
        <v>0.16262319939347991</v>
      </c>
      <c r="T8"/>
      <c r="U8"/>
      <c r="V8"/>
      <c r="W8"/>
      <c r="X8"/>
      <c r="Y8"/>
      <c r="Z8"/>
      <c r="AA8"/>
    </row>
    <row r="9" spans="1:27" ht="17.25" customHeight="1">
      <c r="A9" s="197" t="s">
        <v>23</v>
      </c>
      <c r="B9" s="216">
        <v>2269</v>
      </c>
      <c r="C9" s="216">
        <v>2254</v>
      </c>
      <c r="D9" s="216">
        <v>2314</v>
      </c>
      <c r="E9" s="216">
        <v>2364</v>
      </c>
      <c r="F9" s="216">
        <v>2413</v>
      </c>
      <c r="G9" s="216">
        <v>2455</v>
      </c>
      <c r="H9" s="216">
        <v>2493</v>
      </c>
      <c r="I9" s="216">
        <v>2505</v>
      </c>
      <c r="J9" s="216">
        <v>2570</v>
      </c>
      <c r="K9" s="216">
        <v>2619</v>
      </c>
      <c r="L9" s="328">
        <v>2649</v>
      </c>
      <c r="M9" s="447">
        <f t="shared" si="0"/>
        <v>30</v>
      </c>
      <c r="N9" s="415">
        <f t="shared" si="1"/>
        <v>1.1454753722794919E-2</v>
      </c>
      <c r="O9" s="455">
        <f t="shared" si="2"/>
        <v>194</v>
      </c>
      <c r="P9" s="415">
        <f t="shared" si="3"/>
        <v>7.9022403258655727E-2</v>
      </c>
      <c r="Q9" s="455">
        <f t="shared" si="4"/>
        <v>380</v>
      </c>
      <c r="R9" s="417">
        <f t="shared" si="5"/>
        <v>0.16747465843984144</v>
      </c>
      <c r="T9"/>
      <c r="U9"/>
      <c r="V9"/>
      <c r="W9"/>
      <c r="X9"/>
      <c r="Y9"/>
      <c r="Z9"/>
      <c r="AA9"/>
    </row>
    <row r="10" spans="1:27" ht="17.25" customHeight="1">
      <c r="A10" s="197" t="s">
        <v>24</v>
      </c>
      <c r="B10" s="216">
        <v>1224</v>
      </c>
      <c r="C10" s="216">
        <v>1189</v>
      </c>
      <c r="D10" s="216">
        <v>1199</v>
      </c>
      <c r="E10" s="216">
        <v>1214</v>
      </c>
      <c r="F10" s="216">
        <v>1235</v>
      </c>
      <c r="G10" s="216">
        <v>1254</v>
      </c>
      <c r="H10" s="216">
        <v>1263</v>
      </c>
      <c r="I10" s="216">
        <v>1270</v>
      </c>
      <c r="J10" s="216">
        <v>1287</v>
      </c>
      <c r="K10" s="216">
        <v>1317</v>
      </c>
      <c r="L10" s="328">
        <v>1338</v>
      </c>
      <c r="M10" s="447">
        <f t="shared" si="0"/>
        <v>21</v>
      </c>
      <c r="N10" s="415">
        <f t="shared" si="1"/>
        <v>1.5945330296127658E-2</v>
      </c>
      <c r="O10" s="455">
        <f t="shared" si="2"/>
        <v>84</v>
      </c>
      <c r="P10" s="415">
        <f t="shared" si="3"/>
        <v>6.698564593301426E-2</v>
      </c>
      <c r="Q10" s="414">
        <f t="shared" si="4"/>
        <v>114</v>
      </c>
      <c r="R10" s="417">
        <f t="shared" si="5"/>
        <v>9.3137254901960675E-2</v>
      </c>
      <c r="T10"/>
      <c r="U10"/>
      <c r="V10"/>
      <c r="W10"/>
      <c r="X10"/>
      <c r="Y10"/>
      <c r="Z10"/>
      <c r="AA10"/>
    </row>
    <row r="11" spans="1:27" ht="17.25" customHeight="1">
      <c r="A11" s="197" t="s">
        <v>25</v>
      </c>
      <c r="B11" s="216">
        <v>3615</v>
      </c>
      <c r="C11" s="216">
        <v>3580</v>
      </c>
      <c r="D11" s="216">
        <v>3593</v>
      </c>
      <c r="E11" s="216">
        <v>3630</v>
      </c>
      <c r="F11" s="216">
        <v>3661</v>
      </c>
      <c r="G11" s="216">
        <v>3701</v>
      </c>
      <c r="H11" s="216">
        <v>3753</v>
      </c>
      <c r="I11" s="216">
        <v>3789</v>
      </c>
      <c r="J11" s="216">
        <v>3862</v>
      </c>
      <c r="K11" s="216">
        <v>3914</v>
      </c>
      <c r="L11" s="328">
        <v>3944</v>
      </c>
      <c r="M11" s="447">
        <f t="shared" si="0"/>
        <v>30</v>
      </c>
      <c r="N11" s="415">
        <f t="shared" si="1"/>
        <v>7.6647930505875372E-3</v>
      </c>
      <c r="O11" s="455">
        <f t="shared" si="2"/>
        <v>243</v>
      </c>
      <c r="P11" s="415">
        <f t="shared" si="3"/>
        <v>6.5657930289111155E-2</v>
      </c>
      <c r="Q11" s="455">
        <f t="shared" si="4"/>
        <v>329</v>
      </c>
      <c r="R11" s="417">
        <f t="shared" si="5"/>
        <v>9.1009681881051074E-2</v>
      </c>
      <c r="T11"/>
      <c r="U11"/>
      <c r="V11"/>
      <c r="W11"/>
      <c r="X11"/>
      <c r="Y11"/>
      <c r="Z11"/>
      <c r="AA11"/>
    </row>
    <row r="12" spans="1:27" ht="17.25" customHeight="1">
      <c r="A12" s="197" t="s">
        <v>26</v>
      </c>
      <c r="B12" s="216">
        <v>1929</v>
      </c>
      <c r="C12" s="216">
        <v>1888</v>
      </c>
      <c r="D12" s="216">
        <v>1921</v>
      </c>
      <c r="E12" s="216">
        <v>1947</v>
      </c>
      <c r="F12" s="216">
        <v>1986</v>
      </c>
      <c r="G12" s="216">
        <v>2038</v>
      </c>
      <c r="H12" s="216">
        <v>2068</v>
      </c>
      <c r="I12" s="216">
        <v>2071</v>
      </c>
      <c r="J12" s="216">
        <v>2126</v>
      </c>
      <c r="K12" s="216">
        <v>2169</v>
      </c>
      <c r="L12" s="328">
        <v>2205</v>
      </c>
      <c r="M12" s="447">
        <f t="shared" si="0"/>
        <v>36</v>
      </c>
      <c r="N12" s="415">
        <f t="shared" si="1"/>
        <v>1.6597510373443924E-2</v>
      </c>
      <c r="O12" s="455">
        <f t="shared" si="2"/>
        <v>167</v>
      </c>
      <c r="P12" s="415">
        <f t="shared" si="3"/>
        <v>8.1943081452404254E-2</v>
      </c>
      <c r="Q12" s="455">
        <f t="shared" si="4"/>
        <v>276</v>
      </c>
      <c r="R12" s="417">
        <f t="shared" si="5"/>
        <v>0.14307931570762045</v>
      </c>
      <c r="T12"/>
      <c r="U12"/>
      <c r="V12"/>
      <c r="W12"/>
      <c r="X12"/>
      <c r="Y12"/>
      <c r="Z12"/>
      <c r="AA12"/>
    </row>
    <row r="13" spans="1:27" ht="17.25" customHeight="1">
      <c r="A13" s="197" t="s">
        <v>27</v>
      </c>
      <c r="B13" s="216">
        <v>2361</v>
      </c>
      <c r="C13" s="216">
        <v>2342</v>
      </c>
      <c r="D13" s="216">
        <v>2366</v>
      </c>
      <c r="E13" s="216">
        <v>2413</v>
      </c>
      <c r="F13" s="216">
        <v>2430</v>
      </c>
      <c r="G13" s="216">
        <v>2487</v>
      </c>
      <c r="H13" s="216">
        <v>2507</v>
      </c>
      <c r="I13" s="216">
        <v>2552</v>
      </c>
      <c r="J13" s="216">
        <v>2607</v>
      </c>
      <c r="K13" s="216">
        <v>2660</v>
      </c>
      <c r="L13" s="328">
        <v>2683</v>
      </c>
      <c r="M13" s="447">
        <f t="shared" si="0"/>
        <v>23</v>
      </c>
      <c r="N13" s="415">
        <f t="shared" si="1"/>
        <v>8.6466165413534579E-3</v>
      </c>
      <c r="O13" s="455">
        <f t="shared" si="2"/>
        <v>196</v>
      </c>
      <c r="P13" s="415">
        <f t="shared" si="3"/>
        <v>7.8809811017289899E-2</v>
      </c>
      <c r="Q13" s="455">
        <f t="shared" si="4"/>
        <v>322</v>
      </c>
      <c r="R13" s="417">
        <f t="shared" si="5"/>
        <v>0.13638288860652259</v>
      </c>
      <c r="T13"/>
      <c r="U13"/>
      <c r="V13"/>
      <c r="W13"/>
      <c r="X13"/>
      <c r="Y13"/>
      <c r="Z13"/>
      <c r="AA13"/>
    </row>
    <row r="14" spans="1:27" ht="17.25" customHeight="1">
      <c r="A14" s="197" t="s">
        <v>28</v>
      </c>
      <c r="B14" s="216">
        <v>2208</v>
      </c>
      <c r="C14" s="216">
        <v>2156</v>
      </c>
      <c r="D14" s="216">
        <v>2179</v>
      </c>
      <c r="E14" s="216">
        <v>2223</v>
      </c>
      <c r="F14" s="216">
        <v>2238</v>
      </c>
      <c r="G14" s="216">
        <v>2256</v>
      </c>
      <c r="H14" s="216">
        <v>2284</v>
      </c>
      <c r="I14" s="216">
        <v>2327</v>
      </c>
      <c r="J14" s="216">
        <v>2398</v>
      </c>
      <c r="K14" s="216">
        <v>2446</v>
      </c>
      <c r="L14" s="328">
        <v>2481</v>
      </c>
      <c r="M14" s="447">
        <f t="shared" si="0"/>
        <v>35</v>
      </c>
      <c r="N14" s="415">
        <f t="shared" si="1"/>
        <v>1.4309076042518409E-2</v>
      </c>
      <c r="O14" s="455">
        <f t="shared" si="2"/>
        <v>225</v>
      </c>
      <c r="P14" s="415">
        <f t="shared" si="3"/>
        <v>9.9734042553191404E-2</v>
      </c>
      <c r="Q14" s="455">
        <f t="shared" si="4"/>
        <v>273</v>
      </c>
      <c r="R14" s="417">
        <f t="shared" si="5"/>
        <v>0.12364130434782616</v>
      </c>
      <c r="T14"/>
      <c r="U14"/>
      <c r="V14"/>
      <c r="W14"/>
      <c r="X14"/>
      <c r="Y14"/>
      <c r="Z14"/>
      <c r="AA14"/>
    </row>
    <row r="15" spans="1:27" ht="17.25" customHeight="1">
      <c r="A15" s="197" t="s">
        <v>29</v>
      </c>
      <c r="B15" s="216">
        <v>2172</v>
      </c>
      <c r="C15" s="216">
        <v>2151</v>
      </c>
      <c r="D15" s="216">
        <v>2153</v>
      </c>
      <c r="E15" s="216">
        <v>2172</v>
      </c>
      <c r="F15" s="216">
        <v>2200</v>
      </c>
      <c r="G15" s="216">
        <v>2212</v>
      </c>
      <c r="H15" s="216">
        <v>2248</v>
      </c>
      <c r="I15" s="216">
        <v>2268</v>
      </c>
      <c r="J15" s="216">
        <v>2347</v>
      </c>
      <c r="K15" s="216">
        <v>2388</v>
      </c>
      <c r="L15" s="328">
        <v>2433</v>
      </c>
      <c r="M15" s="447">
        <f t="shared" si="0"/>
        <v>45</v>
      </c>
      <c r="N15" s="415">
        <f t="shared" si="1"/>
        <v>1.8844221105527748E-2</v>
      </c>
      <c r="O15" s="455">
        <f t="shared" si="2"/>
        <v>221</v>
      </c>
      <c r="P15" s="415">
        <f t="shared" si="3"/>
        <v>9.9909584086799175E-2</v>
      </c>
      <c r="Q15" s="455">
        <f t="shared" si="4"/>
        <v>261</v>
      </c>
      <c r="R15" s="417">
        <f t="shared" si="5"/>
        <v>0.12016574585635365</v>
      </c>
      <c r="T15"/>
      <c r="U15"/>
      <c r="V15"/>
      <c r="W15"/>
      <c r="X15"/>
      <c r="Y15"/>
      <c r="Z15"/>
      <c r="AA15"/>
    </row>
    <row r="16" spans="1:27" ht="17.25" customHeight="1">
      <c r="A16" s="197" t="s">
        <v>30</v>
      </c>
      <c r="B16" s="216">
        <v>4585</v>
      </c>
      <c r="C16" s="216">
        <v>4564</v>
      </c>
      <c r="D16" s="216">
        <v>4614</v>
      </c>
      <c r="E16" s="216">
        <v>4709</v>
      </c>
      <c r="F16" s="216">
        <v>4825</v>
      </c>
      <c r="G16" s="216">
        <v>4964</v>
      </c>
      <c r="H16" s="216">
        <v>5096</v>
      </c>
      <c r="I16" s="216">
        <v>5180</v>
      </c>
      <c r="J16" s="216">
        <v>5343</v>
      </c>
      <c r="K16" s="216">
        <v>5472</v>
      </c>
      <c r="L16" s="328">
        <v>5622</v>
      </c>
      <c r="M16" s="447">
        <f t="shared" si="0"/>
        <v>150</v>
      </c>
      <c r="N16" s="415">
        <f t="shared" si="1"/>
        <v>2.7412280701754277E-2</v>
      </c>
      <c r="O16" s="455">
        <f t="shared" si="2"/>
        <v>658</v>
      </c>
      <c r="P16" s="415">
        <f t="shared" si="3"/>
        <v>0.13255439161966165</v>
      </c>
      <c r="Q16" s="455">
        <f t="shared" si="4"/>
        <v>1037</v>
      </c>
      <c r="R16" s="417">
        <f t="shared" si="5"/>
        <v>0.22617230098146135</v>
      </c>
      <c r="T16"/>
      <c r="U16"/>
      <c r="V16"/>
      <c r="W16"/>
      <c r="X16"/>
      <c r="Y16"/>
      <c r="Z16"/>
      <c r="AA16"/>
    </row>
    <row r="17" spans="1:27" ht="17.25" customHeight="1">
      <c r="A17" s="197" t="s">
        <v>31</v>
      </c>
      <c r="B17" s="216">
        <v>2641</v>
      </c>
      <c r="C17" s="216">
        <v>2621</v>
      </c>
      <c r="D17" s="216">
        <v>2635</v>
      </c>
      <c r="E17" s="216">
        <v>2694</v>
      </c>
      <c r="F17" s="216">
        <v>2721</v>
      </c>
      <c r="G17" s="216">
        <v>2761</v>
      </c>
      <c r="H17" s="216">
        <v>2781</v>
      </c>
      <c r="I17" s="216">
        <v>2807</v>
      </c>
      <c r="J17" s="216">
        <v>2902</v>
      </c>
      <c r="K17" s="216">
        <v>2968</v>
      </c>
      <c r="L17" s="328">
        <v>3015</v>
      </c>
      <c r="M17" s="447">
        <f t="shared" si="0"/>
        <v>47</v>
      </c>
      <c r="N17" s="415">
        <f t="shared" si="1"/>
        <v>1.5835579514824838E-2</v>
      </c>
      <c r="O17" s="455">
        <f t="shared" si="2"/>
        <v>254</v>
      </c>
      <c r="P17" s="415">
        <f t="shared" si="3"/>
        <v>9.1995653748641715E-2</v>
      </c>
      <c r="Q17" s="455">
        <f t="shared" si="4"/>
        <v>374</v>
      </c>
      <c r="R17" s="417">
        <f t="shared" si="5"/>
        <v>0.1416130253691783</v>
      </c>
      <c r="T17"/>
      <c r="U17"/>
      <c r="V17"/>
      <c r="W17"/>
      <c r="X17"/>
      <c r="Y17"/>
      <c r="Z17"/>
      <c r="AA17"/>
    </row>
    <row r="18" spans="1:27" ht="17.25" customHeight="1">
      <c r="A18" s="197" t="s">
        <v>32</v>
      </c>
      <c r="B18" s="216">
        <v>2496</v>
      </c>
      <c r="C18" s="216">
        <v>2457</v>
      </c>
      <c r="D18" s="216">
        <v>2485</v>
      </c>
      <c r="E18" s="216">
        <v>2515</v>
      </c>
      <c r="F18" s="216">
        <v>2527</v>
      </c>
      <c r="G18" s="216">
        <v>2568</v>
      </c>
      <c r="H18" s="216">
        <v>2616</v>
      </c>
      <c r="I18" s="216">
        <v>2657</v>
      </c>
      <c r="J18" s="216">
        <v>2732</v>
      </c>
      <c r="K18" s="216">
        <v>2757</v>
      </c>
      <c r="L18" s="328">
        <v>2802</v>
      </c>
      <c r="M18" s="447">
        <f t="shared" si="0"/>
        <v>45</v>
      </c>
      <c r="N18" s="415">
        <f t="shared" si="1"/>
        <v>1.6322089227421177E-2</v>
      </c>
      <c r="O18" s="455">
        <f t="shared" si="2"/>
        <v>234</v>
      </c>
      <c r="P18" s="415">
        <f t="shared" si="3"/>
        <v>9.1121495327102897E-2</v>
      </c>
      <c r="Q18" s="455">
        <f t="shared" si="4"/>
        <v>306</v>
      </c>
      <c r="R18" s="417">
        <f t="shared" si="5"/>
        <v>0.12259615384615374</v>
      </c>
      <c r="T18"/>
      <c r="U18"/>
      <c r="V18"/>
      <c r="W18"/>
      <c r="X18"/>
      <c r="Y18"/>
      <c r="Z18"/>
      <c r="AA18"/>
    </row>
    <row r="19" spans="1:27" ht="17.25" customHeight="1" thickBot="1">
      <c r="A19" s="195" t="s">
        <v>33</v>
      </c>
      <c r="B19" s="231">
        <v>5051</v>
      </c>
      <c r="C19" s="231">
        <v>4970</v>
      </c>
      <c r="D19" s="231">
        <v>4989</v>
      </c>
      <c r="E19" s="231">
        <v>5053</v>
      </c>
      <c r="F19" s="231">
        <v>5085</v>
      </c>
      <c r="G19" s="231">
        <v>5165</v>
      </c>
      <c r="H19" s="231">
        <v>5234</v>
      </c>
      <c r="I19" s="231">
        <v>5274</v>
      </c>
      <c r="J19" s="231">
        <v>5415</v>
      </c>
      <c r="K19" s="231">
        <v>5516</v>
      </c>
      <c r="L19" s="329">
        <v>5567</v>
      </c>
      <c r="M19" s="450">
        <f t="shared" si="0"/>
        <v>51</v>
      </c>
      <c r="N19" s="421">
        <f t="shared" si="1"/>
        <v>9.2458303118201357E-3</v>
      </c>
      <c r="O19" s="456">
        <f t="shared" si="2"/>
        <v>402</v>
      </c>
      <c r="P19" s="421">
        <f t="shared" si="3"/>
        <v>7.7831558567279746E-2</v>
      </c>
      <c r="Q19" s="456">
        <f t="shared" si="4"/>
        <v>516</v>
      </c>
      <c r="R19" s="423">
        <f t="shared" si="5"/>
        <v>0.10215798851712532</v>
      </c>
      <c r="T19"/>
      <c r="U19"/>
      <c r="V19"/>
      <c r="W19"/>
      <c r="X19"/>
      <c r="Y19"/>
      <c r="Z19"/>
      <c r="AA19"/>
    </row>
    <row r="20" spans="1:27" s="26" customFormat="1" ht="17.25" customHeight="1">
      <c r="A20" s="205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T20" s="479"/>
    </row>
    <row r="21" spans="1:27">
      <c r="B21"/>
      <c r="C21"/>
      <c r="D21"/>
      <c r="E21"/>
      <c r="F21"/>
      <c r="G21"/>
      <c r="H21"/>
      <c r="I21"/>
      <c r="J21"/>
      <c r="K21"/>
      <c r="L21" s="479"/>
    </row>
    <row r="22" spans="1:27">
      <c r="B22"/>
      <c r="C22"/>
      <c r="D22"/>
      <c r="E22"/>
      <c r="F22"/>
      <c r="G22"/>
      <c r="H22"/>
      <c r="I22"/>
      <c r="J22"/>
      <c r="K22"/>
      <c r="L22"/>
    </row>
    <row r="23" spans="1:27">
      <c r="B23"/>
      <c r="C23"/>
      <c r="D23"/>
      <c r="E23"/>
      <c r="F23"/>
      <c r="G23"/>
      <c r="H23"/>
      <c r="I23"/>
      <c r="J23"/>
      <c r="K23"/>
      <c r="L2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2"/>
  <dimension ref="A1:AB27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3" width="7" style="209" customWidth="1"/>
    <col min="14" max="14" width="5.7109375" style="209" customWidth="1"/>
    <col min="15" max="15" width="6.7109375" style="209" customWidth="1"/>
    <col min="16" max="16" width="6.42578125" style="209" customWidth="1"/>
    <col min="17" max="17" width="6.7109375" style="209" customWidth="1"/>
    <col min="18" max="18" width="6.42578125" style="209" customWidth="1"/>
    <col min="19" max="16384" width="9.140625" style="209"/>
  </cols>
  <sheetData>
    <row r="1" spans="1:28" s="46" customFormat="1" ht="17.25" customHeight="1">
      <c r="A1" s="163" t="s">
        <v>1044</v>
      </c>
      <c r="B1" s="167"/>
      <c r="C1" s="167"/>
      <c r="D1" s="167"/>
      <c r="E1" s="77"/>
      <c r="F1" s="77"/>
      <c r="G1" s="77"/>
      <c r="H1" s="77"/>
      <c r="I1" s="77"/>
      <c r="L1" s="500"/>
    </row>
    <row r="2" spans="1:28" ht="17.25" customHeight="1" thickBot="1">
      <c r="A2" s="325" t="s">
        <v>193</v>
      </c>
      <c r="B2" s="205"/>
      <c r="C2" s="205"/>
    </row>
    <row r="3" spans="1:28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36" t="s">
        <v>644</v>
      </c>
      <c r="N3" s="1846"/>
      <c r="O3" s="1847" t="s">
        <v>645</v>
      </c>
      <c r="P3" s="1848"/>
      <c r="Q3" s="1836" t="s">
        <v>646</v>
      </c>
      <c r="R3" s="1841"/>
    </row>
    <row r="4" spans="1:28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28" ht="17.25" customHeight="1">
      <c r="A5" s="194" t="s">
        <v>19</v>
      </c>
      <c r="B5" s="502">
        <v>794642</v>
      </c>
      <c r="C5" s="502">
        <v>807950</v>
      </c>
      <c r="D5" s="502">
        <v>827654</v>
      </c>
      <c r="E5" s="502">
        <v>854137</v>
      </c>
      <c r="F5" s="502">
        <v>880251</v>
      </c>
      <c r="G5" s="502">
        <v>906188</v>
      </c>
      <c r="H5" s="502">
        <v>926108</v>
      </c>
      <c r="I5" s="502">
        <v>940928</v>
      </c>
      <c r="J5" s="502">
        <v>952946</v>
      </c>
      <c r="K5" s="502">
        <v>962348</v>
      </c>
      <c r="L5" s="502">
        <v>964571</v>
      </c>
      <c r="M5" s="897">
        <f>L5-K5</f>
        <v>2223</v>
      </c>
      <c r="N5" s="444">
        <f>L5/K5-1</f>
        <v>2.3099751856916484E-3</v>
      </c>
      <c r="O5" s="454">
        <f>L5-G5</f>
        <v>58383</v>
      </c>
      <c r="P5" s="444">
        <f>L5/G5-1</f>
        <v>6.4427028387045615E-2</v>
      </c>
      <c r="Q5" s="454">
        <f>L5-B5</f>
        <v>169929</v>
      </c>
      <c r="R5" s="411">
        <f>L5/B5-1</f>
        <v>0.21384346661767184</v>
      </c>
      <c r="T5"/>
      <c r="U5"/>
      <c r="V5"/>
      <c r="W5"/>
      <c r="X5"/>
      <c r="Y5"/>
      <c r="Z5"/>
      <c r="AA5"/>
      <c r="AB5"/>
    </row>
    <row r="6" spans="1:28" ht="17.25" customHeight="1">
      <c r="A6" s="197" t="s">
        <v>20</v>
      </c>
      <c r="B6" s="216">
        <v>76189</v>
      </c>
      <c r="C6" s="216">
        <v>79310</v>
      </c>
      <c r="D6" s="216">
        <v>83241</v>
      </c>
      <c r="E6" s="216">
        <v>88184</v>
      </c>
      <c r="F6" s="216">
        <v>93298</v>
      </c>
      <c r="G6" s="216">
        <v>98126</v>
      </c>
      <c r="H6" s="216">
        <v>102077</v>
      </c>
      <c r="I6" s="216">
        <v>105887</v>
      </c>
      <c r="J6" s="216">
        <v>108638</v>
      </c>
      <c r="K6" s="216">
        <v>110975</v>
      </c>
      <c r="L6" s="216">
        <v>112089</v>
      </c>
      <c r="M6" s="898">
        <f t="shared" ref="M6:M19" si="0">L6-K6</f>
        <v>1114</v>
      </c>
      <c r="N6" s="415">
        <f t="shared" ref="N6:N19" si="1">L6/K6-1</f>
        <v>1.003829691371938E-2</v>
      </c>
      <c r="O6" s="455">
        <f t="shared" ref="O6:O19" si="2">L6-G6</f>
        <v>13963</v>
      </c>
      <c r="P6" s="415">
        <f t="shared" ref="P6:P19" si="3">L6/G6-1</f>
        <v>0.14229663901514389</v>
      </c>
      <c r="Q6" s="455">
        <f t="shared" ref="Q6:Q19" si="4">L6-B6</f>
        <v>35900</v>
      </c>
      <c r="R6" s="417">
        <f t="shared" ref="R6:R19" si="5">L6/B6-1</f>
        <v>0.4711966294346952</v>
      </c>
      <c r="T6"/>
      <c r="U6"/>
      <c r="V6"/>
      <c r="W6"/>
      <c r="X6"/>
      <c r="Y6"/>
      <c r="Z6"/>
      <c r="AA6"/>
      <c r="AB6"/>
    </row>
    <row r="7" spans="1:28" ht="17.25" customHeight="1">
      <c r="A7" s="197" t="s">
        <v>21</v>
      </c>
      <c r="B7" s="216">
        <v>97190</v>
      </c>
      <c r="C7" s="216">
        <v>100349</v>
      </c>
      <c r="D7" s="216">
        <v>104329</v>
      </c>
      <c r="E7" s="216">
        <v>109650</v>
      </c>
      <c r="F7" s="216">
        <v>115005</v>
      </c>
      <c r="G7" s="216">
        <v>120393</v>
      </c>
      <c r="H7" s="216">
        <v>125416</v>
      </c>
      <c r="I7" s="216">
        <v>129519</v>
      </c>
      <c r="J7" s="216">
        <v>133141</v>
      </c>
      <c r="K7" s="216">
        <v>136710</v>
      </c>
      <c r="L7" s="216">
        <v>138970</v>
      </c>
      <c r="M7" s="898">
        <f t="shared" si="0"/>
        <v>2260</v>
      </c>
      <c r="N7" s="415">
        <f t="shared" si="1"/>
        <v>1.6531343720283864E-2</v>
      </c>
      <c r="O7" s="455">
        <f t="shared" si="2"/>
        <v>18577</v>
      </c>
      <c r="P7" s="415">
        <f t="shared" si="3"/>
        <v>0.15430299103768497</v>
      </c>
      <c r="Q7" s="455">
        <f t="shared" si="4"/>
        <v>41780</v>
      </c>
      <c r="R7" s="417">
        <f t="shared" si="5"/>
        <v>0.42987961724457247</v>
      </c>
      <c r="T7"/>
      <c r="U7"/>
      <c r="V7"/>
      <c r="W7"/>
      <c r="X7"/>
      <c r="Y7"/>
      <c r="Z7"/>
      <c r="AA7"/>
      <c r="AB7"/>
    </row>
    <row r="8" spans="1:28" ht="17.25" customHeight="1">
      <c r="A8" s="197" t="s">
        <v>22</v>
      </c>
      <c r="B8" s="216">
        <v>49737</v>
      </c>
      <c r="C8" s="216">
        <v>50393</v>
      </c>
      <c r="D8" s="216">
        <v>51569</v>
      </c>
      <c r="E8" s="216">
        <v>52741</v>
      </c>
      <c r="F8" s="216">
        <v>54054</v>
      </c>
      <c r="G8" s="216">
        <v>55426</v>
      </c>
      <c r="H8" s="216">
        <v>56337</v>
      </c>
      <c r="I8" s="216">
        <v>57070</v>
      </c>
      <c r="J8" s="216">
        <v>57646</v>
      </c>
      <c r="K8" s="216">
        <v>58146</v>
      </c>
      <c r="L8" s="216">
        <v>58383</v>
      </c>
      <c r="M8" s="898">
        <f t="shared" si="0"/>
        <v>237</v>
      </c>
      <c r="N8" s="415">
        <f t="shared" si="1"/>
        <v>4.0759467547208938E-3</v>
      </c>
      <c r="O8" s="455">
        <f t="shared" si="2"/>
        <v>2957</v>
      </c>
      <c r="P8" s="415">
        <f t="shared" si="3"/>
        <v>5.3350413163497201E-2</v>
      </c>
      <c r="Q8" s="455">
        <f t="shared" si="4"/>
        <v>8646</v>
      </c>
      <c r="R8" s="417">
        <f t="shared" si="5"/>
        <v>0.17383436877978165</v>
      </c>
      <c r="T8"/>
      <c r="U8"/>
      <c r="V8"/>
      <c r="W8"/>
      <c r="X8"/>
      <c r="Y8"/>
      <c r="Z8"/>
      <c r="AA8"/>
      <c r="AB8"/>
    </row>
    <row r="9" spans="1:28" ht="17.25" customHeight="1">
      <c r="A9" s="197" t="s">
        <v>23</v>
      </c>
      <c r="B9" s="216">
        <v>42457</v>
      </c>
      <c r="C9" s="216">
        <v>43369</v>
      </c>
      <c r="D9" s="216">
        <v>44658</v>
      </c>
      <c r="E9" s="216">
        <v>46307</v>
      </c>
      <c r="F9" s="216">
        <v>47924</v>
      </c>
      <c r="G9" s="216">
        <v>49438</v>
      </c>
      <c r="H9" s="216">
        <v>50550</v>
      </c>
      <c r="I9" s="216">
        <v>51237</v>
      </c>
      <c r="J9" s="216">
        <v>51990</v>
      </c>
      <c r="K9" s="216">
        <v>52501</v>
      </c>
      <c r="L9" s="216">
        <v>52465</v>
      </c>
      <c r="M9" s="898">
        <f t="shared" si="0"/>
        <v>-36</v>
      </c>
      <c r="N9" s="415">
        <f t="shared" si="1"/>
        <v>-6.8570122473854411E-4</v>
      </c>
      <c r="O9" s="455">
        <f t="shared" si="2"/>
        <v>3027</v>
      </c>
      <c r="P9" s="415">
        <f t="shared" si="3"/>
        <v>6.1228205024475013E-2</v>
      </c>
      <c r="Q9" s="455">
        <f t="shared" si="4"/>
        <v>10008</v>
      </c>
      <c r="R9" s="417">
        <f t="shared" si="5"/>
        <v>0.23572084697458595</v>
      </c>
      <c r="T9"/>
      <c r="U9"/>
      <c r="V9"/>
      <c r="W9"/>
      <c r="X9"/>
      <c r="Y9"/>
      <c r="Z9"/>
      <c r="AA9"/>
      <c r="AB9"/>
    </row>
    <row r="10" spans="1:28" ht="17.25" customHeight="1">
      <c r="A10" s="197" t="s">
        <v>24</v>
      </c>
      <c r="B10" s="216">
        <v>22899</v>
      </c>
      <c r="C10" s="216">
        <v>23065</v>
      </c>
      <c r="D10" s="216">
        <v>23345</v>
      </c>
      <c r="E10" s="216">
        <v>23935</v>
      </c>
      <c r="F10" s="216">
        <v>24359</v>
      </c>
      <c r="G10" s="216">
        <v>24845</v>
      </c>
      <c r="H10" s="216">
        <v>25002</v>
      </c>
      <c r="I10" s="216">
        <v>25185</v>
      </c>
      <c r="J10" s="216">
        <v>25167</v>
      </c>
      <c r="K10" s="216">
        <v>25151</v>
      </c>
      <c r="L10" s="216">
        <v>24834</v>
      </c>
      <c r="M10" s="898">
        <f t="shared" si="0"/>
        <v>-317</v>
      </c>
      <c r="N10" s="413">
        <f t="shared" si="1"/>
        <v>-1.260387260943896E-2</v>
      </c>
      <c r="O10" s="901">
        <f t="shared" si="2"/>
        <v>-11</v>
      </c>
      <c r="P10" s="415">
        <f t="shared" si="3"/>
        <v>-4.4274501911856223E-4</v>
      </c>
      <c r="Q10" s="455">
        <f t="shared" si="4"/>
        <v>1935</v>
      </c>
      <c r="R10" s="417">
        <f t="shared" si="5"/>
        <v>8.4501506616009525E-2</v>
      </c>
      <c r="T10"/>
      <c r="U10"/>
      <c r="V10"/>
      <c r="W10"/>
      <c r="X10"/>
      <c r="Y10"/>
      <c r="Z10"/>
      <c r="AA10"/>
      <c r="AB10"/>
    </row>
    <row r="11" spans="1:28" ht="17.25" customHeight="1">
      <c r="A11" s="197" t="s">
        <v>25</v>
      </c>
      <c r="B11" s="216">
        <v>68342</v>
      </c>
      <c r="C11" s="216">
        <v>69095</v>
      </c>
      <c r="D11" s="216">
        <v>70179</v>
      </c>
      <c r="E11" s="216">
        <v>71949</v>
      </c>
      <c r="F11" s="216">
        <v>73600</v>
      </c>
      <c r="G11" s="216">
        <v>74974</v>
      </c>
      <c r="H11" s="216">
        <v>76079</v>
      </c>
      <c r="I11" s="216">
        <v>76391</v>
      </c>
      <c r="J11" s="216">
        <v>76107</v>
      </c>
      <c r="K11" s="216">
        <v>75890</v>
      </c>
      <c r="L11" s="216">
        <v>75176</v>
      </c>
      <c r="M11" s="898">
        <f t="shared" si="0"/>
        <v>-714</v>
      </c>
      <c r="N11" s="415">
        <f t="shared" si="1"/>
        <v>-9.4083541968639217E-3</v>
      </c>
      <c r="O11" s="455">
        <f t="shared" si="2"/>
        <v>202</v>
      </c>
      <c r="P11" s="415">
        <f t="shared" si="3"/>
        <v>2.6942673460133015E-3</v>
      </c>
      <c r="Q11" s="455">
        <f t="shared" si="4"/>
        <v>6834</v>
      </c>
      <c r="R11" s="417">
        <f t="shared" si="5"/>
        <v>9.9997073541892245E-2</v>
      </c>
      <c r="T11"/>
      <c r="U11"/>
      <c r="V11"/>
      <c r="W11"/>
      <c r="X11"/>
      <c r="Y11"/>
      <c r="Z11"/>
      <c r="AA11"/>
      <c r="AB11"/>
    </row>
    <row r="12" spans="1:28" ht="17.25" customHeight="1">
      <c r="A12" s="197" t="s">
        <v>26</v>
      </c>
      <c r="B12" s="216">
        <v>35350</v>
      </c>
      <c r="C12" s="216">
        <v>35628</v>
      </c>
      <c r="D12" s="216">
        <v>36499</v>
      </c>
      <c r="E12" s="216">
        <v>37561</v>
      </c>
      <c r="F12" s="216">
        <v>38826</v>
      </c>
      <c r="G12" s="216">
        <v>39911</v>
      </c>
      <c r="H12" s="216">
        <v>40722</v>
      </c>
      <c r="I12" s="216">
        <v>41124</v>
      </c>
      <c r="J12" s="216">
        <v>41663</v>
      </c>
      <c r="K12" s="216">
        <v>41772</v>
      </c>
      <c r="L12" s="216">
        <v>41737</v>
      </c>
      <c r="M12" s="898">
        <f t="shared" si="0"/>
        <v>-35</v>
      </c>
      <c r="N12" s="415">
        <f t="shared" si="1"/>
        <v>-8.3788183472177646E-4</v>
      </c>
      <c r="O12" s="455">
        <f t="shared" si="2"/>
        <v>1826</v>
      </c>
      <c r="P12" s="415">
        <f t="shared" si="3"/>
        <v>4.5751797749993717E-2</v>
      </c>
      <c r="Q12" s="455">
        <f t="shared" si="4"/>
        <v>6387</v>
      </c>
      <c r="R12" s="417">
        <f t="shared" si="5"/>
        <v>0.18067892503536065</v>
      </c>
      <c r="T12"/>
      <c r="U12"/>
      <c r="V12"/>
      <c r="W12"/>
      <c r="X12"/>
      <c r="Y12"/>
      <c r="Z12"/>
      <c r="AA12"/>
      <c r="AB12"/>
    </row>
    <row r="13" spans="1:28" ht="17.25" customHeight="1">
      <c r="A13" s="197" t="s">
        <v>27</v>
      </c>
      <c r="B13" s="216">
        <v>43494</v>
      </c>
      <c r="C13" s="216">
        <v>44065</v>
      </c>
      <c r="D13" s="216">
        <v>44898</v>
      </c>
      <c r="E13" s="216">
        <v>46045</v>
      </c>
      <c r="F13" s="216">
        <v>47126</v>
      </c>
      <c r="G13" s="216">
        <v>48324</v>
      </c>
      <c r="H13" s="216">
        <v>48917</v>
      </c>
      <c r="I13" s="216">
        <v>49569</v>
      </c>
      <c r="J13" s="216">
        <v>49725</v>
      </c>
      <c r="K13" s="216">
        <v>49850</v>
      </c>
      <c r="L13" s="216">
        <v>49524</v>
      </c>
      <c r="M13" s="898">
        <f t="shared" si="0"/>
        <v>-326</v>
      </c>
      <c r="N13" s="415">
        <f t="shared" si="1"/>
        <v>-6.5396188565697289E-3</v>
      </c>
      <c r="O13" s="455">
        <f t="shared" si="2"/>
        <v>1200</v>
      </c>
      <c r="P13" s="415">
        <f t="shared" si="3"/>
        <v>2.4832381425378802E-2</v>
      </c>
      <c r="Q13" s="455">
        <f t="shared" si="4"/>
        <v>6030</v>
      </c>
      <c r="R13" s="417">
        <f t="shared" si="5"/>
        <v>0.13863981238791556</v>
      </c>
      <c r="T13"/>
      <c r="U13"/>
      <c r="V13"/>
      <c r="W13"/>
      <c r="X13"/>
      <c r="Y13"/>
      <c r="Z13"/>
      <c r="AA13"/>
      <c r="AB13"/>
    </row>
    <row r="14" spans="1:28" ht="17.25" customHeight="1">
      <c r="A14" s="197" t="s">
        <v>28</v>
      </c>
      <c r="B14" s="216">
        <v>41184</v>
      </c>
      <c r="C14" s="216">
        <v>41505</v>
      </c>
      <c r="D14" s="216">
        <v>42295</v>
      </c>
      <c r="E14" s="216">
        <v>43155</v>
      </c>
      <c r="F14" s="216">
        <v>44013</v>
      </c>
      <c r="G14" s="216">
        <v>44988</v>
      </c>
      <c r="H14" s="216">
        <v>45746</v>
      </c>
      <c r="I14" s="216">
        <v>46496</v>
      </c>
      <c r="J14" s="216">
        <v>47028</v>
      </c>
      <c r="K14" s="216">
        <v>47454</v>
      </c>
      <c r="L14" s="216">
        <v>47507</v>
      </c>
      <c r="M14" s="898">
        <f t="shared" si="0"/>
        <v>53</v>
      </c>
      <c r="N14" s="415">
        <f t="shared" si="1"/>
        <v>1.1168710751463529E-3</v>
      </c>
      <c r="O14" s="455">
        <f t="shared" si="2"/>
        <v>2519</v>
      </c>
      <c r="P14" s="415">
        <f t="shared" si="3"/>
        <v>5.5992709166889032E-2</v>
      </c>
      <c r="Q14" s="455">
        <f t="shared" si="4"/>
        <v>6323</v>
      </c>
      <c r="R14" s="417">
        <f t="shared" si="5"/>
        <v>0.15353049728049739</v>
      </c>
      <c r="T14"/>
      <c r="U14"/>
      <c r="V14"/>
      <c r="W14"/>
      <c r="X14"/>
      <c r="Y14"/>
      <c r="Z14"/>
      <c r="AA14"/>
      <c r="AB14"/>
    </row>
    <row r="15" spans="1:28" ht="17.25" customHeight="1">
      <c r="A15" s="197" t="s">
        <v>29</v>
      </c>
      <c r="B15" s="216">
        <v>41009</v>
      </c>
      <c r="C15" s="216">
        <v>41167</v>
      </c>
      <c r="D15" s="216">
        <v>41568</v>
      </c>
      <c r="E15" s="216">
        <v>42428</v>
      </c>
      <c r="F15" s="216">
        <v>43109</v>
      </c>
      <c r="G15" s="216">
        <v>43876</v>
      </c>
      <c r="H15" s="216">
        <v>44319</v>
      </c>
      <c r="I15" s="216">
        <v>44729</v>
      </c>
      <c r="J15" s="216">
        <v>45179</v>
      </c>
      <c r="K15" s="216">
        <v>45419</v>
      </c>
      <c r="L15" s="216">
        <v>45727</v>
      </c>
      <c r="M15" s="898">
        <f t="shared" si="0"/>
        <v>308</v>
      </c>
      <c r="N15" s="415">
        <f t="shared" si="1"/>
        <v>6.7813029789294266E-3</v>
      </c>
      <c r="O15" s="455">
        <f t="shared" si="2"/>
        <v>1851</v>
      </c>
      <c r="P15" s="415">
        <f t="shared" si="3"/>
        <v>4.2187072659312541E-2</v>
      </c>
      <c r="Q15" s="455">
        <f t="shared" si="4"/>
        <v>4718</v>
      </c>
      <c r="R15" s="417">
        <f t="shared" si="5"/>
        <v>0.1150479163110536</v>
      </c>
      <c r="T15"/>
      <c r="U15"/>
      <c r="V15"/>
      <c r="W15"/>
      <c r="X15"/>
      <c r="Y15"/>
      <c r="Z15"/>
      <c r="AA15"/>
      <c r="AB15"/>
    </row>
    <row r="16" spans="1:28" ht="17.25" customHeight="1">
      <c r="A16" s="197" t="s">
        <v>30</v>
      </c>
      <c r="B16" s="216">
        <v>85672</v>
      </c>
      <c r="C16" s="216">
        <v>87444</v>
      </c>
      <c r="D16" s="216">
        <v>89755</v>
      </c>
      <c r="E16" s="216">
        <v>92481</v>
      </c>
      <c r="F16" s="216">
        <v>95654</v>
      </c>
      <c r="G16" s="216">
        <v>98990</v>
      </c>
      <c r="H16" s="216">
        <v>101540</v>
      </c>
      <c r="I16" s="216">
        <v>103570</v>
      </c>
      <c r="J16" s="216">
        <v>105272</v>
      </c>
      <c r="K16" s="216">
        <v>106890</v>
      </c>
      <c r="L16" s="216">
        <v>107848</v>
      </c>
      <c r="M16" s="898">
        <f t="shared" si="0"/>
        <v>958</v>
      </c>
      <c r="N16" s="415">
        <f t="shared" si="1"/>
        <v>8.9624847974554278E-3</v>
      </c>
      <c r="O16" s="455">
        <f t="shared" si="2"/>
        <v>8858</v>
      </c>
      <c r="P16" s="415">
        <f t="shared" si="3"/>
        <v>8.948378624103448E-2</v>
      </c>
      <c r="Q16" s="455">
        <f t="shared" si="4"/>
        <v>22176</v>
      </c>
      <c r="R16" s="417">
        <f t="shared" si="5"/>
        <v>0.25884769819777764</v>
      </c>
      <c r="T16"/>
      <c r="U16"/>
      <c r="V16"/>
      <c r="W16"/>
      <c r="X16"/>
      <c r="Y16"/>
      <c r="Z16"/>
      <c r="AA16"/>
      <c r="AB16"/>
    </row>
    <row r="17" spans="1:28" ht="17.25" customHeight="1">
      <c r="A17" s="197" t="s">
        <v>31</v>
      </c>
      <c r="B17" s="216">
        <v>48677</v>
      </c>
      <c r="C17" s="216">
        <v>49257</v>
      </c>
      <c r="D17" s="216">
        <v>50243</v>
      </c>
      <c r="E17" s="216">
        <v>51504</v>
      </c>
      <c r="F17" s="216">
        <v>52899</v>
      </c>
      <c r="G17" s="216">
        <v>54226</v>
      </c>
      <c r="H17" s="216">
        <v>55049</v>
      </c>
      <c r="I17" s="216">
        <v>55292</v>
      </c>
      <c r="J17" s="216">
        <v>55684</v>
      </c>
      <c r="K17" s="216">
        <v>55948</v>
      </c>
      <c r="L17" s="216">
        <v>55610</v>
      </c>
      <c r="M17" s="898">
        <f t="shared" si="0"/>
        <v>-338</v>
      </c>
      <c r="N17" s="415">
        <f t="shared" si="1"/>
        <v>-6.0413240866519224E-3</v>
      </c>
      <c r="O17" s="455">
        <f t="shared" si="2"/>
        <v>1384</v>
      </c>
      <c r="P17" s="415">
        <f t="shared" si="3"/>
        <v>2.552281193523398E-2</v>
      </c>
      <c r="Q17" s="455">
        <f t="shared" si="4"/>
        <v>6933</v>
      </c>
      <c r="R17" s="417">
        <f t="shared" si="5"/>
        <v>0.14242866240729701</v>
      </c>
      <c r="T17"/>
      <c r="U17"/>
      <c r="V17"/>
      <c r="W17"/>
      <c r="X17"/>
      <c r="Y17"/>
      <c r="Z17"/>
      <c r="AA17"/>
      <c r="AB17"/>
    </row>
    <row r="18" spans="1:28" ht="17.25" customHeight="1">
      <c r="A18" s="197" t="s">
        <v>32</v>
      </c>
      <c r="B18" s="216">
        <v>45791</v>
      </c>
      <c r="C18" s="216">
        <v>46183</v>
      </c>
      <c r="D18" s="216">
        <v>46938</v>
      </c>
      <c r="E18" s="216">
        <v>48123</v>
      </c>
      <c r="F18" s="216">
        <v>48866</v>
      </c>
      <c r="G18" s="216">
        <v>49411</v>
      </c>
      <c r="H18" s="216">
        <v>50107</v>
      </c>
      <c r="I18" s="216">
        <v>50411</v>
      </c>
      <c r="J18" s="216">
        <v>50760</v>
      </c>
      <c r="K18" s="216">
        <v>50813</v>
      </c>
      <c r="L18" s="216">
        <v>50723</v>
      </c>
      <c r="M18" s="898">
        <f t="shared" si="0"/>
        <v>-90</v>
      </c>
      <c r="N18" s="415">
        <f t="shared" si="1"/>
        <v>-1.7712002833920604E-3</v>
      </c>
      <c r="O18" s="455">
        <f t="shared" si="2"/>
        <v>1312</v>
      </c>
      <c r="P18" s="415">
        <f t="shared" si="3"/>
        <v>2.6552791888445837E-2</v>
      </c>
      <c r="Q18" s="455">
        <f t="shared" si="4"/>
        <v>4932</v>
      </c>
      <c r="R18" s="417">
        <f t="shared" si="5"/>
        <v>0.10770675460243284</v>
      </c>
      <c r="T18"/>
      <c r="U18"/>
      <c r="V18"/>
      <c r="W18"/>
      <c r="X18"/>
      <c r="Y18"/>
      <c r="Z18"/>
      <c r="AA18"/>
      <c r="AB18"/>
    </row>
    <row r="19" spans="1:28" ht="17.25" customHeight="1" thickBot="1">
      <c r="A19" s="195" t="s">
        <v>33</v>
      </c>
      <c r="B19" s="231">
        <v>96651</v>
      </c>
      <c r="C19" s="231">
        <v>97120</v>
      </c>
      <c r="D19" s="231">
        <v>98137</v>
      </c>
      <c r="E19" s="231">
        <v>100074</v>
      </c>
      <c r="F19" s="231">
        <v>101518</v>
      </c>
      <c r="G19" s="231">
        <v>103260</v>
      </c>
      <c r="H19" s="231">
        <v>104247</v>
      </c>
      <c r="I19" s="231">
        <v>104448</v>
      </c>
      <c r="J19" s="231">
        <v>104946</v>
      </c>
      <c r="K19" s="231">
        <v>104829</v>
      </c>
      <c r="L19" s="231">
        <v>103978</v>
      </c>
      <c r="M19" s="899">
        <f t="shared" si="0"/>
        <v>-851</v>
      </c>
      <c r="N19" s="421">
        <f t="shared" si="1"/>
        <v>-8.1179826193134019E-3</v>
      </c>
      <c r="O19" s="456">
        <f t="shared" si="2"/>
        <v>718</v>
      </c>
      <c r="P19" s="421">
        <f t="shared" si="3"/>
        <v>6.9533217121828805E-3</v>
      </c>
      <c r="Q19" s="456">
        <f t="shared" si="4"/>
        <v>7327</v>
      </c>
      <c r="R19" s="423">
        <f t="shared" si="5"/>
        <v>7.5808837984087107E-2</v>
      </c>
      <c r="T19"/>
      <c r="U19"/>
      <c r="V19"/>
      <c r="W19"/>
      <c r="X19"/>
      <c r="Y19"/>
      <c r="Z19"/>
      <c r="AA19"/>
      <c r="AB19"/>
    </row>
    <row r="20" spans="1:28" s="26" customFormat="1" ht="17.25" customHeight="1">
      <c r="A20" s="205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28">
      <c r="B21"/>
      <c r="C21"/>
      <c r="D21"/>
      <c r="E21"/>
      <c r="F21"/>
      <c r="G21"/>
      <c r="H21"/>
      <c r="I21"/>
      <c r="J21"/>
      <c r="K21"/>
      <c r="L21" s="479"/>
      <c r="M21"/>
      <c r="N21"/>
      <c r="O21"/>
      <c r="P21"/>
      <c r="Q21"/>
      <c r="R21"/>
      <c r="S21"/>
    </row>
    <row r="22" spans="1:28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8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8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8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8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8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5"/>
  <dimension ref="A1:AC27"/>
  <sheetViews>
    <sheetView zoomScaleNormal="100" workbookViewId="0"/>
  </sheetViews>
  <sheetFormatPr defaultColWidth="9.140625" defaultRowHeight="15"/>
  <cols>
    <col min="1" max="1" width="17" style="209" customWidth="1"/>
    <col min="2" max="12" width="7.28515625" style="209" customWidth="1"/>
    <col min="13" max="13" width="6.5703125" style="209" bestFit="1" customWidth="1"/>
    <col min="14" max="14" width="4.5703125" style="209" bestFit="1" customWidth="1"/>
    <col min="15" max="15" width="5.28515625" style="209" bestFit="1" customWidth="1"/>
    <col min="16" max="16" width="5.42578125" style="209" bestFit="1" customWidth="1"/>
    <col min="17" max="17" width="6.140625" style="209" bestFit="1" customWidth="1"/>
    <col min="18" max="18" width="5.42578125" style="209" bestFit="1" customWidth="1"/>
    <col min="19" max="16384" width="9.140625" style="209"/>
  </cols>
  <sheetData>
    <row r="1" spans="1:29" s="46" customFormat="1" ht="17.25" customHeight="1">
      <c r="A1" s="163" t="s">
        <v>1043</v>
      </c>
      <c r="B1" s="167"/>
      <c r="C1" s="167"/>
      <c r="D1" s="167"/>
      <c r="E1" s="77"/>
      <c r="F1" s="77"/>
      <c r="G1" s="77"/>
      <c r="H1" s="77"/>
      <c r="I1" s="77"/>
      <c r="M1" s="500"/>
    </row>
    <row r="2" spans="1:29" ht="17.25" customHeight="1" thickBot="1">
      <c r="A2" s="325" t="s">
        <v>193</v>
      </c>
      <c r="B2" s="205"/>
      <c r="C2" s="205"/>
    </row>
    <row r="3" spans="1:29" ht="34.5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36" t="s">
        <v>644</v>
      </c>
      <c r="N3" s="1846"/>
      <c r="O3" s="1847" t="s">
        <v>797</v>
      </c>
      <c r="P3" s="1848"/>
      <c r="Q3" s="1836" t="s">
        <v>798</v>
      </c>
      <c r="R3" s="1841"/>
    </row>
    <row r="4" spans="1:29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29" ht="17.25" customHeight="1">
      <c r="A5" s="194" t="s">
        <v>19</v>
      </c>
      <c r="B5" s="1667">
        <v>57814.8</v>
      </c>
      <c r="C5" s="1667">
        <v>57668.9</v>
      </c>
      <c r="D5" s="1667">
        <v>58269.1</v>
      </c>
      <c r="E5" s="1667">
        <v>59128.7</v>
      </c>
      <c r="F5" s="1667">
        <v>60220.7</v>
      </c>
      <c r="G5" s="1667">
        <v>61634.9</v>
      </c>
      <c r="H5" s="1667">
        <v>63004.800000000003</v>
      </c>
      <c r="I5" s="1667">
        <v>64345.3</v>
      </c>
      <c r="J5" s="1667">
        <v>67040.899999999994</v>
      </c>
      <c r="K5" s="1668">
        <v>69534.899999999994</v>
      </c>
      <c r="L5" s="1669">
        <v>71325.3</v>
      </c>
      <c r="M5" s="1670">
        <f>L5-K5</f>
        <v>1790.4000000000087</v>
      </c>
      <c r="N5" s="444">
        <f>L5/K5-1</f>
        <v>2.5748221396737492E-2</v>
      </c>
      <c r="O5" s="454">
        <f>L5-G5</f>
        <v>9690.4000000000015</v>
      </c>
      <c r="P5" s="444">
        <f>L5/G5-1</f>
        <v>0.15722261251336511</v>
      </c>
      <c r="Q5" s="454">
        <f>L5-B5</f>
        <v>13510.5</v>
      </c>
      <c r="R5" s="411">
        <f>L5/B5-1</f>
        <v>0.23368583822827382</v>
      </c>
      <c r="T5"/>
      <c r="U5"/>
      <c r="V5"/>
      <c r="W5"/>
      <c r="X5"/>
      <c r="Y5"/>
      <c r="Z5"/>
      <c r="AA5"/>
      <c r="AB5"/>
      <c r="AC5"/>
    </row>
    <row r="6" spans="1:29" ht="17.25" customHeight="1">
      <c r="A6" s="197" t="s">
        <v>20</v>
      </c>
      <c r="B6" s="1671">
        <v>5363.7</v>
      </c>
      <c r="C6" s="1671">
        <v>5438.8</v>
      </c>
      <c r="D6" s="1671">
        <v>5609.4</v>
      </c>
      <c r="E6" s="1671">
        <v>5868.2</v>
      </c>
      <c r="F6" s="1671">
        <v>6140.7</v>
      </c>
      <c r="G6" s="1671">
        <v>6400.4</v>
      </c>
      <c r="H6" s="1671">
        <v>6655.4</v>
      </c>
      <c r="I6" s="1671">
        <v>6964.5</v>
      </c>
      <c r="J6" s="1671">
        <v>7260.7</v>
      </c>
      <c r="K6" s="1672">
        <v>7636.5</v>
      </c>
      <c r="L6" s="1673">
        <v>7847.2</v>
      </c>
      <c r="M6" s="1674">
        <f t="shared" ref="M6:M19" si="0">L6-K6</f>
        <v>210.69999999999982</v>
      </c>
      <c r="N6" s="415">
        <f t="shared" ref="N6:N19" si="1">L6/K6-1</f>
        <v>2.759117396713151E-2</v>
      </c>
      <c r="O6" s="455">
        <f t="shared" ref="O6:O19" si="2">L6-G6</f>
        <v>1446.8000000000002</v>
      </c>
      <c r="P6" s="415">
        <f t="shared" ref="P6:P19" si="3">L6/G6-1</f>
        <v>0.22604837197675143</v>
      </c>
      <c r="Q6" s="455">
        <f t="shared" ref="Q6:Q19" si="4">L6-B6</f>
        <v>2483.5</v>
      </c>
      <c r="R6" s="417">
        <f t="shared" ref="R6:R19" si="5">L6/B6-1</f>
        <v>0.46301993027201371</v>
      </c>
      <c r="T6"/>
      <c r="U6"/>
      <c r="V6"/>
      <c r="W6"/>
      <c r="X6"/>
      <c r="Y6"/>
      <c r="Z6"/>
      <c r="AA6"/>
      <c r="AB6"/>
      <c r="AC6"/>
    </row>
    <row r="7" spans="1:29" ht="17.25" customHeight="1">
      <c r="A7" s="197" t="s">
        <v>21</v>
      </c>
      <c r="B7" s="1671">
        <v>6924</v>
      </c>
      <c r="C7" s="1671">
        <v>6961.2</v>
      </c>
      <c r="D7" s="1671">
        <v>7114.6</v>
      </c>
      <c r="E7" s="1671">
        <v>7278.9</v>
      </c>
      <c r="F7" s="1671">
        <v>7484.4</v>
      </c>
      <c r="G7" s="1671">
        <v>7822.9</v>
      </c>
      <c r="H7" s="1671">
        <v>8102.4</v>
      </c>
      <c r="I7" s="1671">
        <v>8366.2000000000007</v>
      </c>
      <c r="J7" s="1671">
        <v>8836.2999999999993</v>
      </c>
      <c r="K7" s="1672">
        <v>9261.1</v>
      </c>
      <c r="L7" s="1673">
        <v>9600.4</v>
      </c>
      <c r="M7" s="1674">
        <f t="shared" si="0"/>
        <v>339.29999999999927</v>
      </c>
      <c r="N7" s="415">
        <f t="shared" si="1"/>
        <v>3.6637116541231585E-2</v>
      </c>
      <c r="O7" s="455">
        <f t="shared" si="2"/>
        <v>1777.5</v>
      </c>
      <c r="P7" s="415">
        <f t="shared" si="3"/>
        <v>0.22721752802669082</v>
      </c>
      <c r="Q7" s="455">
        <f t="shared" si="4"/>
        <v>2676.3999999999996</v>
      </c>
      <c r="R7" s="417">
        <f t="shared" si="5"/>
        <v>0.38653957250144422</v>
      </c>
      <c r="T7"/>
      <c r="U7"/>
      <c r="V7"/>
      <c r="W7"/>
      <c r="X7"/>
      <c r="Y7"/>
      <c r="Z7"/>
      <c r="AA7"/>
      <c r="AB7"/>
      <c r="AC7"/>
    </row>
    <row r="8" spans="1:29" ht="17.25" customHeight="1">
      <c r="A8" s="197" t="s">
        <v>22</v>
      </c>
      <c r="B8" s="1671">
        <v>3580.5</v>
      </c>
      <c r="C8" s="1671">
        <v>3553.9</v>
      </c>
      <c r="D8" s="1671">
        <v>3589.1</v>
      </c>
      <c r="E8" s="1671">
        <v>3626.5</v>
      </c>
      <c r="F8" s="1671">
        <v>3694.1</v>
      </c>
      <c r="G8" s="1671">
        <v>3779.3</v>
      </c>
      <c r="H8" s="1671">
        <v>3852.9</v>
      </c>
      <c r="I8" s="1671">
        <v>3910.5</v>
      </c>
      <c r="J8" s="1671">
        <v>4061.9</v>
      </c>
      <c r="K8" s="1672">
        <v>4181.3999999999996</v>
      </c>
      <c r="L8" s="1673">
        <v>4300.3999999999996</v>
      </c>
      <c r="M8" s="1674">
        <f t="shared" si="0"/>
        <v>119</v>
      </c>
      <c r="N8" s="415">
        <f t="shared" si="1"/>
        <v>2.8459367675897962E-2</v>
      </c>
      <c r="O8" s="455">
        <f t="shared" si="2"/>
        <v>521.09999999999945</v>
      </c>
      <c r="P8" s="415">
        <f t="shared" si="3"/>
        <v>0.13788267668615872</v>
      </c>
      <c r="Q8" s="455">
        <f t="shared" si="4"/>
        <v>719.89999999999964</v>
      </c>
      <c r="R8" s="417">
        <f t="shared" si="5"/>
        <v>0.20106130428711055</v>
      </c>
      <c r="T8"/>
      <c r="U8"/>
      <c r="V8"/>
      <c r="W8"/>
      <c r="X8"/>
      <c r="Y8"/>
      <c r="Z8"/>
      <c r="AA8"/>
      <c r="AB8"/>
      <c r="AC8"/>
    </row>
    <row r="9" spans="1:29" ht="17.25" customHeight="1">
      <c r="A9" s="197" t="s">
        <v>23</v>
      </c>
      <c r="B9" s="1671">
        <v>3111.9</v>
      </c>
      <c r="C9" s="1671">
        <v>3105.2</v>
      </c>
      <c r="D9" s="1671">
        <v>3149.3</v>
      </c>
      <c r="E9" s="1671">
        <v>3193.6</v>
      </c>
      <c r="F9" s="1671">
        <v>3251.9</v>
      </c>
      <c r="G9" s="1671">
        <v>3322.1</v>
      </c>
      <c r="H9" s="1671">
        <v>3400.5</v>
      </c>
      <c r="I9" s="1671">
        <v>3445.5</v>
      </c>
      <c r="J9" s="1671">
        <v>3577.2</v>
      </c>
      <c r="K9" s="1672">
        <v>3696.9</v>
      </c>
      <c r="L9" s="1673">
        <v>3771.5</v>
      </c>
      <c r="M9" s="1674">
        <f t="shared" si="0"/>
        <v>74.599999999999909</v>
      </c>
      <c r="N9" s="415">
        <f t="shared" si="1"/>
        <v>2.0179068949660595E-2</v>
      </c>
      <c r="O9" s="455">
        <f t="shared" si="2"/>
        <v>449.40000000000009</v>
      </c>
      <c r="P9" s="415">
        <f t="shared" si="3"/>
        <v>0.13527587971463828</v>
      </c>
      <c r="Q9" s="455">
        <f t="shared" si="4"/>
        <v>659.59999999999991</v>
      </c>
      <c r="R9" s="417">
        <f t="shared" si="5"/>
        <v>0.21196053857771768</v>
      </c>
      <c r="T9"/>
      <c r="U9"/>
      <c r="V9"/>
      <c r="W9"/>
      <c r="X9"/>
      <c r="Y9"/>
      <c r="Z9"/>
      <c r="AA9"/>
      <c r="AB9"/>
      <c r="AC9"/>
    </row>
    <row r="10" spans="1:29" ht="17.25" customHeight="1">
      <c r="A10" s="197" t="s">
        <v>24</v>
      </c>
      <c r="B10" s="1671">
        <v>1676.9</v>
      </c>
      <c r="C10" s="1671">
        <v>1641.5</v>
      </c>
      <c r="D10" s="1671">
        <v>1631.2</v>
      </c>
      <c r="E10" s="1671">
        <v>1623.3</v>
      </c>
      <c r="F10" s="1671">
        <v>1658.3</v>
      </c>
      <c r="G10" s="1671">
        <v>1674.6</v>
      </c>
      <c r="H10" s="1671">
        <v>1691.5</v>
      </c>
      <c r="I10" s="1671">
        <v>1718.6</v>
      </c>
      <c r="J10" s="1671">
        <v>1805.8</v>
      </c>
      <c r="K10" s="1672">
        <v>1879.4</v>
      </c>
      <c r="L10" s="1673">
        <v>1917.8</v>
      </c>
      <c r="M10" s="1674">
        <f t="shared" si="0"/>
        <v>38.399999999999864</v>
      </c>
      <c r="N10" s="415">
        <f t="shared" si="1"/>
        <v>2.0432052782803023E-2</v>
      </c>
      <c r="O10" s="455">
        <f t="shared" si="2"/>
        <v>243.20000000000005</v>
      </c>
      <c r="P10" s="415">
        <f t="shared" si="3"/>
        <v>0.14522871133405002</v>
      </c>
      <c r="Q10" s="414">
        <f t="shared" si="4"/>
        <v>240.89999999999986</v>
      </c>
      <c r="R10" s="417">
        <f t="shared" si="5"/>
        <v>0.14365794024688405</v>
      </c>
      <c r="T10"/>
      <c r="U10"/>
      <c r="V10"/>
      <c r="W10"/>
      <c r="X10"/>
      <c r="Y10"/>
      <c r="Z10"/>
      <c r="AA10"/>
      <c r="AB10"/>
      <c r="AC10"/>
    </row>
    <row r="11" spans="1:29" ht="17.25" customHeight="1">
      <c r="A11" s="197" t="s">
        <v>25</v>
      </c>
      <c r="B11" s="1671">
        <v>4918.2</v>
      </c>
      <c r="C11" s="1671">
        <v>4921.8</v>
      </c>
      <c r="D11" s="1671">
        <v>4944.7</v>
      </c>
      <c r="E11" s="1671">
        <v>4976</v>
      </c>
      <c r="F11" s="1671">
        <v>5000.2</v>
      </c>
      <c r="G11" s="1671">
        <v>5065.1000000000004</v>
      </c>
      <c r="H11" s="1671">
        <v>5130.3999999999996</v>
      </c>
      <c r="I11" s="1671">
        <v>5194.8</v>
      </c>
      <c r="J11" s="1671">
        <v>5385.1</v>
      </c>
      <c r="K11" s="1672">
        <v>5535.8</v>
      </c>
      <c r="L11" s="1673">
        <v>5618.7</v>
      </c>
      <c r="M11" s="1674">
        <f t="shared" si="0"/>
        <v>82.899999999999636</v>
      </c>
      <c r="N11" s="415">
        <f t="shared" si="1"/>
        <v>1.4975251996097949E-2</v>
      </c>
      <c r="O11" s="455">
        <f t="shared" si="2"/>
        <v>553.59999999999945</v>
      </c>
      <c r="P11" s="415">
        <f t="shared" si="3"/>
        <v>0.10929695366330372</v>
      </c>
      <c r="Q11" s="455">
        <f t="shared" si="4"/>
        <v>700.5</v>
      </c>
      <c r="R11" s="417">
        <f t="shared" si="5"/>
        <v>0.14243015737464937</v>
      </c>
      <c r="T11"/>
      <c r="U11"/>
      <c r="V11"/>
      <c r="W11"/>
      <c r="X11"/>
      <c r="Y11"/>
      <c r="Z11"/>
      <c r="AA11"/>
      <c r="AB11"/>
      <c r="AC11"/>
    </row>
    <row r="12" spans="1:29" ht="17.25" customHeight="1">
      <c r="A12" s="197" t="s">
        <v>26</v>
      </c>
      <c r="B12" s="1671">
        <v>2598.1999999999998</v>
      </c>
      <c r="C12" s="1671">
        <v>2579</v>
      </c>
      <c r="D12" s="1671">
        <v>2599.1999999999998</v>
      </c>
      <c r="E12" s="1671">
        <v>2635.6</v>
      </c>
      <c r="F12" s="1671">
        <v>2679.4</v>
      </c>
      <c r="G12" s="1671">
        <v>2751.3</v>
      </c>
      <c r="H12" s="1671">
        <v>2797.9</v>
      </c>
      <c r="I12" s="1671">
        <v>2835.7</v>
      </c>
      <c r="J12" s="1671">
        <v>2947.6</v>
      </c>
      <c r="K12" s="1672">
        <v>3056.8</v>
      </c>
      <c r="L12" s="1673">
        <v>3158.3</v>
      </c>
      <c r="M12" s="1674">
        <f t="shared" si="0"/>
        <v>101.5</v>
      </c>
      <c r="N12" s="415">
        <f t="shared" si="1"/>
        <v>3.3204658466370107E-2</v>
      </c>
      <c r="O12" s="455">
        <f t="shared" si="2"/>
        <v>407</v>
      </c>
      <c r="P12" s="415">
        <f t="shared" si="3"/>
        <v>0.14793006942172782</v>
      </c>
      <c r="Q12" s="455">
        <f t="shared" si="4"/>
        <v>560.10000000000036</v>
      </c>
      <c r="R12" s="417">
        <f t="shared" si="5"/>
        <v>0.21557231929797571</v>
      </c>
      <c r="T12"/>
      <c r="U12"/>
      <c r="V12"/>
      <c r="W12"/>
      <c r="X12"/>
      <c r="Y12"/>
      <c r="Z12"/>
      <c r="AA12"/>
      <c r="AB12"/>
      <c r="AC12"/>
    </row>
    <row r="13" spans="1:29" ht="17.25" customHeight="1">
      <c r="A13" s="197" t="s">
        <v>27</v>
      </c>
      <c r="B13" s="1671">
        <v>3257.5</v>
      </c>
      <c r="C13" s="1671">
        <v>3256.1</v>
      </c>
      <c r="D13" s="1671">
        <v>3255.6</v>
      </c>
      <c r="E13" s="1671">
        <v>3304</v>
      </c>
      <c r="F13" s="1671">
        <v>3346.7</v>
      </c>
      <c r="G13" s="1671">
        <v>3403.4</v>
      </c>
      <c r="H13" s="1671">
        <v>3461.2</v>
      </c>
      <c r="I13" s="1671">
        <v>3511.5</v>
      </c>
      <c r="J13" s="1671">
        <v>3639</v>
      </c>
      <c r="K13" s="1672">
        <v>3767.6</v>
      </c>
      <c r="L13" s="1673">
        <v>3839.4</v>
      </c>
      <c r="M13" s="1674">
        <f t="shared" si="0"/>
        <v>71.800000000000182</v>
      </c>
      <c r="N13" s="415">
        <f t="shared" si="1"/>
        <v>1.9057224758467051E-2</v>
      </c>
      <c r="O13" s="455">
        <f t="shared" si="2"/>
        <v>436</v>
      </c>
      <c r="P13" s="415">
        <f t="shared" si="3"/>
        <v>0.12810718693071643</v>
      </c>
      <c r="Q13" s="455">
        <f t="shared" si="4"/>
        <v>581.90000000000009</v>
      </c>
      <c r="R13" s="417">
        <f t="shared" si="5"/>
        <v>0.17863392171910975</v>
      </c>
      <c r="T13"/>
      <c r="U13"/>
      <c r="V13"/>
      <c r="W13"/>
      <c r="X13"/>
      <c r="Y13"/>
      <c r="Z13"/>
      <c r="AA13"/>
      <c r="AB13"/>
      <c r="AC13"/>
    </row>
    <row r="14" spans="1:29" ht="17.25" customHeight="1">
      <c r="A14" s="197" t="s">
        <v>28</v>
      </c>
      <c r="B14" s="1671">
        <v>2969</v>
      </c>
      <c r="C14" s="1671">
        <v>2967.5</v>
      </c>
      <c r="D14" s="1671">
        <v>2985.8</v>
      </c>
      <c r="E14" s="1671">
        <v>3020.1</v>
      </c>
      <c r="F14" s="1671">
        <v>3032.1</v>
      </c>
      <c r="G14" s="1671">
        <v>3068.9</v>
      </c>
      <c r="H14" s="1671">
        <v>3125.2</v>
      </c>
      <c r="I14" s="1671">
        <v>3180.5</v>
      </c>
      <c r="J14" s="1671">
        <v>3322.4</v>
      </c>
      <c r="K14" s="1672">
        <v>3425.6</v>
      </c>
      <c r="L14" s="1673">
        <v>3517.8</v>
      </c>
      <c r="M14" s="1674">
        <f t="shared" si="0"/>
        <v>92.200000000000273</v>
      </c>
      <c r="N14" s="415">
        <f t="shared" si="1"/>
        <v>2.6914992993928077E-2</v>
      </c>
      <c r="O14" s="455">
        <f t="shared" si="2"/>
        <v>448.90000000000009</v>
      </c>
      <c r="P14" s="415">
        <f t="shared" si="3"/>
        <v>0.14627390921828676</v>
      </c>
      <c r="Q14" s="455">
        <f t="shared" si="4"/>
        <v>548.80000000000018</v>
      </c>
      <c r="R14" s="417">
        <f t="shared" si="5"/>
        <v>0.18484338160996971</v>
      </c>
      <c r="T14"/>
      <c r="U14"/>
      <c r="V14"/>
      <c r="W14"/>
      <c r="X14"/>
      <c r="Y14"/>
      <c r="Z14"/>
      <c r="AA14"/>
      <c r="AB14"/>
      <c r="AC14"/>
    </row>
    <row r="15" spans="1:29" ht="17.25" customHeight="1">
      <c r="A15" s="197" t="s">
        <v>29</v>
      </c>
      <c r="B15" s="1671">
        <v>3047.9</v>
      </c>
      <c r="C15" s="1671">
        <v>3000.7</v>
      </c>
      <c r="D15" s="1671">
        <v>2998.6</v>
      </c>
      <c r="E15" s="1671">
        <v>3030</v>
      </c>
      <c r="F15" s="1671">
        <v>3070.3</v>
      </c>
      <c r="G15" s="1671">
        <v>3092.7</v>
      </c>
      <c r="H15" s="1671">
        <v>3159.2</v>
      </c>
      <c r="I15" s="1671">
        <v>3195.9</v>
      </c>
      <c r="J15" s="1671">
        <v>3303.7</v>
      </c>
      <c r="K15" s="1672">
        <v>3400.1</v>
      </c>
      <c r="L15" s="1673">
        <v>3473.2</v>
      </c>
      <c r="M15" s="1674">
        <f t="shared" si="0"/>
        <v>73.099999999999909</v>
      </c>
      <c r="N15" s="415">
        <f t="shared" si="1"/>
        <v>2.1499367665656965E-2</v>
      </c>
      <c r="O15" s="455">
        <f t="shared" si="2"/>
        <v>380.5</v>
      </c>
      <c r="P15" s="415">
        <f t="shared" si="3"/>
        <v>0.1230316551880235</v>
      </c>
      <c r="Q15" s="455">
        <f t="shared" si="4"/>
        <v>425.29999999999973</v>
      </c>
      <c r="R15" s="417">
        <f t="shared" si="5"/>
        <v>0.13953869877620639</v>
      </c>
      <c r="T15"/>
      <c r="U15"/>
      <c r="V15"/>
      <c r="W15"/>
      <c r="X15"/>
      <c r="Y15"/>
      <c r="Z15"/>
      <c r="AA15"/>
      <c r="AB15"/>
      <c r="AC15"/>
    </row>
    <row r="16" spans="1:29" ht="17.25" customHeight="1">
      <c r="A16" s="197" t="s">
        <v>30</v>
      </c>
      <c r="B16" s="1671">
        <v>6276.9</v>
      </c>
      <c r="C16" s="1671">
        <v>6293.9</v>
      </c>
      <c r="D16" s="1671">
        <v>6385.6</v>
      </c>
      <c r="E16" s="1671">
        <v>6449.9</v>
      </c>
      <c r="F16" s="1671">
        <v>6617.1</v>
      </c>
      <c r="G16" s="1671">
        <v>6792</v>
      </c>
      <c r="H16" s="1671">
        <v>6983.9</v>
      </c>
      <c r="I16" s="1671">
        <v>7153.3</v>
      </c>
      <c r="J16" s="1671">
        <v>7483.7</v>
      </c>
      <c r="K16" s="1672">
        <v>7745.3</v>
      </c>
      <c r="L16" s="1673">
        <v>8056.4</v>
      </c>
      <c r="M16" s="1674">
        <f t="shared" si="0"/>
        <v>311.09999999999945</v>
      </c>
      <c r="N16" s="415">
        <f t="shared" si="1"/>
        <v>4.0166294397892877E-2</v>
      </c>
      <c r="O16" s="455">
        <f t="shared" si="2"/>
        <v>1264.3999999999996</v>
      </c>
      <c r="P16" s="415">
        <f t="shared" si="3"/>
        <v>0.1861601884570081</v>
      </c>
      <c r="Q16" s="455">
        <f t="shared" si="4"/>
        <v>1779.5</v>
      </c>
      <c r="R16" s="417">
        <f t="shared" si="5"/>
        <v>0.28349981678854208</v>
      </c>
      <c r="T16"/>
      <c r="U16"/>
      <c r="V16"/>
      <c r="W16"/>
      <c r="X16"/>
      <c r="Y16"/>
      <c r="Z16"/>
      <c r="AA16"/>
      <c r="AB16"/>
      <c r="AC16"/>
    </row>
    <row r="17" spans="1:29" ht="17.25" customHeight="1">
      <c r="A17" s="197" t="s">
        <v>31</v>
      </c>
      <c r="B17" s="1671">
        <v>3655.5</v>
      </c>
      <c r="C17" s="1671">
        <v>3619.2</v>
      </c>
      <c r="D17" s="1671">
        <v>3657.5</v>
      </c>
      <c r="E17" s="1671">
        <v>3680.8</v>
      </c>
      <c r="F17" s="1671">
        <v>3729</v>
      </c>
      <c r="G17" s="1671">
        <v>3810.3</v>
      </c>
      <c r="H17" s="1671">
        <v>3870</v>
      </c>
      <c r="I17" s="1671">
        <v>3926.9</v>
      </c>
      <c r="J17" s="1671">
        <v>4066.1</v>
      </c>
      <c r="K17" s="1672">
        <v>4240.2</v>
      </c>
      <c r="L17" s="1673">
        <v>4310</v>
      </c>
      <c r="M17" s="1674">
        <f t="shared" si="0"/>
        <v>69.800000000000182</v>
      </c>
      <c r="N17" s="415">
        <f t="shared" si="1"/>
        <v>1.6461487665676122E-2</v>
      </c>
      <c r="O17" s="455">
        <f t="shared" si="2"/>
        <v>499.69999999999982</v>
      </c>
      <c r="P17" s="415">
        <f t="shared" si="3"/>
        <v>0.1311445293021547</v>
      </c>
      <c r="Q17" s="455">
        <f t="shared" si="4"/>
        <v>654.5</v>
      </c>
      <c r="R17" s="417">
        <f t="shared" si="5"/>
        <v>0.1790452742442894</v>
      </c>
      <c r="T17"/>
      <c r="U17"/>
      <c r="V17"/>
      <c r="W17"/>
      <c r="X17"/>
      <c r="Y17"/>
      <c r="Z17"/>
      <c r="AA17"/>
      <c r="AB17"/>
      <c r="AC17"/>
    </row>
    <row r="18" spans="1:29" ht="17.25" customHeight="1">
      <c r="A18" s="197" t="s">
        <v>32</v>
      </c>
      <c r="B18" s="1671">
        <v>3438.5</v>
      </c>
      <c r="C18" s="1671">
        <v>3421.6</v>
      </c>
      <c r="D18" s="1671">
        <v>3432.6</v>
      </c>
      <c r="E18" s="1671">
        <v>3449.4</v>
      </c>
      <c r="F18" s="1671">
        <v>3490.3</v>
      </c>
      <c r="G18" s="1671">
        <v>3511.5</v>
      </c>
      <c r="H18" s="1671">
        <v>3546.8</v>
      </c>
      <c r="I18" s="1671">
        <v>3614.1</v>
      </c>
      <c r="J18" s="1671">
        <v>3718.3</v>
      </c>
      <c r="K18" s="1672">
        <v>3859</v>
      </c>
      <c r="L18" s="1673">
        <v>3927.3</v>
      </c>
      <c r="M18" s="1674">
        <f t="shared" si="0"/>
        <v>68.300000000000182</v>
      </c>
      <c r="N18" s="415">
        <f t="shared" si="1"/>
        <v>1.7698885721689539E-2</v>
      </c>
      <c r="O18" s="455">
        <f t="shared" si="2"/>
        <v>415.80000000000018</v>
      </c>
      <c r="P18" s="415">
        <f t="shared" si="3"/>
        <v>0.11841093549765058</v>
      </c>
      <c r="Q18" s="455">
        <f t="shared" si="4"/>
        <v>488.80000000000018</v>
      </c>
      <c r="R18" s="417">
        <f t="shared" si="5"/>
        <v>0.14215500945179582</v>
      </c>
      <c r="T18"/>
      <c r="U18"/>
      <c r="V18"/>
      <c r="W18"/>
      <c r="X18"/>
      <c r="Y18"/>
      <c r="Z18"/>
      <c r="AA18"/>
      <c r="AB18"/>
      <c r="AC18"/>
    </row>
    <row r="19" spans="1:29" ht="17.25" customHeight="1" thickBot="1">
      <c r="A19" s="195" t="s">
        <v>33</v>
      </c>
      <c r="B19" s="1675">
        <v>6996.1</v>
      </c>
      <c r="C19" s="1675">
        <v>6908.5</v>
      </c>
      <c r="D19" s="1675">
        <v>6915.9</v>
      </c>
      <c r="E19" s="1675">
        <v>6992.4</v>
      </c>
      <c r="F19" s="1675">
        <v>7026.2</v>
      </c>
      <c r="G19" s="1675">
        <v>7140.4</v>
      </c>
      <c r="H19" s="1675">
        <v>7227.5</v>
      </c>
      <c r="I19" s="1675">
        <v>7327.3</v>
      </c>
      <c r="J19" s="1675">
        <v>7633.1</v>
      </c>
      <c r="K19" s="1675">
        <v>7849.2</v>
      </c>
      <c r="L19" s="1676">
        <v>7986.9</v>
      </c>
      <c r="M19" s="1677">
        <f t="shared" si="0"/>
        <v>137.69999999999982</v>
      </c>
      <c r="N19" s="421">
        <f t="shared" si="1"/>
        <v>1.7543189114814117E-2</v>
      </c>
      <c r="O19" s="456">
        <f t="shared" si="2"/>
        <v>846.5</v>
      </c>
      <c r="P19" s="421">
        <f t="shared" si="3"/>
        <v>0.11855078146882536</v>
      </c>
      <c r="Q19" s="420">
        <f t="shared" si="4"/>
        <v>990.79999999999927</v>
      </c>
      <c r="R19" s="423">
        <f t="shared" si="5"/>
        <v>0.14162176069524435</v>
      </c>
      <c r="T19"/>
      <c r="U19"/>
      <c r="V19"/>
      <c r="W19"/>
      <c r="X19"/>
      <c r="Y19"/>
      <c r="Z19"/>
      <c r="AA19"/>
      <c r="AB19"/>
      <c r="AC19"/>
    </row>
    <row r="20" spans="1:29" s="26" customFormat="1" ht="17.25" customHeight="1">
      <c r="A20" s="1542" t="s">
        <v>877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T20"/>
      <c r="U20"/>
      <c r="V20"/>
      <c r="W20"/>
      <c r="X20"/>
      <c r="Y20"/>
      <c r="Z20"/>
      <c r="AA20"/>
      <c r="AB20"/>
      <c r="AC20"/>
    </row>
    <row r="21" spans="1:29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29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9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9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2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2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9"/>
  <dimension ref="A1:X35"/>
  <sheetViews>
    <sheetView zoomScaleNormal="100" workbookViewId="0"/>
  </sheetViews>
  <sheetFormatPr defaultRowHeight="15"/>
  <cols>
    <col min="1" max="1" width="12.85546875" customWidth="1"/>
    <col min="2" max="2" width="5.7109375" customWidth="1"/>
    <col min="3" max="4" width="7" customWidth="1"/>
    <col min="5" max="5" width="6.42578125" customWidth="1"/>
    <col min="6" max="6" width="7" style="209" customWidth="1"/>
    <col min="7" max="7" width="6.42578125" style="209" customWidth="1"/>
    <col min="8" max="8" width="7" style="209" customWidth="1"/>
    <col min="9" max="9" width="6.42578125" style="209" customWidth="1"/>
    <col min="10" max="10" width="6.42578125" customWidth="1"/>
    <col min="11" max="11" width="5.7109375" customWidth="1"/>
    <col min="12" max="15" width="6.42578125" style="209" customWidth="1"/>
    <col min="16" max="16" width="7" customWidth="1"/>
    <col min="17" max="17" width="6.42578125" customWidth="1"/>
    <col min="18" max="18" width="7" customWidth="1"/>
    <col min="19" max="19" width="5.7109375" customWidth="1"/>
  </cols>
  <sheetData>
    <row r="1" spans="1:24" ht="17.25" customHeight="1">
      <c r="A1" s="240" t="s">
        <v>1042</v>
      </c>
      <c r="B1" s="120"/>
      <c r="C1" s="121"/>
      <c r="D1" s="121"/>
      <c r="E1" s="121"/>
      <c r="F1" s="204"/>
      <c r="G1" s="204"/>
      <c r="H1" s="204"/>
      <c r="I1" s="204"/>
      <c r="J1" s="121"/>
      <c r="K1" s="121"/>
      <c r="L1" s="204"/>
      <c r="M1" s="204"/>
      <c r="N1" s="204"/>
      <c r="O1" s="204"/>
      <c r="P1" s="500"/>
      <c r="Q1" s="121"/>
      <c r="R1" s="121"/>
      <c r="S1" s="121"/>
    </row>
    <row r="2" spans="1:24" ht="17.25" customHeight="1" thickBot="1">
      <c r="A2" s="325" t="s">
        <v>193</v>
      </c>
      <c r="B2" s="122"/>
      <c r="C2" s="122"/>
      <c r="D2" s="122"/>
      <c r="E2" s="122"/>
      <c r="F2" s="205"/>
      <c r="G2" s="205"/>
      <c r="H2" s="205"/>
      <c r="I2" s="205"/>
      <c r="J2" s="122"/>
      <c r="K2" s="122"/>
      <c r="L2" s="205"/>
      <c r="M2" s="205"/>
      <c r="N2" s="205"/>
      <c r="O2" s="205"/>
      <c r="P2" s="122"/>
      <c r="Q2" s="122"/>
      <c r="R2" s="122"/>
      <c r="S2" s="122"/>
    </row>
    <row r="3" spans="1:24" ht="17.25" customHeight="1">
      <c r="A3" s="1736" t="s">
        <v>198</v>
      </c>
      <c r="B3" s="1737"/>
      <c r="C3" s="1794" t="s">
        <v>71</v>
      </c>
      <c r="D3" s="1800" t="s">
        <v>447</v>
      </c>
      <c r="E3" s="1765"/>
      <c r="F3" s="1765"/>
      <c r="G3" s="1765"/>
      <c r="H3" s="1765"/>
      <c r="I3" s="1765"/>
      <c r="J3" s="1765"/>
      <c r="K3" s="1765"/>
      <c r="L3" s="1765"/>
      <c r="M3" s="1765"/>
      <c r="N3" s="1765"/>
      <c r="O3" s="1801"/>
      <c r="P3" s="1736" t="s">
        <v>448</v>
      </c>
      <c r="Q3" s="1982"/>
      <c r="R3" s="1982"/>
      <c r="S3" s="1737"/>
    </row>
    <row r="4" spans="1:24" ht="17.25" customHeight="1">
      <c r="A4" s="1738"/>
      <c r="B4" s="1739"/>
      <c r="C4" s="1822"/>
      <c r="D4" s="1802" t="s">
        <v>259</v>
      </c>
      <c r="E4" s="1935"/>
      <c r="F4" s="1935"/>
      <c r="G4" s="1935"/>
      <c r="H4" s="1935"/>
      <c r="I4" s="1935"/>
      <c r="J4" s="1792" t="s">
        <v>258</v>
      </c>
      <c r="K4" s="1940"/>
      <c r="L4" s="1940"/>
      <c r="M4" s="1940"/>
      <c r="N4" s="1940"/>
      <c r="O4" s="1944"/>
      <c r="P4" s="1939" t="s">
        <v>368</v>
      </c>
      <c r="Q4" s="1940"/>
      <c r="R4" s="1792" t="s">
        <v>549</v>
      </c>
      <c r="S4" s="1944"/>
    </row>
    <row r="5" spans="1:24" ht="17.25" customHeight="1">
      <c r="A5" s="1738"/>
      <c r="B5" s="1739"/>
      <c r="C5" s="2014"/>
      <c r="D5" s="2012" t="s">
        <v>4</v>
      </c>
      <c r="E5" s="1942"/>
      <c r="F5" s="2013" t="s">
        <v>58</v>
      </c>
      <c r="G5" s="1942"/>
      <c r="H5" s="2013" t="s">
        <v>59</v>
      </c>
      <c r="I5" s="1942"/>
      <c r="J5" s="1758" t="s">
        <v>4</v>
      </c>
      <c r="K5" s="1935"/>
      <c r="L5" s="1758" t="s">
        <v>58</v>
      </c>
      <c r="M5" s="1935"/>
      <c r="N5" s="1758" t="s">
        <v>59</v>
      </c>
      <c r="O5" s="1937"/>
      <c r="P5" s="1941"/>
      <c r="Q5" s="1942"/>
      <c r="R5" s="1942"/>
      <c r="S5" s="1945"/>
    </row>
    <row r="6" spans="1:24" ht="17.25" customHeight="1" thickBot="1">
      <c r="A6" s="1740"/>
      <c r="B6" s="1741"/>
      <c r="C6" s="651" t="s">
        <v>146</v>
      </c>
      <c r="D6" s="652" t="s">
        <v>146</v>
      </c>
      <c r="E6" s="653" t="s">
        <v>183</v>
      </c>
      <c r="F6" s="644" t="s">
        <v>146</v>
      </c>
      <c r="G6" s="653" t="s">
        <v>244</v>
      </c>
      <c r="H6" s="644" t="s">
        <v>146</v>
      </c>
      <c r="I6" s="653" t="s">
        <v>244</v>
      </c>
      <c r="J6" s="644" t="s">
        <v>146</v>
      </c>
      <c r="K6" s="653" t="s">
        <v>183</v>
      </c>
      <c r="L6" s="644" t="s">
        <v>146</v>
      </c>
      <c r="M6" s="653" t="s">
        <v>245</v>
      </c>
      <c r="N6" s="644" t="s">
        <v>146</v>
      </c>
      <c r="O6" s="654" t="s">
        <v>245</v>
      </c>
      <c r="P6" s="1139" t="s">
        <v>146</v>
      </c>
      <c r="Q6" s="655" t="s">
        <v>183</v>
      </c>
      <c r="R6" s="1142" t="s">
        <v>146</v>
      </c>
      <c r="S6" s="656" t="s">
        <v>183</v>
      </c>
    </row>
    <row r="7" spans="1:24" ht="17.25" customHeight="1">
      <c r="A7" s="1742" t="s">
        <v>11</v>
      </c>
      <c r="B7" s="1743"/>
      <c r="C7" s="214">
        <v>794642</v>
      </c>
      <c r="D7" s="156">
        <v>767200</v>
      </c>
      <c r="E7" s="374">
        <v>0.96546620994108034</v>
      </c>
      <c r="F7" s="342">
        <v>461774</v>
      </c>
      <c r="G7" s="374">
        <v>0.60189520333680913</v>
      </c>
      <c r="H7" s="342">
        <v>305426</v>
      </c>
      <c r="I7" s="374">
        <v>0.39810479666319082</v>
      </c>
      <c r="J7" s="342">
        <v>27442</v>
      </c>
      <c r="K7" s="374">
        <v>3.4533790058919614E-2</v>
      </c>
      <c r="L7" s="342">
        <v>12553</v>
      </c>
      <c r="M7" s="374">
        <v>0.4574375045550616</v>
      </c>
      <c r="N7" s="342">
        <v>14889</v>
      </c>
      <c r="O7" s="375">
        <v>0.5425624954449384</v>
      </c>
      <c r="P7" s="794">
        <v>782625</v>
      </c>
      <c r="Q7" s="1013">
        <v>0.98487746683412158</v>
      </c>
      <c r="R7" s="999">
        <v>12017</v>
      </c>
      <c r="S7" s="258">
        <v>1.5122533165878471E-2</v>
      </c>
      <c r="U7" s="188"/>
      <c r="V7" s="188"/>
      <c r="W7" s="188"/>
      <c r="X7" s="188"/>
    </row>
    <row r="8" spans="1:24" ht="17.25" customHeight="1">
      <c r="A8" s="1742" t="s">
        <v>12</v>
      </c>
      <c r="B8" s="1743"/>
      <c r="C8" s="214">
        <v>807950</v>
      </c>
      <c r="D8" s="156">
        <v>782125</v>
      </c>
      <c r="E8" s="374">
        <v>0.96803638839037065</v>
      </c>
      <c r="F8" s="342">
        <v>476218</v>
      </c>
      <c r="G8" s="374">
        <v>0.60887709765063125</v>
      </c>
      <c r="H8" s="342">
        <v>305907</v>
      </c>
      <c r="I8" s="374">
        <v>0.3911229023493687</v>
      </c>
      <c r="J8" s="342">
        <v>25825</v>
      </c>
      <c r="K8" s="374">
        <v>3.1963611609629308E-2</v>
      </c>
      <c r="L8" s="342">
        <v>11888</v>
      </c>
      <c r="M8" s="374">
        <v>0.46032913843175216</v>
      </c>
      <c r="N8" s="342">
        <v>13937</v>
      </c>
      <c r="O8" s="375">
        <v>0.53967086156824784</v>
      </c>
      <c r="P8" s="794">
        <v>795210</v>
      </c>
      <c r="Q8" s="1013">
        <v>0.98423169750603379</v>
      </c>
      <c r="R8" s="999">
        <v>12740</v>
      </c>
      <c r="S8" s="258">
        <v>1.576830249396621E-2</v>
      </c>
      <c r="U8" s="188"/>
      <c r="V8" s="188"/>
      <c r="W8" s="188"/>
      <c r="X8" s="188"/>
    </row>
    <row r="9" spans="1:24" ht="17.25" customHeight="1">
      <c r="A9" s="1742" t="s">
        <v>13</v>
      </c>
      <c r="B9" s="1743"/>
      <c r="C9" s="214">
        <v>827654</v>
      </c>
      <c r="D9" s="156">
        <v>802805</v>
      </c>
      <c r="E9" s="374">
        <v>0.9699765844181264</v>
      </c>
      <c r="F9" s="342">
        <v>494550</v>
      </c>
      <c r="G9" s="374">
        <v>0.61602755339092308</v>
      </c>
      <c r="H9" s="342">
        <v>308255</v>
      </c>
      <c r="I9" s="374">
        <v>0.38397244660907692</v>
      </c>
      <c r="J9" s="342">
        <v>24849</v>
      </c>
      <c r="K9" s="374">
        <v>3.0023415581873585E-2</v>
      </c>
      <c r="L9" s="342">
        <v>11433</v>
      </c>
      <c r="M9" s="374">
        <v>0.46009899794760351</v>
      </c>
      <c r="N9" s="342">
        <v>13416</v>
      </c>
      <c r="O9" s="375">
        <v>0.53990100205239644</v>
      </c>
      <c r="P9" s="794">
        <v>813940</v>
      </c>
      <c r="Q9" s="1013">
        <v>0.98343027400338789</v>
      </c>
      <c r="R9" s="999">
        <v>13714</v>
      </c>
      <c r="S9" s="258">
        <v>1.6569725996612109E-2</v>
      </c>
      <c r="U9" s="188"/>
      <c r="V9" s="188"/>
      <c r="W9" s="188"/>
      <c r="X9" s="188"/>
    </row>
    <row r="10" spans="1:24" ht="17.25" customHeight="1">
      <c r="A10" s="1742" t="s">
        <v>14</v>
      </c>
      <c r="B10" s="1743"/>
      <c r="C10" s="214">
        <v>854137</v>
      </c>
      <c r="D10" s="156">
        <v>829517</v>
      </c>
      <c r="E10" s="374">
        <v>0.97117558424468209</v>
      </c>
      <c r="F10" s="342">
        <v>517885</v>
      </c>
      <c r="G10" s="374">
        <v>0.62432114109777137</v>
      </c>
      <c r="H10" s="342">
        <v>311632</v>
      </c>
      <c r="I10" s="374">
        <v>0.37567885890222863</v>
      </c>
      <c r="J10" s="342">
        <v>24620</v>
      </c>
      <c r="K10" s="374">
        <v>2.8824415755317939E-2</v>
      </c>
      <c r="L10" s="342">
        <v>11719</v>
      </c>
      <c r="M10" s="374">
        <v>0.47599512591389115</v>
      </c>
      <c r="N10" s="342">
        <v>12901</v>
      </c>
      <c r="O10" s="375">
        <v>0.52400487408610885</v>
      </c>
      <c r="P10" s="794">
        <v>839019</v>
      </c>
      <c r="Q10" s="1013">
        <v>0.98230026330670606</v>
      </c>
      <c r="R10" s="999">
        <v>15118</v>
      </c>
      <c r="S10" s="258">
        <v>1.7699736693293933E-2</v>
      </c>
      <c r="U10" s="188"/>
      <c r="V10" s="188"/>
      <c r="W10" s="188"/>
      <c r="X10" s="188"/>
    </row>
    <row r="11" spans="1:24" ht="17.25" customHeight="1">
      <c r="A11" s="1742" t="s">
        <v>15</v>
      </c>
      <c r="B11" s="1743"/>
      <c r="C11" s="214">
        <v>880251</v>
      </c>
      <c r="D11" s="156">
        <v>855570</v>
      </c>
      <c r="E11" s="374">
        <v>0.97196140646247486</v>
      </c>
      <c r="F11" s="342">
        <v>539220</v>
      </c>
      <c r="G11" s="374">
        <v>0.63024650233177881</v>
      </c>
      <c r="H11" s="342">
        <v>316350</v>
      </c>
      <c r="I11" s="374">
        <v>0.36975349766822119</v>
      </c>
      <c r="J11" s="342">
        <v>24681</v>
      </c>
      <c r="K11" s="374">
        <v>2.8038593537525091E-2</v>
      </c>
      <c r="L11" s="342">
        <v>12208</v>
      </c>
      <c r="M11" s="374">
        <v>0.49463149791337468</v>
      </c>
      <c r="N11" s="342">
        <v>12473</v>
      </c>
      <c r="O11" s="375">
        <v>0.50536850208662532</v>
      </c>
      <c r="P11" s="794">
        <v>863613</v>
      </c>
      <c r="Q11" s="1013">
        <v>0.98109857302064984</v>
      </c>
      <c r="R11" s="999">
        <v>16638</v>
      </c>
      <c r="S11" s="258">
        <v>1.8901426979350208E-2</v>
      </c>
      <c r="U11" s="188"/>
      <c r="V11" s="188"/>
      <c r="W11" s="188"/>
      <c r="X11" s="188"/>
    </row>
    <row r="12" spans="1:24" ht="17.25" customHeight="1">
      <c r="A12" s="1742" t="s">
        <v>16</v>
      </c>
      <c r="B12" s="1743"/>
      <c r="C12" s="214">
        <v>906188</v>
      </c>
      <c r="D12" s="156">
        <v>883254</v>
      </c>
      <c r="E12" s="374">
        <v>0.97469178581044991</v>
      </c>
      <c r="F12" s="342">
        <v>557138</v>
      </c>
      <c r="G12" s="374">
        <v>0.63077891523842522</v>
      </c>
      <c r="H12" s="342">
        <v>326116</v>
      </c>
      <c r="I12" s="374">
        <v>0.36922108476157484</v>
      </c>
      <c r="J12" s="342">
        <v>22934</v>
      </c>
      <c r="K12" s="374">
        <v>2.5308214189550073E-2</v>
      </c>
      <c r="L12" s="342">
        <v>11828</v>
      </c>
      <c r="M12" s="374">
        <v>0.51574082148774747</v>
      </c>
      <c r="N12" s="342">
        <v>11106</v>
      </c>
      <c r="O12" s="375">
        <v>0.48425917851225253</v>
      </c>
      <c r="P12" s="794">
        <v>887347</v>
      </c>
      <c r="Q12" s="1013">
        <v>0.97920850860969244</v>
      </c>
      <c r="R12" s="999">
        <v>18841</v>
      </c>
      <c r="S12" s="258">
        <v>2.0791491390307532E-2</v>
      </c>
      <c r="U12" s="188"/>
      <c r="V12" s="188"/>
      <c r="W12" s="188"/>
      <c r="X12" s="188"/>
    </row>
    <row r="13" spans="1:24" ht="17.25" customHeight="1">
      <c r="A13" s="1742" t="s">
        <v>139</v>
      </c>
      <c r="B13" s="1743"/>
      <c r="C13" s="214">
        <v>926108</v>
      </c>
      <c r="D13" s="156">
        <v>903982</v>
      </c>
      <c r="E13" s="374">
        <v>0.97610861800135618</v>
      </c>
      <c r="F13" s="342">
        <v>564174</v>
      </c>
      <c r="G13" s="374">
        <v>0.624098709930065</v>
      </c>
      <c r="H13" s="342">
        <v>339808</v>
      </c>
      <c r="I13" s="374">
        <v>0.375901290069935</v>
      </c>
      <c r="J13" s="342">
        <v>22126</v>
      </c>
      <c r="K13" s="374">
        <v>2.3891381998643785E-2</v>
      </c>
      <c r="L13" s="342">
        <v>11525</v>
      </c>
      <c r="M13" s="374">
        <v>0.52088041218476</v>
      </c>
      <c r="N13" s="342">
        <v>10601</v>
      </c>
      <c r="O13" s="375">
        <v>0.47911958781524</v>
      </c>
      <c r="P13" s="794">
        <v>905245</v>
      </c>
      <c r="Q13" s="1013">
        <v>0.97747238982926399</v>
      </c>
      <c r="R13" s="999">
        <v>20863</v>
      </c>
      <c r="S13" s="258">
        <v>2.2527610170736026E-2</v>
      </c>
      <c r="U13" s="188"/>
      <c r="V13" s="188"/>
      <c r="W13" s="188"/>
      <c r="X13" s="188"/>
    </row>
    <row r="14" spans="1:24" ht="17.25" customHeight="1">
      <c r="A14" s="1742" t="s">
        <v>189</v>
      </c>
      <c r="B14" s="1743"/>
      <c r="C14" s="214">
        <v>940928</v>
      </c>
      <c r="D14" s="156">
        <v>918758</v>
      </c>
      <c r="E14" s="374">
        <v>0.97643815467283368</v>
      </c>
      <c r="F14" s="342">
        <v>561784</v>
      </c>
      <c r="G14" s="374">
        <v>0.61146025395153025</v>
      </c>
      <c r="H14" s="342">
        <v>356974</v>
      </c>
      <c r="I14" s="374">
        <v>0.3885397460484698</v>
      </c>
      <c r="J14" s="342">
        <v>22170</v>
      </c>
      <c r="K14" s="374">
        <v>2.3561845327166372E-2</v>
      </c>
      <c r="L14" s="342">
        <v>11658</v>
      </c>
      <c r="M14" s="374">
        <v>0.52584573748308527</v>
      </c>
      <c r="N14" s="342">
        <v>10512</v>
      </c>
      <c r="O14" s="375">
        <v>0.47415426251691473</v>
      </c>
      <c r="P14" s="794">
        <v>917851</v>
      </c>
      <c r="Q14" s="1013">
        <v>0.969180426132499</v>
      </c>
      <c r="R14" s="999">
        <v>23077</v>
      </c>
      <c r="S14" s="258">
        <v>2.4525787307849271E-2</v>
      </c>
      <c r="U14" s="188"/>
      <c r="V14" s="188"/>
      <c r="W14" s="188"/>
      <c r="X14" s="188"/>
    </row>
    <row r="15" spans="1:24" ht="17.25" customHeight="1">
      <c r="A15" s="1742" t="s">
        <v>455</v>
      </c>
      <c r="B15" s="1743"/>
      <c r="C15" s="214">
        <v>952946</v>
      </c>
      <c r="D15" s="156">
        <v>930430</v>
      </c>
      <c r="E15" s="374">
        <v>0.97637221836284538</v>
      </c>
      <c r="F15" s="342">
        <v>551542</v>
      </c>
      <c r="G15" s="374">
        <v>0.5927818320561461</v>
      </c>
      <c r="H15" s="342">
        <v>378888</v>
      </c>
      <c r="I15" s="374">
        <v>0.4072181679438539</v>
      </c>
      <c r="J15" s="342">
        <v>22516</v>
      </c>
      <c r="K15" s="374">
        <v>2.3627781637154677E-2</v>
      </c>
      <c r="L15" s="342">
        <v>11804</v>
      </c>
      <c r="M15" s="374">
        <v>0.5242494226327945</v>
      </c>
      <c r="N15" s="342">
        <v>10712</v>
      </c>
      <c r="O15" s="375">
        <v>0.47575057736720555</v>
      </c>
      <c r="P15" s="794">
        <v>927665</v>
      </c>
      <c r="Q15" s="1013">
        <v>0.97347068983971807</v>
      </c>
      <c r="R15" s="999">
        <v>25281</v>
      </c>
      <c r="S15" s="258">
        <v>2.6529310160281906E-2</v>
      </c>
      <c r="U15" s="188"/>
      <c r="V15" s="188"/>
      <c r="W15" s="188"/>
      <c r="X15" s="188"/>
    </row>
    <row r="16" spans="1:24" ht="17.25" customHeight="1">
      <c r="A16" s="1742" t="s">
        <v>562</v>
      </c>
      <c r="B16" s="1743"/>
      <c r="C16" s="214">
        <v>962348</v>
      </c>
      <c r="D16" s="156">
        <v>939736</v>
      </c>
      <c r="E16" s="374">
        <v>0.97650330233969418</v>
      </c>
      <c r="F16" s="342">
        <v>543308</v>
      </c>
      <c r="G16" s="374">
        <v>0.5781496079750057</v>
      </c>
      <c r="H16" s="342">
        <v>396428</v>
      </c>
      <c r="I16" s="374">
        <v>0.42185039202499425</v>
      </c>
      <c r="J16" s="342">
        <v>22612</v>
      </c>
      <c r="K16" s="374">
        <v>2.3496697660305835E-2</v>
      </c>
      <c r="L16" s="342">
        <v>11781</v>
      </c>
      <c r="M16" s="374">
        <v>0.52100654519724043</v>
      </c>
      <c r="N16" s="342">
        <v>10831</v>
      </c>
      <c r="O16" s="375">
        <v>0.47899345480275962</v>
      </c>
      <c r="P16" s="794">
        <v>935054</v>
      </c>
      <c r="Q16" s="1013">
        <v>0.97163811843532688</v>
      </c>
      <c r="R16" s="999">
        <v>27294</v>
      </c>
      <c r="S16" s="258">
        <v>2.8361881564673071E-2</v>
      </c>
      <c r="U16" s="188"/>
      <c r="V16" s="188"/>
      <c r="W16" s="188"/>
      <c r="X16" s="188"/>
    </row>
    <row r="17" spans="1:24" s="209" customFormat="1" ht="17.25" customHeight="1" thickBot="1">
      <c r="A17" s="1742" t="s">
        <v>643</v>
      </c>
      <c r="B17" s="1743"/>
      <c r="C17" s="214">
        <v>964571</v>
      </c>
      <c r="D17" s="156">
        <v>941423</v>
      </c>
      <c r="E17" s="374">
        <v>0.9760017665884626</v>
      </c>
      <c r="F17" s="342">
        <v>533498</v>
      </c>
      <c r="G17" s="374">
        <v>0.55309355143374617</v>
      </c>
      <c r="H17" s="342">
        <v>407925</v>
      </c>
      <c r="I17" s="374">
        <v>0.42290821515471644</v>
      </c>
      <c r="J17" s="342">
        <v>23148</v>
      </c>
      <c r="K17" s="374">
        <v>2.3998233411537357E-2</v>
      </c>
      <c r="L17" s="342">
        <v>12213</v>
      </c>
      <c r="M17" s="374">
        <v>0.52760497667185069</v>
      </c>
      <c r="N17" s="342">
        <v>10935</v>
      </c>
      <c r="O17" s="374">
        <v>0.47239502332814931</v>
      </c>
      <c r="P17" s="794">
        <v>934852</v>
      </c>
      <c r="Q17" s="1227">
        <v>0.96918941166591155</v>
      </c>
      <c r="R17" s="999">
        <v>29719</v>
      </c>
      <c r="S17" s="1228">
        <v>3.081058833408842E-2</v>
      </c>
      <c r="U17" s="188"/>
      <c r="V17" s="188"/>
      <c r="W17" s="188"/>
      <c r="X17" s="188"/>
    </row>
    <row r="18" spans="1:24" s="209" customFormat="1" ht="17.25" customHeight="1">
      <c r="A18" s="1732" t="s">
        <v>644</v>
      </c>
      <c r="B18" s="554" t="s">
        <v>191</v>
      </c>
      <c r="C18" s="555">
        <f>C17-C16</f>
        <v>2223</v>
      </c>
      <c r="D18" s="557">
        <f>D17-D16</f>
        <v>1687</v>
      </c>
      <c r="E18" s="612" t="s">
        <v>56</v>
      </c>
      <c r="F18" s="558">
        <f>F17-F16</f>
        <v>-9810</v>
      </c>
      <c r="G18" s="612" t="s">
        <v>56</v>
      </c>
      <c r="H18" s="558">
        <f>H17-H16</f>
        <v>11497</v>
      </c>
      <c r="I18" s="612" t="s">
        <v>56</v>
      </c>
      <c r="J18" s="558">
        <f>J17-J16</f>
        <v>536</v>
      </c>
      <c r="K18" s="612" t="s">
        <v>56</v>
      </c>
      <c r="L18" s="558">
        <f>L17-L16</f>
        <v>432</v>
      </c>
      <c r="M18" s="612" t="s">
        <v>56</v>
      </c>
      <c r="N18" s="558">
        <f>N17-N16</f>
        <v>104</v>
      </c>
      <c r="O18" s="612" t="s">
        <v>56</v>
      </c>
      <c r="P18" s="557">
        <f>P17-P16</f>
        <v>-202</v>
      </c>
      <c r="Q18" s="612" t="s">
        <v>56</v>
      </c>
      <c r="R18" s="558">
        <f>R17-R16</f>
        <v>2425</v>
      </c>
      <c r="S18" s="613" t="s">
        <v>56</v>
      </c>
    </row>
    <row r="19" spans="1:24" s="209" customFormat="1" ht="17.25" customHeight="1">
      <c r="A19" s="1733"/>
      <c r="B19" s="573" t="s">
        <v>192</v>
      </c>
      <c r="C19" s="562">
        <f>C17/C16-1</f>
        <v>2.3099751856916484E-3</v>
      </c>
      <c r="D19" s="564">
        <f>D17/D16-1</f>
        <v>1.7951850306894279E-3</v>
      </c>
      <c r="E19" s="621" t="s">
        <v>56</v>
      </c>
      <c r="F19" s="565">
        <f>F17/F16-1</f>
        <v>-1.8056056601412074E-2</v>
      </c>
      <c r="G19" s="621" t="s">
        <v>56</v>
      </c>
      <c r="H19" s="565">
        <f>H17/H16-1</f>
        <v>2.9001483245381321E-2</v>
      </c>
      <c r="I19" s="621" t="s">
        <v>56</v>
      </c>
      <c r="J19" s="565">
        <f>J17/J16-1</f>
        <v>2.3704227843622805E-2</v>
      </c>
      <c r="K19" s="621" t="s">
        <v>56</v>
      </c>
      <c r="L19" s="565">
        <f>L17/L16-1</f>
        <v>3.6669213139801426E-2</v>
      </c>
      <c r="M19" s="621" t="s">
        <v>56</v>
      </c>
      <c r="N19" s="565">
        <f>N17/N16-1</f>
        <v>9.6020681377526618E-3</v>
      </c>
      <c r="O19" s="621" t="s">
        <v>56</v>
      </c>
      <c r="P19" s="564">
        <f>P17/P16-1</f>
        <v>-2.1603030413219759E-4</v>
      </c>
      <c r="Q19" s="621" t="s">
        <v>56</v>
      </c>
      <c r="R19" s="565">
        <f>R17/R16-1</f>
        <v>8.8847365721403948E-2</v>
      </c>
      <c r="S19" s="622" t="s">
        <v>56</v>
      </c>
    </row>
    <row r="20" spans="1:24" s="209" customFormat="1" ht="17.25" customHeight="1">
      <c r="A20" s="1734" t="s">
        <v>645</v>
      </c>
      <c r="B20" s="578" t="s">
        <v>191</v>
      </c>
      <c r="C20" s="579">
        <f>C17-C12</f>
        <v>58383</v>
      </c>
      <c r="D20" s="581">
        <f>D17-D12</f>
        <v>58169</v>
      </c>
      <c r="E20" s="618" t="s">
        <v>56</v>
      </c>
      <c r="F20" s="582">
        <f>F17-F12</f>
        <v>-23640</v>
      </c>
      <c r="G20" s="618" t="s">
        <v>56</v>
      </c>
      <c r="H20" s="582">
        <f>H17-H12</f>
        <v>81809</v>
      </c>
      <c r="I20" s="618" t="s">
        <v>56</v>
      </c>
      <c r="J20" s="582">
        <f>J17-J12</f>
        <v>214</v>
      </c>
      <c r="K20" s="618" t="s">
        <v>56</v>
      </c>
      <c r="L20" s="582">
        <f>L17-L12</f>
        <v>385</v>
      </c>
      <c r="M20" s="618" t="s">
        <v>56</v>
      </c>
      <c r="N20" s="582">
        <f>N17-N12</f>
        <v>-171</v>
      </c>
      <c r="O20" s="618" t="s">
        <v>56</v>
      </c>
      <c r="P20" s="581">
        <f>P17-P12</f>
        <v>47505</v>
      </c>
      <c r="Q20" s="618" t="s">
        <v>56</v>
      </c>
      <c r="R20" s="582">
        <f>R17-R12</f>
        <v>10878</v>
      </c>
      <c r="S20" s="619" t="s">
        <v>56</v>
      </c>
    </row>
    <row r="21" spans="1:24" s="209" customFormat="1" ht="17.25" customHeight="1">
      <c r="A21" s="1733"/>
      <c r="B21" s="573" t="s">
        <v>192</v>
      </c>
      <c r="C21" s="562">
        <f>C17/C12-1</f>
        <v>6.4427028387045615E-2</v>
      </c>
      <c r="D21" s="564">
        <f>D17/D12-1</f>
        <v>6.5857612872401328E-2</v>
      </c>
      <c r="E21" s="621" t="s">
        <v>56</v>
      </c>
      <c r="F21" s="565">
        <f>F17/F12-1</f>
        <v>-4.2431139143264351E-2</v>
      </c>
      <c r="G21" s="621" t="s">
        <v>56</v>
      </c>
      <c r="H21" s="565">
        <f>H17/H12-1</f>
        <v>0.25085859019489987</v>
      </c>
      <c r="I21" s="621" t="s">
        <v>56</v>
      </c>
      <c r="J21" s="565">
        <f>J17/J12-1</f>
        <v>9.331124095229848E-3</v>
      </c>
      <c r="K21" s="621" t="s">
        <v>56</v>
      </c>
      <c r="L21" s="565">
        <f>L17/L12-1</f>
        <v>3.2549881636793954E-2</v>
      </c>
      <c r="M21" s="621" t="s">
        <v>56</v>
      </c>
      <c r="N21" s="565">
        <f>N17/N12-1</f>
        <v>-1.5397082658022643E-2</v>
      </c>
      <c r="O21" s="621" t="s">
        <v>56</v>
      </c>
      <c r="P21" s="564">
        <f>P17/P12-1</f>
        <v>5.3535989866422051E-2</v>
      </c>
      <c r="Q21" s="621" t="s">
        <v>56</v>
      </c>
      <c r="R21" s="565">
        <f>R17/R12-1</f>
        <v>0.57735788970861424</v>
      </c>
      <c r="S21" s="622" t="s">
        <v>56</v>
      </c>
    </row>
    <row r="22" spans="1:24" s="209" customFormat="1" ht="17.25" customHeight="1">
      <c r="A22" s="1734" t="s">
        <v>646</v>
      </c>
      <c r="B22" s="578" t="s">
        <v>191</v>
      </c>
      <c r="C22" s="579">
        <f>C17-C7</f>
        <v>169929</v>
      </c>
      <c r="D22" s="581">
        <f>D17-D7</f>
        <v>174223</v>
      </c>
      <c r="E22" s="618" t="s">
        <v>56</v>
      </c>
      <c r="F22" s="582">
        <f>F17-F7</f>
        <v>71724</v>
      </c>
      <c r="G22" s="618" t="s">
        <v>56</v>
      </c>
      <c r="H22" s="582">
        <f>H17-H7</f>
        <v>102499</v>
      </c>
      <c r="I22" s="618" t="s">
        <v>56</v>
      </c>
      <c r="J22" s="582">
        <f>J17-J7</f>
        <v>-4294</v>
      </c>
      <c r="K22" s="618" t="s">
        <v>56</v>
      </c>
      <c r="L22" s="582">
        <f>L17-L7</f>
        <v>-340</v>
      </c>
      <c r="M22" s="618" t="s">
        <v>56</v>
      </c>
      <c r="N22" s="582">
        <f>N17-N7</f>
        <v>-3954</v>
      </c>
      <c r="O22" s="618" t="s">
        <v>56</v>
      </c>
      <c r="P22" s="581">
        <f>P17-P7</f>
        <v>152227</v>
      </c>
      <c r="Q22" s="618" t="s">
        <v>56</v>
      </c>
      <c r="R22" s="582">
        <f>R17-R7</f>
        <v>17702</v>
      </c>
      <c r="S22" s="619" t="s">
        <v>56</v>
      </c>
    </row>
    <row r="23" spans="1:24" s="209" customFormat="1" ht="17.25" customHeight="1" thickBot="1">
      <c r="A23" s="1735"/>
      <c r="B23" s="585" t="s">
        <v>192</v>
      </c>
      <c r="C23" s="657">
        <f>C17/C7-1</f>
        <v>0.21384346661767184</v>
      </c>
      <c r="D23" s="597">
        <f>D17/D7-1</f>
        <v>0.22708941605839406</v>
      </c>
      <c r="E23" s="658" t="s">
        <v>56</v>
      </c>
      <c r="F23" s="598">
        <f>F17/F7-1</f>
        <v>0.15532273363160343</v>
      </c>
      <c r="G23" s="658" t="s">
        <v>56</v>
      </c>
      <c r="H23" s="598">
        <f>H17/H7-1</f>
        <v>0.33559356439857768</v>
      </c>
      <c r="I23" s="658" t="s">
        <v>56</v>
      </c>
      <c r="J23" s="598">
        <f>J17/J7-1</f>
        <v>-0.15647547554842944</v>
      </c>
      <c r="K23" s="658" t="s">
        <v>56</v>
      </c>
      <c r="L23" s="598">
        <f>L17/L7-1</f>
        <v>-2.7085158926153152E-2</v>
      </c>
      <c r="M23" s="658" t="s">
        <v>56</v>
      </c>
      <c r="N23" s="598">
        <f>N17/N7-1</f>
        <v>-0.26556518234938542</v>
      </c>
      <c r="O23" s="658" t="s">
        <v>56</v>
      </c>
      <c r="P23" s="597">
        <f>P17/P7-1</f>
        <v>0.19450822552307945</v>
      </c>
      <c r="Q23" s="658" t="s">
        <v>56</v>
      </c>
      <c r="R23" s="598">
        <f>R17/R7-1</f>
        <v>1.4730798036115504</v>
      </c>
      <c r="S23" s="659" t="s">
        <v>56</v>
      </c>
    </row>
    <row r="24" spans="1:24" ht="16.5" customHeight="1">
      <c r="A24" s="961" t="s">
        <v>238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</row>
    <row r="25" spans="1:24" ht="16.5" customHeight="1">
      <c r="A25" s="967" t="s">
        <v>166</v>
      </c>
      <c r="B25" s="123"/>
      <c r="C25" s="124"/>
      <c r="D25" s="124"/>
      <c r="E25" s="124"/>
      <c r="F25" s="242"/>
      <c r="G25" s="242"/>
      <c r="H25" s="242"/>
      <c r="I25" s="242"/>
      <c r="J25" s="124"/>
      <c r="K25" s="124"/>
      <c r="L25" s="242"/>
      <c r="M25" s="242"/>
      <c r="N25" s="242"/>
      <c r="O25" s="242"/>
      <c r="P25" s="124"/>
      <c r="Q25" s="124"/>
      <c r="R25" s="124"/>
      <c r="S25" s="124"/>
    </row>
    <row r="26" spans="1:24" s="209" customFormat="1" ht="16.5" customHeight="1">
      <c r="A26" s="967" t="s">
        <v>397</v>
      </c>
      <c r="B26" s="241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</row>
    <row r="27" spans="1:24" s="209" customFormat="1" ht="16.5" customHeight="1">
      <c r="A27" s="967" t="s">
        <v>398</v>
      </c>
      <c r="B27" s="241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</row>
    <row r="28" spans="1:24" ht="16.5" customHeight="1">
      <c r="A28" s="967" t="s">
        <v>545</v>
      </c>
      <c r="B28" s="112"/>
      <c r="C28" s="154"/>
      <c r="D28" s="245"/>
      <c r="P28" s="188"/>
    </row>
    <row r="29" spans="1:24" ht="16.5" customHeight="1">
      <c r="A29" s="106" t="s">
        <v>544</v>
      </c>
      <c r="B29" s="112"/>
      <c r="C29" s="275"/>
      <c r="D29" s="245"/>
      <c r="K29" s="154"/>
      <c r="L29" s="154"/>
      <c r="M29" s="154"/>
      <c r="N29" s="154"/>
      <c r="O29" s="154"/>
      <c r="P29" s="237"/>
      <c r="Q29" s="238"/>
    </row>
    <row r="30" spans="1:24" ht="15.75" customHeight="1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</row>
    <row r="31" spans="1:24" ht="15.75" customHeight="1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</row>
    <row r="32" spans="1:24" ht="15.75" customHeight="1"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</row>
    <row r="33" spans="3:19" ht="15.75" customHeight="1"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</row>
    <row r="34" spans="3:19" ht="15.75" customHeight="1"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</row>
    <row r="35" spans="3:19" ht="15.75" customHeight="1"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</row>
  </sheetData>
  <mergeCells count="28">
    <mergeCell ref="A18:A19"/>
    <mergeCell ref="A20:A21"/>
    <mergeCell ref="A22:A23"/>
    <mergeCell ref="A12:B12"/>
    <mergeCell ref="C3:C5"/>
    <mergeCell ref="A3:B6"/>
    <mergeCell ref="A8:B8"/>
    <mergeCell ref="A9:B9"/>
    <mergeCell ref="A10:B10"/>
    <mergeCell ref="A11:B11"/>
    <mergeCell ref="A13:B13"/>
    <mergeCell ref="A14:B14"/>
    <mergeCell ref="A15:B15"/>
    <mergeCell ref="A16:B16"/>
    <mergeCell ref="A17:B17"/>
    <mergeCell ref="P3:S3"/>
    <mergeCell ref="A7:B7"/>
    <mergeCell ref="P4:Q5"/>
    <mergeCell ref="R4:S5"/>
    <mergeCell ref="D4:I4"/>
    <mergeCell ref="D5:E5"/>
    <mergeCell ref="F5:G5"/>
    <mergeCell ref="H5:I5"/>
    <mergeCell ref="J4:O4"/>
    <mergeCell ref="D3:O3"/>
    <mergeCell ref="J5:K5"/>
    <mergeCell ref="L5:M5"/>
    <mergeCell ref="N5:O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S23" unlockedFormula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Normal="100" workbookViewId="0"/>
  </sheetViews>
  <sheetFormatPr defaultColWidth="9.140625" defaultRowHeight="15"/>
  <cols>
    <col min="1" max="1" width="17.85546875" style="209" customWidth="1"/>
    <col min="2" max="3" width="7.85546875" style="209" customWidth="1"/>
    <col min="4" max="4" width="6.140625" style="209" customWidth="1"/>
    <col min="5" max="5" width="7.7109375" style="209" customWidth="1"/>
    <col min="6" max="6" width="6.5703125" style="209" customWidth="1"/>
    <col min="7" max="7" width="6.7109375" style="209" customWidth="1"/>
    <col min="8" max="8" width="6.140625" style="209" customWidth="1"/>
    <col min="9" max="9" width="6.42578125" style="209" customWidth="1"/>
    <col min="10" max="10" width="5" style="209" customWidth="1"/>
    <col min="11" max="11" width="6.5703125" style="209" customWidth="1"/>
    <col min="12" max="12" width="5.5703125" style="209" customWidth="1"/>
    <col min="13" max="13" width="6.5703125" style="209" customWidth="1"/>
    <col min="14" max="14" width="5.42578125" style="209" customWidth="1"/>
    <col min="15" max="15" width="7.85546875" style="209" customWidth="1"/>
    <col min="16" max="16" width="6.140625" style="209" customWidth="1"/>
    <col min="17" max="17" width="6.42578125" style="209" customWidth="1"/>
    <col min="18" max="18" width="5" style="209" customWidth="1"/>
    <col min="19" max="19" width="12.140625" style="209" bestFit="1" customWidth="1"/>
    <col min="20" max="16384" width="9.140625" style="209"/>
  </cols>
  <sheetData>
    <row r="1" spans="1:22" ht="17.25" customHeight="1">
      <c r="A1" s="240" t="s">
        <v>1041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500"/>
      <c r="O1" s="167"/>
      <c r="P1" s="204"/>
      <c r="Q1" s="204"/>
      <c r="R1" s="204"/>
    </row>
    <row r="2" spans="1:22" ht="17.25" customHeight="1" thickBot="1">
      <c r="A2" s="325" t="s">
        <v>193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05"/>
      <c r="P2" s="205"/>
      <c r="Q2" s="205"/>
      <c r="R2" s="205"/>
    </row>
    <row r="3" spans="1:22" ht="17.25" customHeight="1">
      <c r="A3" s="1858" t="s">
        <v>190</v>
      </c>
      <c r="B3" s="1794" t="s">
        <v>71</v>
      </c>
      <c r="C3" s="1800" t="s">
        <v>447</v>
      </c>
      <c r="D3" s="1765"/>
      <c r="E3" s="1765"/>
      <c r="F3" s="1765"/>
      <c r="G3" s="1765"/>
      <c r="H3" s="1765"/>
      <c r="I3" s="1765"/>
      <c r="J3" s="1765"/>
      <c r="K3" s="1765"/>
      <c r="L3" s="1765"/>
      <c r="M3" s="1765"/>
      <c r="N3" s="1801"/>
      <c r="O3" s="1736" t="s">
        <v>448</v>
      </c>
      <c r="P3" s="1982"/>
      <c r="Q3" s="1982"/>
      <c r="R3" s="1737"/>
    </row>
    <row r="4" spans="1:22" ht="17.25" customHeight="1">
      <c r="A4" s="1873"/>
      <c r="B4" s="1822"/>
      <c r="C4" s="1802" t="s">
        <v>259</v>
      </c>
      <c r="D4" s="1935"/>
      <c r="E4" s="1935"/>
      <c r="F4" s="1935"/>
      <c r="G4" s="1935"/>
      <c r="H4" s="1935"/>
      <c r="I4" s="1792" t="s">
        <v>258</v>
      </c>
      <c r="J4" s="1940"/>
      <c r="K4" s="1940"/>
      <c r="L4" s="1940"/>
      <c r="M4" s="1940"/>
      <c r="N4" s="1944"/>
      <c r="O4" s="1939" t="s">
        <v>368</v>
      </c>
      <c r="P4" s="1940"/>
      <c r="Q4" s="1792" t="s">
        <v>549</v>
      </c>
      <c r="R4" s="1944"/>
    </row>
    <row r="5" spans="1:22" ht="17.25" customHeight="1">
      <c r="A5" s="1873"/>
      <c r="B5" s="2014"/>
      <c r="C5" s="2012" t="s">
        <v>4</v>
      </c>
      <c r="D5" s="1942"/>
      <c r="E5" s="2013" t="s">
        <v>58</v>
      </c>
      <c r="F5" s="1942"/>
      <c r="G5" s="2013" t="s">
        <v>59</v>
      </c>
      <c r="H5" s="1942"/>
      <c r="I5" s="1758" t="s">
        <v>4</v>
      </c>
      <c r="J5" s="1935"/>
      <c r="K5" s="1758" t="s">
        <v>58</v>
      </c>
      <c r="L5" s="1935"/>
      <c r="M5" s="1758" t="s">
        <v>59</v>
      </c>
      <c r="N5" s="1937"/>
      <c r="O5" s="1941"/>
      <c r="P5" s="1942"/>
      <c r="Q5" s="1942"/>
      <c r="R5" s="1945"/>
    </row>
    <row r="6" spans="1:22" ht="17.25" customHeight="1" thickBot="1">
      <c r="A6" s="1861"/>
      <c r="B6" s="651" t="s">
        <v>146</v>
      </c>
      <c r="C6" s="1139" t="s">
        <v>146</v>
      </c>
      <c r="D6" s="653" t="s">
        <v>183</v>
      </c>
      <c r="E6" s="1138" t="s">
        <v>146</v>
      </c>
      <c r="F6" s="653" t="s">
        <v>244</v>
      </c>
      <c r="G6" s="1138" t="s">
        <v>146</v>
      </c>
      <c r="H6" s="653" t="s">
        <v>244</v>
      </c>
      <c r="I6" s="1138" t="s">
        <v>146</v>
      </c>
      <c r="J6" s="653" t="s">
        <v>183</v>
      </c>
      <c r="K6" s="1138" t="s">
        <v>146</v>
      </c>
      <c r="L6" s="653" t="s">
        <v>245</v>
      </c>
      <c r="M6" s="1138" t="s">
        <v>146</v>
      </c>
      <c r="N6" s="654" t="s">
        <v>245</v>
      </c>
      <c r="O6" s="1139" t="s">
        <v>146</v>
      </c>
      <c r="P6" s="655" t="s">
        <v>183</v>
      </c>
      <c r="Q6" s="1138" t="s">
        <v>146</v>
      </c>
      <c r="R6" s="656" t="s">
        <v>183</v>
      </c>
    </row>
    <row r="7" spans="1:22" ht="17.25" customHeight="1">
      <c r="A7" s="521" t="s">
        <v>19</v>
      </c>
      <c r="B7" s="1230">
        <v>964571</v>
      </c>
      <c r="C7" s="1186">
        <v>941423</v>
      </c>
      <c r="D7" s="1233">
        <v>0.9760017665884626</v>
      </c>
      <c r="E7" s="1231">
        <v>533498</v>
      </c>
      <c r="F7" s="1233">
        <v>0.56669318680338165</v>
      </c>
      <c r="G7" s="1231">
        <v>407925</v>
      </c>
      <c r="H7" s="1233">
        <v>0.43330681319661829</v>
      </c>
      <c r="I7" s="1231">
        <v>23148</v>
      </c>
      <c r="J7" s="1233">
        <v>2.3998233411537357E-2</v>
      </c>
      <c r="K7" s="1231">
        <v>12213</v>
      </c>
      <c r="L7" s="1233">
        <v>0.52760497667185069</v>
      </c>
      <c r="M7" s="1231">
        <v>10935</v>
      </c>
      <c r="N7" s="1233">
        <v>0.47239502332814931</v>
      </c>
      <c r="O7" s="1186">
        <v>934852</v>
      </c>
      <c r="P7" s="1233">
        <v>0.96918941166591155</v>
      </c>
      <c r="Q7" s="1232">
        <v>29719</v>
      </c>
      <c r="R7" s="1235">
        <v>3.081058833408842E-2</v>
      </c>
      <c r="S7" s="188"/>
      <c r="T7" s="188"/>
      <c r="U7" s="188"/>
      <c r="V7" s="188"/>
    </row>
    <row r="8" spans="1:22" ht="17.25" customHeight="1">
      <c r="A8" s="803" t="s">
        <v>20</v>
      </c>
      <c r="B8" s="280">
        <v>112089</v>
      </c>
      <c r="C8" s="800">
        <v>108867</v>
      </c>
      <c r="D8" s="1227">
        <v>0.97125498487808792</v>
      </c>
      <c r="E8" s="788">
        <v>64467</v>
      </c>
      <c r="F8" s="1227">
        <v>0.5921629143817686</v>
      </c>
      <c r="G8" s="788">
        <v>44400</v>
      </c>
      <c r="H8" s="1227">
        <v>0.4078370856182314</v>
      </c>
      <c r="I8" s="788">
        <v>3222</v>
      </c>
      <c r="J8" s="1227">
        <v>2.8745015121912052E-2</v>
      </c>
      <c r="K8" s="788">
        <v>1697</v>
      </c>
      <c r="L8" s="1227">
        <v>0.52669149596523901</v>
      </c>
      <c r="M8" s="788">
        <v>1525</v>
      </c>
      <c r="N8" s="1227">
        <v>0.47330850403476099</v>
      </c>
      <c r="O8" s="800">
        <v>105238</v>
      </c>
      <c r="P8" s="1227">
        <v>0.93887892656728134</v>
      </c>
      <c r="Q8" s="854">
        <v>6851</v>
      </c>
      <c r="R8" s="1228">
        <v>6.1121073432718644E-2</v>
      </c>
      <c r="S8" s="188"/>
      <c r="T8" s="188"/>
      <c r="U8" s="188"/>
      <c r="V8" s="188"/>
    </row>
    <row r="9" spans="1:22" ht="17.25" customHeight="1">
      <c r="A9" s="803" t="s">
        <v>21</v>
      </c>
      <c r="B9" s="280">
        <v>138970</v>
      </c>
      <c r="C9" s="800">
        <v>136684</v>
      </c>
      <c r="D9" s="1227">
        <v>0.98355040656256743</v>
      </c>
      <c r="E9" s="788">
        <v>79543</v>
      </c>
      <c r="F9" s="1227">
        <v>0.58194814316233068</v>
      </c>
      <c r="G9" s="788">
        <v>57141</v>
      </c>
      <c r="H9" s="1227">
        <v>0.41805185683766938</v>
      </c>
      <c r="I9" s="788">
        <v>2286</v>
      </c>
      <c r="J9" s="1227">
        <v>1.644959343743254E-2</v>
      </c>
      <c r="K9" s="788">
        <v>1214</v>
      </c>
      <c r="L9" s="1227">
        <v>0.53105861767279094</v>
      </c>
      <c r="M9" s="788">
        <v>1072</v>
      </c>
      <c r="N9" s="1227">
        <v>0.46894138232720911</v>
      </c>
      <c r="O9" s="800">
        <v>134862</v>
      </c>
      <c r="P9" s="1227">
        <v>0.97043966323666975</v>
      </c>
      <c r="Q9" s="854">
        <v>4108</v>
      </c>
      <c r="R9" s="1228">
        <v>2.9560336763330215E-2</v>
      </c>
      <c r="S9" s="188"/>
      <c r="T9" s="188"/>
      <c r="U9" s="188"/>
      <c r="V9" s="188"/>
    </row>
    <row r="10" spans="1:22" ht="17.25" customHeight="1">
      <c r="A10" s="803" t="s">
        <v>22</v>
      </c>
      <c r="B10" s="280">
        <v>58383</v>
      </c>
      <c r="C10" s="800">
        <v>57182</v>
      </c>
      <c r="D10" s="1227">
        <v>0.97942894335679909</v>
      </c>
      <c r="E10" s="788">
        <v>32376</v>
      </c>
      <c r="F10" s="1227">
        <v>0.56619215837151549</v>
      </c>
      <c r="G10" s="788">
        <v>24806</v>
      </c>
      <c r="H10" s="1227">
        <v>0.43380784162848451</v>
      </c>
      <c r="I10" s="788">
        <v>1201</v>
      </c>
      <c r="J10" s="1227">
        <v>2.0571056643200931E-2</v>
      </c>
      <c r="K10" s="788">
        <v>636</v>
      </c>
      <c r="L10" s="1227">
        <v>0.5295587010824313</v>
      </c>
      <c r="M10" s="788">
        <v>565</v>
      </c>
      <c r="N10" s="1227">
        <v>0.4704412989175687</v>
      </c>
      <c r="O10" s="800">
        <v>56383</v>
      </c>
      <c r="P10" s="1227">
        <v>0.96574345271740059</v>
      </c>
      <c r="Q10" s="854">
        <v>2000</v>
      </c>
      <c r="R10" s="1228">
        <v>3.4256547282599387E-2</v>
      </c>
      <c r="S10" s="188"/>
      <c r="T10" s="188"/>
      <c r="U10" s="188"/>
      <c r="V10" s="188"/>
    </row>
    <row r="11" spans="1:22" ht="17.25" customHeight="1">
      <c r="A11" s="803" t="s">
        <v>23</v>
      </c>
      <c r="B11" s="280">
        <v>52465</v>
      </c>
      <c r="C11" s="800">
        <v>51060</v>
      </c>
      <c r="D11" s="1227">
        <v>0.97322024206613933</v>
      </c>
      <c r="E11" s="788">
        <v>28506</v>
      </c>
      <c r="F11" s="1227">
        <v>0.55828437132784958</v>
      </c>
      <c r="G11" s="788">
        <v>22554</v>
      </c>
      <c r="H11" s="1227">
        <v>0.44171562867215042</v>
      </c>
      <c r="I11" s="788">
        <v>1405</v>
      </c>
      <c r="J11" s="1227">
        <v>2.6779757933860671E-2</v>
      </c>
      <c r="K11" s="788">
        <v>774</v>
      </c>
      <c r="L11" s="1227">
        <v>0.55088967971530245</v>
      </c>
      <c r="M11" s="788">
        <v>631</v>
      </c>
      <c r="N11" s="1227">
        <v>0.4491103202846975</v>
      </c>
      <c r="O11" s="800">
        <v>51094</v>
      </c>
      <c r="P11" s="1227">
        <v>0.97386829314781287</v>
      </c>
      <c r="Q11" s="854">
        <v>1371</v>
      </c>
      <c r="R11" s="1228">
        <v>2.6131706852187173E-2</v>
      </c>
      <c r="S11" s="188"/>
      <c r="T11" s="188"/>
      <c r="U11" s="188"/>
      <c r="V11" s="188"/>
    </row>
    <row r="12" spans="1:22" ht="17.25" customHeight="1">
      <c r="A12" s="803" t="s">
        <v>24</v>
      </c>
      <c r="B12" s="280">
        <v>24834</v>
      </c>
      <c r="C12" s="800">
        <v>24170</v>
      </c>
      <c r="D12" s="1227">
        <v>0.9732624627526778</v>
      </c>
      <c r="E12" s="788">
        <v>13278</v>
      </c>
      <c r="F12" s="1227">
        <v>0.54935870914356644</v>
      </c>
      <c r="G12" s="788">
        <v>10892</v>
      </c>
      <c r="H12" s="1227">
        <v>0.45064129085643362</v>
      </c>
      <c r="I12" s="788">
        <v>664</v>
      </c>
      <c r="J12" s="1227">
        <v>2.673753724732222E-2</v>
      </c>
      <c r="K12" s="788">
        <v>356</v>
      </c>
      <c r="L12" s="1227">
        <v>0.53614457831325302</v>
      </c>
      <c r="M12" s="788">
        <v>308</v>
      </c>
      <c r="N12" s="1227">
        <v>0.46385542168674698</v>
      </c>
      <c r="O12" s="800">
        <v>24276</v>
      </c>
      <c r="P12" s="1227">
        <v>0.9775308045421599</v>
      </c>
      <c r="Q12" s="854">
        <v>558</v>
      </c>
      <c r="R12" s="1228">
        <v>2.2469195457840058E-2</v>
      </c>
      <c r="S12" s="188"/>
      <c r="T12" s="188"/>
      <c r="U12" s="188"/>
      <c r="V12" s="188"/>
    </row>
    <row r="13" spans="1:22" ht="17.25" customHeight="1">
      <c r="A13" s="803" t="s">
        <v>25</v>
      </c>
      <c r="B13" s="280">
        <v>75176</v>
      </c>
      <c r="C13" s="800">
        <v>72784</v>
      </c>
      <c r="D13" s="1227">
        <v>0.96818133446844734</v>
      </c>
      <c r="E13" s="788">
        <v>39995</v>
      </c>
      <c r="F13" s="1227">
        <v>0.54950263794240495</v>
      </c>
      <c r="G13" s="788">
        <v>32789</v>
      </c>
      <c r="H13" s="1227">
        <v>0.45049736205759505</v>
      </c>
      <c r="I13" s="788">
        <v>2392</v>
      </c>
      <c r="J13" s="1227">
        <v>3.1818665531552624E-2</v>
      </c>
      <c r="K13" s="788">
        <v>1253</v>
      </c>
      <c r="L13" s="1227">
        <v>0.5238294314381271</v>
      </c>
      <c r="M13" s="788">
        <v>1139</v>
      </c>
      <c r="N13" s="1227">
        <v>0.4761705685618729</v>
      </c>
      <c r="O13" s="800">
        <v>73002</v>
      </c>
      <c r="P13" s="1227">
        <v>0.9710811961264233</v>
      </c>
      <c r="Q13" s="854">
        <v>2174</v>
      </c>
      <c r="R13" s="1228">
        <v>2.8918803873576673E-2</v>
      </c>
      <c r="S13" s="188"/>
      <c r="T13" s="188"/>
      <c r="U13" s="188"/>
      <c r="V13" s="188"/>
    </row>
    <row r="14" spans="1:22" ht="17.25" customHeight="1">
      <c r="A14" s="803" t="s">
        <v>26</v>
      </c>
      <c r="B14" s="280">
        <v>41737</v>
      </c>
      <c r="C14" s="800">
        <v>40280</v>
      </c>
      <c r="D14" s="1227">
        <v>0.96509092651604089</v>
      </c>
      <c r="E14" s="788">
        <v>22120</v>
      </c>
      <c r="F14" s="1227">
        <v>0.54915590863952335</v>
      </c>
      <c r="G14" s="788">
        <v>18160</v>
      </c>
      <c r="H14" s="1227">
        <v>0.45084409136047665</v>
      </c>
      <c r="I14" s="788">
        <v>1457</v>
      </c>
      <c r="J14" s="1227">
        <v>3.490907348395908E-2</v>
      </c>
      <c r="K14" s="788">
        <v>758</v>
      </c>
      <c r="L14" s="1227">
        <v>0.52024708304735756</v>
      </c>
      <c r="M14" s="788">
        <v>699</v>
      </c>
      <c r="N14" s="1227">
        <v>0.47975291695264244</v>
      </c>
      <c r="O14" s="800">
        <v>40841</v>
      </c>
      <c r="P14" s="1227">
        <v>0.97853223758295993</v>
      </c>
      <c r="Q14" s="854">
        <v>896</v>
      </c>
      <c r="R14" s="1228">
        <v>2.1467762417040036E-2</v>
      </c>
      <c r="S14" s="188"/>
      <c r="T14" s="188"/>
      <c r="U14" s="188"/>
      <c r="V14" s="188"/>
    </row>
    <row r="15" spans="1:22" ht="17.25" customHeight="1">
      <c r="A15" s="803" t="s">
        <v>27</v>
      </c>
      <c r="B15" s="280">
        <v>49524</v>
      </c>
      <c r="C15" s="800">
        <v>47992</v>
      </c>
      <c r="D15" s="1227">
        <v>0.96906550359421695</v>
      </c>
      <c r="E15" s="788">
        <v>26501</v>
      </c>
      <c r="F15" s="1227">
        <v>0.55219619936656106</v>
      </c>
      <c r="G15" s="788">
        <v>21491</v>
      </c>
      <c r="H15" s="1227">
        <v>0.44780380063343889</v>
      </c>
      <c r="I15" s="788">
        <v>1532</v>
      </c>
      <c r="J15" s="1227">
        <v>3.0934496405783055E-2</v>
      </c>
      <c r="K15" s="788">
        <v>789</v>
      </c>
      <c r="L15" s="1227">
        <v>0.51501305483028725</v>
      </c>
      <c r="M15" s="788">
        <v>743</v>
      </c>
      <c r="N15" s="1227">
        <v>0.4849869451697128</v>
      </c>
      <c r="O15" s="800">
        <v>47852</v>
      </c>
      <c r="P15" s="1227">
        <v>0.9662385913900331</v>
      </c>
      <c r="Q15" s="854">
        <v>1672</v>
      </c>
      <c r="R15" s="1228">
        <v>3.3761408609966882E-2</v>
      </c>
      <c r="S15" s="188"/>
      <c r="T15" s="188"/>
      <c r="U15" s="188"/>
      <c r="V15" s="188"/>
    </row>
    <row r="16" spans="1:22" ht="17.25" customHeight="1">
      <c r="A16" s="803" t="s">
        <v>28</v>
      </c>
      <c r="B16" s="280">
        <v>47507</v>
      </c>
      <c r="C16" s="800">
        <v>46430</v>
      </c>
      <c r="D16" s="1227">
        <v>0.9773296566821732</v>
      </c>
      <c r="E16" s="788">
        <v>26169</v>
      </c>
      <c r="F16" s="1227">
        <v>0.56362265776437648</v>
      </c>
      <c r="G16" s="788">
        <v>20261</v>
      </c>
      <c r="H16" s="1227">
        <v>0.43637734223562352</v>
      </c>
      <c r="I16" s="788">
        <v>1077</v>
      </c>
      <c r="J16" s="1227">
        <v>2.2670343317826847E-2</v>
      </c>
      <c r="K16" s="788">
        <v>561</v>
      </c>
      <c r="L16" s="1227">
        <v>0.52089136490250698</v>
      </c>
      <c r="M16" s="788">
        <v>516</v>
      </c>
      <c r="N16" s="1227">
        <v>0.47910863509749302</v>
      </c>
      <c r="O16" s="800">
        <v>46637</v>
      </c>
      <c r="P16" s="1227">
        <v>0.98168690929757718</v>
      </c>
      <c r="Q16" s="854">
        <v>870</v>
      </c>
      <c r="R16" s="1228">
        <v>1.8313090702422801E-2</v>
      </c>
      <c r="S16" s="188"/>
      <c r="T16" s="188"/>
      <c r="U16" s="188"/>
      <c r="V16" s="188"/>
    </row>
    <row r="17" spans="1:22" ht="17.25" customHeight="1">
      <c r="A17" s="803" t="s">
        <v>29</v>
      </c>
      <c r="B17" s="280">
        <v>45727</v>
      </c>
      <c r="C17" s="800">
        <v>45148</v>
      </c>
      <c r="D17" s="1227">
        <v>0.98733789664749494</v>
      </c>
      <c r="E17" s="788">
        <v>25405</v>
      </c>
      <c r="F17" s="1227">
        <v>0.56270488172233546</v>
      </c>
      <c r="G17" s="788">
        <v>19743</v>
      </c>
      <c r="H17" s="1227">
        <v>0.4372951182776646</v>
      </c>
      <c r="I17" s="788">
        <v>579</v>
      </c>
      <c r="J17" s="1227">
        <v>1.2662103352505085E-2</v>
      </c>
      <c r="K17" s="788">
        <v>278</v>
      </c>
      <c r="L17" s="1227">
        <v>0.48013816925734026</v>
      </c>
      <c r="M17" s="788">
        <v>301</v>
      </c>
      <c r="N17" s="1227">
        <v>0.51986183074265979</v>
      </c>
      <c r="O17" s="800">
        <v>45019</v>
      </c>
      <c r="P17" s="1227">
        <v>0.98451680626325799</v>
      </c>
      <c r="Q17" s="854">
        <v>708</v>
      </c>
      <c r="R17" s="1228">
        <v>1.5483193736741969E-2</v>
      </c>
      <c r="S17" s="188"/>
      <c r="T17" s="188"/>
      <c r="U17" s="188"/>
      <c r="V17" s="188"/>
    </row>
    <row r="18" spans="1:22" ht="17.25" customHeight="1">
      <c r="A18" s="803" t="s">
        <v>30</v>
      </c>
      <c r="B18" s="280">
        <v>107848</v>
      </c>
      <c r="C18" s="800">
        <v>105777</v>
      </c>
      <c r="D18" s="1227">
        <v>0.98079704769675835</v>
      </c>
      <c r="E18" s="788">
        <v>60951</v>
      </c>
      <c r="F18" s="1227">
        <v>0.5762216738988627</v>
      </c>
      <c r="G18" s="788">
        <v>44826</v>
      </c>
      <c r="H18" s="1227">
        <v>0.4237783261011373</v>
      </c>
      <c r="I18" s="788">
        <v>2071</v>
      </c>
      <c r="J18" s="1227">
        <v>1.9202952303241601E-2</v>
      </c>
      <c r="K18" s="788">
        <v>1116</v>
      </c>
      <c r="L18" s="1227">
        <v>0.53887011105746019</v>
      </c>
      <c r="M18" s="788">
        <v>955</v>
      </c>
      <c r="N18" s="1227">
        <v>0.46112988894253981</v>
      </c>
      <c r="O18" s="800">
        <v>104823</v>
      </c>
      <c r="P18" s="1227">
        <v>0.97195126474297155</v>
      </c>
      <c r="Q18" s="854">
        <v>3025</v>
      </c>
      <c r="R18" s="1228">
        <v>2.8048735257028411E-2</v>
      </c>
      <c r="S18" s="188"/>
      <c r="T18" s="188"/>
      <c r="U18" s="188"/>
      <c r="V18" s="188"/>
    </row>
    <row r="19" spans="1:22" ht="17.25" customHeight="1">
      <c r="A19" s="803" t="s">
        <v>31</v>
      </c>
      <c r="B19" s="280">
        <v>55610</v>
      </c>
      <c r="C19" s="800">
        <v>54002</v>
      </c>
      <c r="D19" s="1227">
        <v>0.97108433734939759</v>
      </c>
      <c r="E19" s="788">
        <v>30246</v>
      </c>
      <c r="F19" s="1227">
        <v>0.56009036702344361</v>
      </c>
      <c r="G19" s="788">
        <v>23756</v>
      </c>
      <c r="H19" s="1227">
        <v>0.43990963297655644</v>
      </c>
      <c r="I19" s="788">
        <v>1608</v>
      </c>
      <c r="J19" s="1227">
        <v>2.891566265060241E-2</v>
      </c>
      <c r="K19" s="788">
        <v>860</v>
      </c>
      <c r="L19" s="1227">
        <v>0.53482587064676612</v>
      </c>
      <c r="M19" s="788">
        <v>748</v>
      </c>
      <c r="N19" s="1227">
        <v>0.46517412935323382</v>
      </c>
      <c r="O19" s="800">
        <v>54300</v>
      </c>
      <c r="P19" s="1227">
        <v>0.97644308577593963</v>
      </c>
      <c r="Q19" s="854">
        <v>1310</v>
      </c>
      <c r="R19" s="1228">
        <v>2.3556914224060421E-2</v>
      </c>
      <c r="S19" s="188"/>
      <c r="T19" s="188"/>
      <c r="U19" s="188"/>
      <c r="V19" s="188"/>
    </row>
    <row r="20" spans="1:22" ht="17.25" customHeight="1">
      <c r="A20" s="803" t="s">
        <v>32</v>
      </c>
      <c r="B20" s="280">
        <v>50723</v>
      </c>
      <c r="C20" s="800">
        <v>49701</v>
      </c>
      <c r="D20" s="1227">
        <v>0.97985134948642627</v>
      </c>
      <c r="E20" s="788">
        <v>27616</v>
      </c>
      <c r="F20" s="1227">
        <v>0.55564274360676846</v>
      </c>
      <c r="G20" s="788">
        <v>22085</v>
      </c>
      <c r="H20" s="1227">
        <v>0.44435725639323154</v>
      </c>
      <c r="I20" s="788">
        <v>1022</v>
      </c>
      <c r="J20" s="1227">
        <v>2.0148650513573722E-2</v>
      </c>
      <c r="K20" s="788">
        <v>546</v>
      </c>
      <c r="L20" s="1227">
        <v>0.53424657534246578</v>
      </c>
      <c r="M20" s="788">
        <v>476</v>
      </c>
      <c r="N20" s="1227">
        <v>0.46575342465753422</v>
      </c>
      <c r="O20" s="800">
        <v>49221</v>
      </c>
      <c r="P20" s="1227">
        <v>0.97038818681860295</v>
      </c>
      <c r="Q20" s="854">
        <v>1502</v>
      </c>
      <c r="R20" s="1228">
        <v>2.9611813181396999E-2</v>
      </c>
      <c r="S20" s="188"/>
      <c r="T20" s="188"/>
      <c r="U20" s="188"/>
      <c r="V20" s="188"/>
    </row>
    <row r="21" spans="1:22" ht="17.25" customHeight="1" thickBot="1">
      <c r="A21" s="804" t="s">
        <v>33</v>
      </c>
      <c r="B21" s="1185">
        <v>103978</v>
      </c>
      <c r="C21" s="174">
        <v>101346</v>
      </c>
      <c r="D21" s="1234">
        <v>0.97468695300929042</v>
      </c>
      <c r="E21" s="217">
        <v>56325</v>
      </c>
      <c r="F21" s="1234">
        <v>0.55576934462139604</v>
      </c>
      <c r="G21" s="217">
        <v>45021</v>
      </c>
      <c r="H21" s="1234">
        <v>0.44423065537860401</v>
      </c>
      <c r="I21" s="217">
        <v>2632</v>
      </c>
      <c r="J21" s="1234">
        <v>2.5313046990709572E-2</v>
      </c>
      <c r="K21" s="217">
        <v>1375</v>
      </c>
      <c r="L21" s="1234">
        <v>0.52241641337386013</v>
      </c>
      <c r="M21" s="217">
        <v>1257</v>
      </c>
      <c r="N21" s="1234">
        <v>0.47758358662613981</v>
      </c>
      <c r="O21" s="174">
        <v>101304</v>
      </c>
      <c r="P21" s="1234">
        <v>0.97428302140837486</v>
      </c>
      <c r="Q21" s="228">
        <v>2674</v>
      </c>
      <c r="R21" s="1236">
        <v>2.5716978591625153E-2</v>
      </c>
      <c r="S21" s="188"/>
      <c r="T21" s="188"/>
      <c r="U21" s="188"/>
      <c r="V21" s="188"/>
    </row>
    <row r="22" spans="1:22" ht="17.25" customHeight="1">
      <c r="A22" s="961" t="s">
        <v>238</v>
      </c>
      <c r="B22" s="211"/>
    </row>
    <row r="23" spans="1:22" ht="17.25" customHeight="1">
      <c r="A23" s="967" t="s">
        <v>246</v>
      </c>
      <c r="B23" s="241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</row>
    <row r="24" spans="1:22" ht="17.25" customHeight="1">
      <c r="A24" s="967" t="s">
        <v>399</v>
      </c>
      <c r="B24" s="241"/>
    </row>
    <row r="25" spans="1:22" ht="17.25" customHeight="1">
      <c r="A25" s="967" t="s">
        <v>400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</row>
    <row r="26" spans="1:22" ht="17.25" customHeight="1">
      <c r="A26" s="967" t="s">
        <v>545</v>
      </c>
      <c r="B26" s="188"/>
      <c r="C26" s="188"/>
      <c r="D26" s="188"/>
      <c r="E26" s="80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</row>
    <row r="27" spans="1:22" ht="17.25" customHeight="1">
      <c r="A27" s="106" t="s">
        <v>544</v>
      </c>
      <c r="E27" s="809"/>
    </row>
    <row r="28" spans="1:22" ht="15.75" customHeight="1">
      <c r="A28" s="80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22">
      <c r="A29" s="78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2">
      <c r="A30" s="787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2">
      <c r="A31" s="787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22">
      <c r="A32" s="787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>
      <c r="A33" s="78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>
      <c r="A34" s="787"/>
      <c r="B34" s="787"/>
      <c r="C34" s="787"/>
      <c r="D34" s="787"/>
      <c r="E34" s="787"/>
      <c r="F34" s="787"/>
      <c r="G34" s="787"/>
      <c r="H34" s="787"/>
      <c r="I34" s="787"/>
      <c r="J34" s="787"/>
      <c r="K34" s="787"/>
      <c r="L34" s="787"/>
      <c r="M34" s="787"/>
      <c r="N34" s="787"/>
      <c r="O34" s="787"/>
      <c r="P34" s="787"/>
      <c r="Q34" s="787"/>
    </row>
  </sheetData>
  <mergeCells count="14">
    <mergeCell ref="A3:A6"/>
    <mergeCell ref="B3:B5"/>
    <mergeCell ref="O3:R3"/>
    <mergeCell ref="O4:P5"/>
    <mergeCell ref="Q4:R5"/>
    <mergeCell ref="I5:J5"/>
    <mergeCell ref="K5:L5"/>
    <mergeCell ref="M5:N5"/>
    <mergeCell ref="C3:N3"/>
    <mergeCell ref="C4:H4"/>
    <mergeCell ref="I4:N4"/>
    <mergeCell ref="C5:D5"/>
    <mergeCell ref="E5:F5"/>
    <mergeCell ref="G5:H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15" width="8.5703125" style="209" customWidth="1"/>
    <col min="16" max="16384" width="9.140625" style="209"/>
  </cols>
  <sheetData>
    <row r="1" spans="1:24" ht="17.25" customHeight="1">
      <c r="A1" s="163" t="s">
        <v>1040</v>
      </c>
      <c r="B1" s="240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500"/>
      <c r="R1" s="442"/>
    </row>
    <row r="2" spans="1:24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24" ht="17.25" customHeight="1">
      <c r="A3" s="1736" t="s">
        <v>198</v>
      </c>
      <c r="B3" s="1737"/>
      <c r="C3" s="1794" t="s">
        <v>71</v>
      </c>
      <c r="D3" s="1938" t="s">
        <v>436</v>
      </c>
      <c r="E3" s="1856"/>
      <c r="F3" s="1856"/>
      <c r="G3" s="1857"/>
      <c r="H3" s="1736" t="s">
        <v>449</v>
      </c>
      <c r="I3" s="1982"/>
      <c r="J3" s="1982"/>
      <c r="K3" s="1737"/>
      <c r="L3" s="1736" t="s">
        <v>464</v>
      </c>
      <c r="M3" s="1982"/>
      <c r="N3" s="1982"/>
      <c r="O3" s="1737"/>
      <c r="Q3" s="787"/>
    </row>
    <row r="4" spans="1:24" ht="9" customHeight="1">
      <c r="A4" s="1738"/>
      <c r="B4" s="1739"/>
      <c r="C4" s="1822"/>
      <c r="D4" s="2015" t="s">
        <v>7</v>
      </c>
      <c r="E4" s="1768"/>
      <c r="F4" s="2017" t="s">
        <v>140</v>
      </c>
      <c r="G4" s="1986"/>
      <c r="H4" s="1939" t="s">
        <v>141</v>
      </c>
      <c r="I4" s="1940"/>
      <c r="J4" s="1792" t="s">
        <v>142</v>
      </c>
      <c r="K4" s="1944"/>
      <c r="L4" s="1939" t="s">
        <v>456</v>
      </c>
      <c r="M4" s="1940"/>
      <c r="N4" s="1792" t="s">
        <v>457</v>
      </c>
      <c r="O4" s="1944"/>
    </row>
    <row r="5" spans="1:24" ht="9" customHeight="1">
      <c r="A5" s="1738"/>
      <c r="B5" s="1739"/>
      <c r="C5" s="2014"/>
      <c r="D5" s="2016"/>
      <c r="E5" s="1985"/>
      <c r="F5" s="2018"/>
      <c r="G5" s="1987"/>
      <c r="H5" s="1941"/>
      <c r="I5" s="1942"/>
      <c r="J5" s="1942"/>
      <c r="K5" s="1945"/>
      <c r="L5" s="1941"/>
      <c r="M5" s="1942"/>
      <c r="N5" s="1942"/>
      <c r="O5" s="1945"/>
    </row>
    <row r="6" spans="1:24" ht="17.25" customHeight="1" thickBot="1">
      <c r="A6" s="1740"/>
      <c r="B6" s="1741"/>
      <c r="C6" s="651" t="s">
        <v>146</v>
      </c>
      <c r="D6" s="1139" t="s">
        <v>146</v>
      </c>
      <c r="E6" s="655" t="s">
        <v>294</v>
      </c>
      <c r="F6" s="1142" t="s">
        <v>146</v>
      </c>
      <c r="G6" s="656" t="s">
        <v>294</v>
      </c>
      <c r="H6" s="1139" t="s">
        <v>146</v>
      </c>
      <c r="I6" s="655" t="s">
        <v>294</v>
      </c>
      <c r="J6" s="1142" t="s">
        <v>146</v>
      </c>
      <c r="K6" s="656" t="s">
        <v>294</v>
      </c>
      <c r="L6" s="1139" t="s">
        <v>146</v>
      </c>
      <c r="M6" s="655" t="s">
        <v>294</v>
      </c>
      <c r="N6" s="1142" t="s">
        <v>146</v>
      </c>
      <c r="O6" s="656" t="s">
        <v>294</v>
      </c>
    </row>
    <row r="7" spans="1:24" ht="17.25" customHeight="1">
      <c r="A7" s="1742" t="s">
        <v>11</v>
      </c>
      <c r="B7" s="1743"/>
      <c r="C7" s="214">
        <v>794642</v>
      </c>
      <c r="D7" s="794">
        <v>384212</v>
      </c>
      <c r="E7" s="1013">
        <v>0.48350326310464337</v>
      </c>
      <c r="F7" s="999">
        <v>410430</v>
      </c>
      <c r="G7" s="258">
        <v>0.51649673689535669</v>
      </c>
      <c r="H7" s="794">
        <v>780298</v>
      </c>
      <c r="I7" s="1013">
        <v>0.98194910412487635</v>
      </c>
      <c r="J7" s="999">
        <v>14344</v>
      </c>
      <c r="K7" s="258">
        <v>1.8050895875123641E-2</v>
      </c>
      <c r="L7" s="794">
        <v>722851</v>
      </c>
      <c r="M7" s="1013">
        <v>0.90965617221339923</v>
      </c>
      <c r="N7" s="999">
        <v>71791</v>
      </c>
      <c r="O7" s="258">
        <v>9.0343827786600758E-2</v>
      </c>
      <c r="P7"/>
      <c r="Q7" s="292"/>
      <c r="R7" s="188"/>
      <c r="S7" s="188"/>
      <c r="T7" s="292"/>
      <c r="U7" s="292"/>
      <c r="V7" s="292"/>
      <c r="W7"/>
      <c r="X7"/>
    </row>
    <row r="8" spans="1:24" ht="17.25" customHeight="1">
      <c r="A8" s="1742" t="s">
        <v>12</v>
      </c>
      <c r="B8" s="1743"/>
      <c r="C8" s="214">
        <v>807950</v>
      </c>
      <c r="D8" s="794">
        <v>391115</v>
      </c>
      <c r="E8" s="1013">
        <v>0.48408317346370444</v>
      </c>
      <c r="F8" s="999">
        <v>416835</v>
      </c>
      <c r="G8" s="258">
        <v>0.51591682653629556</v>
      </c>
      <c r="H8" s="794">
        <v>793399</v>
      </c>
      <c r="I8" s="1013">
        <v>0.98199022216721332</v>
      </c>
      <c r="J8" s="999">
        <v>14551</v>
      </c>
      <c r="K8" s="258">
        <v>1.8009777832786681E-2</v>
      </c>
      <c r="L8" s="794">
        <v>735840</v>
      </c>
      <c r="M8" s="1013">
        <v>0.9107494275635869</v>
      </c>
      <c r="N8" s="999">
        <v>72110</v>
      </c>
      <c r="O8" s="258">
        <v>8.9250572436413142E-2</v>
      </c>
      <c r="P8"/>
      <c r="Q8" s="292"/>
      <c r="R8" s="188"/>
      <c r="S8" s="188"/>
      <c r="T8" s="292"/>
      <c r="U8" s="292"/>
      <c r="V8" s="292"/>
      <c r="W8"/>
      <c r="X8"/>
    </row>
    <row r="9" spans="1:24" ht="17.25" customHeight="1">
      <c r="A9" s="1742" t="s">
        <v>13</v>
      </c>
      <c r="B9" s="1743"/>
      <c r="C9" s="214">
        <v>827654</v>
      </c>
      <c r="D9" s="794">
        <v>400894</v>
      </c>
      <c r="E9" s="1013">
        <v>0.48437390503761235</v>
      </c>
      <c r="F9" s="999">
        <v>426760</v>
      </c>
      <c r="G9" s="258">
        <v>0.51562609496238765</v>
      </c>
      <c r="H9" s="794">
        <v>812545</v>
      </c>
      <c r="I9" s="1013">
        <v>0.98174478707285895</v>
      </c>
      <c r="J9" s="999">
        <v>15109</v>
      </c>
      <c r="K9" s="258">
        <v>1.8255212927141051E-2</v>
      </c>
      <c r="L9" s="794">
        <v>754025</v>
      </c>
      <c r="M9" s="1013">
        <v>0.91103891239575963</v>
      </c>
      <c r="N9" s="999">
        <v>73629</v>
      </c>
      <c r="O9" s="258">
        <v>8.8961087604240416E-2</v>
      </c>
      <c r="P9"/>
      <c r="Q9" s="292"/>
      <c r="R9" s="188"/>
      <c r="S9" s="188"/>
      <c r="T9" s="292"/>
      <c r="U9" s="292"/>
      <c r="V9" s="292"/>
      <c r="W9"/>
      <c r="X9"/>
    </row>
    <row r="10" spans="1:24" ht="17.25" customHeight="1">
      <c r="A10" s="1742" t="s">
        <v>14</v>
      </c>
      <c r="B10" s="1743"/>
      <c r="C10" s="214">
        <v>854137</v>
      </c>
      <c r="D10" s="794">
        <v>414331</v>
      </c>
      <c r="E10" s="1013">
        <v>0.48508728693406328</v>
      </c>
      <c r="F10" s="999">
        <v>439806</v>
      </c>
      <c r="G10" s="258">
        <v>0.51491271306593678</v>
      </c>
      <c r="H10" s="794">
        <v>837660</v>
      </c>
      <c r="I10" s="1013">
        <v>0.98070918365554938</v>
      </c>
      <c r="J10" s="999">
        <v>16477</v>
      </c>
      <c r="K10" s="258">
        <v>1.9290816344450599E-2</v>
      </c>
      <c r="L10" s="794">
        <v>778289</v>
      </c>
      <c r="M10" s="1013">
        <v>0.91119925726200834</v>
      </c>
      <c r="N10" s="999">
        <v>75848</v>
      </c>
      <c r="O10" s="258">
        <v>8.8800742737991684E-2</v>
      </c>
      <c r="P10"/>
      <c r="Q10" s="292"/>
      <c r="R10" s="188"/>
      <c r="S10" s="188"/>
      <c r="T10" s="292"/>
      <c r="U10" s="292"/>
      <c r="V10" s="292"/>
      <c r="W10"/>
      <c r="X10"/>
    </row>
    <row r="11" spans="1:24" ht="17.25" customHeight="1">
      <c r="A11" s="1742" t="s">
        <v>15</v>
      </c>
      <c r="B11" s="1743"/>
      <c r="C11" s="214">
        <v>880251</v>
      </c>
      <c r="D11" s="794">
        <v>427435</v>
      </c>
      <c r="E11" s="1013">
        <v>0.48558308936882777</v>
      </c>
      <c r="F11" s="999">
        <v>452816</v>
      </c>
      <c r="G11" s="258">
        <v>0.51441691063117223</v>
      </c>
      <c r="H11" s="794">
        <v>861970</v>
      </c>
      <c r="I11" s="1013">
        <v>0.97923205994653795</v>
      </c>
      <c r="J11" s="999">
        <v>18281</v>
      </c>
      <c r="K11" s="258">
        <v>2.0767940053462025E-2</v>
      </c>
      <c r="L11" s="794">
        <v>801534</v>
      </c>
      <c r="M11" s="1013">
        <v>0.91057437026484489</v>
      </c>
      <c r="N11" s="999">
        <v>78717</v>
      </c>
      <c r="O11" s="258">
        <v>8.9425629735155082E-2</v>
      </c>
      <c r="P11"/>
      <c r="Q11" s="292"/>
      <c r="R11" s="188"/>
      <c r="S11" s="188"/>
      <c r="T11" s="292"/>
      <c r="U11" s="292"/>
      <c r="V11" s="292"/>
      <c r="W11"/>
      <c r="X11"/>
    </row>
    <row r="12" spans="1:24" ht="17.25" customHeight="1">
      <c r="A12" s="1742" t="s">
        <v>16</v>
      </c>
      <c r="B12" s="1743"/>
      <c r="C12" s="214">
        <v>906188</v>
      </c>
      <c r="D12" s="794">
        <v>440240</v>
      </c>
      <c r="E12" s="1013">
        <v>0.48581530543330964</v>
      </c>
      <c r="F12" s="999">
        <v>465948</v>
      </c>
      <c r="G12" s="258">
        <v>0.51418469456669036</v>
      </c>
      <c r="H12" s="794">
        <v>885951</v>
      </c>
      <c r="I12" s="1013">
        <v>0.97766798942382815</v>
      </c>
      <c r="J12" s="999">
        <v>20237</v>
      </c>
      <c r="K12" s="258">
        <v>2.2332010576171832E-2</v>
      </c>
      <c r="L12" s="794">
        <v>824544</v>
      </c>
      <c r="M12" s="1013">
        <v>0.9099039051499247</v>
      </c>
      <c r="N12" s="999">
        <v>81644</v>
      </c>
      <c r="O12" s="258">
        <v>9.0096094850075262E-2</v>
      </c>
      <c r="P12"/>
      <c r="Q12" s="292"/>
      <c r="R12" s="188"/>
      <c r="S12" s="188"/>
      <c r="T12" s="292"/>
      <c r="U12" s="292"/>
      <c r="V12" s="292"/>
      <c r="W12"/>
      <c r="X12"/>
    </row>
    <row r="13" spans="1:24" ht="17.25" customHeight="1">
      <c r="A13" s="1742" t="s">
        <v>139</v>
      </c>
      <c r="B13" s="1743"/>
      <c r="C13" s="214">
        <v>926108</v>
      </c>
      <c r="D13" s="794">
        <v>449654</v>
      </c>
      <c r="E13" s="1013">
        <v>0.485530845214597</v>
      </c>
      <c r="F13" s="999">
        <v>476454</v>
      </c>
      <c r="G13" s="258">
        <v>0.514469154785403</v>
      </c>
      <c r="H13" s="794">
        <v>904116</v>
      </c>
      <c r="I13" s="1013">
        <v>0.97625330954921019</v>
      </c>
      <c r="J13" s="999">
        <v>21992</v>
      </c>
      <c r="K13" s="258">
        <v>2.3746690450789757E-2</v>
      </c>
      <c r="L13" s="794">
        <v>830477</v>
      </c>
      <c r="M13" s="1013">
        <v>0.89673882527739746</v>
      </c>
      <c r="N13" s="999">
        <v>95631</v>
      </c>
      <c r="O13" s="258">
        <v>0.10326117472260254</v>
      </c>
      <c r="P13"/>
      <c r="Q13" s="292"/>
      <c r="R13" s="188"/>
      <c r="S13" s="188"/>
      <c r="T13" s="292"/>
      <c r="U13" s="292"/>
      <c r="V13" s="292"/>
      <c r="W13"/>
      <c r="X13"/>
    </row>
    <row r="14" spans="1:24" ht="17.25" customHeight="1">
      <c r="A14" s="1742" t="s">
        <v>189</v>
      </c>
      <c r="B14" s="1743"/>
      <c r="C14" s="214">
        <v>940928</v>
      </c>
      <c r="D14" s="794">
        <v>456757</v>
      </c>
      <c r="E14" s="1013">
        <v>0.48543246667120121</v>
      </c>
      <c r="F14" s="999">
        <v>484171</v>
      </c>
      <c r="G14" s="258">
        <v>0.51456753332879879</v>
      </c>
      <c r="H14" s="794">
        <v>916902</v>
      </c>
      <c r="I14" s="1013">
        <v>0.97446563392735686</v>
      </c>
      <c r="J14" s="999">
        <v>24026</v>
      </c>
      <c r="K14" s="258">
        <v>2.5534366072643179E-2</v>
      </c>
      <c r="L14" s="794">
        <v>838945</v>
      </c>
      <c r="M14" s="1013">
        <v>0.89161444871446061</v>
      </c>
      <c r="N14" s="999">
        <v>101983</v>
      </c>
      <c r="O14" s="258">
        <v>0.10838555128553938</v>
      </c>
      <c r="P14"/>
      <c r="Q14" s="292"/>
      <c r="R14" s="188"/>
      <c r="S14" s="188"/>
      <c r="T14" s="292"/>
      <c r="U14" s="292"/>
      <c r="V14" s="292"/>
      <c r="W14"/>
      <c r="X14"/>
    </row>
    <row r="15" spans="1:24" ht="17.25" customHeight="1">
      <c r="A15" s="1742" t="s">
        <v>455</v>
      </c>
      <c r="B15" s="1743"/>
      <c r="C15" s="214">
        <v>952946</v>
      </c>
      <c r="D15" s="794">
        <v>462903</v>
      </c>
      <c r="E15" s="1013">
        <v>0.48575994862248228</v>
      </c>
      <c r="F15" s="999">
        <v>490043</v>
      </c>
      <c r="G15" s="258">
        <v>0.51424005137751772</v>
      </c>
      <c r="H15" s="794">
        <v>926419</v>
      </c>
      <c r="I15" s="1013">
        <v>0.97216316559385318</v>
      </c>
      <c r="J15" s="999">
        <v>26527</v>
      </c>
      <c r="K15" s="258">
        <v>2.7836834406146833E-2</v>
      </c>
      <c r="L15" s="794">
        <v>842006</v>
      </c>
      <c r="M15" s="1013">
        <v>0.88358207075741957</v>
      </c>
      <c r="N15" s="999">
        <v>110940</v>
      </c>
      <c r="O15" s="258">
        <v>0.11641792924258038</v>
      </c>
      <c r="P15"/>
      <c r="Q15" s="292"/>
      <c r="R15" s="188"/>
      <c r="S15" s="188"/>
      <c r="T15" s="292"/>
      <c r="U15" s="292"/>
      <c r="V15" s="292"/>
      <c r="W15"/>
      <c r="X15"/>
    </row>
    <row r="16" spans="1:24" ht="17.25" customHeight="1">
      <c r="A16" s="1742" t="s">
        <v>562</v>
      </c>
      <c r="B16" s="1743"/>
      <c r="C16" s="214">
        <v>962348</v>
      </c>
      <c r="D16" s="794">
        <v>467608</v>
      </c>
      <c r="E16" s="1013">
        <v>0.4859032283539842</v>
      </c>
      <c r="F16" s="999">
        <v>494740</v>
      </c>
      <c r="G16" s="258">
        <v>0.51409677164601575</v>
      </c>
      <c r="H16" s="794">
        <v>933968</v>
      </c>
      <c r="I16" s="1013">
        <v>0.97050962853354505</v>
      </c>
      <c r="J16" s="999">
        <v>28380</v>
      </c>
      <c r="K16" s="258">
        <v>2.9490371466454963E-2</v>
      </c>
      <c r="L16" s="794">
        <v>848240</v>
      </c>
      <c r="M16" s="1013">
        <v>0.88142750855199992</v>
      </c>
      <c r="N16" s="999">
        <v>114108</v>
      </c>
      <c r="O16" s="258">
        <v>0.1185724914480001</v>
      </c>
      <c r="P16"/>
      <c r="Q16" s="292"/>
      <c r="R16" s="188"/>
      <c r="S16" s="188"/>
      <c r="T16" s="292"/>
      <c r="U16" s="292"/>
      <c r="V16" s="292"/>
      <c r="W16"/>
      <c r="X16"/>
    </row>
    <row r="17" spans="1:24" ht="17.25" customHeight="1" thickBot="1">
      <c r="A17" s="1742" t="s">
        <v>643</v>
      </c>
      <c r="B17" s="1743"/>
      <c r="C17" s="214">
        <v>964571</v>
      </c>
      <c r="D17" s="794">
        <v>469055</v>
      </c>
      <c r="E17" s="1013">
        <v>0.48628353952171482</v>
      </c>
      <c r="F17" s="999">
        <v>495516</v>
      </c>
      <c r="G17" s="1013">
        <v>0.51371646047828512</v>
      </c>
      <c r="H17" s="794">
        <v>934028</v>
      </c>
      <c r="I17" s="1013">
        <v>0.96833514588350678</v>
      </c>
      <c r="J17" s="999">
        <v>30543</v>
      </c>
      <c r="K17" s="1013">
        <v>3.1664854116493238E-2</v>
      </c>
      <c r="L17" s="794">
        <v>852716</v>
      </c>
      <c r="M17" s="1013">
        <v>0.88403653022950102</v>
      </c>
      <c r="N17" s="999">
        <v>111855</v>
      </c>
      <c r="O17" s="258">
        <v>0.11596346977049901</v>
      </c>
      <c r="P17"/>
      <c r="Q17" s="292"/>
      <c r="R17" s="188"/>
      <c r="S17" s="188"/>
      <c r="T17" s="292"/>
      <c r="U17" s="292"/>
      <c r="V17" s="292"/>
      <c r="W17"/>
      <c r="X17"/>
    </row>
    <row r="18" spans="1:24" ht="17.25" customHeight="1">
      <c r="A18" s="2019" t="s">
        <v>644</v>
      </c>
      <c r="B18" s="554" t="s">
        <v>191</v>
      </c>
      <c r="C18" s="555">
        <f>C17-C16</f>
        <v>2223</v>
      </c>
      <c r="D18" s="557">
        <f>D17-D16</f>
        <v>1447</v>
      </c>
      <c r="E18" s="612" t="s">
        <v>56</v>
      </c>
      <c r="F18" s="558">
        <f>F17-F16</f>
        <v>776</v>
      </c>
      <c r="G18" s="613" t="s">
        <v>56</v>
      </c>
      <c r="H18" s="557">
        <f>H17-H16</f>
        <v>60</v>
      </c>
      <c r="I18" s="612" t="s">
        <v>56</v>
      </c>
      <c r="J18" s="558">
        <f>J17-J16</f>
        <v>2163</v>
      </c>
      <c r="K18" s="613" t="s">
        <v>56</v>
      </c>
      <c r="L18" s="557">
        <f>L17-L16</f>
        <v>4476</v>
      </c>
      <c r="M18" s="612" t="s">
        <v>56</v>
      </c>
      <c r="N18" s="558">
        <f>N17-N16</f>
        <v>-2253</v>
      </c>
      <c r="O18" s="613" t="s">
        <v>56</v>
      </c>
      <c r="P18"/>
      <c r="Q18"/>
      <c r="R18"/>
      <c r="S18"/>
      <c r="T18"/>
      <c r="U18"/>
      <c r="V18"/>
      <c r="W18"/>
      <c r="X18"/>
    </row>
    <row r="19" spans="1:24" ht="17.25" customHeight="1">
      <c r="A19" s="1733"/>
      <c r="B19" s="573" t="s">
        <v>192</v>
      </c>
      <c r="C19" s="562">
        <f>C17/C16-1</f>
        <v>2.3099751856916484E-3</v>
      </c>
      <c r="D19" s="564">
        <f>D17/D16-1</f>
        <v>3.0944722930317248E-3</v>
      </c>
      <c r="E19" s="621" t="s">
        <v>56</v>
      </c>
      <c r="F19" s="565">
        <f>F17/F16-1</f>
        <v>1.5685006265917512E-3</v>
      </c>
      <c r="G19" s="622" t="s">
        <v>56</v>
      </c>
      <c r="H19" s="564">
        <f>H17/H16-1</f>
        <v>6.4242029705452453E-5</v>
      </c>
      <c r="I19" s="621" t="s">
        <v>56</v>
      </c>
      <c r="J19" s="565">
        <f>J17/J16-1</f>
        <v>7.6215644820295969E-2</v>
      </c>
      <c r="K19" s="622" t="s">
        <v>56</v>
      </c>
      <c r="L19" s="564">
        <f>L17/L16-1</f>
        <v>5.2768084504386525E-3</v>
      </c>
      <c r="M19" s="621" t="s">
        <v>56</v>
      </c>
      <c r="N19" s="565">
        <f>N17/N16-1</f>
        <v>-1.9744452623830067E-2</v>
      </c>
      <c r="O19" s="622" t="s">
        <v>56</v>
      </c>
      <c r="P19"/>
      <c r="Q19"/>
      <c r="R19"/>
      <c r="S19"/>
      <c r="T19"/>
      <c r="U19"/>
      <c r="V19"/>
      <c r="W19"/>
      <c r="X19"/>
    </row>
    <row r="20" spans="1:24" ht="17.25" customHeight="1">
      <c r="A20" s="1734" t="s">
        <v>645</v>
      </c>
      <c r="B20" s="578" t="s">
        <v>191</v>
      </c>
      <c r="C20" s="579">
        <f>C17-C12</f>
        <v>58383</v>
      </c>
      <c r="D20" s="581">
        <f>D17-D12</f>
        <v>28815</v>
      </c>
      <c r="E20" s="618" t="s">
        <v>56</v>
      </c>
      <c r="F20" s="582">
        <f>F17-F12</f>
        <v>29568</v>
      </c>
      <c r="G20" s="619" t="s">
        <v>56</v>
      </c>
      <c r="H20" s="581">
        <f>H17-H12</f>
        <v>48077</v>
      </c>
      <c r="I20" s="618" t="s">
        <v>56</v>
      </c>
      <c r="J20" s="582">
        <f>J17-J12</f>
        <v>10306</v>
      </c>
      <c r="K20" s="619" t="s">
        <v>56</v>
      </c>
      <c r="L20" s="581">
        <f>L17-L12</f>
        <v>28172</v>
      </c>
      <c r="M20" s="618" t="s">
        <v>56</v>
      </c>
      <c r="N20" s="582">
        <f>N17-N12</f>
        <v>30211</v>
      </c>
      <c r="O20" s="619" t="s">
        <v>56</v>
      </c>
      <c r="P20"/>
      <c r="Q20"/>
      <c r="R20"/>
      <c r="S20"/>
      <c r="T20"/>
      <c r="U20"/>
      <c r="V20"/>
      <c r="W20"/>
      <c r="X20"/>
    </row>
    <row r="21" spans="1:24" ht="17.25" customHeight="1">
      <c r="A21" s="1733"/>
      <c r="B21" s="573" t="s">
        <v>192</v>
      </c>
      <c r="C21" s="562">
        <f>C17/C12-1</f>
        <v>6.4427028387045615E-2</v>
      </c>
      <c r="D21" s="564">
        <f>D17/D12-1</f>
        <v>6.5452934762856518E-2</v>
      </c>
      <c r="E21" s="621" t="s">
        <v>56</v>
      </c>
      <c r="F21" s="565">
        <f>F17/F12-1</f>
        <v>6.3457724896340384E-2</v>
      </c>
      <c r="G21" s="622" t="s">
        <v>56</v>
      </c>
      <c r="H21" s="564">
        <f>H17/H12-1</f>
        <v>5.4265980849956819E-2</v>
      </c>
      <c r="I21" s="621" t="s">
        <v>56</v>
      </c>
      <c r="J21" s="565">
        <f>J17/J12-1</f>
        <v>0.50926520729357128</v>
      </c>
      <c r="K21" s="622" t="s">
        <v>56</v>
      </c>
      <c r="L21" s="564">
        <f>L17/L12-1</f>
        <v>3.4166763689991164E-2</v>
      </c>
      <c r="M21" s="621" t="s">
        <v>56</v>
      </c>
      <c r="N21" s="565">
        <f>N17/N12-1</f>
        <v>0.37003331536916373</v>
      </c>
      <c r="O21" s="622" t="s">
        <v>56</v>
      </c>
      <c r="P21"/>
      <c r="Q21"/>
      <c r="R21"/>
      <c r="S21"/>
      <c r="T21"/>
      <c r="U21"/>
      <c r="V21"/>
      <c r="W21"/>
      <c r="X21"/>
    </row>
    <row r="22" spans="1:24" ht="17.25" customHeight="1">
      <c r="A22" s="1734" t="s">
        <v>646</v>
      </c>
      <c r="B22" s="578" t="s">
        <v>191</v>
      </c>
      <c r="C22" s="579">
        <f>C17-C7</f>
        <v>169929</v>
      </c>
      <c r="D22" s="581">
        <f>D17-D7</f>
        <v>84843</v>
      </c>
      <c r="E22" s="618" t="s">
        <v>56</v>
      </c>
      <c r="F22" s="582">
        <f>F17-F7</f>
        <v>85086</v>
      </c>
      <c r="G22" s="619" t="s">
        <v>56</v>
      </c>
      <c r="H22" s="581">
        <f>H17-H7</f>
        <v>153730</v>
      </c>
      <c r="I22" s="618" t="s">
        <v>56</v>
      </c>
      <c r="J22" s="582">
        <f>J17-J7</f>
        <v>16199</v>
      </c>
      <c r="K22" s="619" t="s">
        <v>56</v>
      </c>
      <c r="L22" s="581">
        <f>L17-L7</f>
        <v>129865</v>
      </c>
      <c r="M22" s="618" t="s">
        <v>56</v>
      </c>
      <c r="N22" s="582">
        <f>N17-N7</f>
        <v>40064</v>
      </c>
      <c r="O22" s="619" t="s">
        <v>56</v>
      </c>
      <c r="P22"/>
      <c r="Q22"/>
      <c r="R22"/>
      <c r="S22"/>
      <c r="T22"/>
      <c r="U22"/>
      <c r="V22"/>
      <c r="W22"/>
      <c r="X22"/>
    </row>
    <row r="23" spans="1:24" ht="17.25" customHeight="1" thickBot="1">
      <c r="A23" s="1735"/>
      <c r="B23" s="585" t="s">
        <v>192</v>
      </c>
      <c r="C23" s="657">
        <f>C17/C7-1</f>
        <v>0.21384346661767184</v>
      </c>
      <c r="D23" s="597">
        <f>D17/D7-1</f>
        <v>0.22082339958148101</v>
      </c>
      <c r="E23" s="658" t="s">
        <v>56</v>
      </c>
      <c r="F23" s="598">
        <f>F17/F7-1</f>
        <v>0.20730940720707558</v>
      </c>
      <c r="G23" s="659" t="s">
        <v>56</v>
      </c>
      <c r="H23" s="597">
        <f>H17/H7-1</f>
        <v>0.19701447395738558</v>
      </c>
      <c r="I23" s="658" t="s">
        <v>56</v>
      </c>
      <c r="J23" s="598">
        <f>J17/J7-1</f>
        <v>1.1293223647518125</v>
      </c>
      <c r="K23" s="659" t="s">
        <v>56</v>
      </c>
      <c r="L23" s="597">
        <f>L17/L7-1</f>
        <v>0.17965666506652123</v>
      </c>
      <c r="M23" s="658" t="s">
        <v>56</v>
      </c>
      <c r="N23" s="598">
        <f>N17/N7-1</f>
        <v>0.55806438132913594</v>
      </c>
      <c r="O23" s="659" t="s">
        <v>56</v>
      </c>
      <c r="P23"/>
      <c r="Q23"/>
      <c r="R23"/>
      <c r="S23"/>
      <c r="T23"/>
      <c r="U23"/>
      <c r="V23"/>
      <c r="W23"/>
      <c r="X23"/>
    </row>
    <row r="24" spans="1:24" ht="17.25" customHeight="1">
      <c r="A24" s="967" t="s">
        <v>474</v>
      </c>
      <c r="B24" s="241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</row>
    <row r="25" spans="1:24" ht="17.25" customHeight="1">
      <c r="A25" s="241"/>
      <c r="B25" s="112"/>
      <c r="C25" s="154"/>
      <c r="H25" s="83"/>
      <c r="I25" s="83"/>
      <c r="J25" s="798"/>
      <c r="K25" s="83"/>
      <c r="L25" s="188"/>
    </row>
    <row r="26" spans="1:24" ht="17.25" customHeight="1">
      <c r="B26" s="112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</row>
    <row r="27" spans="1:24" ht="17.25" customHeight="1">
      <c r="B27" s="112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</row>
    <row r="28" spans="1:24"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</row>
    <row r="29" spans="1:24"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</row>
    <row r="30" spans="1:24"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</row>
  </sheetData>
  <mergeCells count="25">
    <mergeCell ref="A3:B6"/>
    <mergeCell ref="C3:C5"/>
    <mergeCell ref="D3:G3"/>
    <mergeCell ref="H3:K3"/>
    <mergeCell ref="L3:O3"/>
    <mergeCell ref="H4:I5"/>
    <mergeCell ref="J4:K5"/>
    <mergeCell ref="L4:M5"/>
    <mergeCell ref="N4:O5"/>
    <mergeCell ref="A20:A21"/>
    <mergeCell ref="A22:A23"/>
    <mergeCell ref="D4:E5"/>
    <mergeCell ref="F4:G5"/>
    <mergeCell ref="A13:B13"/>
    <mergeCell ref="A14:B14"/>
    <mergeCell ref="A15:B15"/>
    <mergeCell ref="A16:B16"/>
    <mergeCell ref="A17:B17"/>
    <mergeCell ref="A18:A19"/>
    <mergeCell ref="A7:B7"/>
    <mergeCell ref="A8:B8"/>
    <mergeCell ref="A9:B9"/>
    <mergeCell ref="A10:B10"/>
    <mergeCell ref="A11:B11"/>
    <mergeCell ref="A12:B12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O2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U31"/>
  <sheetViews>
    <sheetView zoomScaleNormal="100" workbookViewId="0"/>
  </sheetViews>
  <sheetFormatPr defaultRowHeight="15"/>
  <cols>
    <col min="1" max="1" width="10.85546875" customWidth="1"/>
    <col min="2" max="2" width="5.7109375" customWidth="1"/>
    <col min="3" max="4" width="6.42578125" customWidth="1"/>
    <col min="5" max="5" width="6.85546875" customWidth="1"/>
    <col min="6" max="6" width="7.140625" style="209" customWidth="1"/>
    <col min="7" max="7" width="6" style="209" customWidth="1"/>
    <col min="8" max="8" width="6" customWidth="1"/>
    <col min="9" max="10" width="6.28515625" customWidth="1"/>
    <col min="11" max="11" width="6.42578125" customWidth="1"/>
    <col min="12" max="12" width="6.42578125" style="209" customWidth="1"/>
    <col min="13" max="13" width="6" style="209" customWidth="1"/>
    <col min="14" max="17" width="6" customWidth="1"/>
    <col min="18" max="18" width="6.42578125" style="209" customWidth="1"/>
    <col min="19" max="19" width="6.140625" style="209" customWidth="1"/>
    <col min="20" max="20" width="6.140625" customWidth="1"/>
  </cols>
  <sheetData>
    <row r="1" spans="1:20" s="2" customFormat="1" ht="17.25" customHeight="1">
      <c r="A1" s="240" t="s">
        <v>648</v>
      </c>
      <c r="B1" s="97"/>
      <c r="C1" s="97"/>
      <c r="D1" s="97"/>
      <c r="E1" s="97"/>
      <c r="F1" s="204"/>
      <c r="G1" s="204"/>
      <c r="H1" s="97"/>
      <c r="I1" s="97"/>
      <c r="J1" s="97"/>
      <c r="K1" s="97"/>
      <c r="L1" s="204"/>
      <c r="M1" s="204"/>
      <c r="N1" s="97"/>
      <c r="O1" s="97"/>
      <c r="P1" s="97"/>
      <c r="Q1" s="97"/>
      <c r="R1" s="204"/>
      <c r="S1" s="204"/>
      <c r="T1" s="97"/>
    </row>
    <row r="2" spans="1:20" s="3" customFormat="1" ht="17.25" customHeight="1" thickBot="1">
      <c r="A2" s="325" t="s">
        <v>193</v>
      </c>
      <c r="B2" s="98"/>
      <c r="C2" s="98"/>
      <c r="D2" s="98"/>
      <c r="E2" s="98"/>
      <c r="F2" s="205"/>
      <c r="G2" s="205"/>
      <c r="H2" s="98"/>
      <c r="I2" s="98"/>
      <c r="J2" s="98"/>
      <c r="K2" s="98"/>
      <c r="L2" s="205"/>
      <c r="M2" s="205"/>
      <c r="N2" s="98"/>
      <c r="O2" s="98"/>
      <c r="P2" s="98"/>
      <c r="Q2" s="98"/>
      <c r="R2" s="205"/>
      <c r="S2" s="205"/>
      <c r="T2" s="98"/>
    </row>
    <row r="3" spans="1:20" ht="17.25" customHeight="1">
      <c r="A3" s="1736" t="s">
        <v>198</v>
      </c>
      <c r="B3" s="1737"/>
      <c r="C3" s="1771" t="s">
        <v>496</v>
      </c>
      <c r="D3" s="1772"/>
      <c r="E3" s="1772"/>
      <c r="F3" s="1772"/>
      <c r="G3" s="1772"/>
      <c r="H3" s="1772"/>
      <c r="I3" s="1771" t="s">
        <v>497</v>
      </c>
      <c r="J3" s="1772"/>
      <c r="K3" s="1772"/>
      <c r="L3" s="1772"/>
      <c r="M3" s="1772"/>
      <c r="N3" s="1772"/>
      <c r="O3" s="1771" t="s">
        <v>498</v>
      </c>
      <c r="P3" s="1772"/>
      <c r="Q3" s="1772"/>
      <c r="R3" s="1772"/>
      <c r="S3" s="1772"/>
      <c r="T3" s="1773"/>
    </row>
    <row r="4" spans="1:20" ht="17.25" customHeight="1">
      <c r="A4" s="1738"/>
      <c r="B4" s="1739"/>
      <c r="C4" s="1774"/>
      <c r="D4" s="1775"/>
      <c r="E4" s="1775"/>
      <c r="F4" s="1775"/>
      <c r="G4" s="1775"/>
      <c r="H4" s="1775"/>
      <c r="I4" s="1774"/>
      <c r="J4" s="1775"/>
      <c r="K4" s="1775"/>
      <c r="L4" s="1775"/>
      <c r="M4" s="1775"/>
      <c r="N4" s="1775"/>
      <c r="O4" s="1774"/>
      <c r="P4" s="1775"/>
      <c r="Q4" s="1775"/>
      <c r="R4" s="1775"/>
      <c r="S4" s="1775"/>
      <c r="T4" s="1776"/>
    </row>
    <row r="5" spans="1:20" ht="22.5" customHeight="1">
      <c r="A5" s="1738"/>
      <c r="B5" s="1739"/>
      <c r="C5" s="1779" t="s">
        <v>1</v>
      </c>
      <c r="D5" s="1781" t="s">
        <v>38</v>
      </c>
      <c r="E5" s="1781" t="s">
        <v>3</v>
      </c>
      <c r="F5" s="1783" t="s">
        <v>18</v>
      </c>
      <c r="G5" s="1789" t="s">
        <v>144</v>
      </c>
      <c r="H5" s="1777" t="s">
        <v>145</v>
      </c>
      <c r="I5" s="1779" t="s">
        <v>1</v>
      </c>
      <c r="J5" s="1781" t="s">
        <v>38</v>
      </c>
      <c r="K5" s="1781" t="s">
        <v>3</v>
      </c>
      <c r="L5" s="1783" t="s">
        <v>18</v>
      </c>
      <c r="M5" s="1789" t="s">
        <v>144</v>
      </c>
      <c r="N5" s="1777" t="s">
        <v>145</v>
      </c>
      <c r="O5" s="1779" t="s">
        <v>1</v>
      </c>
      <c r="P5" s="1781" t="s">
        <v>38</v>
      </c>
      <c r="Q5" s="1781" t="s">
        <v>3</v>
      </c>
      <c r="R5" s="1783" t="s">
        <v>18</v>
      </c>
      <c r="S5" s="1789" t="s">
        <v>144</v>
      </c>
      <c r="T5" s="1777" t="s">
        <v>145</v>
      </c>
    </row>
    <row r="6" spans="1:20" ht="30" customHeight="1" thickBot="1">
      <c r="A6" s="1738"/>
      <c r="B6" s="1739"/>
      <c r="C6" s="1780"/>
      <c r="D6" s="1782"/>
      <c r="E6" s="1782"/>
      <c r="F6" s="1784"/>
      <c r="G6" s="1790"/>
      <c r="H6" s="1778"/>
      <c r="I6" s="1780"/>
      <c r="J6" s="1782"/>
      <c r="K6" s="1782"/>
      <c r="L6" s="1784"/>
      <c r="M6" s="1790"/>
      <c r="N6" s="1778"/>
      <c r="O6" s="1780"/>
      <c r="P6" s="1782"/>
      <c r="Q6" s="1782"/>
      <c r="R6" s="1784"/>
      <c r="S6" s="1790"/>
      <c r="T6" s="1778"/>
    </row>
    <row r="7" spans="1:20" s="15" customFormat="1" ht="17.25" customHeight="1">
      <c r="A7" s="1787" t="s">
        <v>11</v>
      </c>
      <c r="B7" s="1788"/>
      <c r="C7" s="847">
        <v>4745</v>
      </c>
      <c r="D7" s="810">
        <v>14084</v>
      </c>
      <c r="E7" s="810">
        <v>335308</v>
      </c>
      <c r="F7" s="1621">
        <v>26047.799999999908</v>
      </c>
      <c r="G7" s="868">
        <v>23.807725078102813</v>
      </c>
      <c r="H7" s="867">
        <v>12.87279539922762</v>
      </c>
      <c r="I7" s="811">
        <v>150</v>
      </c>
      <c r="J7" s="810">
        <v>325</v>
      </c>
      <c r="K7" s="810">
        <v>5778</v>
      </c>
      <c r="L7" s="1621">
        <v>605.70000000000005</v>
      </c>
      <c r="M7" s="868">
        <v>17.778461538461539</v>
      </c>
      <c r="N7" s="867">
        <v>9.539375928677563</v>
      </c>
      <c r="O7" s="811">
        <v>36</v>
      </c>
      <c r="P7" s="810">
        <v>72</v>
      </c>
      <c r="Q7" s="810">
        <v>1435</v>
      </c>
      <c r="R7" s="1621">
        <v>127.1</v>
      </c>
      <c r="S7" s="868">
        <v>19.930555555555557</v>
      </c>
      <c r="T7" s="867">
        <v>11.290322580645162</v>
      </c>
    </row>
    <row r="8" spans="1:20" s="15" customFormat="1" ht="19.5" customHeight="1">
      <c r="A8" s="1742" t="s">
        <v>12</v>
      </c>
      <c r="B8" s="1743"/>
      <c r="C8" s="847">
        <v>4778</v>
      </c>
      <c r="D8" s="810">
        <v>14494</v>
      </c>
      <c r="E8" s="810">
        <v>345746</v>
      </c>
      <c r="F8" s="1621">
        <v>26829.999999999945</v>
      </c>
      <c r="G8" s="868">
        <v>23.854422519663309</v>
      </c>
      <c r="H8" s="867">
        <v>12.886544912411505</v>
      </c>
      <c r="I8" s="811">
        <v>194</v>
      </c>
      <c r="J8" s="810">
        <v>397</v>
      </c>
      <c r="K8" s="810">
        <v>6967</v>
      </c>
      <c r="L8" s="1621">
        <v>767.2</v>
      </c>
      <c r="M8" s="868">
        <v>17.549118387909321</v>
      </c>
      <c r="N8" s="867">
        <v>9.0810740354535966</v>
      </c>
      <c r="O8" s="811">
        <v>39</v>
      </c>
      <c r="P8" s="810">
        <v>81</v>
      </c>
      <c r="Q8" s="810">
        <v>1627</v>
      </c>
      <c r="R8" s="1621">
        <v>142</v>
      </c>
      <c r="S8" s="868">
        <v>20.086419753086421</v>
      </c>
      <c r="T8" s="867">
        <v>11.45774647887324</v>
      </c>
    </row>
    <row r="9" spans="1:20" s="15" customFormat="1" ht="18" customHeight="1">
      <c r="A9" s="1742" t="s">
        <v>13</v>
      </c>
      <c r="B9" s="1743"/>
      <c r="C9" s="847">
        <v>4794</v>
      </c>
      <c r="D9" s="801">
        <v>14795</v>
      </c>
      <c r="E9" s="801">
        <v>353255</v>
      </c>
      <c r="F9" s="1621">
        <v>27476.799999999999</v>
      </c>
      <c r="G9" s="868">
        <v>23.876647516052721</v>
      </c>
      <c r="H9" s="867">
        <v>12.856482559832296</v>
      </c>
      <c r="I9" s="811">
        <v>249</v>
      </c>
      <c r="J9" s="801">
        <v>509</v>
      </c>
      <c r="K9" s="801">
        <v>8580</v>
      </c>
      <c r="L9" s="1621">
        <v>956.5</v>
      </c>
      <c r="M9" s="868">
        <v>16.856581532416502</v>
      </c>
      <c r="N9" s="867">
        <v>8.9702038682697331</v>
      </c>
      <c r="O9" s="811">
        <v>42</v>
      </c>
      <c r="P9" s="801">
        <v>86</v>
      </c>
      <c r="Q9" s="801">
        <v>1733</v>
      </c>
      <c r="R9" s="1621">
        <v>149.69999999999999</v>
      </c>
      <c r="S9" s="868">
        <v>20.151162790697676</v>
      </c>
      <c r="T9" s="867">
        <v>11.576486305945224</v>
      </c>
    </row>
    <row r="10" spans="1:20" s="15" customFormat="1" ht="17.25" customHeight="1">
      <c r="A10" s="1742" t="s">
        <v>14</v>
      </c>
      <c r="B10" s="1743"/>
      <c r="C10" s="847">
        <v>4812</v>
      </c>
      <c r="D10" s="801">
        <v>15021</v>
      </c>
      <c r="E10" s="801">
        <v>355758</v>
      </c>
      <c r="F10" s="1622">
        <v>27969.899999999852</v>
      </c>
      <c r="G10" s="868">
        <v>23.684042340722989</v>
      </c>
      <c r="H10" s="867">
        <v>12.719316121974046</v>
      </c>
      <c r="I10" s="811">
        <v>300</v>
      </c>
      <c r="J10" s="801">
        <v>615</v>
      </c>
      <c r="K10" s="801">
        <v>10001</v>
      </c>
      <c r="L10" s="1622">
        <v>1145.2</v>
      </c>
      <c r="M10" s="868">
        <v>16.261788617886179</v>
      </c>
      <c r="N10" s="867">
        <v>8.7329724065665388</v>
      </c>
      <c r="O10" s="811">
        <v>46</v>
      </c>
      <c r="P10" s="801">
        <v>93</v>
      </c>
      <c r="Q10" s="801">
        <v>1844</v>
      </c>
      <c r="R10" s="1622">
        <v>168.3</v>
      </c>
      <c r="S10" s="868">
        <v>19.827956989247312</v>
      </c>
      <c r="T10" s="867">
        <v>10.956625074272132</v>
      </c>
    </row>
    <row r="11" spans="1:20" s="15" customFormat="1" ht="17.25" customHeight="1">
      <c r="A11" s="1742" t="s">
        <v>15</v>
      </c>
      <c r="B11" s="1743"/>
      <c r="C11" s="842">
        <v>4828</v>
      </c>
      <c r="D11" s="801">
        <v>15076</v>
      </c>
      <c r="E11" s="801">
        <v>354263</v>
      </c>
      <c r="F11" s="1622">
        <v>28104.899999999998</v>
      </c>
      <c r="G11" s="868">
        <v>23.498474396391615</v>
      </c>
      <c r="H11" s="867">
        <v>12.605026169813806</v>
      </c>
      <c r="I11" s="813">
        <v>333</v>
      </c>
      <c r="J11" s="801">
        <v>676</v>
      </c>
      <c r="K11" s="801">
        <v>11197</v>
      </c>
      <c r="L11" s="1622">
        <v>1229.9000000000001</v>
      </c>
      <c r="M11" s="868">
        <v>16.56360946745562</v>
      </c>
      <c r="N11" s="867">
        <v>9.1039921944873559</v>
      </c>
      <c r="O11" s="813">
        <v>48</v>
      </c>
      <c r="P11" s="801">
        <v>96</v>
      </c>
      <c r="Q11" s="801">
        <v>1901</v>
      </c>
      <c r="R11" s="1622">
        <v>179</v>
      </c>
      <c r="S11" s="868">
        <v>19.802083333333332</v>
      </c>
      <c r="T11" s="867">
        <v>10.620111731843576</v>
      </c>
    </row>
    <row r="12" spans="1:20" s="15" customFormat="1" ht="17.25" customHeight="1">
      <c r="A12" s="1742" t="s">
        <v>16</v>
      </c>
      <c r="B12" s="1743"/>
      <c r="C12" s="842">
        <v>4820</v>
      </c>
      <c r="D12" s="801">
        <v>15069</v>
      </c>
      <c r="E12" s="801">
        <v>349411</v>
      </c>
      <c r="F12" s="1622">
        <v>28194.2</v>
      </c>
      <c r="G12" s="868">
        <v>23.187404605481451</v>
      </c>
      <c r="H12" s="867">
        <v>12.393009909839613</v>
      </c>
      <c r="I12" s="813">
        <v>340</v>
      </c>
      <c r="J12" s="801">
        <v>686</v>
      </c>
      <c r="K12" s="801">
        <v>11256</v>
      </c>
      <c r="L12" s="1622">
        <v>1249</v>
      </c>
      <c r="M12" s="868">
        <v>16.408163265306122</v>
      </c>
      <c r="N12" s="867">
        <v>9.0120096076861493</v>
      </c>
      <c r="O12" s="813">
        <v>49</v>
      </c>
      <c r="P12" s="801">
        <v>101</v>
      </c>
      <c r="Q12" s="801">
        <v>1986</v>
      </c>
      <c r="R12" s="1622">
        <v>186.3</v>
      </c>
      <c r="S12" s="868">
        <v>19.663366336633665</v>
      </c>
      <c r="T12" s="867">
        <v>10.660225442834138</v>
      </c>
    </row>
    <row r="13" spans="1:20" s="15" customFormat="1" ht="17.25" customHeight="1">
      <c r="A13" s="1742" t="s">
        <v>139</v>
      </c>
      <c r="B13" s="1743"/>
      <c r="C13" s="847">
        <v>4833</v>
      </c>
      <c r="D13" s="801">
        <v>15117</v>
      </c>
      <c r="E13" s="801">
        <v>348608</v>
      </c>
      <c r="F13" s="1622">
        <v>28771.300000000003</v>
      </c>
      <c r="G13" s="868">
        <v>23.060598041810003</v>
      </c>
      <c r="H13" s="867">
        <v>12.11694816864396</v>
      </c>
      <c r="I13" s="811">
        <v>386</v>
      </c>
      <c r="J13" s="801">
        <v>748</v>
      </c>
      <c r="K13" s="801">
        <v>12125</v>
      </c>
      <c r="L13" s="1622">
        <v>1345.6</v>
      </c>
      <c r="M13" s="868">
        <v>16.209893048128343</v>
      </c>
      <c r="N13" s="867">
        <v>9.0108501783590977</v>
      </c>
      <c r="O13" s="811">
        <v>50</v>
      </c>
      <c r="P13" s="801">
        <v>104</v>
      </c>
      <c r="Q13" s="801">
        <v>2023</v>
      </c>
      <c r="R13" s="1622">
        <v>186.3</v>
      </c>
      <c r="S13" s="868">
        <v>19.451923076923077</v>
      </c>
      <c r="T13" s="867">
        <v>10.858829844337089</v>
      </c>
    </row>
    <row r="14" spans="1:20" s="15" customFormat="1" ht="17.25" customHeight="1">
      <c r="A14" s="1742" t="s">
        <v>189</v>
      </c>
      <c r="B14" s="1743"/>
      <c r="C14" s="842">
        <v>4838</v>
      </c>
      <c r="D14" s="801">
        <v>15195</v>
      </c>
      <c r="E14" s="801">
        <v>349209</v>
      </c>
      <c r="F14" s="1622">
        <v>28992.9</v>
      </c>
      <c r="G14" s="868">
        <v>22.981836130306021</v>
      </c>
      <c r="H14" s="867">
        <v>12.045057071600798</v>
      </c>
      <c r="I14" s="813">
        <v>399</v>
      </c>
      <c r="J14" s="801">
        <v>764</v>
      </c>
      <c r="K14" s="801">
        <v>12520</v>
      </c>
      <c r="L14" s="1622">
        <v>1400.8</v>
      </c>
      <c r="M14" s="868">
        <v>16.387434554973822</v>
      </c>
      <c r="N14" s="867">
        <v>8.9377498572244427</v>
      </c>
      <c r="O14" s="813">
        <v>50</v>
      </c>
      <c r="P14" s="801">
        <v>105</v>
      </c>
      <c r="Q14" s="801">
        <v>2047</v>
      </c>
      <c r="R14" s="1622">
        <v>187.1</v>
      </c>
      <c r="S14" s="868">
        <v>19.495238095238093</v>
      </c>
      <c r="T14" s="867">
        <v>10.940673436664886</v>
      </c>
    </row>
    <row r="15" spans="1:20" s="15" customFormat="1" ht="17.25" customHeight="1">
      <c r="A15" s="1742" t="s">
        <v>455</v>
      </c>
      <c r="B15" s="1743"/>
      <c r="C15" s="842">
        <v>4854</v>
      </c>
      <c r="D15" s="801">
        <v>15418</v>
      </c>
      <c r="E15" s="801">
        <v>350066</v>
      </c>
      <c r="F15" s="1622">
        <v>30753.3</v>
      </c>
      <c r="G15" s="868">
        <v>22.705020106369179</v>
      </c>
      <c r="H15" s="867">
        <v>11.383038568218696</v>
      </c>
      <c r="I15" s="813">
        <v>401</v>
      </c>
      <c r="J15" s="801">
        <v>774</v>
      </c>
      <c r="K15" s="801">
        <v>12859</v>
      </c>
      <c r="L15" s="1622">
        <v>1431.6</v>
      </c>
      <c r="M15" s="868">
        <v>16.613695090439276</v>
      </c>
      <c r="N15" s="867">
        <v>8.9822576138586196</v>
      </c>
      <c r="O15" s="813">
        <v>49</v>
      </c>
      <c r="P15" s="801">
        <v>103</v>
      </c>
      <c r="Q15" s="801">
        <v>1984</v>
      </c>
      <c r="R15" s="1622">
        <v>187.7</v>
      </c>
      <c r="S15" s="868">
        <v>19.262135922330096</v>
      </c>
      <c r="T15" s="867">
        <v>10.570058604155568</v>
      </c>
    </row>
    <row r="16" spans="1:20" s="15" customFormat="1" ht="17.25" customHeight="1">
      <c r="A16" s="1742" t="s">
        <v>562</v>
      </c>
      <c r="B16" s="1743"/>
      <c r="C16" s="842">
        <v>4863</v>
      </c>
      <c r="D16" s="801">
        <v>15626</v>
      </c>
      <c r="E16" s="801">
        <v>342665</v>
      </c>
      <c r="F16" s="1622">
        <v>31465.599999999999</v>
      </c>
      <c r="G16" s="868">
        <v>21.929156533981825</v>
      </c>
      <c r="H16" s="867">
        <v>10.890146699888133</v>
      </c>
      <c r="I16" s="813">
        <v>404</v>
      </c>
      <c r="J16" s="801">
        <v>795</v>
      </c>
      <c r="K16" s="801">
        <v>12889</v>
      </c>
      <c r="L16" s="1622">
        <v>1501.1</v>
      </c>
      <c r="M16" s="868">
        <v>16.2125786163522</v>
      </c>
      <c r="N16" s="867">
        <v>8.5863699953367529</v>
      </c>
      <c r="O16" s="813">
        <v>50</v>
      </c>
      <c r="P16" s="801">
        <v>105</v>
      </c>
      <c r="Q16" s="801">
        <v>2044</v>
      </c>
      <c r="R16" s="1622">
        <v>190</v>
      </c>
      <c r="S16" s="868">
        <v>19.466666666666665</v>
      </c>
      <c r="T16" s="867">
        <v>10.757894736842106</v>
      </c>
    </row>
    <row r="17" spans="1:21" s="15" customFormat="1" ht="17.25" customHeight="1" thickBot="1">
      <c r="A17" s="1785" t="s">
        <v>643</v>
      </c>
      <c r="B17" s="1786"/>
      <c r="C17" s="842">
        <v>4874</v>
      </c>
      <c r="D17" s="801">
        <v>15841</v>
      </c>
      <c r="E17" s="801">
        <v>344529</v>
      </c>
      <c r="F17" s="1622">
        <v>32009.8</v>
      </c>
      <c r="G17" s="376">
        <v>21.749195126570292</v>
      </c>
      <c r="H17" s="377">
        <v>10.763235009278409</v>
      </c>
      <c r="I17" s="813">
        <v>425</v>
      </c>
      <c r="J17" s="801">
        <v>853</v>
      </c>
      <c r="K17" s="801">
        <v>13917</v>
      </c>
      <c r="L17" s="1622">
        <v>1623.1</v>
      </c>
      <c r="M17" s="376">
        <v>16.315357561547479</v>
      </c>
      <c r="N17" s="377">
        <v>8.574333066354507</v>
      </c>
      <c r="O17" s="813">
        <v>50</v>
      </c>
      <c r="P17" s="801">
        <v>106</v>
      </c>
      <c r="Q17" s="801">
        <v>2044</v>
      </c>
      <c r="R17" s="1622">
        <v>197.9</v>
      </c>
      <c r="S17" s="376">
        <v>19.283018867924529</v>
      </c>
      <c r="T17" s="377">
        <v>10.32844871147044</v>
      </c>
      <c r="U17" s="74"/>
    </row>
    <row r="18" spans="1:21" s="7" customFormat="1" ht="17.25" customHeight="1">
      <c r="A18" s="1791" t="s">
        <v>644</v>
      </c>
      <c r="B18" s="567" t="s">
        <v>191</v>
      </c>
      <c r="C18" s="557">
        <f>C17-C16</f>
        <v>11</v>
      </c>
      <c r="D18" s="558">
        <f t="shared" ref="D18:T18" si="0">D17-D16</f>
        <v>215</v>
      </c>
      <c r="E18" s="558">
        <f t="shared" si="0"/>
        <v>1864</v>
      </c>
      <c r="F18" s="1560">
        <f>F17-F16</f>
        <v>544.20000000000073</v>
      </c>
      <c r="G18" s="590">
        <f>G17-G16</f>
        <v>-0.17996140741153255</v>
      </c>
      <c r="H18" s="591">
        <f t="shared" si="0"/>
        <v>-0.12691169060972385</v>
      </c>
      <c r="I18" s="557">
        <f t="shared" si="0"/>
        <v>21</v>
      </c>
      <c r="J18" s="558">
        <f t="shared" si="0"/>
        <v>58</v>
      </c>
      <c r="K18" s="558">
        <f t="shared" si="0"/>
        <v>1028</v>
      </c>
      <c r="L18" s="1560">
        <f>L17-L16</f>
        <v>122</v>
      </c>
      <c r="M18" s="590">
        <f>M17-M16</f>
        <v>0.10277894519527919</v>
      </c>
      <c r="N18" s="591">
        <f t="shared" si="0"/>
        <v>-1.2036928982245954E-2</v>
      </c>
      <c r="O18" s="557">
        <f t="shared" si="0"/>
        <v>0</v>
      </c>
      <c r="P18" s="558">
        <f t="shared" si="0"/>
        <v>1</v>
      </c>
      <c r="Q18" s="558">
        <f t="shared" si="0"/>
        <v>0</v>
      </c>
      <c r="R18" s="1560">
        <f>R17-R16</f>
        <v>7.9000000000000057</v>
      </c>
      <c r="S18" s="590">
        <f>S17-S16</f>
        <v>-0.1836477987421361</v>
      </c>
      <c r="T18" s="591">
        <f t="shared" si="0"/>
        <v>-0.4294460253716661</v>
      </c>
      <c r="U18" s="339"/>
    </row>
    <row r="19" spans="1:21" s="7" customFormat="1" ht="17.25" customHeight="1">
      <c r="A19" s="1733"/>
      <c r="B19" s="561" t="s">
        <v>192</v>
      </c>
      <c r="C19" s="564">
        <f>C17/C16-1</f>
        <v>2.2619782027555324E-3</v>
      </c>
      <c r="D19" s="565">
        <f t="shared" ref="D19:T19" si="1">D17/D16-1</f>
        <v>1.3759119416357324E-2</v>
      </c>
      <c r="E19" s="565">
        <f t="shared" si="1"/>
        <v>5.4397151737120009E-3</v>
      </c>
      <c r="F19" s="565">
        <f>F17/F16-1</f>
        <v>1.7295077799247549E-2</v>
      </c>
      <c r="G19" s="592">
        <f>G17/G16-1</f>
        <v>-8.20649016448316E-3</v>
      </c>
      <c r="H19" s="593">
        <f t="shared" si="1"/>
        <v>-1.1653809090655054E-2</v>
      </c>
      <c r="I19" s="564">
        <f t="shared" si="1"/>
        <v>5.1980198019802026E-2</v>
      </c>
      <c r="J19" s="565">
        <f t="shared" si="1"/>
        <v>7.2955974842767279E-2</v>
      </c>
      <c r="K19" s="565">
        <f t="shared" si="1"/>
        <v>7.9757933121266111E-2</v>
      </c>
      <c r="L19" s="565">
        <f>L17/L16-1</f>
        <v>8.127373259609616E-2</v>
      </c>
      <c r="M19" s="592">
        <f>M17/M16-1</f>
        <v>6.3394570122001781E-3</v>
      </c>
      <c r="N19" s="593">
        <f t="shared" si="1"/>
        <v>-1.4018646982115746E-3</v>
      </c>
      <c r="O19" s="564">
        <f t="shared" si="1"/>
        <v>0</v>
      </c>
      <c r="P19" s="565">
        <f t="shared" si="1"/>
        <v>9.52380952380949E-3</v>
      </c>
      <c r="Q19" s="565">
        <f t="shared" si="1"/>
        <v>0</v>
      </c>
      <c r="R19" s="565">
        <f>R17/R16-1</f>
        <v>4.157894736842116E-2</v>
      </c>
      <c r="S19" s="592">
        <f>S17/S16-1</f>
        <v>-9.4339622641508303E-3</v>
      </c>
      <c r="T19" s="593">
        <f t="shared" si="1"/>
        <v>-3.9919151086407312E-2</v>
      </c>
      <c r="U19" s="339"/>
    </row>
    <row r="20" spans="1:21" ht="17.25" customHeight="1">
      <c r="A20" s="1734" t="s">
        <v>797</v>
      </c>
      <c r="B20" s="578" t="s">
        <v>191</v>
      </c>
      <c r="C20" s="581">
        <f>C17-C12</f>
        <v>54</v>
      </c>
      <c r="D20" s="582">
        <f t="shared" ref="D20:T20" si="2">D17-D12</f>
        <v>772</v>
      </c>
      <c r="E20" s="582">
        <f t="shared" si="2"/>
        <v>-4882</v>
      </c>
      <c r="F20" s="1564">
        <f>F17-F12</f>
        <v>3815.5999999999985</v>
      </c>
      <c r="G20" s="594">
        <f>G17-G12</f>
        <v>-1.4382094789111584</v>
      </c>
      <c r="H20" s="595">
        <f t="shared" si="2"/>
        <v>-1.6297749005612037</v>
      </c>
      <c r="I20" s="581">
        <f t="shared" si="2"/>
        <v>85</v>
      </c>
      <c r="J20" s="582">
        <f t="shared" si="2"/>
        <v>167</v>
      </c>
      <c r="K20" s="582">
        <f t="shared" si="2"/>
        <v>2661</v>
      </c>
      <c r="L20" s="1564">
        <f>L17-L12</f>
        <v>374.09999999999991</v>
      </c>
      <c r="M20" s="594">
        <f>M17-M12</f>
        <v>-9.2805703758642721E-2</v>
      </c>
      <c r="N20" s="595">
        <f t="shared" si="2"/>
        <v>-0.43767654133164235</v>
      </c>
      <c r="O20" s="581">
        <f t="shared" si="2"/>
        <v>1</v>
      </c>
      <c r="P20" s="582">
        <f t="shared" si="2"/>
        <v>5</v>
      </c>
      <c r="Q20" s="582">
        <f t="shared" si="2"/>
        <v>58</v>
      </c>
      <c r="R20" s="1564">
        <f>R17-R12</f>
        <v>11.599999999999994</v>
      </c>
      <c r="S20" s="594">
        <f>S17-S12</f>
        <v>-0.38034746870913594</v>
      </c>
      <c r="T20" s="595">
        <f t="shared" si="2"/>
        <v>-0.33177673136369812</v>
      </c>
      <c r="U20" s="166"/>
    </row>
    <row r="21" spans="1:21" ht="17.25" customHeight="1">
      <c r="A21" s="1733"/>
      <c r="B21" s="561" t="s">
        <v>192</v>
      </c>
      <c r="C21" s="564">
        <f>C17/C12-1</f>
        <v>1.1203319502074649E-2</v>
      </c>
      <c r="D21" s="565">
        <f t="shared" ref="D21:T21" si="3">D17/D12-1</f>
        <v>5.1231004048045703E-2</v>
      </c>
      <c r="E21" s="565">
        <f t="shared" si="3"/>
        <v>-1.397208445068987E-2</v>
      </c>
      <c r="F21" s="565">
        <f>F17/F12-1</f>
        <v>0.13533279894446371</v>
      </c>
      <c r="G21" s="592">
        <f>G17/G12-1</f>
        <v>-6.2025461813486782E-2</v>
      </c>
      <c r="H21" s="593">
        <f t="shared" si="3"/>
        <v>-0.13150759278157442</v>
      </c>
      <c r="I21" s="564">
        <f t="shared" si="3"/>
        <v>0.25</v>
      </c>
      <c r="J21" s="565">
        <f t="shared" si="3"/>
        <v>0.2434402332361516</v>
      </c>
      <c r="K21" s="565">
        <f t="shared" si="3"/>
        <v>0.23640724946695091</v>
      </c>
      <c r="L21" s="565">
        <f>L17/L12-1</f>
        <v>0.29951961569255392</v>
      </c>
      <c r="M21" s="592">
        <f>M17/M12-1</f>
        <v>-5.6560690101660205E-3</v>
      </c>
      <c r="N21" s="593">
        <f t="shared" si="3"/>
        <v>-4.8565920408957131E-2</v>
      </c>
      <c r="O21" s="564">
        <f t="shared" si="3"/>
        <v>2.0408163265306145E-2</v>
      </c>
      <c r="P21" s="565">
        <f t="shared" si="3"/>
        <v>4.9504950495049549E-2</v>
      </c>
      <c r="Q21" s="565">
        <f t="shared" si="3"/>
        <v>2.9204431017119781E-2</v>
      </c>
      <c r="R21" s="565">
        <f>R17/R12-1</f>
        <v>6.2265163714439131E-2</v>
      </c>
      <c r="S21" s="592">
        <f>S17/S12-1</f>
        <v>-1.9342947804442456E-2</v>
      </c>
      <c r="T21" s="593">
        <f t="shared" si="3"/>
        <v>-3.1122862564479825E-2</v>
      </c>
      <c r="U21" s="166"/>
    </row>
    <row r="22" spans="1:21" s="7" customFormat="1" ht="17.25" customHeight="1">
      <c r="A22" s="1734" t="s">
        <v>798</v>
      </c>
      <c r="B22" s="578" t="s">
        <v>191</v>
      </c>
      <c r="C22" s="581">
        <f>C17-C7</f>
        <v>129</v>
      </c>
      <c r="D22" s="582">
        <f t="shared" ref="D22:T22" si="4">D17-D7</f>
        <v>1757</v>
      </c>
      <c r="E22" s="582">
        <f t="shared" si="4"/>
        <v>9221</v>
      </c>
      <c r="F22" s="1564">
        <f>F17-F7</f>
        <v>5962.0000000000909</v>
      </c>
      <c r="G22" s="594">
        <f>G17-G7</f>
        <v>-2.0585299515325204</v>
      </c>
      <c r="H22" s="595">
        <f t="shared" si="4"/>
        <v>-2.1095603899492108</v>
      </c>
      <c r="I22" s="581">
        <f t="shared" si="4"/>
        <v>275</v>
      </c>
      <c r="J22" s="582">
        <f t="shared" si="4"/>
        <v>528</v>
      </c>
      <c r="K22" s="582">
        <f t="shared" si="4"/>
        <v>8139</v>
      </c>
      <c r="L22" s="1564">
        <f>L17-L7</f>
        <v>1017.3999999999999</v>
      </c>
      <c r="M22" s="594">
        <f>M17-M7</f>
        <v>-1.4631039769140592</v>
      </c>
      <c r="N22" s="595">
        <f t="shared" si="4"/>
        <v>-0.96504286232305603</v>
      </c>
      <c r="O22" s="581">
        <f t="shared" si="4"/>
        <v>14</v>
      </c>
      <c r="P22" s="582">
        <f t="shared" si="4"/>
        <v>34</v>
      </c>
      <c r="Q22" s="582">
        <f t="shared" si="4"/>
        <v>609</v>
      </c>
      <c r="R22" s="1564">
        <f>R17-R7</f>
        <v>70.800000000000011</v>
      </c>
      <c r="S22" s="594">
        <f>S17-S7</f>
        <v>-0.64753668763102823</v>
      </c>
      <c r="T22" s="595">
        <f t="shared" si="4"/>
        <v>-0.96187386917472217</v>
      </c>
    </row>
    <row r="23" spans="1:21" ht="17.25" customHeight="1" thickBot="1">
      <c r="A23" s="1735"/>
      <c r="B23" s="596" t="s">
        <v>192</v>
      </c>
      <c r="C23" s="597">
        <f>C17/C7-1</f>
        <v>2.7186512118019035E-2</v>
      </c>
      <c r="D23" s="598">
        <f t="shared" ref="D23:T23" si="5">D17/D7-1</f>
        <v>0.124751491053678</v>
      </c>
      <c r="E23" s="598">
        <f t="shared" si="5"/>
        <v>2.7500089469979949E-2</v>
      </c>
      <c r="F23" s="598">
        <f>F17/F7-1</f>
        <v>0.2288868925590688</v>
      </c>
      <c r="G23" s="599">
        <f>G17/G7-1</f>
        <v>-8.6464790095625577E-2</v>
      </c>
      <c r="H23" s="600">
        <f t="shared" si="5"/>
        <v>-0.16387741158969915</v>
      </c>
      <c r="I23" s="597">
        <f t="shared" si="5"/>
        <v>1.8333333333333335</v>
      </c>
      <c r="J23" s="598">
        <f t="shared" si="5"/>
        <v>1.6246153846153848</v>
      </c>
      <c r="K23" s="598">
        <f t="shared" si="5"/>
        <v>1.408618899273105</v>
      </c>
      <c r="L23" s="598">
        <f>L17/L7-1</f>
        <v>1.6797094271091297</v>
      </c>
      <c r="M23" s="599">
        <f>M17/M7-1</f>
        <v>-8.2296433453975304E-2</v>
      </c>
      <c r="N23" s="600">
        <f t="shared" si="5"/>
        <v>-0.10116415052078143</v>
      </c>
      <c r="O23" s="597">
        <f t="shared" si="5"/>
        <v>0.38888888888888884</v>
      </c>
      <c r="P23" s="598">
        <f t="shared" si="5"/>
        <v>0.47222222222222232</v>
      </c>
      <c r="Q23" s="598">
        <f t="shared" si="5"/>
        <v>0.42439024390243896</v>
      </c>
      <c r="R23" s="598">
        <f>R17/R7-1</f>
        <v>0.55704169944925264</v>
      </c>
      <c r="S23" s="599">
        <f>S17/S7-1</f>
        <v>-3.2489645651173515E-2</v>
      </c>
      <c r="T23" s="600">
        <f t="shared" si="5"/>
        <v>-8.5194542698332487E-2</v>
      </c>
    </row>
    <row r="24" spans="1:21" ht="17.25" customHeight="1">
      <c r="A24" s="1542" t="s">
        <v>1052</v>
      </c>
      <c r="K24" s="112"/>
      <c r="L24" s="112"/>
      <c r="M24" s="112"/>
      <c r="N24" s="112"/>
      <c r="O24" s="112"/>
      <c r="P24" s="112"/>
      <c r="Q24" s="112"/>
      <c r="R24" s="112"/>
      <c r="S24" s="112"/>
    </row>
    <row r="25" spans="1:21" ht="17.25" customHeight="1">
      <c r="A25" s="106" t="s">
        <v>544</v>
      </c>
      <c r="I25" s="188"/>
      <c r="J25" s="188"/>
      <c r="K25" s="866"/>
      <c r="L25" s="866"/>
      <c r="M25" s="869"/>
      <c r="N25" s="869"/>
      <c r="O25" s="869"/>
      <c r="P25" s="112"/>
      <c r="Q25" s="112"/>
      <c r="R25" s="112"/>
      <c r="S25" s="112"/>
    </row>
    <row r="26" spans="1:21"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1"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</row>
    <row r="28" spans="1:21">
      <c r="A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1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</row>
    <row r="30" spans="1:21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1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</row>
  </sheetData>
  <mergeCells count="36">
    <mergeCell ref="G5:G6"/>
    <mergeCell ref="M5:M6"/>
    <mergeCell ref="S5:S6"/>
    <mergeCell ref="R5:R6"/>
    <mergeCell ref="A18:A19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  <mergeCell ref="P5:P6"/>
    <mergeCell ref="Q5:Q6"/>
    <mergeCell ref="T5:T6"/>
    <mergeCell ref="F5:F6"/>
    <mergeCell ref="L5:L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3 F18:F23 G18:G23 L18:L23 M18:M23 R18:R23 S18:S23" unlocked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0"/>
  <dimension ref="A1:U22"/>
  <sheetViews>
    <sheetView zoomScaleNormal="100" workbookViewId="0"/>
  </sheetViews>
  <sheetFormatPr defaultRowHeight="15"/>
  <cols>
    <col min="1" max="1" width="17.85546875" customWidth="1"/>
    <col min="2" max="2" width="8.5703125" customWidth="1"/>
    <col min="3" max="6" width="8.5703125" style="209" customWidth="1"/>
    <col min="7" max="14" width="8.5703125" customWidth="1"/>
    <col min="21" max="21" width="12.140625" bestFit="1" customWidth="1"/>
  </cols>
  <sheetData>
    <row r="1" spans="1:21" ht="17.25" customHeight="1">
      <c r="A1" s="163" t="s">
        <v>1039</v>
      </c>
      <c r="B1" s="125"/>
      <c r="C1" s="204"/>
      <c r="D1" s="204"/>
      <c r="E1" s="204"/>
      <c r="F1" s="204"/>
      <c r="G1" s="125"/>
      <c r="H1" s="125"/>
      <c r="I1" s="125"/>
      <c r="J1" s="125"/>
      <c r="K1" s="125"/>
      <c r="L1" s="125"/>
      <c r="M1" s="125"/>
      <c r="N1" s="125"/>
      <c r="O1" s="500"/>
    </row>
    <row r="2" spans="1:21" ht="17.25" customHeight="1" thickBot="1">
      <c r="A2" s="325" t="s">
        <v>193</v>
      </c>
      <c r="B2" s="126"/>
      <c r="C2" s="205"/>
      <c r="D2" s="205"/>
      <c r="E2" s="205"/>
      <c r="F2" s="205"/>
      <c r="G2" s="126"/>
      <c r="H2" s="126"/>
      <c r="I2" s="126"/>
      <c r="J2" s="126"/>
      <c r="K2" s="126"/>
      <c r="L2" s="126"/>
      <c r="M2" s="126" t="s">
        <v>0</v>
      </c>
      <c r="N2" s="126"/>
    </row>
    <row r="3" spans="1:21" ht="17.25" customHeight="1">
      <c r="A3" s="1858" t="s">
        <v>190</v>
      </c>
      <c r="B3" s="1794" t="s">
        <v>71</v>
      </c>
      <c r="C3" s="1938" t="s">
        <v>436</v>
      </c>
      <c r="D3" s="1856"/>
      <c r="E3" s="1856"/>
      <c r="F3" s="1857"/>
      <c r="G3" s="1736" t="s">
        <v>449</v>
      </c>
      <c r="H3" s="1982"/>
      <c r="I3" s="1982"/>
      <c r="J3" s="1737"/>
      <c r="K3" s="1736" t="s">
        <v>464</v>
      </c>
      <c r="L3" s="1982"/>
      <c r="M3" s="1982"/>
      <c r="N3" s="1737"/>
    </row>
    <row r="4" spans="1:21" ht="15" customHeight="1">
      <c r="A4" s="1873"/>
      <c r="B4" s="1822"/>
      <c r="C4" s="2015" t="s">
        <v>7</v>
      </c>
      <c r="D4" s="1768"/>
      <c r="E4" s="2017" t="s">
        <v>140</v>
      </c>
      <c r="F4" s="1986"/>
      <c r="G4" s="1939" t="s">
        <v>141</v>
      </c>
      <c r="H4" s="1940"/>
      <c r="I4" s="1792" t="s">
        <v>142</v>
      </c>
      <c r="J4" s="1944"/>
      <c r="K4" s="1939" t="s">
        <v>456</v>
      </c>
      <c r="L4" s="1940"/>
      <c r="M4" s="1792" t="s">
        <v>457</v>
      </c>
      <c r="N4" s="1944"/>
    </row>
    <row r="5" spans="1:21" ht="15" customHeight="1">
      <c r="A5" s="1873"/>
      <c r="B5" s="2014"/>
      <c r="C5" s="2016"/>
      <c r="D5" s="1985"/>
      <c r="E5" s="2018"/>
      <c r="F5" s="1987"/>
      <c r="G5" s="1941"/>
      <c r="H5" s="1942"/>
      <c r="I5" s="1942"/>
      <c r="J5" s="1945"/>
      <c r="K5" s="1941"/>
      <c r="L5" s="1942"/>
      <c r="M5" s="1942"/>
      <c r="N5" s="1945"/>
    </row>
    <row r="6" spans="1:21" ht="17.25" customHeight="1" thickBot="1">
      <c r="A6" s="1861"/>
      <c r="B6" s="1010" t="s">
        <v>146</v>
      </c>
      <c r="C6" s="1011" t="s">
        <v>146</v>
      </c>
      <c r="D6" s="655" t="s">
        <v>294</v>
      </c>
      <c r="E6" s="1012" t="s">
        <v>146</v>
      </c>
      <c r="F6" s="656" t="s">
        <v>294</v>
      </c>
      <c r="G6" s="1011" t="s">
        <v>146</v>
      </c>
      <c r="H6" s="655" t="s">
        <v>294</v>
      </c>
      <c r="I6" s="1012" t="s">
        <v>146</v>
      </c>
      <c r="J6" s="656" t="s">
        <v>294</v>
      </c>
      <c r="K6" s="1011" t="s">
        <v>146</v>
      </c>
      <c r="L6" s="655" t="s">
        <v>294</v>
      </c>
      <c r="M6" s="1012" t="s">
        <v>146</v>
      </c>
      <c r="N6" s="656" t="s">
        <v>294</v>
      </c>
    </row>
    <row r="7" spans="1:21" ht="17.25" customHeight="1">
      <c r="A7" s="521" t="s">
        <v>19</v>
      </c>
      <c r="B7" s="1014">
        <v>964571</v>
      </c>
      <c r="C7" s="1014">
        <v>469055</v>
      </c>
      <c r="D7" s="1238">
        <v>0.48628353952171482</v>
      </c>
      <c r="E7" s="1014">
        <v>495516</v>
      </c>
      <c r="F7" s="1238">
        <v>0.51371646047828512</v>
      </c>
      <c r="G7" s="1014">
        <v>934028</v>
      </c>
      <c r="H7" s="1238">
        <v>0.96833514588350678</v>
      </c>
      <c r="I7" s="1014">
        <v>30543</v>
      </c>
      <c r="J7" s="1238">
        <v>3.1664854116493238E-2</v>
      </c>
      <c r="K7" s="1237">
        <v>852716</v>
      </c>
      <c r="L7" s="1238">
        <v>0.88403653022950102</v>
      </c>
      <c r="M7" s="1237">
        <v>111855</v>
      </c>
      <c r="N7" s="1238">
        <v>0.11596346977049901</v>
      </c>
      <c r="P7" s="292"/>
      <c r="Q7" s="292"/>
      <c r="R7" s="292"/>
      <c r="S7" s="188"/>
      <c r="T7" s="188"/>
      <c r="U7" s="188"/>
    </row>
    <row r="8" spans="1:21" ht="17.25" customHeight="1">
      <c r="A8" s="803" t="s">
        <v>20</v>
      </c>
      <c r="B8" s="800">
        <v>112089</v>
      </c>
      <c r="C8" s="800">
        <v>54201</v>
      </c>
      <c r="D8" s="1239">
        <v>0.48355324786553544</v>
      </c>
      <c r="E8" s="800">
        <v>57888</v>
      </c>
      <c r="F8" s="1239">
        <v>0.51644675213446456</v>
      </c>
      <c r="G8" s="800">
        <v>101232</v>
      </c>
      <c r="H8" s="1239">
        <v>0.90313946952867807</v>
      </c>
      <c r="I8" s="800">
        <v>10857</v>
      </c>
      <c r="J8" s="1239">
        <v>9.6860530471321898E-2</v>
      </c>
      <c r="K8" s="854">
        <v>100897</v>
      </c>
      <c r="L8" s="1239">
        <v>0.90015077304641844</v>
      </c>
      <c r="M8" s="854">
        <v>11192</v>
      </c>
      <c r="N8" s="1239">
        <v>9.9849226953581532E-2</v>
      </c>
      <c r="P8" s="292"/>
      <c r="Q8" s="292"/>
      <c r="R8" s="292"/>
      <c r="S8" s="188"/>
      <c r="T8" s="188"/>
      <c r="U8" s="188"/>
    </row>
    <row r="9" spans="1:21" ht="17.25" customHeight="1">
      <c r="A9" s="803" t="s">
        <v>21</v>
      </c>
      <c r="B9" s="800">
        <v>138970</v>
      </c>
      <c r="C9" s="800">
        <v>67692</v>
      </c>
      <c r="D9" s="1239">
        <v>0.48709793480607327</v>
      </c>
      <c r="E9" s="800">
        <v>71278</v>
      </c>
      <c r="F9" s="1239">
        <v>0.51290206519392678</v>
      </c>
      <c r="G9" s="800">
        <v>134421</v>
      </c>
      <c r="H9" s="1239">
        <v>0.96726631647118078</v>
      </c>
      <c r="I9" s="800">
        <v>4549</v>
      </c>
      <c r="J9" s="1239">
        <v>3.2733683528819169E-2</v>
      </c>
      <c r="K9" s="854">
        <v>123467</v>
      </c>
      <c r="L9" s="1239">
        <v>0.88844354896740307</v>
      </c>
      <c r="M9" s="854">
        <v>15503</v>
      </c>
      <c r="N9" s="1239">
        <v>0.11155645103259697</v>
      </c>
      <c r="P9" s="292"/>
      <c r="Q9" s="292"/>
      <c r="R9" s="292"/>
      <c r="S9" s="188"/>
      <c r="T9" s="188"/>
      <c r="U9" s="188"/>
    </row>
    <row r="10" spans="1:21" ht="17.25" customHeight="1">
      <c r="A10" s="803" t="s">
        <v>22</v>
      </c>
      <c r="B10" s="800">
        <v>58383</v>
      </c>
      <c r="C10" s="800">
        <v>28332</v>
      </c>
      <c r="D10" s="1239">
        <v>0.4852782488053029</v>
      </c>
      <c r="E10" s="800">
        <v>30051</v>
      </c>
      <c r="F10" s="1239">
        <v>0.5147217511946971</v>
      </c>
      <c r="G10" s="800">
        <v>57165</v>
      </c>
      <c r="H10" s="1239">
        <v>0.97913776270489694</v>
      </c>
      <c r="I10" s="800">
        <v>1218</v>
      </c>
      <c r="J10" s="1239">
        <v>2.0862237295103028E-2</v>
      </c>
      <c r="K10" s="854">
        <v>52945</v>
      </c>
      <c r="L10" s="1239">
        <v>0.90685644793861231</v>
      </c>
      <c r="M10" s="854">
        <v>5438</v>
      </c>
      <c r="N10" s="1239">
        <v>9.3143552061387733E-2</v>
      </c>
      <c r="P10" s="292"/>
      <c r="Q10" s="292"/>
      <c r="R10" s="292"/>
      <c r="S10" s="188"/>
      <c r="T10" s="188"/>
      <c r="U10" s="188"/>
    </row>
    <row r="11" spans="1:21" ht="17.25" customHeight="1">
      <c r="A11" s="803" t="s">
        <v>23</v>
      </c>
      <c r="B11" s="800">
        <v>52465</v>
      </c>
      <c r="C11" s="800">
        <v>25710</v>
      </c>
      <c r="D11" s="1239">
        <v>0.49004097970075289</v>
      </c>
      <c r="E11" s="800">
        <v>26755</v>
      </c>
      <c r="F11" s="1239">
        <v>0.50995902029924711</v>
      </c>
      <c r="G11" s="800">
        <v>49953</v>
      </c>
      <c r="H11" s="1239">
        <v>0.95212046125988758</v>
      </c>
      <c r="I11" s="800">
        <v>2512</v>
      </c>
      <c r="J11" s="1239">
        <v>4.7879538740112457E-2</v>
      </c>
      <c r="K11" s="854">
        <v>46639</v>
      </c>
      <c r="L11" s="1239">
        <v>0.88895454112265315</v>
      </c>
      <c r="M11" s="854">
        <v>5826</v>
      </c>
      <c r="N11" s="1239">
        <v>0.11104545887734681</v>
      </c>
      <c r="P11" s="292"/>
      <c r="Q11" s="292"/>
      <c r="R11" s="292"/>
      <c r="S11" s="188"/>
      <c r="T11" s="188"/>
      <c r="U11" s="188"/>
    </row>
    <row r="12" spans="1:21" ht="17.25" customHeight="1">
      <c r="A12" s="803" t="s">
        <v>24</v>
      </c>
      <c r="B12" s="800">
        <v>24834</v>
      </c>
      <c r="C12" s="800">
        <v>12036</v>
      </c>
      <c r="D12" s="1239">
        <v>0.48465812998308772</v>
      </c>
      <c r="E12" s="800">
        <v>12798</v>
      </c>
      <c r="F12" s="1239">
        <v>0.51534187001691234</v>
      </c>
      <c r="G12" s="800">
        <v>23656</v>
      </c>
      <c r="H12" s="1239">
        <v>0.95256503181122654</v>
      </c>
      <c r="I12" s="800">
        <v>1178</v>
      </c>
      <c r="J12" s="1239">
        <v>4.7434968188773456E-2</v>
      </c>
      <c r="K12" s="854">
        <v>20855</v>
      </c>
      <c r="L12" s="1239">
        <v>0.83977611339292901</v>
      </c>
      <c r="M12" s="854">
        <v>3979</v>
      </c>
      <c r="N12" s="1239">
        <v>0.16022388660707096</v>
      </c>
      <c r="P12" s="292"/>
      <c r="Q12" s="292"/>
      <c r="R12" s="292"/>
      <c r="S12" s="188"/>
      <c r="T12" s="188"/>
      <c r="U12" s="188"/>
    </row>
    <row r="13" spans="1:21" ht="17.25" customHeight="1">
      <c r="A13" s="803" t="s">
        <v>25</v>
      </c>
      <c r="B13" s="800">
        <v>75176</v>
      </c>
      <c r="C13" s="800">
        <v>36513</v>
      </c>
      <c r="D13" s="1239">
        <v>0.48570022347557729</v>
      </c>
      <c r="E13" s="800">
        <v>38663</v>
      </c>
      <c r="F13" s="1239">
        <v>0.51429977652442271</v>
      </c>
      <c r="G13" s="800">
        <v>73281</v>
      </c>
      <c r="H13" s="1239">
        <v>0.97479248696392462</v>
      </c>
      <c r="I13" s="800">
        <v>1895</v>
      </c>
      <c r="J13" s="1239">
        <v>2.5207513036075341E-2</v>
      </c>
      <c r="K13" s="854">
        <v>64800</v>
      </c>
      <c r="L13" s="1239">
        <v>0.8619772267745025</v>
      </c>
      <c r="M13" s="854">
        <v>10376</v>
      </c>
      <c r="N13" s="1239">
        <v>0.1380227732254975</v>
      </c>
      <c r="P13" s="292"/>
      <c r="Q13" s="292"/>
      <c r="R13" s="292"/>
      <c r="S13" s="188"/>
      <c r="T13" s="188"/>
      <c r="U13" s="188"/>
    </row>
    <row r="14" spans="1:21" ht="17.25" customHeight="1">
      <c r="A14" s="803" t="s">
        <v>26</v>
      </c>
      <c r="B14" s="800">
        <v>41737</v>
      </c>
      <c r="C14" s="800">
        <v>20328</v>
      </c>
      <c r="D14" s="1239">
        <v>0.48704985983659582</v>
      </c>
      <c r="E14" s="800">
        <v>21409</v>
      </c>
      <c r="F14" s="1239">
        <v>0.51295014016340412</v>
      </c>
      <c r="G14" s="800">
        <v>40420</v>
      </c>
      <c r="H14" s="1239">
        <v>0.96844526439370338</v>
      </c>
      <c r="I14" s="800">
        <v>1317</v>
      </c>
      <c r="J14" s="1239">
        <v>3.1554735606296569E-2</v>
      </c>
      <c r="K14" s="854">
        <v>36406</v>
      </c>
      <c r="L14" s="1239">
        <v>0.8722716055298656</v>
      </c>
      <c r="M14" s="854">
        <v>5331</v>
      </c>
      <c r="N14" s="1239">
        <v>0.12772839447013443</v>
      </c>
      <c r="P14" s="292"/>
      <c r="Q14" s="292"/>
      <c r="R14" s="292"/>
      <c r="S14" s="188"/>
      <c r="T14" s="188"/>
      <c r="U14" s="188"/>
    </row>
    <row r="15" spans="1:21" ht="17.25" customHeight="1">
      <c r="A15" s="803" t="s">
        <v>27</v>
      </c>
      <c r="B15" s="800">
        <v>49524</v>
      </c>
      <c r="C15" s="800">
        <v>23978</v>
      </c>
      <c r="D15" s="1239">
        <v>0.48416929165657058</v>
      </c>
      <c r="E15" s="800">
        <v>25546</v>
      </c>
      <c r="F15" s="1239">
        <v>0.51583070834342948</v>
      </c>
      <c r="G15" s="800">
        <v>48655</v>
      </c>
      <c r="H15" s="1239">
        <v>0.98245295210403039</v>
      </c>
      <c r="I15" s="800">
        <v>869</v>
      </c>
      <c r="J15" s="1239">
        <v>1.7547047895969631E-2</v>
      </c>
      <c r="K15" s="854">
        <v>43042</v>
      </c>
      <c r="L15" s="1239">
        <v>0.86911396494628868</v>
      </c>
      <c r="M15" s="854">
        <v>6482</v>
      </c>
      <c r="N15" s="1239">
        <v>0.13088603505371132</v>
      </c>
      <c r="P15" s="292"/>
      <c r="Q15" s="292"/>
      <c r="R15" s="292"/>
      <c r="S15" s="188"/>
      <c r="T15" s="188"/>
      <c r="U15" s="188"/>
    </row>
    <row r="16" spans="1:21" ht="17.25" customHeight="1">
      <c r="A16" s="803" t="s">
        <v>28</v>
      </c>
      <c r="B16" s="800">
        <v>47507</v>
      </c>
      <c r="C16" s="800">
        <v>23144</v>
      </c>
      <c r="D16" s="1239">
        <v>0.48717031174353254</v>
      </c>
      <c r="E16" s="800">
        <v>24363</v>
      </c>
      <c r="F16" s="1239">
        <v>0.51282968825646746</v>
      </c>
      <c r="G16" s="800">
        <v>46562</v>
      </c>
      <c r="H16" s="1239">
        <v>0.98010819458185106</v>
      </c>
      <c r="I16" s="800">
        <v>945</v>
      </c>
      <c r="J16" s="1239">
        <v>1.9891805418148903E-2</v>
      </c>
      <c r="K16" s="854">
        <v>42485</v>
      </c>
      <c r="L16" s="1239">
        <v>0.8942892626349801</v>
      </c>
      <c r="M16" s="854">
        <v>5022</v>
      </c>
      <c r="N16" s="1239">
        <v>0.10571073736501989</v>
      </c>
      <c r="P16" s="292"/>
      <c r="Q16" s="292"/>
      <c r="R16" s="292"/>
      <c r="S16" s="188"/>
      <c r="T16" s="188"/>
      <c r="U16" s="188"/>
    </row>
    <row r="17" spans="1:21" ht="17.25" customHeight="1">
      <c r="A17" s="803" t="s">
        <v>29</v>
      </c>
      <c r="B17" s="800">
        <v>45727</v>
      </c>
      <c r="C17" s="800">
        <v>22205</v>
      </c>
      <c r="D17" s="1239">
        <v>0.48559931768976755</v>
      </c>
      <c r="E17" s="800">
        <v>23522</v>
      </c>
      <c r="F17" s="1239">
        <v>0.5144006823102325</v>
      </c>
      <c r="G17" s="800">
        <v>45007</v>
      </c>
      <c r="H17" s="1239">
        <v>0.98425437925077086</v>
      </c>
      <c r="I17" s="800">
        <v>720</v>
      </c>
      <c r="J17" s="1239">
        <v>1.5745620749229122E-2</v>
      </c>
      <c r="K17" s="854">
        <v>41003</v>
      </c>
      <c r="L17" s="1239">
        <v>0.89669123275089113</v>
      </c>
      <c r="M17" s="854">
        <v>4724</v>
      </c>
      <c r="N17" s="1239">
        <v>0.10330876724910884</v>
      </c>
      <c r="P17" s="292"/>
      <c r="Q17" s="292"/>
      <c r="R17" s="292"/>
      <c r="S17" s="188"/>
      <c r="T17" s="188"/>
      <c r="U17" s="188"/>
    </row>
    <row r="18" spans="1:21" ht="17.25" customHeight="1">
      <c r="A18" s="803" t="s">
        <v>30</v>
      </c>
      <c r="B18" s="800">
        <v>107848</v>
      </c>
      <c r="C18" s="800">
        <v>52587</v>
      </c>
      <c r="D18" s="1239">
        <v>0.48760292263185223</v>
      </c>
      <c r="E18" s="800">
        <v>55261</v>
      </c>
      <c r="F18" s="1239">
        <v>0.51239707736814777</v>
      </c>
      <c r="G18" s="800">
        <v>105444</v>
      </c>
      <c r="H18" s="1239">
        <v>0.9777093687411913</v>
      </c>
      <c r="I18" s="800">
        <v>2404</v>
      </c>
      <c r="J18" s="1239">
        <v>2.2290631258808695E-2</v>
      </c>
      <c r="K18" s="854">
        <v>95379</v>
      </c>
      <c r="L18" s="1239">
        <v>0.88438357688598768</v>
      </c>
      <c r="M18" s="854">
        <v>12469</v>
      </c>
      <c r="N18" s="1239">
        <v>0.11561642311401231</v>
      </c>
      <c r="P18" s="292"/>
      <c r="Q18" s="292"/>
      <c r="R18" s="292"/>
      <c r="S18" s="188"/>
      <c r="T18" s="188"/>
      <c r="U18" s="188"/>
    </row>
    <row r="19" spans="1:21" ht="17.25" customHeight="1">
      <c r="A19" s="803" t="s">
        <v>31</v>
      </c>
      <c r="B19" s="800">
        <v>55610</v>
      </c>
      <c r="C19" s="800">
        <v>27071</v>
      </c>
      <c r="D19" s="1239">
        <v>0.48680093508361805</v>
      </c>
      <c r="E19" s="800">
        <v>28539</v>
      </c>
      <c r="F19" s="1239">
        <v>0.5131990649163819</v>
      </c>
      <c r="G19" s="800">
        <v>55100</v>
      </c>
      <c r="H19" s="1239">
        <v>0.99082898759215965</v>
      </c>
      <c r="I19" s="800">
        <v>510</v>
      </c>
      <c r="J19" s="1239">
        <v>9.1710124078403163E-3</v>
      </c>
      <c r="K19" s="854">
        <v>48361</v>
      </c>
      <c r="L19" s="1239">
        <v>0.86964574716777554</v>
      </c>
      <c r="M19" s="854">
        <v>7249</v>
      </c>
      <c r="N19" s="1239">
        <v>0.13035425283222443</v>
      </c>
      <c r="P19" s="292"/>
      <c r="Q19" s="292"/>
      <c r="R19" s="292"/>
      <c r="S19" s="188"/>
      <c r="T19" s="188"/>
      <c r="U19" s="188"/>
    </row>
    <row r="20" spans="1:21" ht="17.25" customHeight="1">
      <c r="A20" s="803" t="s">
        <v>32</v>
      </c>
      <c r="B20" s="800">
        <v>50723</v>
      </c>
      <c r="C20" s="800">
        <v>24580</v>
      </c>
      <c r="D20" s="1239">
        <v>0.48459278828145025</v>
      </c>
      <c r="E20" s="800">
        <v>26143</v>
      </c>
      <c r="F20" s="1239">
        <v>0.51540721171854975</v>
      </c>
      <c r="G20" s="800">
        <v>50198</v>
      </c>
      <c r="H20" s="1239">
        <v>0.98964966583206826</v>
      </c>
      <c r="I20" s="800">
        <v>525</v>
      </c>
      <c r="J20" s="1239">
        <v>1.0350334167931708E-2</v>
      </c>
      <c r="K20" s="854">
        <v>44854</v>
      </c>
      <c r="L20" s="1239">
        <v>0.88429312146363581</v>
      </c>
      <c r="M20" s="854">
        <v>5869</v>
      </c>
      <c r="N20" s="1239">
        <v>0.11570687853636417</v>
      </c>
      <c r="P20" s="292"/>
      <c r="Q20" s="292"/>
      <c r="R20" s="292"/>
      <c r="S20" s="188"/>
      <c r="T20" s="188"/>
      <c r="U20" s="188"/>
    </row>
    <row r="21" spans="1:21" ht="17.25" customHeight="1" thickBot="1">
      <c r="A21" s="804" t="s">
        <v>33</v>
      </c>
      <c r="B21" s="174">
        <v>103978</v>
      </c>
      <c r="C21" s="174">
        <v>50678</v>
      </c>
      <c r="D21" s="1240">
        <v>0.48739156359999231</v>
      </c>
      <c r="E21" s="174">
        <v>53300</v>
      </c>
      <c r="F21" s="1240">
        <v>0.51260843640000764</v>
      </c>
      <c r="G21" s="174">
        <v>102934</v>
      </c>
      <c r="H21" s="1240">
        <v>0.98995941449152702</v>
      </c>
      <c r="I21" s="174">
        <v>1044</v>
      </c>
      <c r="J21" s="1240">
        <v>1.0040585508472945E-2</v>
      </c>
      <c r="K21" s="228">
        <v>91583</v>
      </c>
      <c r="L21" s="1240">
        <v>0.88079209063455732</v>
      </c>
      <c r="M21" s="228">
        <v>12395</v>
      </c>
      <c r="N21" s="1240">
        <v>0.11920790936544269</v>
      </c>
      <c r="P21" s="292"/>
      <c r="Q21" s="292"/>
      <c r="R21" s="292"/>
      <c r="S21" s="188"/>
      <c r="T21" s="188"/>
      <c r="U21" s="188"/>
    </row>
    <row r="22" spans="1:21" ht="17.25" customHeight="1">
      <c r="A22" s="967" t="s">
        <v>473</v>
      </c>
      <c r="B22" s="241"/>
      <c r="C22" s="188"/>
      <c r="D22" s="188"/>
      <c r="E22" s="188"/>
      <c r="F22" s="188"/>
      <c r="G22" s="127"/>
      <c r="H22" s="127"/>
      <c r="I22" s="127"/>
      <c r="J22" s="127"/>
      <c r="K22" s="127"/>
      <c r="L22" s="127"/>
      <c r="M22" s="127"/>
      <c r="N22" s="127"/>
    </row>
  </sheetData>
  <mergeCells count="11">
    <mergeCell ref="E4:F5"/>
    <mergeCell ref="K4:L5"/>
    <mergeCell ref="A3:A6"/>
    <mergeCell ref="M4:N5"/>
    <mergeCell ref="B3:B5"/>
    <mergeCell ref="G3:J3"/>
    <mergeCell ref="K3:N3"/>
    <mergeCell ref="G4:H5"/>
    <mergeCell ref="I4:J5"/>
    <mergeCell ref="C3:F3"/>
    <mergeCell ref="C4:D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6"/>
  <dimension ref="A1:R30"/>
  <sheetViews>
    <sheetView zoomScaleNormal="100" workbookViewId="0"/>
  </sheetViews>
  <sheetFormatPr defaultRowHeight="15"/>
  <cols>
    <col min="1" max="1" width="12.85546875" customWidth="1"/>
    <col min="2" max="2" width="5.7109375" customWidth="1"/>
    <col min="3" max="13" width="10" customWidth="1"/>
  </cols>
  <sheetData>
    <row r="1" spans="1:18" ht="17.25" customHeight="1">
      <c r="A1" s="163" t="s">
        <v>1038</v>
      </c>
      <c r="B1" s="128"/>
      <c r="C1" s="129"/>
      <c r="D1" s="129"/>
      <c r="E1" s="129"/>
      <c r="F1" s="129"/>
      <c r="G1" s="129"/>
      <c r="H1" s="129"/>
      <c r="I1" s="129"/>
      <c r="J1" s="129"/>
      <c r="K1" s="500"/>
      <c r="L1" s="129"/>
      <c r="M1" s="129"/>
    </row>
    <row r="2" spans="1:18" ht="17.25" customHeight="1" thickBot="1">
      <c r="A2" s="325" t="s">
        <v>193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8" ht="9" customHeight="1">
      <c r="A3" s="1736" t="s">
        <v>198</v>
      </c>
      <c r="B3" s="1737"/>
      <c r="C3" s="2022" t="s">
        <v>71</v>
      </c>
      <c r="D3" s="2024" t="s">
        <v>450</v>
      </c>
      <c r="E3" s="1982"/>
      <c r="F3" s="1982"/>
      <c r="G3" s="1982"/>
      <c r="H3" s="1982"/>
      <c r="I3" s="1982"/>
      <c r="J3" s="1982"/>
      <c r="K3" s="1982"/>
      <c r="L3" s="1982"/>
      <c r="M3" s="1737"/>
    </row>
    <row r="4" spans="1:18" ht="9" customHeight="1">
      <c r="A4" s="1738"/>
      <c r="B4" s="1739"/>
      <c r="C4" s="2023"/>
      <c r="D4" s="2018"/>
      <c r="E4" s="2018"/>
      <c r="F4" s="2018"/>
      <c r="G4" s="2018"/>
      <c r="H4" s="2018"/>
      <c r="I4" s="2018"/>
      <c r="J4" s="2018"/>
      <c r="K4" s="2018"/>
      <c r="L4" s="2018"/>
      <c r="M4" s="1987"/>
    </row>
    <row r="5" spans="1:18" ht="17.25" customHeight="1">
      <c r="A5" s="1738"/>
      <c r="B5" s="1739"/>
      <c r="C5" s="2023"/>
      <c r="D5" s="1850" t="s">
        <v>211</v>
      </c>
      <c r="E5" s="1850" t="s">
        <v>212</v>
      </c>
      <c r="F5" s="1850" t="s">
        <v>213</v>
      </c>
      <c r="G5" s="1850" t="s">
        <v>214</v>
      </c>
      <c r="H5" s="1850" t="s">
        <v>215</v>
      </c>
      <c r="I5" s="1850" t="s">
        <v>216</v>
      </c>
      <c r="J5" s="1850" t="s">
        <v>217</v>
      </c>
      <c r="K5" s="1850" t="s">
        <v>218</v>
      </c>
      <c r="L5" s="1850" t="s">
        <v>219</v>
      </c>
      <c r="M5" s="2020" t="s">
        <v>220</v>
      </c>
    </row>
    <row r="6" spans="1:18" ht="17.25" customHeight="1" thickBot="1">
      <c r="A6" s="1740"/>
      <c r="B6" s="1741"/>
      <c r="C6" s="1864"/>
      <c r="D6" s="1851"/>
      <c r="E6" s="1851"/>
      <c r="F6" s="1851"/>
      <c r="G6" s="1851"/>
      <c r="H6" s="1851"/>
      <c r="I6" s="1851"/>
      <c r="J6" s="1851"/>
      <c r="K6" s="1851"/>
      <c r="L6" s="1851"/>
      <c r="M6" s="2021"/>
    </row>
    <row r="7" spans="1:18" ht="17.25" customHeight="1">
      <c r="A7" s="1742" t="s">
        <v>11</v>
      </c>
      <c r="B7" s="1743"/>
      <c r="C7" s="171">
        <v>794642</v>
      </c>
      <c r="D7" s="171">
        <v>101583</v>
      </c>
      <c r="E7" s="170">
        <v>95316</v>
      </c>
      <c r="F7" s="170">
        <v>93561</v>
      </c>
      <c r="G7" s="170">
        <v>92102</v>
      </c>
      <c r="H7" s="170">
        <v>90894</v>
      </c>
      <c r="I7" s="170">
        <v>82726</v>
      </c>
      <c r="J7" s="170">
        <v>82573</v>
      </c>
      <c r="K7" s="170">
        <v>79379</v>
      </c>
      <c r="L7" s="170">
        <v>75750</v>
      </c>
      <c r="M7" s="347">
        <v>758</v>
      </c>
      <c r="O7" s="188"/>
    </row>
    <row r="8" spans="1:18" ht="17.25" customHeight="1">
      <c r="A8" s="1742" t="s">
        <v>12</v>
      </c>
      <c r="B8" s="1743"/>
      <c r="C8" s="171">
        <v>807950</v>
      </c>
      <c r="D8" s="171">
        <v>106698</v>
      </c>
      <c r="E8" s="170">
        <v>100276</v>
      </c>
      <c r="F8" s="170">
        <v>94942</v>
      </c>
      <c r="G8" s="170">
        <v>93442</v>
      </c>
      <c r="H8" s="170">
        <v>91996</v>
      </c>
      <c r="I8" s="170">
        <v>82875</v>
      </c>
      <c r="J8" s="170">
        <v>82299</v>
      </c>
      <c r="K8" s="170">
        <v>79830</v>
      </c>
      <c r="L8" s="170">
        <v>74832</v>
      </c>
      <c r="M8" s="347">
        <v>760</v>
      </c>
      <c r="O8" s="188"/>
    </row>
    <row r="9" spans="1:18" ht="17.25" customHeight="1">
      <c r="A9" s="1742" t="s">
        <v>13</v>
      </c>
      <c r="B9" s="1743"/>
      <c r="C9" s="171">
        <v>827654</v>
      </c>
      <c r="D9" s="171">
        <v>111880</v>
      </c>
      <c r="E9" s="170">
        <v>105279</v>
      </c>
      <c r="F9" s="170">
        <v>99903</v>
      </c>
      <c r="G9" s="170">
        <v>94878</v>
      </c>
      <c r="H9" s="170">
        <v>93293</v>
      </c>
      <c r="I9" s="170">
        <v>83729</v>
      </c>
      <c r="J9" s="170">
        <v>82543</v>
      </c>
      <c r="K9" s="170">
        <v>79694</v>
      </c>
      <c r="L9" s="170">
        <v>75652</v>
      </c>
      <c r="M9" s="347">
        <v>803</v>
      </c>
      <c r="O9" s="188"/>
    </row>
    <row r="10" spans="1:18" ht="17.25" customHeight="1">
      <c r="A10" s="1742" t="s">
        <v>14</v>
      </c>
      <c r="B10" s="1743"/>
      <c r="C10" s="171">
        <v>854137</v>
      </c>
      <c r="D10" s="171">
        <v>118549</v>
      </c>
      <c r="E10" s="170">
        <v>110428</v>
      </c>
      <c r="F10" s="170">
        <v>105139</v>
      </c>
      <c r="G10" s="170">
        <v>99879</v>
      </c>
      <c r="H10" s="170">
        <v>94901</v>
      </c>
      <c r="I10" s="170">
        <v>85314</v>
      </c>
      <c r="J10" s="170">
        <v>83418</v>
      </c>
      <c r="K10" s="170">
        <v>79839</v>
      </c>
      <c r="L10" s="170">
        <v>75501</v>
      </c>
      <c r="M10" s="347">
        <v>1169</v>
      </c>
      <c r="O10" s="188"/>
    </row>
    <row r="11" spans="1:18" ht="17.25" customHeight="1">
      <c r="A11" s="1742" t="s">
        <v>15</v>
      </c>
      <c r="B11" s="1743"/>
      <c r="C11" s="171">
        <v>880251</v>
      </c>
      <c r="D11" s="171">
        <v>118011</v>
      </c>
      <c r="E11" s="171">
        <v>117139</v>
      </c>
      <c r="F11" s="171">
        <v>110319</v>
      </c>
      <c r="G11" s="171">
        <v>105176</v>
      </c>
      <c r="H11" s="171">
        <v>100083</v>
      </c>
      <c r="I11" s="171">
        <v>86880</v>
      </c>
      <c r="J11" s="171">
        <v>85115</v>
      </c>
      <c r="K11" s="171">
        <v>80656</v>
      </c>
      <c r="L11" s="171">
        <v>75773</v>
      </c>
      <c r="M11" s="214">
        <v>1099</v>
      </c>
      <c r="O11" s="188"/>
    </row>
    <row r="12" spans="1:18" ht="17.25" customHeight="1">
      <c r="A12" s="1742" t="s">
        <v>16</v>
      </c>
      <c r="B12" s="1743"/>
      <c r="C12" s="171">
        <v>906188</v>
      </c>
      <c r="D12" s="171">
        <v>118335</v>
      </c>
      <c r="E12" s="171">
        <v>116916</v>
      </c>
      <c r="F12" s="171">
        <v>117110</v>
      </c>
      <c r="G12" s="171">
        <v>110427</v>
      </c>
      <c r="H12" s="171">
        <v>105363</v>
      </c>
      <c r="I12" s="171">
        <v>91751</v>
      </c>
      <c r="J12" s="171">
        <v>86726</v>
      </c>
      <c r="K12" s="171">
        <v>81975</v>
      </c>
      <c r="L12" s="171">
        <v>76592</v>
      </c>
      <c r="M12" s="214">
        <v>993</v>
      </c>
      <c r="O12" s="188"/>
    </row>
    <row r="13" spans="1:18" ht="17.25" customHeight="1">
      <c r="A13" s="1742" t="s">
        <v>139</v>
      </c>
      <c r="B13" s="1743"/>
      <c r="C13" s="171">
        <v>926108</v>
      </c>
      <c r="D13" s="171">
        <v>113042</v>
      </c>
      <c r="E13" s="171">
        <v>117062</v>
      </c>
      <c r="F13" s="171">
        <v>116862</v>
      </c>
      <c r="G13" s="171">
        <v>117320</v>
      </c>
      <c r="H13" s="171">
        <v>110606</v>
      </c>
      <c r="I13" s="171">
        <v>96973</v>
      </c>
      <c r="J13" s="171">
        <v>91626</v>
      </c>
      <c r="K13" s="171">
        <v>83728</v>
      </c>
      <c r="L13" s="171">
        <v>77861</v>
      </c>
      <c r="M13" s="214">
        <v>1028</v>
      </c>
      <c r="O13" s="188"/>
    </row>
    <row r="14" spans="1:18" ht="17.25" customHeight="1">
      <c r="A14" s="1742" t="s">
        <v>189</v>
      </c>
      <c r="B14" s="1743"/>
      <c r="C14" s="171">
        <v>940928</v>
      </c>
      <c r="D14" s="171">
        <v>109209</v>
      </c>
      <c r="E14" s="171">
        <v>111950</v>
      </c>
      <c r="F14" s="171">
        <v>117044</v>
      </c>
      <c r="G14" s="171">
        <v>116992</v>
      </c>
      <c r="H14" s="171">
        <v>117431</v>
      </c>
      <c r="I14" s="171">
        <v>102415</v>
      </c>
      <c r="J14" s="171">
        <v>96745</v>
      </c>
      <c r="K14" s="171">
        <v>88509</v>
      </c>
      <c r="L14" s="171">
        <v>79703</v>
      </c>
      <c r="M14" s="214">
        <v>930</v>
      </c>
      <c r="O14" s="188"/>
    </row>
    <row r="15" spans="1:18" ht="17.25" customHeight="1">
      <c r="A15" s="1742" t="s">
        <v>455</v>
      </c>
      <c r="B15" s="1743"/>
      <c r="C15" s="171">
        <v>952946</v>
      </c>
      <c r="D15" s="171">
        <v>107738</v>
      </c>
      <c r="E15" s="171">
        <v>108228</v>
      </c>
      <c r="F15" s="171">
        <v>112081</v>
      </c>
      <c r="G15" s="171">
        <v>117246</v>
      </c>
      <c r="H15" s="171">
        <v>117215</v>
      </c>
      <c r="I15" s="171">
        <v>109210</v>
      </c>
      <c r="J15" s="171">
        <v>102143</v>
      </c>
      <c r="K15" s="171">
        <v>93763</v>
      </c>
      <c r="L15" s="171">
        <v>84352</v>
      </c>
      <c r="M15" s="214">
        <v>970</v>
      </c>
      <c r="O15" s="188"/>
    </row>
    <row r="16" spans="1:18" s="209" customFormat="1" ht="17.25" customHeight="1">
      <c r="A16" s="1742" t="s">
        <v>562</v>
      </c>
      <c r="B16" s="1743"/>
      <c r="C16" s="171">
        <v>962348</v>
      </c>
      <c r="D16" s="171">
        <v>109430</v>
      </c>
      <c r="E16" s="171">
        <v>106916</v>
      </c>
      <c r="F16" s="171">
        <v>108240</v>
      </c>
      <c r="G16" s="171">
        <v>112214</v>
      </c>
      <c r="H16" s="171">
        <v>117394</v>
      </c>
      <c r="I16" s="171">
        <v>108391</v>
      </c>
      <c r="J16" s="171">
        <v>109232</v>
      </c>
      <c r="K16" s="171">
        <v>99190</v>
      </c>
      <c r="L16" s="171">
        <v>90286</v>
      </c>
      <c r="M16" s="214">
        <v>1055</v>
      </c>
      <c r="N16"/>
      <c r="O16" s="188"/>
      <c r="P16"/>
      <c r="Q16"/>
      <c r="R16"/>
    </row>
    <row r="17" spans="1:15" ht="17.25" customHeight="1" thickBot="1">
      <c r="A17" s="1742" t="s">
        <v>643</v>
      </c>
      <c r="B17" s="1743"/>
      <c r="C17" s="132">
        <v>964571</v>
      </c>
      <c r="D17" s="132">
        <v>109497</v>
      </c>
      <c r="E17" s="132">
        <v>108171</v>
      </c>
      <c r="F17" s="132">
        <v>106608</v>
      </c>
      <c r="G17" s="132">
        <v>108134</v>
      </c>
      <c r="H17" s="132">
        <v>112362</v>
      </c>
      <c r="I17" s="132">
        <v>108987</v>
      </c>
      <c r="J17" s="132">
        <v>108644</v>
      </c>
      <c r="K17" s="132">
        <v>105968</v>
      </c>
      <c r="L17" s="132">
        <v>95198</v>
      </c>
      <c r="M17" s="232">
        <v>1002</v>
      </c>
      <c r="O17" s="188"/>
    </row>
    <row r="18" spans="1:15" ht="17.25" customHeight="1">
      <c r="A18" s="1732" t="s">
        <v>644</v>
      </c>
      <c r="B18" s="554" t="s">
        <v>191</v>
      </c>
      <c r="C18" s="557">
        <f>C17-C16</f>
        <v>2223</v>
      </c>
      <c r="D18" s="611">
        <f t="shared" ref="D18:M18" si="0">D17-D16</f>
        <v>67</v>
      </c>
      <c r="E18" s="558">
        <f t="shared" si="0"/>
        <v>1255</v>
      </c>
      <c r="F18" s="558">
        <f t="shared" si="0"/>
        <v>-1632</v>
      </c>
      <c r="G18" s="558">
        <f t="shared" si="0"/>
        <v>-4080</v>
      </c>
      <c r="H18" s="558">
        <f t="shared" si="0"/>
        <v>-5032</v>
      </c>
      <c r="I18" s="558">
        <f t="shared" si="0"/>
        <v>596</v>
      </c>
      <c r="J18" s="558">
        <f t="shared" si="0"/>
        <v>-588</v>
      </c>
      <c r="K18" s="558">
        <f t="shared" si="0"/>
        <v>6778</v>
      </c>
      <c r="L18" s="558">
        <f t="shared" si="0"/>
        <v>4912</v>
      </c>
      <c r="M18" s="559">
        <f t="shared" si="0"/>
        <v>-53</v>
      </c>
    </row>
    <row r="19" spans="1:15" ht="17.25" customHeight="1">
      <c r="A19" s="1733"/>
      <c r="B19" s="573" t="s">
        <v>192</v>
      </c>
      <c r="C19" s="564">
        <f>C17/C16-1</f>
        <v>2.3099751856916484E-3</v>
      </c>
      <c r="D19" s="620">
        <f t="shared" ref="D19:M19" si="1">D17/D16-1</f>
        <v>6.1226354747323519E-4</v>
      </c>
      <c r="E19" s="565">
        <f t="shared" si="1"/>
        <v>1.1738186987915844E-2</v>
      </c>
      <c r="F19" s="565">
        <f t="shared" si="1"/>
        <v>-1.5077605321507814E-2</v>
      </c>
      <c r="G19" s="565">
        <f t="shared" si="1"/>
        <v>-3.6359099577592868E-2</v>
      </c>
      <c r="H19" s="565">
        <f t="shared" si="1"/>
        <v>-4.2864200896127524E-2</v>
      </c>
      <c r="I19" s="565">
        <f t="shared" si="1"/>
        <v>5.4986115083355269E-3</v>
      </c>
      <c r="J19" s="565">
        <f t="shared" si="1"/>
        <v>-5.3830379376007542E-3</v>
      </c>
      <c r="K19" s="565">
        <f t="shared" si="1"/>
        <v>6.8333501361024229E-2</v>
      </c>
      <c r="L19" s="565">
        <f t="shared" si="1"/>
        <v>5.4404891123762233E-2</v>
      </c>
      <c r="M19" s="566">
        <f t="shared" si="1"/>
        <v>-5.0236966824644513E-2</v>
      </c>
    </row>
    <row r="20" spans="1:15" ht="17.25" customHeight="1">
      <c r="A20" s="1734" t="s">
        <v>645</v>
      </c>
      <c r="B20" s="578" t="s">
        <v>191</v>
      </c>
      <c r="C20" s="581">
        <f>C17-C12</f>
        <v>58383</v>
      </c>
      <c r="D20" s="617">
        <f t="shared" ref="D20:M20" si="2">D17-D12</f>
        <v>-8838</v>
      </c>
      <c r="E20" s="582">
        <f t="shared" si="2"/>
        <v>-8745</v>
      </c>
      <c r="F20" s="582">
        <f t="shared" si="2"/>
        <v>-10502</v>
      </c>
      <c r="G20" s="582">
        <f t="shared" si="2"/>
        <v>-2293</v>
      </c>
      <c r="H20" s="582">
        <f t="shared" si="2"/>
        <v>6999</v>
      </c>
      <c r="I20" s="582">
        <f t="shared" si="2"/>
        <v>17236</v>
      </c>
      <c r="J20" s="582">
        <f t="shared" si="2"/>
        <v>21918</v>
      </c>
      <c r="K20" s="582">
        <f t="shared" si="2"/>
        <v>23993</v>
      </c>
      <c r="L20" s="582">
        <f t="shared" si="2"/>
        <v>18606</v>
      </c>
      <c r="M20" s="583">
        <f t="shared" si="2"/>
        <v>9</v>
      </c>
    </row>
    <row r="21" spans="1:15" ht="17.25" customHeight="1">
      <c r="A21" s="1733"/>
      <c r="B21" s="573" t="s">
        <v>192</v>
      </c>
      <c r="C21" s="564">
        <f>C17/C12-1</f>
        <v>6.4427028387045615E-2</v>
      </c>
      <c r="D21" s="620">
        <f t="shared" ref="D21:M21" si="3">D17/D12-1</f>
        <v>-7.4686272024337641E-2</v>
      </c>
      <c r="E21" s="565">
        <f t="shared" si="3"/>
        <v>-7.4797290362311419E-2</v>
      </c>
      <c r="F21" s="565">
        <f t="shared" si="3"/>
        <v>-8.9676372641106616E-2</v>
      </c>
      <c r="G21" s="565">
        <f t="shared" si="3"/>
        <v>-2.0764849176378997E-2</v>
      </c>
      <c r="H21" s="565">
        <f t="shared" si="3"/>
        <v>6.6427493522394077E-2</v>
      </c>
      <c r="I21" s="565">
        <f t="shared" si="3"/>
        <v>0.18785626314699577</v>
      </c>
      <c r="J21" s="565">
        <f t="shared" si="3"/>
        <v>0.25272697922191734</v>
      </c>
      <c r="K21" s="565">
        <f t="shared" si="3"/>
        <v>0.29268679475449821</v>
      </c>
      <c r="L21" s="565">
        <f t="shared" si="3"/>
        <v>0.2429235429287655</v>
      </c>
      <c r="M21" s="566">
        <f t="shared" si="3"/>
        <v>9.0634441087613649E-3</v>
      </c>
    </row>
    <row r="22" spans="1:15" ht="17.25" customHeight="1">
      <c r="A22" s="1734" t="s">
        <v>646</v>
      </c>
      <c r="B22" s="578" t="s">
        <v>191</v>
      </c>
      <c r="C22" s="581">
        <f>C17-C7</f>
        <v>169929</v>
      </c>
      <c r="D22" s="617">
        <f t="shared" ref="D22:M22" si="4">D17-D7</f>
        <v>7914</v>
      </c>
      <c r="E22" s="582">
        <f t="shared" si="4"/>
        <v>12855</v>
      </c>
      <c r="F22" s="582">
        <f t="shared" si="4"/>
        <v>13047</v>
      </c>
      <c r="G22" s="582">
        <f t="shared" si="4"/>
        <v>16032</v>
      </c>
      <c r="H22" s="582">
        <f t="shared" si="4"/>
        <v>21468</v>
      </c>
      <c r="I22" s="582">
        <f t="shared" si="4"/>
        <v>26261</v>
      </c>
      <c r="J22" s="582">
        <f t="shared" si="4"/>
        <v>26071</v>
      </c>
      <c r="K22" s="582">
        <f t="shared" si="4"/>
        <v>26589</v>
      </c>
      <c r="L22" s="582">
        <f t="shared" si="4"/>
        <v>19448</v>
      </c>
      <c r="M22" s="583">
        <f t="shared" si="4"/>
        <v>244</v>
      </c>
    </row>
    <row r="23" spans="1:15" ht="17.25" customHeight="1" thickBot="1">
      <c r="A23" s="1735"/>
      <c r="B23" s="585" t="s">
        <v>192</v>
      </c>
      <c r="C23" s="597">
        <f>C17/C7-1</f>
        <v>0.21384346661767184</v>
      </c>
      <c r="D23" s="660">
        <f t="shared" ref="D23:M23" si="5">D17/D7-1</f>
        <v>7.7906736363367868E-2</v>
      </c>
      <c r="E23" s="598">
        <f t="shared" si="5"/>
        <v>0.13486717864786613</v>
      </c>
      <c r="F23" s="598">
        <f t="shared" si="5"/>
        <v>0.13944912944496113</v>
      </c>
      <c r="G23" s="598">
        <f t="shared" si="5"/>
        <v>0.17406788126207906</v>
      </c>
      <c r="H23" s="598">
        <f t="shared" si="5"/>
        <v>0.23618720707637464</v>
      </c>
      <c r="I23" s="598">
        <f t="shared" si="5"/>
        <v>0.31744554311824569</v>
      </c>
      <c r="J23" s="598">
        <f t="shared" si="5"/>
        <v>0.31573274557058606</v>
      </c>
      <c r="K23" s="598">
        <f t="shared" si="5"/>
        <v>0.33496264755161942</v>
      </c>
      <c r="L23" s="598">
        <f t="shared" si="5"/>
        <v>0.25673927392739282</v>
      </c>
      <c r="M23" s="661">
        <f t="shared" si="5"/>
        <v>0.32189973614775735</v>
      </c>
    </row>
    <row r="24" spans="1:15" ht="17.25" customHeight="1">
      <c r="D24" s="188"/>
    </row>
    <row r="25" spans="1:15"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</row>
    <row r="26" spans="1:15"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</row>
    <row r="27" spans="1:15"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</row>
    <row r="28" spans="1:15"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</row>
    <row r="29" spans="1:15"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</row>
    <row r="30" spans="1:15"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</row>
  </sheetData>
  <mergeCells count="27">
    <mergeCell ref="M5:M6"/>
    <mergeCell ref="J5:J6"/>
    <mergeCell ref="A18:A19"/>
    <mergeCell ref="A20:A21"/>
    <mergeCell ref="A22:A23"/>
    <mergeCell ref="C3:C6"/>
    <mergeCell ref="A13:B13"/>
    <mergeCell ref="A14:B14"/>
    <mergeCell ref="A15:B15"/>
    <mergeCell ref="A17:B17"/>
    <mergeCell ref="A16:B16"/>
    <mergeCell ref="D3:M4"/>
    <mergeCell ref="A12:B12"/>
    <mergeCell ref="A11:B11"/>
    <mergeCell ref="A3:B6"/>
    <mergeCell ref="A7:B7"/>
    <mergeCell ref="L5:L6"/>
    <mergeCell ref="K5:K6"/>
    <mergeCell ref="A8:B8"/>
    <mergeCell ref="A9:B9"/>
    <mergeCell ref="A10:B10"/>
    <mergeCell ref="G5:G6"/>
    <mergeCell ref="I5:I6"/>
    <mergeCell ref="F5:F6"/>
    <mergeCell ref="H5:H6"/>
    <mergeCell ref="D5:D6"/>
    <mergeCell ref="E5:E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M23" unlocked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7"/>
  <dimension ref="A1:P23"/>
  <sheetViews>
    <sheetView zoomScaleNormal="100" workbookViewId="0"/>
  </sheetViews>
  <sheetFormatPr defaultRowHeight="15"/>
  <cols>
    <col min="1" max="1" width="19.28515625" customWidth="1"/>
    <col min="2" max="12" width="10" customWidth="1"/>
  </cols>
  <sheetData>
    <row r="1" spans="1:16" s="32" customFormat="1" ht="17.25" customHeight="1">
      <c r="A1" s="240" t="s">
        <v>1037</v>
      </c>
      <c r="B1" s="204"/>
      <c r="C1" s="204"/>
      <c r="D1" s="204"/>
      <c r="E1" s="167"/>
      <c r="F1" s="204"/>
      <c r="G1" s="204"/>
      <c r="H1" s="204"/>
      <c r="I1" s="204"/>
      <c r="J1" s="500"/>
      <c r="K1" s="204"/>
      <c r="L1" s="204"/>
    </row>
    <row r="2" spans="1:16" ht="17.25" customHeight="1" thickBot="1">
      <c r="A2" s="325" t="s">
        <v>193</v>
      </c>
      <c r="B2" s="133"/>
      <c r="C2" s="133"/>
      <c r="D2" s="133"/>
      <c r="E2" s="133"/>
      <c r="F2" s="133"/>
      <c r="G2" s="133"/>
      <c r="H2" s="133"/>
      <c r="I2" s="133"/>
      <c r="J2" s="133"/>
      <c r="K2" s="133" t="s">
        <v>0</v>
      </c>
      <c r="L2" s="133" t="s">
        <v>0</v>
      </c>
    </row>
    <row r="3" spans="1:16" ht="9" customHeight="1">
      <c r="A3" s="1858" t="s">
        <v>190</v>
      </c>
      <c r="B3" s="2025" t="s">
        <v>71</v>
      </c>
      <c r="C3" s="2024" t="s">
        <v>450</v>
      </c>
      <c r="D3" s="1982"/>
      <c r="E3" s="1982"/>
      <c r="F3" s="1982"/>
      <c r="G3" s="1982"/>
      <c r="H3" s="1982"/>
      <c r="I3" s="1982"/>
      <c r="J3" s="1982"/>
      <c r="K3" s="1982"/>
      <c r="L3" s="1737"/>
    </row>
    <row r="4" spans="1:16" ht="9" customHeight="1">
      <c r="A4" s="1873"/>
      <c r="B4" s="2026"/>
      <c r="C4" s="2018"/>
      <c r="D4" s="2018"/>
      <c r="E4" s="2018"/>
      <c r="F4" s="2018"/>
      <c r="G4" s="2018"/>
      <c r="H4" s="2018"/>
      <c r="I4" s="2018"/>
      <c r="J4" s="2018"/>
      <c r="K4" s="2018"/>
      <c r="L4" s="1987"/>
    </row>
    <row r="5" spans="1:16" ht="17.25" customHeight="1">
      <c r="A5" s="1873"/>
      <c r="B5" s="2026"/>
      <c r="C5" s="1850" t="s">
        <v>211</v>
      </c>
      <c r="D5" s="1850" t="s">
        <v>212</v>
      </c>
      <c r="E5" s="1850" t="s">
        <v>213</v>
      </c>
      <c r="F5" s="1850" t="s">
        <v>214</v>
      </c>
      <c r="G5" s="1850" t="s">
        <v>215</v>
      </c>
      <c r="H5" s="1850" t="s">
        <v>216</v>
      </c>
      <c r="I5" s="1850" t="s">
        <v>217</v>
      </c>
      <c r="J5" s="1850" t="s">
        <v>218</v>
      </c>
      <c r="K5" s="1850" t="s">
        <v>219</v>
      </c>
      <c r="L5" s="2020" t="s">
        <v>220</v>
      </c>
    </row>
    <row r="6" spans="1:16" ht="17.25" customHeight="1" thickBot="1">
      <c r="A6" s="1861"/>
      <c r="B6" s="1851"/>
      <c r="C6" s="1851"/>
      <c r="D6" s="1851"/>
      <c r="E6" s="1851"/>
      <c r="F6" s="1851"/>
      <c r="G6" s="1851"/>
      <c r="H6" s="1851"/>
      <c r="I6" s="1851"/>
      <c r="J6" s="1851"/>
      <c r="K6" s="1851"/>
      <c r="L6" s="2021"/>
    </row>
    <row r="7" spans="1:16" ht="17.25" customHeight="1">
      <c r="A7" s="521" t="s">
        <v>19</v>
      </c>
      <c r="B7" s="1241">
        <v>964571</v>
      </c>
      <c r="C7" s="1241">
        <v>109497</v>
      </c>
      <c r="D7" s="1241">
        <v>108171</v>
      </c>
      <c r="E7" s="1241">
        <v>106608</v>
      </c>
      <c r="F7" s="1241">
        <v>108134</v>
      </c>
      <c r="G7" s="1241">
        <v>112362</v>
      </c>
      <c r="H7" s="1241">
        <v>108987</v>
      </c>
      <c r="I7" s="1241">
        <v>108644</v>
      </c>
      <c r="J7" s="1241">
        <v>105968</v>
      </c>
      <c r="K7" s="1241">
        <v>95198</v>
      </c>
      <c r="L7" s="1242">
        <v>1002</v>
      </c>
      <c r="M7" s="188"/>
      <c r="N7" s="188"/>
      <c r="P7" s="188"/>
    </row>
    <row r="8" spans="1:16" ht="17.25" customHeight="1">
      <c r="A8" s="75" t="s">
        <v>20</v>
      </c>
      <c r="B8" s="346">
        <v>112089</v>
      </c>
      <c r="C8" s="346">
        <v>13115</v>
      </c>
      <c r="D8" s="346">
        <v>13132</v>
      </c>
      <c r="E8" s="346">
        <v>13000</v>
      </c>
      <c r="F8" s="346">
        <v>13368</v>
      </c>
      <c r="G8" s="346">
        <v>13449</v>
      </c>
      <c r="H8" s="346">
        <v>12329</v>
      </c>
      <c r="I8" s="346">
        <v>12223</v>
      </c>
      <c r="J8" s="346">
        <v>11306</v>
      </c>
      <c r="K8" s="346">
        <v>10084</v>
      </c>
      <c r="L8" s="222">
        <v>83</v>
      </c>
      <c r="M8" s="188"/>
      <c r="N8" s="188"/>
      <c r="P8" s="188"/>
    </row>
    <row r="9" spans="1:16" ht="17.25" customHeight="1">
      <c r="A9" s="75" t="s">
        <v>21</v>
      </c>
      <c r="B9" s="346">
        <v>138970</v>
      </c>
      <c r="C9" s="346">
        <v>16286</v>
      </c>
      <c r="D9" s="346">
        <v>16283</v>
      </c>
      <c r="E9" s="346">
        <v>15618</v>
      </c>
      <c r="F9" s="346">
        <v>15923</v>
      </c>
      <c r="G9" s="346">
        <v>16549</v>
      </c>
      <c r="H9" s="346">
        <v>15342</v>
      </c>
      <c r="I9" s="346">
        <v>15137</v>
      </c>
      <c r="J9" s="346">
        <v>14771</v>
      </c>
      <c r="K9" s="346">
        <v>12959</v>
      </c>
      <c r="L9" s="222">
        <v>102</v>
      </c>
      <c r="M9" s="188"/>
      <c r="N9" s="188"/>
      <c r="P9" s="188"/>
    </row>
    <row r="10" spans="1:16" ht="17.25" customHeight="1">
      <c r="A10" s="75" t="s">
        <v>22</v>
      </c>
      <c r="B10" s="346">
        <v>58383</v>
      </c>
      <c r="C10" s="346">
        <v>6765</v>
      </c>
      <c r="D10" s="346">
        <v>6448</v>
      </c>
      <c r="E10" s="346">
        <v>6481</v>
      </c>
      <c r="F10" s="346">
        <v>6565</v>
      </c>
      <c r="G10" s="346">
        <v>6700</v>
      </c>
      <c r="H10" s="346">
        <v>6586</v>
      </c>
      <c r="I10" s="346">
        <v>6608</v>
      </c>
      <c r="J10" s="346">
        <v>6378</v>
      </c>
      <c r="K10" s="346">
        <v>5801</v>
      </c>
      <c r="L10" s="222">
        <v>51</v>
      </c>
      <c r="M10" s="188"/>
      <c r="N10" s="188"/>
      <c r="P10" s="188"/>
    </row>
    <row r="11" spans="1:16" ht="17.25" customHeight="1">
      <c r="A11" s="75" t="s">
        <v>23</v>
      </c>
      <c r="B11" s="346">
        <v>52465</v>
      </c>
      <c r="C11" s="346">
        <v>5828</v>
      </c>
      <c r="D11" s="346">
        <v>5775</v>
      </c>
      <c r="E11" s="346">
        <v>5761</v>
      </c>
      <c r="F11" s="346">
        <v>5773</v>
      </c>
      <c r="G11" s="346">
        <v>6075</v>
      </c>
      <c r="H11" s="346">
        <v>6119</v>
      </c>
      <c r="I11" s="346">
        <v>5978</v>
      </c>
      <c r="J11" s="346">
        <v>5857</v>
      </c>
      <c r="K11" s="346">
        <v>5245</v>
      </c>
      <c r="L11" s="222">
        <v>54</v>
      </c>
      <c r="M11" s="188"/>
      <c r="N11" s="188"/>
      <c r="P11" s="188"/>
    </row>
    <row r="12" spans="1:16" ht="17.25" customHeight="1">
      <c r="A12" s="75" t="s">
        <v>24</v>
      </c>
      <c r="B12" s="346">
        <v>24834</v>
      </c>
      <c r="C12" s="346">
        <v>2746</v>
      </c>
      <c r="D12" s="346">
        <v>2619</v>
      </c>
      <c r="E12" s="346">
        <v>2634</v>
      </c>
      <c r="F12" s="346">
        <v>2712</v>
      </c>
      <c r="G12" s="346">
        <v>2909</v>
      </c>
      <c r="H12" s="346">
        <v>2911</v>
      </c>
      <c r="I12" s="346">
        <v>2861</v>
      </c>
      <c r="J12" s="346">
        <v>2873</v>
      </c>
      <c r="K12" s="346">
        <v>2520</v>
      </c>
      <c r="L12" s="222">
        <v>49</v>
      </c>
      <c r="M12" s="188"/>
      <c r="N12" s="188"/>
      <c r="P12" s="188"/>
    </row>
    <row r="13" spans="1:16" ht="17.25" customHeight="1">
      <c r="A13" s="75" t="s">
        <v>25</v>
      </c>
      <c r="B13" s="346">
        <v>75176</v>
      </c>
      <c r="C13" s="346">
        <v>8261</v>
      </c>
      <c r="D13" s="346">
        <v>8081</v>
      </c>
      <c r="E13" s="346">
        <v>7844</v>
      </c>
      <c r="F13" s="346">
        <v>8244</v>
      </c>
      <c r="G13" s="346">
        <v>8713</v>
      </c>
      <c r="H13" s="346">
        <v>8739</v>
      </c>
      <c r="I13" s="346">
        <v>8691</v>
      </c>
      <c r="J13" s="346">
        <v>8893</v>
      </c>
      <c r="K13" s="346">
        <v>7603</v>
      </c>
      <c r="L13" s="222">
        <v>107</v>
      </c>
      <c r="M13" s="188"/>
      <c r="N13" s="188"/>
      <c r="P13" s="188"/>
    </row>
    <row r="14" spans="1:16" ht="17.25" customHeight="1">
      <c r="A14" s="75" t="s">
        <v>26</v>
      </c>
      <c r="B14" s="346">
        <v>41737</v>
      </c>
      <c r="C14" s="346">
        <v>4455</v>
      </c>
      <c r="D14" s="346">
        <v>4474</v>
      </c>
      <c r="E14" s="346">
        <v>4567</v>
      </c>
      <c r="F14" s="346">
        <v>4510</v>
      </c>
      <c r="G14" s="346">
        <v>4821</v>
      </c>
      <c r="H14" s="346">
        <v>4913</v>
      </c>
      <c r="I14" s="346">
        <v>4897</v>
      </c>
      <c r="J14" s="346">
        <v>4766</v>
      </c>
      <c r="K14" s="346">
        <v>4280</v>
      </c>
      <c r="L14" s="222">
        <v>54</v>
      </c>
      <c r="M14" s="188"/>
      <c r="N14" s="188"/>
      <c r="P14" s="188"/>
    </row>
    <row r="15" spans="1:16" ht="17.25" customHeight="1">
      <c r="A15" s="75" t="s">
        <v>27</v>
      </c>
      <c r="B15" s="346">
        <v>49524</v>
      </c>
      <c r="C15" s="346">
        <v>5398</v>
      </c>
      <c r="D15" s="346">
        <v>5393</v>
      </c>
      <c r="E15" s="346">
        <v>5366</v>
      </c>
      <c r="F15" s="346">
        <v>5529</v>
      </c>
      <c r="G15" s="346">
        <v>5544</v>
      </c>
      <c r="H15" s="346">
        <v>5864</v>
      </c>
      <c r="I15" s="346">
        <v>5699</v>
      </c>
      <c r="J15" s="346">
        <v>5632</v>
      </c>
      <c r="K15" s="346">
        <v>5038</v>
      </c>
      <c r="L15" s="222">
        <v>61</v>
      </c>
      <c r="M15" s="188"/>
      <c r="N15" s="188"/>
      <c r="P15" s="188"/>
    </row>
    <row r="16" spans="1:16" ht="17.25" customHeight="1">
      <c r="A16" s="75" t="s">
        <v>28</v>
      </c>
      <c r="B16" s="346">
        <v>47507</v>
      </c>
      <c r="C16" s="346">
        <v>5315</v>
      </c>
      <c r="D16" s="346">
        <v>5300</v>
      </c>
      <c r="E16" s="346">
        <v>5219</v>
      </c>
      <c r="F16" s="346">
        <v>5419</v>
      </c>
      <c r="G16" s="346">
        <v>5428</v>
      </c>
      <c r="H16" s="346">
        <v>5289</v>
      </c>
      <c r="I16" s="346">
        <v>5303</v>
      </c>
      <c r="J16" s="346">
        <v>5280</v>
      </c>
      <c r="K16" s="346">
        <v>4861</v>
      </c>
      <c r="L16" s="222">
        <v>93</v>
      </c>
      <c r="M16" s="188"/>
      <c r="N16" s="188"/>
      <c r="P16" s="188"/>
    </row>
    <row r="17" spans="1:16" ht="17.25" customHeight="1">
      <c r="A17" s="75" t="s">
        <v>29</v>
      </c>
      <c r="B17" s="346">
        <v>45727</v>
      </c>
      <c r="C17" s="346">
        <v>5193</v>
      </c>
      <c r="D17" s="346">
        <v>5142</v>
      </c>
      <c r="E17" s="346">
        <v>4966</v>
      </c>
      <c r="F17" s="346">
        <v>5142</v>
      </c>
      <c r="G17" s="346">
        <v>5204</v>
      </c>
      <c r="H17" s="346">
        <v>5020</v>
      </c>
      <c r="I17" s="346">
        <v>5046</v>
      </c>
      <c r="J17" s="346">
        <v>5171</v>
      </c>
      <c r="K17" s="346">
        <v>4795</v>
      </c>
      <c r="L17" s="222">
        <v>48</v>
      </c>
      <c r="M17" s="188"/>
      <c r="N17" s="188"/>
      <c r="P17" s="188"/>
    </row>
    <row r="18" spans="1:16" ht="17.25" customHeight="1">
      <c r="A18" s="75" t="s">
        <v>30</v>
      </c>
      <c r="B18" s="346">
        <v>107848</v>
      </c>
      <c r="C18" s="346">
        <v>12697</v>
      </c>
      <c r="D18" s="346">
        <v>12484</v>
      </c>
      <c r="E18" s="346">
        <v>12114</v>
      </c>
      <c r="F18" s="346">
        <v>12190</v>
      </c>
      <c r="G18" s="346">
        <v>12503</v>
      </c>
      <c r="H18" s="346">
        <v>12051</v>
      </c>
      <c r="I18" s="346">
        <v>12152</v>
      </c>
      <c r="J18" s="346">
        <v>11252</v>
      </c>
      <c r="K18" s="346">
        <v>10337</v>
      </c>
      <c r="L18" s="222">
        <v>68</v>
      </c>
      <c r="M18" s="188"/>
      <c r="N18" s="188"/>
      <c r="P18" s="188"/>
    </row>
    <row r="19" spans="1:16" ht="17.25" customHeight="1">
      <c r="A19" s="75" t="s">
        <v>31</v>
      </c>
      <c r="B19" s="346">
        <v>55610</v>
      </c>
      <c r="C19" s="346">
        <v>6175</v>
      </c>
      <c r="D19" s="346">
        <v>6222</v>
      </c>
      <c r="E19" s="346">
        <v>6154</v>
      </c>
      <c r="F19" s="346">
        <v>6025</v>
      </c>
      <c r="G19" s="346">
        <v>6475</v>
      </c>
      <c r="H19" s="346">
        <v>6253</v>
      </c>
      <c r="I19" s="346">
        <v>6455</v>
      </c>
      <c r="J19" s="346">
        <v>6248</v>
      </c>
      <c r="K19" s="346">
        <v>5552</v>
      </c>
      <c r="L19" s="222">
        <v>51</v>
      </c>
      <c r="M19" s="188"/>
      <c r="N19" s="188"/>
      <c r="P19" s="188"/>
    </row>
    <row r="20" spans="1:16" ht="17.25" customHeight="1">
      <c r="A20" s="75" t="s">
        <v>32</v>
      </c>
      <c r="B20" s="346">
        <v>50723</v>
      </c>
      <c r="C20" s="346">
        <v>5665</v>
      </c>
      <c r="D20" s="346">
        <v>5486</v>
      </c>
      <c r="E20" s="346">
        <v>5556</v>
      </c>
      <c r="F20" s="346">
        <v>5449</v>
      </c>
      <c r="G20" s="346">
        <v>5954</v>
      </c>
      <c r="H20" s="346">
        <v>5710</v>
      </c>
      <c r="I20" s="346">
        <v>5717</v>
      </c>
      <c r="J20" s="346">
        <v>5819</v>
      </c>
      <c r="K20" s="346">
        <v>5307</v>
      </c>
      <c r="L20" s="222">
        <v>60</v>
      </c>
      <c r="M20" s="188"/>
      <c r="N20" s="188"/>
      <c r="P20" s="188"/>
    </row>
    <row r="21" spans="1:16" ht="17.25" customHeight="1" thickBot="1">
      <c r="A21" s="529" t="s">
        <v>33</v>
      </c>
      <c r="B21" s="282">
        <v>103978</v>
      </c>
      <c r="C21" s="282">
        <v>11598</v>
      </c>
      <c r="D21" s="282">
        <v>11332</v>
      </c>
      <c r="E21" s="282">
        <v>11328</v>
      </c>
      <c r="F21" s="282">
        <v>11285</v>
      </c>
      <c r="G21" s="282">
        <v>12038</v>
      </c>
      <c r="H21" s="282">
        <v>11861</v>
      </c>
      <c r="I21" s="282">
        <v>11877</v>
      </c>
      <c r="J21" s="282">
        <v>11722</v>
      </c>
      <c r="K21" s="282">
        <v>10816</v>
      </c>
      <c r="L21" s="155">
        <v>121</v>
      </c>
      <c r="M21" s="188"/>
      <c r="N21" s="188"/>
      <c r="P21" s="188"/>
    </row>
    <row r="22" spans="1:16" ht="17.25" customHeight="1"/>
    <row r="23" spans="1:16"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</row>
  </sheetData>
  <mergeCells count="13">
    <mergeCell ref="J5:J6"/>
    <mergeCell ref="L5:L6"/>
    <mergeCell ref="B3:B6"/>
    <mergeCell ref="C3:L4"/>
    <mergeCell ref="K5:K6"/>
    <mergeCell ref="E5:E6"/>
    <mergeCell ref="D5:D6"/>
    <mergeCell ref="C5:C6"/>
    <mergeCell ref="A3:A6"/>
    <mergeCell ref="G5:G6"/>
    <mergeCell ref="H5:H6"/>
    <mergeCell ref="F5:F6"/>
    <mergeCell ref="I5:I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8"/>
  <dimension ref="A1:AC30"/>
  <sheetViews>
    <sheetView zoomScaleNormal="100" workbookViewId="0"/>
  </sheetViews>
  <sheetFormatPr defaultRowHeight="15"/>
  <cols>
    <col min="1" max="1" width="13.140625" customWidth="1"/>
    <col min="2" max="2" width="4.5703125" style="209" customWidth="1"/>
    <col min="3" max="3" width="7.7109375" customWidth="1"/>
    <col min="4" max="4" width="6.7109375" style="209" customWidth="1"/>
    <col min="5" max="5" width="6.7109375" customWidth="1"/>
    <col min="6" max="6" width="5.7109375" customWidth="1"/>
    <col min="7" max="9" width="5.7109375" style="209" customWidth="1"/>
    <col min="10" max="10" width="6.42578125" customWidth="1"/>
    <col min="11" max="11" width="5.7109375" style="209" customWidth="1"/>
    <col min="12" max="12" width="6.140625" style="209" customWidth="1"/>
    <col min="13" max="13" width="5.7109375" style="209" customWidth="1"/>
    <col min="14" max="14" width="6" customWidth="1"/>
    <col min="15" max="17" width="5.7109375" style="209" customWidth="1"/>
    <col min="18" max="18" width="7.5703125" customWidth="1"/>
    <col min="20" max="20" width="11.140625" bestFit="1" customWidth="1"/>
  </cols>
  <sheetData>
    <row r="1" spans="1:29" s="8" customFormat="1" ht="17.25" customHeight="1">
      <c r="A1" s="503" t="s">
        <v>1036</v>
      </c>
      <c r="B1" s="41"/>
      <c r="C1" s="1"/>
      <c r="D1" s="240"/>
      <c r="E1" s="1"/>
      <c r="F1" s="1"/>
      <c r="G1" s="240"/>
      <c r="H1" s="240"/>
      <c r="I1" s="240"/>
      <c r="J1" s="1"/>
      <c r="K1" s="240"/>
      <c r="L1" s="240"/>
      <c r="M1" s="240"/>
      <c r="N1" s="1"/>
      <c r="O1" s="240"/>
      <c r="P1" s="240"/>
      <c r="Q1" s="240"/>
    </row>
    <row r="2" spans="1:29" s="3" customFormat="1" ht="17.25" customHeight="1" thickBot="1">
      <c r="A2" s="325" t="s">
        <v>193</v>
      </c>
      <c r="B2" s="205"/>
      <c r="D2" s="205"/>
      <c r="G2" s="205"/>
      <c r="H2" s="205"/>
      <c r="I2" s="205"/>
      <c r="K2" s="205"/>
      <c r="L2" s="205"/>
      <c r="M2" s="205"/>
      <c r="O2" s="205"/>
      <c r="P2" s="205"/>
      <c r="Q2" s="205"/>
    </row>
    <row r="3" spans="1:29" ht="17.25" customHeight="1">
      <c r="A3" s="1736" t="s">
        <v>198</v>
      </c>
      <c r="B3" s="1737"/>
      <c r="C3" s="1901" t="s">
        <v>71</v>
      </c>
      <c r="D3" s="1875" t="s">
        <v>6</v>
      </c>
      <c r="E3" s="1879"/>
      <c r="F3" s="1901" t="s">
        <v>451</v>
      </c>
      <c r="G3" s="1911"/>
      <c r="H3" s="1911"/>
      <c r="I3" s="1911"/>
      <c r="J3" s="1911"/>
      <c r="K3" s="1911"/>
      <c r="L3" s="1911"/>
      <c r="M3" s="1911"/>
      <c r="N3" s="1911"/>
      <c r="O3" s="1911"/>
      <c r="P3" s="1911"/>
      <c r="Q3" s="2029"/>
    </row>
    <row r="4" spans="1:29" ht="17.25" customHeight="1">
      <c r="A4" s="1738"/>
      <c r="B4" s="1739"/>
      <c r="C4" s="2030"/>
      <c r="D4" s="1884" t="s">
        <v>7</v>
      </c>
      <c r="E4" s="2020"/>
      <c r="F4" s="1862" t="s">
        <v>60</v>
      </c>
      <c r="G4" s="1854"/>
      <c r="H4" s="1854"/>
      <c r="I4" s="1927"/>
      <c r="J4" s="1810" t="s">
        <v>61</v>
      </c>
      <c r="K4" s="1854"/>
      <c r="L4" s="1854"/>
      <c r="M4" s="1927"/>
      <c r="N4" s="1810" t="s">
        <v>247</v>
      </c>
      <c r="O4" s="1854"/>
      <c r="P4" s="1854"/>
      <c r="Q4" s="2008"/>
    </row>
    <row r="5" spans="1:29" s="209" customFormat="1" ht="17.25" customHeight="1">
      <c r="A5" s="1738"/>
      <c r="B5" s="1739"/>
      <c r="C5" s="2030"/>
      <c r="D5" s="2027"/>
      <c r="E5" s="2028"/>
      <c r="F5" s="1880" t="s">
        <v>4</v>
      </c>
      <c r="G5" s="1759"/>
      <c r="H5" s="1887" t="s">
        <v>41</v>
      </c>
      <c r="I5" s="1759"/>
      <c r="J5" s="1927" t="s">
        <v>4</v>
      </c>
      <c r="K5" s="1759"/>
      <c r="L5" s="1887" t="s">
        <v>41</v>
      </c>
      <c r="M5" s="1759"/>
      <c r="N5" s="1927" t="s">
        <v>4</v>
      </c>
      <c r="O5" s="1759"/>
      <c r="P5" s="1887" t="s">
        <v>41</v>
      </c>
      <c r="Q5" s="1809"/>
    </row>
    <row r="6" spans="1:29" ht="17.25" customHeight="1" thickBot="1">
      <c r="A6" s="1740"/>
      <c r="B6" s="1741"/>
      <c r="C6" s="664" t="s">
        <v>146</v>
      </c>
      <c r="D6" s="629" t="s">
        <v>146</v>
      </c>
      <c r="E6" s="632" t="s">
        <v>147</v>
      </c>
      <c r="F6" s="629" t="s">
        <v>146</v>
      </c>
      <c r="G6" s="632" t="s">
        <v>147</v>
      </c>
      <c r="H6" s="634" t="s">
        <v>146</v>
      </c>
      <c r="I6" s="632" t="s">
        <v>148</v>
      </c>
      <c r="J6" s="634" t="s">
        <v>146</v>
      </c>
      <c r="K6" s="632" t="s">
        <v>147</v>
      </c>
      <c r="L6" s="634" t="s">
        <v>146</v>
      </c>
      <c r="M6" s="632" t="s">
        <v>148</v>
      </c>
      <c r="N6" s="634" t="s">
        <v>146</v>
      </c>
      <c r="O6" s="632" t="s">
        <v>147</v>
      </c>
      <c r="P6" s="634" t="s">
        <v>146</v>
      </c>
      <c r="Q6" s="665" t="s">
        <v>148</v>
      </c>
    </row>
    <row r="7" spans="1:29" s="24" customFormat="1" ht="17.25" customHeight="1">
      <c r="A7" s="1742" t="s">
        <v>11</v>
      </c>
      <c r="B7" s="1743"/>
      <c r="C7" s="234">
        <v>100697</v>
      </c>
      <c r="D7" s="811">
        <v>49137</v>
      </c>
      <c r="E7" s="850">
        <v>0.48796885706624826</v>
      </c>
      <c r="F7" s="811">
        <v>736</v>
      </c>
      <c r="G7" s="512">
        <v>7.3090558805128259E-3</v>
      </c>
      <c r="H7" s="345">
        <v>525</v>
      </c>
      <c r="I7" s="512">
        <v>0.71331521739130432</v>
      </c>
      <c r="J7" s="847">
        <v>77434</v>
      </c>
      <c r="K7" s="512">
        <v>0.76898020795058442</v>
      </c>
      <c r="L7" s="345">
        <v>40853</v>
      </c>
      <c r="M7" s="512">
        <v>0.52758478187876123</v>
      </c>
      <c r="N7" s="847">
        <v>22527</v>
      </c>
      <c r="O7" s="512">
        <v>0.22371073616890275</v>
      </c>
      <c r="P7" s="345">
        <v>7759</v>
      </c>
      <c r="Q7" s="1493">
        <v>0.34443112709193413</v>
      </c>
      <c r="R7" s="43"/>
      <c r="S7" s="43"/>
      <c r="T7" s="318"/>
      <c r="U7" s="318"/>
      <c r="V7" s="318"/>
      <c r="W7" s="43"/>
      <c r="X7" s="318"/>
      <c r="Y7" s="318"/>
      <c r="Z7" s="318"/>
      <c r="AA7" s="318"/>
      <c r="AB7" s="318"/>
      <c r="AC7" s="318"/>
    </row>
    <row r="8" spans="1:29" s="24" customFormat="1" ht="17.25" customHeight="1">
      <c r="A8" s="1742" t="s">
        <v>12</v>
      </c>
      <c r="B8" s="1743"/>
      <c r="C8" s="234">
        <v>105592</v>
      </c>
      <c r="D8" s="811">
        <v>51249</v>
      </c>
      <c r="E8" s="850">
        <v>0.48534926888400637</v>
      </c>
      <c r="F8" s="811">
        <v>763</v>
      </c>
      <c r="G8" s="512">
        <v>7.2259262065307974E-3</v>
      </c>
      <c r="H8" s="345">
        <v>516</v>
      </c>
      <c r="I8" s="512">
        <v>0.67627785058977719</v>
      </c>
      <c r="J8" s="847">
        <v>81395</v>
      </c>
      <c r="K8" s="512">
        <v>0.77084438215016293</v>
      </c>
      <c r="L8" s="345">
        <v>42726</v>
      </c>
      <c r="M8" s="512">
        <v>0.52492167823576386</v>
      </c>
      <c r="N8" s="847">
        <v>23434</v>
      </c>
      <c r="O8" s="512">
        <v>0.22192969164330631</v>
      </c>
      <c r="P8" s="345">
        <v>8007</v>
      </c>
      <c r="Q8" s="1493">
        <v>0.34168302466501665</v>
      </c>
      <c r="R8" s="43"/>
      <c r="S8" s="43"/>
      <c r="T8" s="318"/>
      <c r="U8" s="318"/>
      <c r="V8" s="318"/>
      <c r="W8" s="43"/>
      <c r="X8" s="318"/>
      <c r="Y8" s="318"/>
      <c r="Z8" s="318"/>
      <c r="AA8" s="318"/>
      <c r="AB8" s="318"/>
      <c r="AC8" s="318"/>
    </row>
    <row r="9" spans="1:29" s="24" customFormat="1" ht="17.25" customHeight="1">
      <c r="A9" s="1742" t="s">
        <v>13</v>
      </c>
      <c r="B9" s="1743"/>
      <c r="C9" s="234">
        <v>110773</v>
      </c>
      <c r="D9" s="811">
        <v>54039</v>
      </c>
      <c r="E9" s="850">
        <v>0.48783548337591293</v>
      </c>
      <c r="F9" s="811">
        <v>773</v>
      </c>
      <c r="G9" s="512">
        <v>6.9782347684002417E-3</v>
      </c>
      <c r="H9" s="345">
        <v>551</v>
      </c>
      <c r="I9" s="512">
        <v>0.71280724450194044</v>
      </c>
      <c r="J9" s="847">
        <v>88285</v>
      </c>
      <c r="K9" s="512">
        <v>0.79699024130428897</v>
      </c>
      <c r="L9" s="345">
        <v>46252</v>
      </c>
      <c r="M9" s="512">
        <v>0.52389420626380467</v>
      </c>
      <c r="N9" s="847">
        <v>21715</v>
      </c>
      <c r="O9" s="512">
        <v>0.1960315239273108</v>
      </c>
      <c r="P9" s="345">
        <v>7236</v>
      </c>
      <c r="Q9" s="1493">
        <v>0.33322588072760767</v>
      </c>
      <c r="R9" s="43"/>
      <c r="S9" s="43"/>
      <c r="T9" s="318"/>
      <c r="U9" s="318"/>
      <c r="V9" s="318"/>
      <c r="W9" s="43"/>
      <c r="X9" s="318"/>
      <c r="Y9" s="318"/>
      <c r="Z9" s="318"/>
      <c r="AA9" s="318"/>
      <c r="AB9" s="318"/>
      <c r="AC9" s="318"/>
    </row>
    <row r="10" spans="1:29" s="24" customFormat="1" ht="17.25" customHeight="1">
      <c r="A10" s="1742" t="s">
        <v>14</v>
      </c>
      <c r="B10" s="1743"/>
      <c r="C10" s="234">
        <v>117374</v>
      </c>
      <c r="D10" s="811">
        <v>57604</v>
      </c>
      <c r="E10" s="850">
        <v>0.49077308432872696</v>
      </c>
      <c r="F10" s="811">
        <v>820</v>
      </c>
      <c r="G10" s="512">
        <v>6.9862150050266671E-3</v>
      </c>
      <c r="H10" s="345">
        <v>593</v>
      </c>
      <c r="I10" s="512">
        <v>0.72317073170731705</v>
      </c>
      <c r="J10" s="847">
        <v>93855</v>
      </c>
      <c r="K10" s="512">
        <v>0.79962342597168024</v>
      </c>
      <c r="L10" s="345">
        <v>49254</v>
      </c>
      <c r="M10" s="512">
        <v>0.52478823717436474</v>
      </c>
      <c r="N10" s="847">
        <v>22699</v>
      </c>
      <c r="O10" s="512">
        <v>0.19339035902329307</v>
      </c>
      <c r="P10" s="345">
        <v>7757</v>
      </c>
      <c r="Q10" s="1493">
        <v>0.34173311599629941</v>
      </c>
      <c r="R10" s="43"/>
      <c r="S10" s="43"/>
      <c r="T10" s="318"/>
      <c r="U10" s="318"/>
      <c r="V10" s="318"/>
      <c r="W10" s="43"/>
      <c r="X10" s="318"/>
      <c r="Y10" s="318"/>
      <c r="Z10" s="318"/>
      <c r="AA10" s="318"/>
      <c r="AB10" s="318"/>
      <c r="AC10" s="318"/>
    </row>
    <row r="11" spans="1:29" s="24" customFormat="1" ht="17.25" customHeight="1">
      <c r="A11" s="1742" t="s">
        <v>15</v>
      </c>
      <c r="B11" s="1743"/>
      <c r="C11" s="184">
        <v>116727</v>
      </c>
      <c r="D11" s="813">
        <v>57110</v>
      </c>
      <c r="E11" s="850">
        <v>0.48926126774439505</v>
      </c>
      <c r="F11" s="813">
        <v>757</v>
      </c>
      <c r="G11" s="512">
        <v>6.4852176445895126E-3</v>
      </c>
      <c r="H11" s="346">
        <v>541</v>
      </c>
      <c r="I11" s="512">
        <v>0.71466314398943198</v>
      </c>
      <c r="J11" s="842">
        <v>91953</v>
      </c>
      <c r="K11" s="512">
        <v>0.78776118635791204</v>
      </c>
      <c r="L11" s="346">
        <v>48500</v>
      </c>
      <c r="M11" s="512">
        <v>0.52744336780746681</v>
      </c>
      <c r="N11" s="842">
        <v>24017</v>
      </c>
      <c r="O11" s="512">
        <v>0.20575359599749843</v>
      </c>
      <c r="P11" s="346">
        <v>8069</v>
      </c>
      <c r="Q11" s="1493">
        <v>0.3359703543323479</v>
      </c>
      <c r="R11" s="43"/>
      <c r="S11" s="43"/>
      <c r="T11" s="318"/>
      <c r="U11" s="318"/>
      <c r="V11" s="318"/>
      <c r="W11" s="43"/>
      <c r="X11" s="318"/>
      <c r="Y11" s="318"/>
      <c r="Z11" s="318"/>
      <c r="AA11" s="318"/>
      <c r="AB11" s="318"/>
      <c r="AC11" s="318"/>
    </row>
    <row r="12" spans="1:29" s="24" customFormat="1" ht="17.25" customHeight="1">
      <c r="A12" s="1742" t="s">
        <v>16</v>
      </c>
      <c r="B12" s="1743"/>
      <c r="C12" s="184">
        <v>117198</v>
      </c>
      <c r="D12" s="813">
        <v>57240</v>
      </c>
      <c r="E12" s="850">
        <v>0.48840423898018737</v>
      </c>
      <c r="F12" s="813">
        <v>718</v>
      </c>
      <c r="G12" s="512">
        <v>6.1263844092902609E-3</v>
      </c>
      <c r="H12" s="346">
        <v>519</v>
      </c>
      <c r="I12" s="512">
        <v>0.72284122562674091</v>
      </c>
      <c r="J12" s="842">
        <v>91520</v>
      </c>
      <c r="K12" s="512">
        <v>0.78090069796412909</v>
      </c>
      <c r="L12" s="346">
        <v>48246</v>
      </c>
      <c r="M12" s="512">
        <v>0.5271634615384615</v>
      </c>
      <c r="N12" s="842">
        <v>24960</v>
      </c>
      <c r="O12" s="512">
        <v>0.21297291762658066</v>
      </c>
      <c r="P12" s="346">
        <v>8475</v>
      </c>
      <c r="Q12" s="1493">
        <v>0.33954326923076922</v>
      </c>
      <c r="R12" s="43"/>
      <c r="S12" s="43"/>
      <c r="T12" s="318"/>
      <c r="U12" s="318"/>
      <c r="V12" s="318"/>
      <c r="W12" s="43"/>
      <c r="X12" s="318"/>
      <c r="Y12" s="318"/>
      <c r="Z12" s="318"/>
      <c r="AA12" s="318"/>
      <c r="AB12" s="318"/>
      <c r="AC12" s="318"/>
    </row>
    <row r="13" spans="1:29" s="24" customFormat="1" ht="17.25" customHeight="1">
      <c r="A13" s="1742" t="s">
        <v>139</v>
      </c>
      <c r="B13" s="1743"/>
      <c r="C13" s="184">
        <v>111841</v>
      </c>
      <c r="D13" s="813">
        <v>54355</v>
      </c>
      <c r="E13" s="850">
        <v>0.48600244990656377</v>
      </c>
      <c r="F13" s="813">
        <v>681</v>
      </c>
      <c r="G13" s="512">
        <v>6.0890013501309894E-3</v>
      </c>
      <c r="H13" s="346">
        <v>498</v>
      </c>
      <c r="I13" s="512">
        <v>0.7312775330396476</v>
      </c>
      <c r="J13" s="842">
        <v>86426</v>
      </c>
      <c r="K13" s="512">
        <v>0.77275775431192495</v>
      </c>
      <c r="L13" s="346">
        <v>45551</v>
      </c>
      <c r="M13" s="512">
        <v>0.52705204452363874</v>
      </c>
      <c r="N13" s="842">
        <v>24734</v>
      </c>
      <c r="O13" s="512">
        <v>0.22115324433794403</v>
      </c>
      <c r="P13" s="346">
        <v>8306</v>
      </c>
      <c r="Q13" s="1493">
        <v>0.33581305086116275</v>
      </c>
      <c r="R13" s="43"/>
      <c r="S13" s="43"/>
      <c r="T13" s="318"/>
      <c r="U13" s="318"/>
      <c r="V13" s="318"/>
      <c r="W13" s="43"/>
      <c r="X13" s="318"/>
      <c r="Y13" s="318"/>
      <c r="Z13" s="318"/>
      <c r="AA13" s="318"/>
      <c r="AB13" s="318"/>
      <c r="AC13" s="318"/>
    </row>
    <row r="14" spans="1:29" s="24" customFormat="1" ht="17.25" customHeight="1">
      <c r="A14" s="1742" t="s">
        <v>189</v>
      </c>
      <c r="B14" s="1743"/>
      <c r="C14" s="184">
        <v>108062</v>
      </c>
      <c r="D14" s="813">
        <v>52490</v>
      </c>
      <c r="E14" s="850">
        <v>0.48573966796838852</v>
      </c>
      <c r="F14" s="813">
        <v>586</v>
      </c>
      <c r="G14" s="512">
        <v>5.4228128296718555E-3</v>
      </c>
      <c r="H14" s="346">
        <v>424</v>
      </c>
      <c r="I14" s="512">
        <v>0.7235494880546075</v>
      </c>
      <c r="J14" s="842">
        <v>82517</v>
      </c>
      <c r="K14" s="512">
        <v>0.76360792878162531</v>
      </c>
      <c r="L14" s="346">
        <v>43573</v>
      </c>
      <c r="M14" s="512">
        <v>0.52804876570888426</v>
      </c>
      <c r="N14" s="842">
        <v>24959</v>
      </c>
      <c r="O14" s="512">
        <v>0.23096925838870278</v>
      </c>
      <c r="P14" s="346">
        <v>8493</v>
      </c>
      <c r="Q14" s="1493">
        <v>0.34027805601185945</v>
      </c>
      <c r="R14" s="43"/>
      <c r="S14" s="43"/>
      <c r="T14" s="318"/>
      <c r="U14" s="318"/>
      <c r="V14" s="318"/>
      <c r="W14" s="43"/>
      <c r="X14" s="318"/>
      <c r="Y14" s="318"/>
      <c r="Z14" s="318"/>
      <c r="AA14" s="318"/>
      <c r="AB14" s="318"/>
      <c r="AC14" s="318"/>
    </row>
    <row r="15" spans="1:29" s="24" customFormat="1" ht="17.25" customHeight="1">
      <c r="A15" s="1742" t="s">
        <v>455</v>
      </c>
      <c r="B15" s="1743"/>
      <c r="C15" s="184">
        <v>106625</v>
      </c>
      <c r="D15" s="813">
        <v>52135</v>
      </c>
      <c r="E15" s="850">
        <v>0.48895662368112541</v>
      </c>
      <c r="F15" s="813">
        <v>564</v>
      </c>
      <c r="G15" s="512">
        <v>5.2895662368112545E-3</v>
      </c>
      <c r="H15" s="346">
        <v>392</v>
      </c>
      <c r="I15" s="512">
        <v>0.69503546099290781</v>
      </c>
      <c r="J15" s="842">
        <v>81475</v>
      </c>
      <c r="K15" s="512">
        <v>0.76412661195779596</v>
      </c>
      <c r="L15" s="346">
        <v>43167</v>
      </c>
      <c r="M15" s="512">
        <v>0.52981896287204666</v>
      </c>
      <c r="N15" s="842">
        <v>24586</v>
      </c>
      <c r="O15" s="512">
        <v>0.23058382180539272</v>
      </c>
      <c r="P15" s="346">
        <v>8576</v>
      </c>
      <c r="Q15" s="1493">
        <v>0.34881639957699506</v>
      </c>
      <c r="R15" s="43"/>
      <c r="S15" s="43"/>
      <c r="T15" s="318"/>
      <c r="U15" s="318"/>
      <c r="V15" s="318"/>
      <c r="W15" s="43"/>
      <c r="X15" s="318"/>
      <c r="Y15" s="318"/>
      <c r="Z15" s="318"/>
      <c r="AA15" s="318"/>
      <c r="AB15" s="318"/>
      <c r="AC15" s="318"/>
    </row>
    <row r="16" spans="1:29" s="24" customFormat="1" ht="17.25" customHeight="1">
      <c r="A16" s="1742" t="s">
        <v>562</v>
      </c>
      <c r="B16" s="1743"/>
      <c r="C16" s="184">
        <v>108630</v>
      </c>
      <c r="D16" s="813">
        <v>52949</v>
      </c>
      <c r="E16" s="850">
        <v>0.48742520482371354</v>
      </c>
      <c r="F16" s="813">
        <v>587</v>
      </c>
      <c r="G16" s="512">
        <v>5.403663812943018E-3</v>
      </c>
      <c r="H16" s="346">
        <v>423</v>
      </c>
      <c r="I16" s="512">
        <v>0.72061328790459966</v>
      </c>
      <c r="J16" s="842">
        <v>82293</v>
      </c>
      <c r="K16" s="512">
        <v>0.75755316210991441</v>
      </c>
      <c r="L16" s="346">
        <v>43556</v>
      </c>
      <c r="M16" s="512">
        <v>0.52927952559755997</v>
      </c>
      <c r="N16" s="842">
        <v>25750</v>
      </c>
      <c r="O16" s="512">
        <v>0.23704317407714259</v>
      </c>
      <c r="P16" s="346">
        <v>8970</v>
      </c>
      <c r="Q16" s="1493">
        <v>0.34834951456310681</v>
      </c>
      <c r="R16" s="43"/>
      <c r="S16" s="43"/>
      <c r="T16" s="318"/>
      <c r="U16" s="318"/>
      <c r="V16" s="318"/>
      <c r="W16" s="43"/>
      <c r="X16" s="318"/>
      <c r="Y16" s="318"/>
      <c r="Z16" s="318"/>
      <c r="AA16" s="318"/>
      <c r="AB16" s="318"/>
      <c r="AC16" s="318"/>
    </row>
    <row r="17" spans="1:29" s="24" customFormat="1" ht="17.25" customHeight="1" thickBot="1">
      <c r="A17" s="1742" t="s">
        <v>643</v>
      </c>
      <c r="B17" s="1743"/>
      <c r="C17" s="299">
        <v>108143</v>
      </c>
      <c r="D17" s="178">
        <v>52745</v>
      </c>
      <c r="E17" s="850">
        <f>D17/C17</f>
        <v>0.48773383390510711</v>
      </c>
      <c r="F17" s="178">
        <v>563</v>
      </c>
      <c r="G17" s="513">
        <f>F17/$C17</f>
        <v>5.2060697409910955E-3</v>
      </c>
      <c r="H17" s="282">
        <v>408</v>
      </c>
      <c r="I17" s="513">
        <f>H17/F17</f>
        <v>0.72468916518650084</v>
      </c>
      <c r="J17" s="183">
        <v>81863</v>
      </c>
      <c r="K17" s="513">
        <f>J17/$C17</f>
        <v>0.75698843198357735</v>
      </c>
      <c r="L17" s="282">
        <v>43254</v>
      </c>
      <c r="M17" s="513">
        <f>L17/J17</f>
        <v>0.52837057034313428</v>
      </c>
      <c r="N17" s="183">
        <v>25717</v>
      </c>
      <c r="O17" s="513">
        <f>N17/$C17</f>
        <v>0.2378054982754316</v>
      </c>
      <c r="P17" s="282">
        <v>9083</v>
      </c>
      <c r="Q17" s="881">
        <f>P17/N17</f>
        <v>0.35319049655869661</v>
      </c>
      <c r="R17" s="43"/>
      <c r="S17" s="43"/>
      <c r="T17" s="43"/>
      <c r="U17" s="318"/>
      <c r="V17" s="318"/>
      <c r="W17" s="43"/>
      <c r="X17" s="318"/>
      <c r="Y17" s="318"/>
      <c r="Z17" s="318"/>
      <c r="AA17" s="318"/>
      <c r="AB17" s="318"/>
      <c r="AC17" s="318"/>
    </row>
    <row r="18" spans="1:29" s="7" customFormat="1" ht="17.25" customHeight="1">
      <c r="A18" s="1888" t="s">
        <v>644</v>
      </c>
      <c r="B18" s="554" t="s">
        <v>191</v>
      </c>
      <c r="C18" s="555">
        <f>C17-C16</f>
        <v>-487</v>
      </c>
      <c r="D18" s="557">
        <f>D17-D16</f>
        <v>-204</v>
      </c>
      <c r="E18" s="559">
        <f>E17-E16</f>
        <v>3.0862908139356326E-4</v>
      </c>
      <c r="F18" s="557">
        <f>F17-F16</f>
        <v>-24</v>
      </c>
      <c r="G18" s="612" t="s">
        <v>56</v>
      </c>
      <c r="H18" s="558">
        <f>H17-H16</f>
        <v>-15</v>
      </c>
      <c r="I18" s="612" t="s">
        <v>56</v>
      </c>
      <c r="J18" s="558">
        <f>J17-J16</f>
        <v>-430</v>
      </c>
      <c r="K18" s="612" t="s">
        <v>56</v>
      </c>
      <c r="L18" s="558">
        <f>L17-L16</f>
        <v>-302</v>
      </c>
      <c r="M18" s="612" t="s">
        <v>56</v>
      </c>
      <c r="N18" s="558">
        <f>N17-N16</f>
        <v>-33</v>
      </c>
      <c r="O18" s="612" t="s">
        <v>56</v>
      </c>
      <c r="P18" s="558">
        <f>P17-P16</f>
        <v>113</v>
      </c>
      <c r="Q18" s="613" t="s">
        <v>56</v>
      </c>
      <c r="S18" s="43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</row>
    <row r="19" spans="1:29" ht="17.25" customHeight="1">
      <c r="A19" s="1733"/>
      <c r="B19" s="573" t="s">
        <v>192</v>
      </c>
      <c r="C19" s="562">
        <f>C17/C16-1</f>
        <v>-4.4831077971094757E-3</v>
      </c>
      <c r="D19" s="564">
        <f>D17/D16-1</f>
        <v>-3.852763980433993E-3</v>
      </c>
      <c r="E19" s="566">
        <f>E17/E16-1</f>
        <v>6.3318244181731487E-4</v>
      </c>
      <c r="F19" s="564">
        <f>F17/F16-1</f>
        <v>-4.0885860306643984E-2</v>
      </c>
      <c r="G19" s="621" t="s">
        <v>56</v>
      </c>
      <c r="H19" s="565">
        <f>H17/H16-1</f>
        <v>-3.546099290780147E-2</v>
      </c>
      <c r="I19" s="621" t="s">
        <v>56</v>
      </c>
      <c r="J19" s="565">
        <f>J17/J16-1</f>
        <v>-5.2252317937127035E-3</v>
      </c>
      <c r="K19" s="621" t="s">
        <v>56</v>
      </c>
      <c r="L19" s="565">
        <f>L17/L16-1</f>
        <v>-6.9336027183396487E-3</v>
      </c>
      <c r="M19" s="621" t="s">
        <v>56</v>
      </c>
      <c r="N19" s="565">
        <f>N17/N16-1</f>
        <v>-1.2815533980582439E-3</v>
      </c>
      <c r="O19" s="621" t="s">
        <v>56</v>
      </c>
      <c r="P19" s="565">
        <f>P17/P16-1</f>
        <v>1.259754738015606E-2</v>
      </c>
      <c r="Q19" s="622" t="s">
        <v>56</v>
      </c>
      <c r="S19" s="43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</row>
    <row r="20" spans="1:29" ht="17.25" customHeight="1">
      <c r="A20" s="1734" t="s">
        <v>645</v>
      </c>
      <c r="B20" s="578" t="s">
        <v>191</v>
      </c>
      <c r="C20" s="579">
        <f>C17-C12</f>
        <v>-9055</v>
      </c>
      <c r="D20" s="581">
        <f>D17-D12</f>
        <v>-4495</v>
      </c>
      <c r="E20" s="583">
        <f>E17-E12</f>
        <v>-6.7040507508026037E-4</v>
      </c>
      <c r="F20" s="581">
        <f>F17-F12</f>
        <v>-155</v>
      </c>
      <c r="G20" s="618" t="s">
        <v>56</v>
      </c>
      <c r="H20" s="582">
        <f>H17-H12</f>
        <v>-111</v>
      </c>
      <c r="I20" s="618" t="s">
        <v>56</v>
      </c>
      <c r="J20" s="582">
        <f>J17-J12</f>
        <v>-9657</v>
      </c>
      <c r="K20" s="618" t="s">
        <v>56</v>
      </c>
      <c r="L20" s="582">
        <f>L17-L12</f>
        <v>-4992</v>
      </c>
      <c r="M20" s="618" t="s">
        <v>56</v>
      </c>
      <c r="N20" s="582">
        <f>N17-N12</f>
        <v>757</v>
      </c>
      <c r="O20" s="618" t="s">
        <v>56</v>
      </c>
      <c r="P20" s="582">
        <f>P17-P12</f>
        <v>608</v>
      </c>
      <c r="Q20" s="619" t="s">
        <v>56</v>
      </c>
      <c r="S20" s="43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</row>
    <row r="21" spans="1:29">
      <c r="A21" s="1733"/>
      <c r="B21" s="573" t="s">
        <v>192</v>
      </c>
      <c r="C21" s="562">
        <f>C17/C12-1</f>
        <v>-7.7262410621341648E-2</v>
      </c>
      <c r="D21" s="564">
        <f>D17/D12-1</f>
        <v>-7.8529000698811968E-2</v>
      </c>
      <c r="E21" s="566">
        <f>E17/E12-1</f>
        <v>-1.3726438502665861E-3</v>
      </c>
      <c r="F21" s="564">
        <f>F17/F12-1</f>
        <v>-0.21587743732590525</v>
      </c>
      <c r="G21" s="621" t="s">
        <v>56</v>
      </c>
      <c r="H21" s="565">
        <f>H17/H12-1</f>
        <v>-0.21387283236994215</v>
      </c>
      <c r="I21" s="621" t="s">
        <v>56</v>
      </c>
      <c r="J21" s="565">
        <f>J17/J12-1</f>
        <v>-0.10551791958041956</v>
      </c>
      <c r="K21" s="621" t="s">
        <v>56</v>
      </c>
      <c r="L21" s="565">
        <f>L17/L12-1</f>
        <v>-0.10346971769680391</v>
      </c>
      <c r="M21" s="621" t="s">
        <v>56</v>
      </c>
      <c r="N21" s="565">
        <f>N17/N12-1</f>
        <v>3.0328525641025728E-2</v>
      </c>
      <c r="O21" s="621" t="s">
        <v>56</v>
      </c>
      <c r="P21" s="565">
        <f>P17/P12-1</f>
        <v>7.1740412979351076E-2</v>
      </c>
      <c r="Q21" s="622" t="s">
        <v>56</v>
      </c>
      <c r="S21" s="43"/>
      <c r="T21" s="318"/>
      <c r="U21" s="318"/>
      <c r="V21" s="318"/>
      <c r="W21" s="318"/>
      <c r="X21" s="318"/>
      <c r="Y21" s="318"/>
      <c r="Z21" s="318"/>
      <c r="AA21" s="318"/>
      <c r="AB21" s="318"/>
      <c r="AC21" s="318"/>
    </row>
    <row r="22" spans="1:29" ht="15" customHeight="1">
      <c r="A22" s="1734" t="s">
        <v>646</v>
      </c>
      <c r="B22" s="578" t="s">
        <v>191</v>
      </c>
      <c r="C22" s="579">
        <f>C17-C7</f>
        <v>7446</v>
      </c>
      <c r="D22" s="581">
        <f>D17-D7</f>
        <v>3608</v>
      </c>
      <c r="E22" s="583">
        <f>E17-E7</f>
        <v>-2.3502316114115684E-4</v>
      </c>
      <c r="F22" s="581">
        <f>F17-F7</f>
        <v>-173</v>
      </c>
      <c r="G22" s="618" t="s">
        <v>56</v>
      </c>
      <c r="H22" s="582">
        <f>H17-H7</f>
        <v>-117</v>
      </c>
      <c r="I22" s="618" t="s">
        <v>56</v>
      </c>
      <c r="J22" s="582">
        <f>J17-J7</f>
        <v>4429</v>
      </c>
      <c r="K22" s="618" t="s">
        <v>56</v>
      </c>
      <c r="L22" s="582">
        <f>L17-L7</f>
        <v>2401</v>
      </c>
      <c r="M22" s="618" t="s">
        <v>56</v>
      </c>
      <c r="N22" s="582">
        <f>N17-N7</f>
        <v>3190</v>
      </c>
      <c r="O22" s="618" t="s">
        <v>56</v>
      </c>
      <c r="P22" s="582">
        <f>P17-P7</f>
        <v>1324</v>
      </c>
      <c r="Q22" s="619" t="s">
        <v>56</v>
      </c>
      <c r="S22" s="43"/>
      <c r="T22" s="318"/>
      <c r="U22" s="318"/>
      <c r="V22" s="318"/>
      <c r="W22" s="318"/>
      <c r="X22" s="318"/>
      <c r="Y22" s="318"/>
      <c r="Z22" s="318"/>
      <c r="AA22" s="318"/>
      <c r="AB22" s="318"/>
      <c r="AC22" s="318"/>
    </row>
    <row r="23" spans="1:29" ht="18" customHeight="1" thickBot="1">
      <c r="A23" s="1735"/>
      <c r="B23" s="585" t="s">
        <v>192</v>
      </c>
      <c r="C23" s="657">
        <f>C17/C7-1</f>
        <v>7.3944606095514231E-2</v>
      </c>
      <c r="D23" s="597">
        <f>D17/D7-1</f>
        <v>7.3427356167450109E-2</v>
      </c>
      <c r="E23" s="661">
        <f>E17/E7-1</f>
        <v>-4.8163557517610922E-4</v>
      </c>
      <c r="F23" s="597">
        <f>F17/F7-1</f>
        <v>-0.23505434782608692</v>
      </c>
      <c r="G23" s="658" t="s">
        <v>56</v>
      </c>
      <c r="H23" s="598">
        <f>H17/H7-1</f>
        <v>-0.22285714285714286</v>
      </c>
      <c r="I23" s="658" t="s">
        <v>56</v>
      </c>
      <c r="J23" s="598">
        <f>J17/J7-1</f>
        <v>5.7197096882506404E-2</v>
      </c>
      <c r="K23" s="658" t="s">
        <v>56</v>
      </c>
      <c r="L23" s="598">
        <f>L17/L7-1</f>
        <v>5.8771693633270505E-2</v>
      </c>
      <c r="M23" s="658" t="s">
        <v>56</v>
      </c>
      <c r="N23" s="598">
        <f>N17/N7-1</f>
        <v>0.14160784835974605</v>
      </c>
      <c r="O23" s="658" t="s">
        <v>56</v>
      </c>
      <c r="P23" s="598">
        <f>P17/P7-1</f>
        <v>0.17064054646217297</v>
      </c>
      <c r="Q23" s="659" t="s">
        <v>56</v>
      </c>
      <c r="S23" s="43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</row>
    <row r="24" spans="1:29" ht="17.25" customHeight="1">
      <c r="A24" s="967" t="s">
        <v>248</v>
      </c>
    </row>
    <row r="25" spans="1:29" ht="17.25" customHeight="1">
      <c r="A25" s="967" t="s">
        <v>551</v>
      </c>
    </row>
    <row r="26" spans="1:29"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</row>
    <row r="27" spans="1:29"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</row>
    <row r="28" spans="1:29"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</row>
    <row r="29" spans="1:29"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0" spans="1:29"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</row>
  </sheetData>
  <mergeCells count="28">
    <mergeCell ref="D4:E5"/>
    <mergeCell ref="F3:Q3"/>
    <mergeCell ref="A13:B13"/>
    <mergeCell ref="A9:B9"/>
    <mergeCell ref="A10:B10"/>
    <mergeCell ref="A11:B11"/>
    <mergeCell ref="A12:B12"/>
    <mergeCell ref="D3:E3"/>
    <mergeCell ref="A3:B6"/>
    <mergeCell ref="A7:B7"/>
    <mergeCell ref="A8:B8"/>
    <mergeCell ref="C3:C5"/>
    <mergeCell ref="F5:G5"/>
    <mergeCell ref="J5:K5"/>
    <mergeCell ref="N5:O5"/>
    <mergeCell ref="H5:I5"/>
    <mergeCell ref="A20:A21"/>
    <mergeCell ref="A22:A23"/>
    <mergeCell ref="A14:B14"/>
    <mergeCell ref="A15:B15"/>
    <mergeCell ref="A16:B16"/>
    <mergeCell ref="A17:B17"/>
    <mergeCell ref="A18:A19"/>
    <mergeCell ref="L5:M5"/>
    <mergeCell ref="P5:Q5"/>
    <mergeCell ref="F4:I4"/>
    <mergeCell ref="J4:M4"/>
    <mergeCell ref="N4:Q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I23 J18:M23 N19:Q23 N18:P18 Q18" unlockedFormula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zoomScaleNormal="100" workbookViewId="0"/>
  </sheetViews>
  <sheetFormatPr defaultColWidth="9.140625" defaultRowHeight="15"/>
  <cols>
    <col min="1" max="1" width="17.28515625" style="209" customWidth="1"/>
    <col min="2" max="2" width="7" style="209" bestFit="1" customWidth="1"/>
    <col min="3" max="4" width="6.140625" style="209" bestFit="1" customWidth="1"/>
    <col min="5" max="5" width="4.85546875" style="209" bestFit="1" customWidth="1"/>
    <col min="6" max="6" width="5.140625" style="209" bestFit="1" customWidth="1"/>
    <col min="7" max="7" width="4.85546875" style="209" bestFit="1" customWidth="1"/>
    <col min="8" max="8" width="6" style="209" bestFit="1" customWidth="1"/>
    <col min="9" max="11" width="6.140625" style="209" customWidth="1"/>
    <col min="12" max="12" width="6" style="209" bestFit="1" customWidth="1"/>
    <col min="13" max="13" width="6.140625" style="209" customWidth="1"/>
    <col min="14" max="14" width="6" style="209" bestFit="1" customWidth="1"/>
    <col min="15" max="15" width="5.28515625" style="209" bestFit="1" customWidth="1"/>
    <col min="16" max="16" width="6" style="209" bestFit="1" customWidth="1"/>
    <col min="17" max="17" width="7.5703125" style="209" customWidth="1"/>
    <col min="18" max="16384" width="9.140625" style="209"/>
  </cols>
  <sheetData>
    <row r="1" spans="1:29" s="8" customFormat="1" ht="17.25" customHeight="1">
      <c r="A1" s="503" t="s">
        <v>1035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500"/>
      <c r="O1" s="240"/>
      <c r="P1" s="240"/>
    </row>
    <row r="2" spans="1:29" s="205" customFormat="1" ht="17.25" customHeight="1" thickBot="1">
      <c r="A2" s="325" t="s">
        <v>193</v>
      </c>
    </row>
    <row r="3" spans="1:29" ht="17.25" customHeight="1">
      <c r="A3" s="1794" t="s">
        <v>190</v>
      </c>
      <c r="B3" s="1901" t="s">
        <v>71</v>
      </c>
      <c r="C3" s="1875" t="s">
        <v>6</v>
      </c>
      <c r="D3" s="1878"/>
      <c r="E3" s="1875" t="s">
        <v>451</v>
      </c>
      <c r="F3" s="1876"/>
      <c r="G3" s="1876"/>
      <c r="H3" s="1876"/>
      <c r="I3" s="1876"/>
      <c r="J3" s="1876"/>
      <c r="K3" s="1876"/>
      <c r="L3" s="1876"/>
      <c r="M3" s="1876"/>
      <c r="N3" s="1876"/>
      <c r="O3" s="1876"/>
      <c r="P3" s="1879"/>
    </row>
    <row r="4" spans="1:29" ht="17.25" customHeight="1">
      <c r="A4" s="1822"/>
      <c r="B4" s="2030"/>
      <c r="C4" s="1884" t="s">
        <v>7</v>
      </c>
      <c r="D4" s="2020"/>
      <c r="E4" s="1862" t="s">
        <v>60</v>
      </c>
      <c r="F4" s="1854"/>
      <c r="G4" s="1854"/>
      <c r="H4" s="1927"/>
      <c r="I4" s="1810" t="s">
        <v>61</v>
      </c>
      <c r="J4" s="1854"/>
      <c r="K4" s="1854"/>
      <c r="L4" s="1927"/>
      <c r="M4" s="1810" t="s">
        <v>247</v>
      </c>
      <c r="N4" s="1854"/>
      <c r="O4" s="1854"/>
      <c r="P4" s="2008"/>
    </row>
    <row r="5" spans="1:29" ht="17.25" customHeight="1">
      <c r="A5" s="1822"/>
      <c r="B5" s="2030"/>
      <c r="C5" s="2027"/>
      <c r="D5" s="2028"/>
      <c r="E5" s="1880" t="s">
        <v>4</v>
      </c>
      <c r="F5" s="1759"/>
      <c r="G5" s="1887" t="s">
        <v>41</v>
      </c>
      <c r="H5" s="1759"/>
      <c r="I5" s="1927" t="s">
        <v>4</v>
      </c>
      <c r="J5" s="1759"/>
      <c r="K5" s="1887" t="s">
        <v>41</v>
      </c>
      <c r="L5" s="1759"/>
      <c r="M5" s="1927" t="s">
        <v>4</v>
      </c>
      <c r="N5" s="1759"/>
      <c r="O5" s="1887" t="s">
        <v>41</v>
      </c>
      <c r="P5" s="1809"/>
    </row>
    <row r="6" spans="1:29" ht="17.25" customHeight="1" thickBot="1">
      <c r="A6" s="1823"/>
      <c r="B6" s="814" t="s">
        <v>146</v>
      </c>
      <c r="C6" s="629" t="s">
        <v>146</v>
      </c>
      <c r="D6" s="632" t="s">
        <v>147</v>
      </c>
      <c r="E6" s="629" t="s">
        <v>146</v>
      </c>
      <c r="F6" s="632" t="s">
        <v>147</v>
      </c>
      <c r="G6" s="634" t="s">
        <v>146</v>
      </c>
      <c r="H6" s="632" t="s">
        <v>148</v>
      </c>
      <c r="I6" s="634" t="s">
        <v>146</v>
      </c>
      <c r="J6" s="632" t="s">
        <v>147</v>
      </c>
      <c r="K6" s="634" t="s">
        <v>146</v>
      </c>
      <c r="L6" s="632" t="s">
        <v>148</v>
      </c>
      <c r="M6" s="634" t="s">
        <v>146</v>
      </c>
      <c r="N6" s="632" t="s">
        <v>147</v>
      </c>
      <c r="O6" s="634" t="s">
        <v>146</v>
      </c>
      <c r="P6" s="665" t="s">
        <v>148</v>
      </c>
    </row>
    <row r="7" spans="1:29" s="24" customFormat="1" ht="17.25" customHeight="1">
      <c r="A7" s="521" t="s">
        <v>19</v>
      </c>
      <c r="B7" s="1243">
        <v>108143</v>
      </c>
      <c r="C7" s="1249">
        <v>52745</v>
      </c>
      <c r="D7" s="1246">
        <f>C7/$B7</f>
        <v>0.48773383390510711</v>
      </c>
      <c r="E7" s="1108">
        <v>563</v>
      </c>
      <c r="F7" s="1247">
        <f>E7/$B7</f>
        <v>5.2060697409910955E-3</v>
      </c>
      <c r="G7" s="1245">
        <v>408</v>
      </c>
      <c r="H7" s="1248">
        <f>G7/E7</f>
        <v>0.72468916518650084</v>
      </c>
      <c r="I7" s="1245">
        <v>81863</v>
      </c>
      <c r="J7" s="1247">
        <f t="shared" ref="J7:J21" si="0">I7/$B7</f>
        <v>0.75698843198357735</v>
      </c>
      <c r="K7" s="1109">
        <v>43254</v>
      </c>
      <c r="L7" s="1248">
        <f>K7/I7</f>
        <v>0.52837057034313428</v>
      </c>
      <c r="M7" s="1245">
        <v>25717</v>
      </c>
      <c r="N7" s="1247">
        <f t="shared" ref="N7:N21" si="1">M7/$B7</f>
        <v>0.2378054982754316</v>
      </c>
      <c r="O7" s="1109">
        <v>9083</v>
      </c>
      <c r="P7" s="1246">
        <f>O7/M7</f>
        <v>0.35319049655869661</v>
      </c>
      <c r="R7" s="43"/>
      <c r="S7" s="43"/>
      <c r="T7" s="318"/>
      <c r="U7" s="318"/>
      <c r="V7" s="318"/>
      <c r="W7" s="318"/>
      <c r="X7" s="318"/>
      <c r="Y7" s="318"/>
      <c r="Z7" s="318"/>
      <c r="AA7" s="318"/>
      <c r="AB7" s="318"/>
      <c r="AC7" s="318"/>
    </row>
    <row r="8" spans="1:29" s="24" customFormat="1" ht="17.25" customHeight="1">
      <c r="A8" s="75" t="s">
        <v>20</v>
      </c>
      <c r="B8" s="1244">
        <v>13061</v>
      </c>
      <c r="C8" s="811">
        <v>6223</v>
      </c>
      <c r="D8" s="880">
        <f t="shared" ref="D8:F21" si="2">C8/$B8</f>
        <v>0.47645662659826965</v>
      </c>
      <c r="E8" s="811">
        <v>81</v>
      </c>
      <c r="F8" s="817">
        <f t="shared" si="2"/>
        <v>6.2016690911875045E-3</v>
      </c>
      <c r="G8" s="847">
        <v>61</v>
      </c>
      <c r="H8" s="817">
        <f t="shared" ref="H8:H21" si="3">G8/E8</f>
        <v>0.75308641975308643</v>
      </c>
      <c r="I8" s="847">
        <v>10068</v>
      </c>
      <c r="J8" s="817">
        <f t="shared" si="0"/>
        <v>0.77084449888982465</v>
      </c>
      <c r="K8" s="810">
        <v>5180</v>
      </c>
      <c r="L8" s="817">
        <f t="shared" ref="L8:L21" si="4">K8/I8</f>
        <v>0.51450139054429878</v>
      </c>
      <c r="M8" s="847">
        <v>2912</v>
      </c>
      <c r="N8" s="817">
        <f t="shared" si="1"/>
        <v>0.22295383201898783</v>
      </c>
      <c r="O8" s="810">
        <v>982</v>
      </c>
      <c r="P8" s="880">
        <f t="shared" ref="P8:P21" si="5">O8/M8</f>
        <v>0.33722527472527475</v>
      </c>
      <c r="R8" s="43"/>
      <c r="S8" s="43"/>
      <c r="T8" s="318"/>
      <c r="U8" s="318"/>
      <c r="V8" s="318"/>
      <c r="W8" s="318"/>
      <c r="X8" s="318"/>
      <c r="Y8" s="318"/>
      <c r="Z8" s="318"/>
      <c r="AA8" s="318"/>
      <c r="AB8" s="318"/>
      <c r="AC8" s="318"/>
    </row>
    <row r="9" spans="1:29" s="24" customFormat="1" ht="17.25" customHeight="1">
      <c r="A9" s="75" t="s">
        <v>21</v>
      </c>
      <c r="B9" s="1244">
        <v>16124</v>
      </c>
      <c r="C9" s="811">
        <v>7891</v>
      </c>
      <c r="D9" s="880">
        <f t="shared" si="2"/>
        <v>0.48939469114363682</v>
      </c>
      <c r="E9" s="811">
        <v>103</v>
      </c>
      <c r="F9" s="817">
        <f t="shared" si="2"/>
        <v>6.3879930538327957E-3</v>
      </c>
      <c r="G9" s="847">
        <v>80</v>
      </c>
      <c r="H9" s="817">
        <f t="shared" si="3"/>
        <v>0.77669902912621358</v>
      </c>
      <c r="I9" s="847">
        <v>12450</v>
      </c>
      <c r="J9" s="817">
        <f t="shared" si="0"/>
        <v>0.7721409079632845</v>
      </c>
      <c r="K9" s="810">
        <v>6572</v>
      </c>
      <c r="L9" s="817">
        <f t="shared" si="4"/>
        <v>0.52787148594377509</v>
      </c>
      <c r="M9" s="847">
        <v>3571</v>
      </c>
      <c r="N9" s="817">
        <f t="shared" si="1"/>
        <v>0.22147109898288267</v>
      </c>
      <c r="O9" s="810">
        <v>1239</v>
      </c>
      <c r="P9" s="880">
        <f t="shared" si="5"/>
        <v>0.34696163539624753</v>
      </c>
      <c r="R9" s="43"/>
      <c r="S9" s="43"/>
      <c r="T9" s="318"/>
      <c r="U9" s="318"/>
      <c r="V9" s="318"/>
      <c r="W9" s="318"/>
      <c r="X9" s="318"/>
      <c r="Y9" s="318"/>
      <c r="Z9" s="318"/>
      <c r="AA9" s="318"/>
      <c r="AB9" s="318"/>
      <c r="AC9" s="318"/>
    </row>
    <row r="10" spans="1:29" s="24" customFormat="1" ht="17.25" customHeight="1">
      <c r="A10" s="75" t="s">
        <v>22</v>
      </c>
      <c r="B10" s="1244">
        <v>6680</v>
      </c>
      <c r="C10" s="811">
        <v>3228</v>
      </c>
      <c r="D10" s="880">
        <f t="shared" si="2"/>
        <v>0.48323353293413174</v>
      </c>
      <c r="E10" s="811">
        <v>30</v>
      </c>
      <c r="F10" s="817">
        <f t="shared" si="2"/>
        <v>4.4910179640718561E-3</v>
      </c>
      <c r="G10" s="847">
        <v>19</v>
      </c>
      <c r="H10" s="817">
        <f t="shared" si="3"/>
        <v>0.6333333333333333</v>
      </c>
      <c r="I10" s="847">
        <v>5044</v>
      </c>
      <c r="J10" s="817">
        <f t="shared" si="0"/>
        <v>0.75508982035928141</v>
      </c>
      <c r="K10" s="810">
        <v>2649</v>
      </c>
      <c r="L10" s="817">
        <f t="shared" si="4"/>
        <v>0.5251784298176051</v>
      </c>
      <c r="M10" s="847">
        <v>1606</v>
      </c>
      <c r="N10" s="817">
        <f t="shared" si="1"/>
        <v>0.2404191616766467</v>
      </c>
      <c r="O10" s="810">
        <v>560</v>
      </c>
      <c r="P10" s="880">
        <f t="shared" si="5"/>
        <v>0.34869240348692404</v>
      </c>
      <c r="R10" s="43"/>
      <c r="S10" s="43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</row>
    <row r="11" spans="1:29" s="24" customFormat="1" ht="17.25" customHeight="1">
      <c r="A11" s="75" t="s">
        <v>23</v>
      </c>
      <c r="B11" s="1244">
        <v>5769</v>
      </c>
      <c r="C11" s="811">
        <v>2790</v>
      </c>
      <c r="D11" s="880">
        <f t="shared" si="2"/>
        <v>0.48361934477379093</v>
      </c>
      <c r="E11" s="811">
        <v>38</v>
      </c>
      <c r="F11" s="817">
        <f t="shared" si="2"/>
        <v>6.5869301438724213E-3</v>
      </c>
      <c r="G11" s="847">
        <v>27</v>
      </c>
      <c r="H11" s="817">
        <f t="shared" si="3"/>
        <v>0.71052631578947367</v>
      </c>
      <c r="I11" s="847">
        <v>4366</v>
      </c>
      <c r="J11" s="817">
        <f t="shared" si="0"/>
        <v>0.75680360547755243</v>
      </c>
      <c r="K11" s="810">
        <v>2280</v>
      </c>
      <c r="L11" s="817">
        <f t="shared" si="4"/>
        <v>0.52221713238662393</v>
      </c>
      <c r="M11" s="847">
        <v>1365</v>
      </c>
      <c r="N11" s="817">
        <f t="shared" si="1"/>
        <v>0.23660946437857514</v>
      </c>
      <c r="O11" s="810">
        <v>483</v>
      </c>
      <c r="P11" s="880">
        <f t="shared" si="5"/>
        <v>0.35384615384615387</v>
      </c>
      <c r="R11" s="43"/>
      <c r="S11" s="43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</row>
    <row r="12" spans="1:29" s="24" customFormat="1" ht="17.25" customHeight="1">
      <c r="A12" s="75" t="s">
        <v>24</v>
      </c>
      <c r="B12" s="1244">
        <v>2662</v>
      </c>
      <c r="C12" s="811">
        <v>1292</v>
      </c>
      <c r="D12" s="880">
        <f t="shared" si="2"/>
        <v>0.48534936138241924</v>
      </c>
      <c r="E12" s="811">
        <v>10</v>
      </c>
      <c r="F12" s="817">
        <f t="shared" si="2"/>
        <v>3.7565740045078888E-3</v>
      </c>
      <c r="G12" s="847">
        <v>7</v>
      </c>
      <c r="H12" s="817">
        <f t="shared" si="3"/>
        <v>0.7</v>
      </c>
      <c r="I12" s="847">
        <v>1983</v>
      </c>
      <c r="J12" s="817">
        <f t="shared" si="0"/>
        <v>0.74492862509391433</v>
      </c>
      <c r="K12" s="810">
        <v>1043</v>
      </c>
      <c r="L12" s="817">
        <f t="shared" si="4"/>
        <v>0.52597075138678773</v>
      </c>
      <c r="M12" s="847">
        <v>669</v>
      </c>
      <c r="N12" s="817">
        <f t="shared" si="1"/>
        <v>0.25131480090157776</v>
      </c>
      <c r="O12" s="810">
        <v>242</v>
      </c>
      <c r="P12" s="880">
        <f t="shared" si="5"/>
        <v>0.36173393124065772</v>
      </c>
      <c r="R12" s="43"/>
      <c r="S12" s="43"/>
      <c r="T12" s="318"/>
      <c r="U12" s="318"/>
      <c r="V12" s="318"/>
      <c r="W12" s="318"/>
      <c r="X12" s="318"/>
      <c r="Y12" s="318"/>
      <c r="Z12" s="318"/>
      <c r="AA12" s="318"/>
      <c r="AB12" s="318"/>
      <c r="AC12" s="318"/>
    </row>
    <row r="13" spans="1:29" s="24" customFormat="1" ht="17.25" customHeight="1">
      <c r="A13" s="75" t="s">
        <v>25</v>
      </c>
      <c r="B13" s="1244">
        <v>8011</v>
      </c>
      <c r="C13" s="811">
        <v>3905</v>
      </c>
      <c r="D13" s="880">
        <f t="shared" si="2"/>
        <v>0.48745474971913616</v>
      </c>
      <c r="E13" s="811">
        <v>34</v>
      </c>
      <c r="F13" s="817">
        <f t="shared" si="2"/>
        <v>4.2441642741230809E-3</v>
      </c>
      <c r="G13" s="847">
        <v>22</v>
      </c>
      <c r="H13" s="817">
        <f t="shared" si="3"/>
        <v>0.6470588235294118</v>
      </c>
      <c r="I13" s="847">
        <v>5808</v>
      </c>
      <c r="J13" s="817">
        <f t="shared" si="0"/>
        <v>0.72500312070902506</v>
      </c>
      <c r="K13" s="810">
        <v>3068</v>
      </c>
      <c r="L13" s="817">
        <f t="shared" si="4"/>
        <v>0.528236914600551</v>
      </c>
      <c r="M13" s="847">
        <v>2169</v>
      </c>
      <c r="N13" s="817">
        <f t="shared" si="1"/>
        <v>0.27075271501685183</v>
      </c>
      <c r="O13" s="810">
        <v>815</v>
      </c>
      <c r="P13" s="880">
        <f t="shared" si="5"/>
        <v>0.37574919317657907</v>
      </c>
      <c r="R13" s="43"/>
      <c r="S13" s="43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</row>
    <row r="14" spans="1:29" s="24" customFormat="1" ht="17.25" customHeight="1">
      <c r="A14" s="75" t="s">
        <v>26</v>
      </c>
      <c r="B14" s="981">
        <v>4392</v>
      </c>
      <c r="C14" s="813">
        <v>2151</v>
      </c>
      <c r="D14" s="880">
        <f t="shared" si="2"/>
        <v>0.48975409836065575</v>
      </c>
      <c r="E14" s="813">
        <v>23</v>
      </c>
      <c r="F14" s="817">
        <f t="shared" si="2"/>
        <v>5.236794171220401E-3</v>
      </c>
      <c r="G14" s="842">
        <v>19</v>
      </c>
      <c r="H14" s="817">
        <f t="shared" si="3"/>
        <v>0.82608695652173914</v>
      </c>
      <c r="I14" s="842">
        <v>3262</v>
      </c>
      <c r="J14" s="817">
        <f t="shared" si="0"/>
        <v>0.7427140255009107</v>
      </c>
      <c r="K14" s="801">
        <v>1726</v>
      </c>
      <c r="L14" s="817">
        <f t="shared" si="4"/>
        <v>0.52912323727774369</v>
      </c>
      <c r="M14" s="842">
        <v>1107</v>
      </c>
      <c r="N14" s="817">
        <f t="shared" si="1"/>
        <v>0.25204918032786883</v>
      </c>
      <c r="O14" s="801">
        <v>406</v>
      </c>
      <c r="P14" s="880">
        <f t="shared" si="5"/>
        <v>0.36675700090334235</v>
      </c>
      <c r="R14" s="43"/>
      <c r="S14" s="43"/>
      <c r="T14" s="318"/>
      <c r="U14" s="318"/>
      <c r="V14" s="318"/>
      <c r="W14" s="318"/>
      <c r="X14" s="318"/>
      <c r="Y14" s="318"/>
      <c r="Z14" s="318"/>
      <c r="AA14" s="318"/>
      <c r="AB14" s="318"/>
      <c r="AC14" s="318"/>
    </row>
    <row r="15" spans="1:29" s="24" customFormat="1" ht="17.25" customHeight="1">
      <c r="A15" s="75" t="s">
        <v>27</v>
      </c>
      <c r="B15" s="981">
        <v>5348</v>
      </c>
      <c r="C15" s="813">
        <v>2619</v>
      </c>
      <c r="D15" s="880">
        <f t="shared" si="2"/>
        <v>0.48971578160059837</v>
      </c>
      <c r="E15" s="813">
        <v>22</v>
      </c>
      <c r="F15" s="817">
        <f t="shared" si="2"/>
        <v>4.1136873597606583E-3</v>
      </c>
      <c r="G15" s="842">
        <v>20</v>
      </c>
      <c r="H15" s="817">
        <f t="shared" si="3"/>
        <v>0.90909090909090906</v>
      </c>
      <c r="I15" s="842">
        <v>3969</v>
      </c>
      <c r="J15" s="817">
        <f t="shared" si="0"/>
        <v>0.74214659685863871</v>
      </c>
      <c r="K15" s="801">
        <v>2121</v>
      </c>
      <c r="L15" s="817">
        <f t="shared" si="4"/>
        <v>0.53439153439153442</v>
      </c>
      <c r="M15" s="842">
        <v>1357</v>
      </c>
      <c r="N15" s="817">
        <f t="shared" si="1"/>
        <v>0.25373971578160059</v>
      </c>
      <c r="O15" s="801">
        <v>478</v>
      </c>
      <c r="P15" s="880">
        <f t="shared" si="5"/>
        <v>0.35224760501105379</v>
      </c>
      <c r="R15" s="43"/>
      <c r="S15" s="43"/>
      <c r="T15" s="318"/>
      <c r="U15" s="318"/>
      <c r="V15" s="318"/>
      <c r="W15" s="318"/>
      <c r="X15" s="318"/>
      <c r="Y15" s="318"/>
      <c r="Z15" s="318"/>
      <c r="AA15" s="318"/>
      <c r="AB15" s="318"/>
      <c r="AC15" s="318"/>
    </row>
    <row r="16" spans="1:29" s="24" customFormat="1" ht="17.25" customHeight="1">
      <c r="A16" s="75" t="s">
        <v>28</v>
      </c>
      <c r="B16" s="981">
        <v>5257</v>
      </c>
      <c r="C16" s="813">
        <v>2564</v>
      </c>
      <c r="D16" s="880">
        <f t="shared" si="2"/>
        <v>0.48773064485447976</v>
      </c>
      <c r="E16" s="813">
        <v>21</v>
      </c>
      <c r="F16" s="817">
        <f t="shared" si="2"/>
        <v>3.9946737683089215E-3</v>
      </c>
      <c r="G16" s="842">
        <v>17</v>
      </c>
      <c r="H16" s="817">
        <f t="shared" si="3"/>
        <v>0.80952380952380953</v>
      </c>
      <c r="I16" s="842">
        <v>4053</v>
      </c>
      <c r="J16" s="817">
        <f t="shared" si="0"/>
        <v>0.77097203728362185</v>
      </c>
      <c r="K16" s="801">
        <v>2129</v>
      </c>
      <c r="L16" s="817">
        <f t="shared" si="4"/>
        <v>0.5252899087095978</v>
      </c>
      <c r="M16" s="842">
        <v>1183</v>
      </c>
      <c r="N16" s="817">
        <f t="shared" si="1"/>
        <v>0.22503328894806923</v>
      </c>
      <c r="O16" s="801">
        <v>418</v>
      </c>
      <c r="P16" s="880">
        <f t="shared" si="5"/>
        <v>0.35333896872358411</v>
      </c>
      <c r="R16" s="43"/>
      <c r="S16" s="43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</row>
    <row r="17" spans="1:29" s="24" customFormat="1" ht="17.25" customHeight="1">
      <c r="A17" s="75" t="s">
        <v>29</v>
      </c>
      <c r="B17" s="981">
        <v>5163</v>
      </c>
      <c r="C17" s="813">
        <v>2549</v>
      </c>
      <c r="D17" s="880">
        <f t="shared" si="2"/>
        <v>0.4937052101491381</v>
      </c>
      <c r="E17" s="813">
        <v>29</v>
      </c>
      <c r="F17" s="817">
        <f t="shared" si="2"/>
        <v>5.6168894053844664E-3</v>
      </c>
      <c r="G17" s="842">
        <v>20</v>
      </c>
      <c r="H17" s="817">
        <f t="shared" si="3"/>
        <v>0.68965517241379315</v>
      </c>
      <c r="I17" s="842">
        <v>3978</v>
      </c>
      <c r="J17" s="817">
        <f t="shared" si="0"/>
        <v>0.77048227774549682</v>
      </c>
      <c r="K17" s="801">
        <v>2109</v>
      </c>
      <c r="L17" s="817">
        <f t="shared" si="4"/>
        <v>0.5301659125188537</v>
      </c>
      <c r="M17" s="842">
        <v>1156</v>
      </c>
      <c r="N17" s="817">
        <f t="shared" si="1"/>
        <v>0.22390083284911874</v>
      </c>
      <c r="O17" s="801">
        <v>420</v>
      </c>
      <c r="P17" s="880">
        <f t="shared" si="5"/>
        <v>0.36332179930795849</v>
      </c>
      <c r="R17" s="43"/>
      <c r="S17" s="43"/>
      <c r="T17" s="318"/>
      <c r="U17" s="318"/>
      <c r="V17" s="318"/>
      <c r="W17" s="318"/>
      <c r="X17" s="318"/>
      <c r="Y17" s="318"/>
      <c r="Z17" s="318"/>
      <c r="AA17" s="318"/>
      <c r="AB17" s="318"/>
      <c r="AC17" s="318"/>
    </row>
    <row r="18" spans="1:29" s="242" customFormat="1" ht="17.25" customHeight="1">
      <c r="A18" s="75" t="s">
        <v>30</v>
      </c>
      <c r="B18" s="981">
        <v>12601</v>
      </c>
      <c r="C18" s="813">
        <v>6196</v>
      </c>
      <c r="D18" s="880">
        <f t="shared" si="2"/>
        <v>0.49170700738036666</v>
      </c>
      <c r="E18" s="813">
        <v>81</v>
      </c>
      <c r="F18" s="817">
        <f t="shared" si="2"/>
        <v>6.4280612649789699E-3</v>
      </c>
      <c r="G18" s="842">
        <v>60</v>
      </c>
      <c r="H18" s="817">
        <f t="shared" si="3"/>
        <v>0.7407407407407407</v>
      </c>
      <c r="I18" s="842">
        <v>9543</v>
      </c>
      <c r="J18" s="817">
        <f t="shared" si="0"/>
        <v>0.75732084755178164</v>
      </c>
      <c r="K18" s="801">
        <v>5083</v>
      </c>
      <c r="L18" s="817">
        <f t="shared" si="4"/>
        <v>0.53264172692025569</v>
      </c>
      <c r="M18" s="842">
        <v>2977</v>
      </c>
      <c r="N18" s="817">
        <f t="shared" si="1"/>
        <v>0.23625109118323942</v>
      </c>
      <c r="O18" s="801">
        <v>1053</v>
      </c>
      <c r="P18" s="880">
        <f t="shared" si="5"/>
        <v>0.35371179039301309</v>
      </c>
      <c r="Q18" s="24"/>
      <c r="R18" s="43"/>
      <c r="S18" s="43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</row>
    <row r="19" spans="1:29" ht="17.25" customHeight="1">
      <c r="A19" s="75" t="s">
        <v>31</v>
      </c>
      <c r="B19" s="981">
        <v>6103</v>
      </c>
      <c r="C19" s="813">
        <v>2974</v>
      </c>
      <c r="D19" s="880">
        <f t="shared" si="2"/>
        <v>0.48730132721612324</v>
      </c>
      <c r="E19" s="813">
        <v>33</v>
      </c>
      <c r="F19" s="817">
        <f t="shared" si="2"/>
        <v>5.4071767982959203E-3</v>
      </c>
      <c r="G19" s="842">
        <v>20</v>
      </c>
      <c r="H19" s="817">
        <f t="shared" si="3"/>
        <v>0.60606060606060608</v>
      </c>
      <c r="I19" s="842">
        <v>4456</v>
      </c>
      <c r="J19" s="817">
        <f t="shared" si="0"/>
        <v>0.73013272161232179</v>
      </c>
      <c r="K19" s="801">
        <v>2380</v>
      </c>
      <c r="L19" s="817">
        <f t="shared" si="4"/>
        <v>0.53411131059245964</v>
      </c>
      <c r="M19" s="842">
        <v>1614</v>
      </c>
      <c r="N19" s="817">
        <f t="shared" si="1"/>
        <v>0.26446010158938227</v>
      </c>
      <c r="O19" s="801">
        <v>574</v>
      </c>
      <c r="P19" s="880">
        <f t="shared" si="5"/>
        <v>0.35563816604708798</v>
      </c>
      <c r="Q19" s="24"/>
      <c r="R19" s="43"/>
      <c r="S19" s="43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</row>
    <row r="20" spans="1:29" ht="17.25" customHeight="1">
      <c r="A20" s="75" t="s">
        <v>32</v>
      </c>
      <c r="B20" s="981">
        <v>5624</v>
      </c>
      <c r="C20" s="813">
        <v>2765</v>
      </c>
      <c r="D20" s="880">
        <f t="shared" si="2"/>
        <v>0.49164295874822189</v>
      </c>
      <c r="E20" s="813">
        <v>16</v>
      </c>
      <c r="F20" s="817">
        <f t="shared" si="2"/>
        <v>2.8449502133712661E-3</v>
      </c>
      <c r="G20" s="842">
        <v>13</v>
      </c>
      <c r="H20" s="817">
        <f t="shared" si="3"/>
        <v>0.8125</v>
      </c>
      <c r="I20" s="842">
        <v>4229</v>
      </c>
      <c r="J20" s="817">
        <f t="shared" si="0"/>
        <v>0.7519559032716927</v>
      </c>
      <c r="K20" s="801">
        <v>2272</v>
      </c>
      <c r="L20" s="817">
        <f t="shared" si="4"/>
        <v>0.53724284700874914</v>
      </c>
      <c r="M20" s="842">
        <v>1379</v>
      </c>
      <c r="N20" s="817">
        <f t="shared" si="1"/>
        <v>0.24519914651493599</v>
      </c>
      <c r="O20" s="801">
        <v>480</v>
      </c>
      <c r="P20" s="880">
        <f t="shared" si="5"/>
        <v>0.34807831762146485</v>
      </c>
      <c r="Q20" s="24"/>
      <c r="R20" s="43"/>
      <c r="S20" s="43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</row>
    <row r="21" spans="1:29" ht="15.75" thickBot="1">
      <c r="A21" s="529" t="s">
        <v>33</v>
      </c>
      <c r="B21" s="1125">
        <v>11348</v>
      </c>
      <c r="C21" s="178">
        <v>5598</v>
      </c>
      <c r="D21" s="881">
        <f t="shared" si="2"/>
        <v>0.49330278463165317</v>
      </c>
      <c r="E21" s="178">
        <v>42</v>
      </c>
      <c r="F21" s="513">
        <f t="shared" si="2"/>
        <v>3.7010927035600986E-3</v>
      </c>
      <c r="G21" s="183">
        <v>23</v>
      </c>
      <c r="H21" s="513">
        <f t="shared" si="3"/>
        <v>0.54761904761904767</v>
      </c>
      <c r="I21" s="183">
        <v>8654</v>
      </c>
      <c r="J21" s="513">
        <f t="shared" si="0"/>
        <v>0.76260133944307362</v>
      </c>
      <c r="K21" s="282">
        <v>4642</v>
      </c>
      <c r="L21" s="513">
        <f t="shared" si="4"/>
        <v>0.53639935290039287</v>
      </c>
      <c r="M21" s="183">
        <v>2652</v>
      </c>
      <c r="N21" s="513">
        <f t="shared" si="1"/>
        <v>0.23369756785336623</v>
      </c>
      <c r="O21" s="282">
        <v>933</v>
      </c>
      <c r="P21" s="881">
        <f t="shared" si="5"/>
        <v>0.35180995475113125</v>
      </c>
      <c r="Q21" s="24"/>
      <c r="R21" s="43"/>
      <c r="S21" s="43"/>
      <c r="T21" s="318"/>
      <c r="U21" s="318"/>
      <c r="V21" s="318"/>
      <c r="W21" s="318"/>
      <c r="X21" s="318"/>
      <c r="Y21" s="318"/>
      <c r="Z21" s="318"/>
      <c r="AA21" s="318"/>
      <c r="AB21" s="318"/>
      <c r="AC21" s="318"/>
    </row>
    <row r="22" spans="1:29" ht="17.25" customHeight="1">
      <c r="A22" s="967" t="s">
        <v>248</v>
      </c>
      <c r="U22" s="318"/>
      <c r="Y22" s="318"/>
      <c r="AC22" s="318"/>
    </row>
    <row r="23" spans="1:29" s="166" customFormat="1" ht="17.25" customHeight="1">
      <c r="A23" s="967" t="s">
        <v>551</v>
      </c>
    </row>
  </sheetData>
  <mergeCells count="14">
    <mergeCell ref="A3:A6"/>
    <mergeCell ref="B3:B5"/>
    <mergeCell ref="C3:D3"/>
    <mergeCell ref="E3:P3"/>
    <mergeCell ref="E5:F5"/>
    <mergeCell ref="G5:H5"/>
    <mergeCell ref="I5:J5"/>
    <mergeCell ref="K5:L5"/>
    <mergeCell ref="M5:N5"/>
    <mergeCell ref="C4:D5"/>
    <mergeCell ref="E4:H4"/>
    <mergeCell ref="I4:L4"/>
    <mergeCell ref="O5:P5"/>
    <mergeCell ref="M4:P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3"/>
  <dimension ref="A1:AA20"/>
  <sheetViews>
    <sheetView zoomScaleNormal="100" workbookViewId="0"/>
  </sheetViews>
  <sheetFormatPr defaultColWidth="9.140625" defaultRowHeight="15"/>
  <cols>
    <col min="1" max="1" width="17.85546875" style="209" customWidth="1"/>
    <col min="2" max="12" width="6.7109375" style="209" customWidth="1"/>
    <col min="13" max="13" width="7" style="209" customWidth="1"/>
    <col min="14" max="14" width="5.7109375" style="209" customWidth="1"/>
    <col min="15" max="15" width="6.7109375" style="209" customWidth="1"/>
    <col min="16" max="16" width="6.42578125" style="209" customWidth="1"/>
    <col min="17" max="17" width="6.7109375" style="209" customWidth="1"/>
    <col min="18" max="18" width="6.42578125" style="209" customWidth="1"/>
    <col min="19" max="16384" width="9.140625" style="209"/>
  </cols>
  <sheetData>
    <row r="1" spans="1:27" s="46" customFormat="1" ht="17.25" customHeight="1">
      <c r="A1" s="163" t="s">
        <v>1034</v>
      </c>
      <c r="B1" s="167"/>
      <c r="C1" s="167"/>
      <c r="D1" s="167"/>
      <c r="E1" s="77"/>
      <c r="F1" s="77"/>
      <c r="G1" s="77"/>
      <c r="H1" s="77"/>
      <c r="I1" s="77"/>
      <c r="Q1" s="500"/>
    </row>
    <row r="2" spans="1:27" ht="17.25" customHeight="1" thickBot="1">
      <c r="A2" s="325" t="s">
        <v>193</v>
      </c>
      <c r="B2" s="205"/>
      <c r="C2" s="205"/>
    </row>
    <row r="3" spans="1:27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7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2" t="s">
        <v>189</v>
      </c>
      <c r="J4" s="602" t="s">
        <v>455</v>
      </c>
      <c r="K4" s="602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T4"/>
    </row>
    <row r="5" spans="1:27" ht="17.25" customHeight="1">
      <c r="A5" s="194" t="s">
        <v>19</v>
      </c>
      <c r="B5" s="326">
        <v>100697</v>
      </c>
      <c r="C5" s="326">
        <v>105592</v>
      </c>
      <c r="D5" s="326">
        <v>110773</v>
      </c>
      <c r="E5" s="326">
        <v>117374</v>
      </c>
      <c r="F5" s="326">
        <v>116727</v>
      </c>
      <c r="G5" s="326">
        <v>117198</v>
      </c>
      <c r="H5" s="326">
        <v>111841</v>
      </c>
      <c r="I5" s="326">
        <v>108062</v>
      </c>
      <c r="J5" s="326">
        <v>106625</v>
      </c>
      <c r="K5" s="326">
        <v>108630</v>
      </c>
      <c r="L5" s="327">
        <v>108143</v>
      </c>
      <c r="M5" s="406">
        <f>L5-K5</f>
        <v>-487</v>
      </c>
      <c r="N5" s="444">
        <f>L5/K5-1</f>
        <v>-4.4831077971094757E-3</v>
      </c>
      <c r="O5" s="900">
        <f>L5-G5</f>
        <v>-9055</v>
      </c>
      <c r="P5" s="444">
        <f>L5/G5-1</f>
        <v>-7.7262410621341648E-2</v>
      </c>
      <c r="Q5" s="900">
        <f>L5-B5</f>
        <v>7446</v>
      </c>
      <c r="R5" s="411">
        <f>L5/B5-1</f>
        <v>7.3944606095514231E-2</v>
      </c>
      <c r="T5"/>
      <c r="V5" s="889"/>
      <c r="W5" s="292"/>
      <c r="X5" s="889"/>
      <c r="Y5" s="292"/>
      <c r="Z5" s="889"/>
      <c r="AA5" s="292"/>
    </row>
    <row r="6" spans="1:27" ht="17.25" customHeight="1">
      <c r="A6" s="197" t="s">
        <v>20</v>
      </c>
      <c r="B6" s="216">
        <v>10778</v>
      </c>
      <c r="C6" s="216">
        <v>11680</v>
      </c>
      <c r="D6" s="216">
        <v>12353</v>
      </c>
      <c r="E6" s="216">
        <v>13402</v>
      </c>
      <c r="F6" s="216">
        <v>13772</v>
      </c>
      <c r="G6" s="216">
        <v>13997</v>
      </c>
      <c r="H6" s="216">
        <v>13529</v>
      </c>
      <c r="I6" s="216">
        <v>13496</v>
      </c>
      <c r="J6" s="216">
        <v>13067</v>
      </c>
      <c r="K6" s="216">
        <v>13241</v>
      </c>
      <c r="L6" s="328">
        <v>13061</v>
      </c>
      <c r="M6" s="412">
        <f t="shared" ref="M6:M19" si="0">L6-K6</f>
        <v>-180</v>
      </c>
      <c r="N6" s="415">
        <f t="shared" ref="N6:N19" si="1">L6/K6-1</f>
        <v>-1.3594139415451956E-2</v>
      </c>
      <c r="O6" s="901">
        <f t="shared" ref="O6:O19" si="2">L6-G6</f>
        <v>-936</v>
      </c>
      <c r="P6" s="415">
        <f t="shared" ref="P6:P19" si="3">L6/G6-1</f>
        <v>-6.6871472458383985E-2</v>
      </c>
      <c r="Q6" s="901">
        <f t="shared" ref="Q6:Q19" si="4">L6-B6</f>
        <v>2283</v>
      </c>
      <c r="R6" s="417">
        <f t="shared" ref="R6:R19" si="5">L6/B6-1</f>
        <v>0.21182037483763216</v>
      </c>
      <c r="T6"/>
      <c r="V6" s="889"/>
      <c r="W6" s="292"/>
      <c r="X6" s="889"/>
      <c r="Y6" s="292"/>
      <c r="Z6" s="889"/>
      <c r="AA6" s="292"/>
    </row>
    <row r="7" spans="1:27" ht="17.25" customHeight="1">
      <c r="A7" s="197" t="s">
        <v>21</v>
      </c>
      <c r="B7" s="216">
        <v>13225</v>
      </c>
      <c r="C7" s="216">
        <v>13887</v>
      </c>
      <c r="D7" s="216">
        <v>14914</v>
      </c>
      <c r="E7" s="216">
        <v>16124</v>
      </c>
      <c r="F7" s="216">
        <v>16329</v>
      </c>
      <c r="G7" s="216">
        <v>16476</v>
      </c>
      <c r="H7" s="216">
        <v>16335</v>
      </c>
      <c r="I7" s="216">
        <v>15750</v>
      </c>
      <c r="J7" s="216">
        <v>15534</v>
      </c>
      <c r="K7" s="216">
        <v>16335</v>
      </c>
      <c r="L7" s="328">
        <v>16124</v>
      </c>
      <c r="M7" s="412">
        <f t="shared" si="0"/>
        <v>-211</v>
      </c>
      <c r="N7" s="415">
        <f t="shared" si="1"/>
        <v>-1.29170492806856E-2</v>
      </c>
      <c r="O7" s="901">
        <f t="shared" si="2"/>
        <v>-352</v>
      </c>
      <c r="P7" s="415">
        <f t="shared" si="3"/>
        <v>-2.1364408837096338E-2</v>
      </c>
      <c r="Q7" s="901">
        <f t="shared" si="4"/>
        <v>2899</v>
      </c>
      <c r="R7" s="417">
        <f t="shared" si="5"/>
        <v>0.21920604914933839</v>
      </c>
      <c r="T7"/>
      <c r="V7" s="889"/>
      <c r="W7" s="292"/>
      <c r="X7" s="889"/>
      <c r="Y7" s="292"/>
      <c r="Z7" s="889"/>
      <c r="AA7" s="292"/>
    </row>
    <row r="8" spans="1:27" ht="17.25" customHeight="1">
      <c r="A8" s="197" t="s">
        <v>22</v>
      </c>
      <c r="B8" s="216">
        <v>6107</v>
      </c>
      <c r="C8" s="216">
        <v>6450</v>
      </c>
      <c r="D8" s="216">
        <v>6824</v>
      </c>
      <c r="E8" s="216">
        <v>7000</v>
      </c>
      <c r="F8" s="216">
        <v>7065</v>
      </c>
      <c r="G8" s="216">
        <v>7057</v>
      </c>
      <c r="H8" s="216">
        <v>6607</v>
      </c>
      <c r="I8" s="216">
        <v>6536</v>
      </c>
      <c r="J8" s="216">
        <v>6467</v>
      </c>
      <c r="K8" s="216">
        <v>6467</v>
      </c>
      <c r="L8" s="328">
        <v>6680</v>
      </c>
      <c r="M8" s="412">
        <f t="shared" si="0"/>
        <v>213</v>
      </c>
      <c r="N8" s="415">
        <f t="shared" si="1"/>
        <v>3.2936446574918898E-2</v>
      </c>
      <c r="O8" s="901">
        <f t="shared" si="2"/>
        <v>-377</v>
      </c>
      <c r="P8" s="415">
        <f t="shared" si="3"/>
        <v>-5.3422134051296588E-2</v>
      </c>
      <c r="Q8" s="901">
        <f t="shared" si="4"/>
        <v>573</v>
      </c>
      <c r="R8" s="417">
        <f t="shared" si="5"/>
        <v>9.3826756181431215E-2</v>
      </c>
      <c r="T8"/>
      <c r="V8" s="889"/>
      <c r="W8" s="292"/>
      <c r="X8" s="889"/>
      <c r="Y8" s="292"/>
      <c r="Z8" s="889"/>
      <c r="AA8" s="292"/>
    </row>
    <row r="9" spans="1:27" ht="17.25" customHeight="1">
      <c r="A9" s="197" t="s">
        <v>23</v>
      </c>
      <c r="B9" s="216">
        <v>5313</v>
      </c>
      <c r="C9" s="216">
        <v>5739</v>
      </c>
      <c r="D9" s="216">
        <v>6001</v>
      </c>
      <c r="E9" s="216">
        <v>6449</v>
      </c>
      <c r="F9" s="216">
        <v>6306</v>
      </c>
      <c r="G9" s="216">
        <v>6440</v>
      </c>
      <c r="H9" s="216">
        <v>5994</v>
      </c>
      <c r="I9" s="216">
        <v>5721</v>
      </c>
      <c r="J9" s="216">
        <v>5723</v>
      </c>
      <c r="K9" s="216">
        <v>5766</v>
      </c>
      <c r="L9" s="328">
        <v>5769</v>
      </c>
      <c r="M9" s="412">
        <f t="shared" si="0"/>
        <v>3</v>
      </c>
      <c r="N9" s="415">
        <f t="shared" si="1"/>
        <v>5.2029136316344982E-4</v>
      </c>
      <c r="O9" s="901">
        <f t="shared" si="2"/>
        <v>-671</v>
      </c>
      <c r="P9" s="415">
        <f t="shared" si="3"/>
        <v>-0.10419254658385091</v>
      </c>
      <c r="Q9" s="901">
        <f t="shared" si="4"/>
        <v>456</v>
      </c>
      <c r="R9" s="417">
        <f t="shared" si="5"/>
        <v>8.5827216261998851E-2</v>
      </c>
      <c r="T9"/>
      <c r="V9" s="889"/>
      <c r="W9" s="292"/>
      <c r="X9" s="889"/>
      <c r="Y9" s="292"/>
      <c r="Z9" s="889"/>
      <c r="AA9" s="292"/>
    </row>
    <row r="10" spans="1:27" ht="17.25" customHeight="1">
      <c r="A10" s="197" t="s">
        <v>24</v>
      </c>
      <c r="B10" s="216">
        <v>2737</v>
      </c>
      <c r="C10" s="216">
        <v>2974</v>
      </c>
      <c r="D10" s="216">
        <v>3117</v>
      </c>
      <c r="E10" s="216">
        <v>3254</v>
      </c>
      <c r="F10" s="216">
        <v>3156</v>
      </c>
      <c r="G10" s="216">
        <v>3187</v>
      </c>
      <c r="H10" s="216">
        <v>2904</v>
      </c>
      <c r="I10" s="216">
        <v>2744</v>
      </c>
      <c r="J10" s="216">
        <v>2691</v>
      </c>
      <c r="K10" s="216">
        <v>2691</v>
      </c>
      <c r="L10" s="328">
        <v>2662</v>
      </c>
      <c r="M10" s="412">
        <f t="shared" si="0"/>
        <v>-29</v>
      </c>
      <c r="N10" s="415">
        <f t="shared" si="1"/>
        <v>-1.0776662950575999E-2</v>
      </c>
      <c r="O10" s="901">
        <f t="shared" si="2"/>
        <v>-525</v>
      </c>
      <c r="P10" s="415">
        <f t="shared" si="3"/>
        <v>-0.16473172262315661</v>
      </c>
      <c r="Q10" s="901">
        <f t="shared" si="4"/>
        <v>-75</v>
      </c>
      <c r="R10" s="417">
        <f t="shared" si="5"/>
        <v>-2.7402265253927638E-2</v>
      </c>
      <c r="T10"/>
      <c r="V10" s="889"/>
      <c r="W10" s="292"/>
      <c r="X10" s="889"/>
      <c r="Y10" s="292"/>
      <c r="Z10" s="889"/>
      <c r="AA10" s="292"/>
    </row>
    <row r="11" spans="1:27" ht="17.25" customHeight="1">
      <c r="A11" s="197" t="s">
        <v>25</v>
      </c>
      <c r="B11" s="216">
        <v>8553</v>
      </c>
      <c r="C11" s="216">
        <v>8763</v>
      </c>
      <c r="D11" s="216">
        <v>8990</v>
      </c>
      <c r="E11" s="216">
        <v>9623</v>
      </c>
      <c r="F11" s="216">
        <v>9218</v>
      </c>
      <c r="G11" s="216">
        <v>9190</v>
      </c>
      <c r="H11" s="216">
        <v>8706</v>
      </c>
      <c r="I11" s="216">
        <v>8310</v>
      </c>
      <c r="J11" s="216">
        <v>7842</v>
      </c>
      <c r="K11" s="216">
        <v>8168</v>
      </c>
      <c r="L11" s="328">
        <v>8011</v>
      </c>
      <c r="M11" s="412">
        <f t="shared" si="0"/>
        <v>-157</v>
      </c>
      <c r="N11" s="415">
        <f t="shared" si="1"/>
        <v>-1.9221351616062643E-2</v>
      </c>
      <c r="O11" s="901">
        <f t="shared" si="2"/>
        <v>-1179</v>
      </c>
      <c r="P11" s="415">
        <f t="shared" si="3"/>
        <v>-0.12829162132752991</v>
      </c>
      <c r="Q11" s="901">
        <f t="shared" si="4"/>
        <v>-542</v>
      </c>
      <c r="R11" s="417">
        <f t="shared" si="5"/>
        <v>-6.3369577925873943E-2</v>
      </c>
      <c r="T11"/>
      <c r="V11" s="889"/>
      <c r="W11" s="292"/>
      <c r="X11" s="889"/>
      <c r="Y11" s="292"/>
      <c r="Z11" s="889"/>
      <c r="AA11" s="292"/>
    </row>
    <row r="12" spans="1:27" ht="17.25" customHeight="1">
      <c r="A12" s="197" t="s">
        <v>26</v>
      </c>
      <c r="B12" s="216">
        <v>4383</v>
      </c>
      <c r="C12" s="216">
        <v>4332</v>
      </c>
      <c r="D12" s="216">
        <v>4859</v>
      </c>
      <c r="E12" s="216">
        <v>5098</v>
      </c>
      <c r="F12" s="216">
        <v>5139</v>
      </c>
      <c r="G12" s="216">
        <v>5103</v>
      </c>
      <c r="H12" s="216">
        <v>4810</v>
      </c>
      <c r="I12" s="216">
        <v>4517</v>
      </c>
      <c r="J12" s="216">
        <v>4617</v>
      </c>
      <c r="K12" s="216">
        <v>4485</v>
      </c>
      <c r="L12" s="328">
        <v>4392</v>
      </c>
      <c r="M12" s="412">
        <f t="shared" si="0"/>
        <v>-93</v>
      </c>
      <c r="N12" s="415">
        <f t="shared" si="1"/>
        <v>-2.0735785953177266E-2</v>
      </c>
      <c r="O12" s="901">
        <f t="shared" si="2"/>
        <v>-711</v>
      </c>
      <c r="P12" s="415">
        <f t="shared" si="3"/>
        <v>-0.13932980599647271</v>
      </c>
      <c r="Q12" s="901">
        <f t="shared" si="4"/>
        <v>9</v>
      </c>
      <c r="R12" s="417">
        <f t="shared" si="5"/>
        <v>2.0533880903490509E-3</v>
      </c>
      <c r="T12"/>
      <c r="V12" s="889"/>
      <c r="W12" s="292"/>
      <c r="X12" s="889"/>
      <c r="Y12" s="292"/>
      <c r="Z12" s="889"/>
      <c r="AA12" s="292"/>
    </row>
    <row r="13" spans="1:27" ht="17.25" customHeight="1">
      <c r="A13" s="197" t="s">
        <v>27</v>
      </c>
      <c r="B13" s="216">
        <v>5330</v>
      </c>
      <c r="C13" s="216">
        <v>5672</v>
      </c>
      <c r="D13" s="216">
        <v>5848</v>
      </c>
      <c r="E13" s="216">
        <v>6152</v>
      </c>
      <c r="F13" s="216">
        <v>6032</v>
      </c>
      <c r="G13" s="216">
        <v>6212</v>
      </c>
      <c r="H13" s="216">
        <v>5518</v>
      </c>
      <c r="I13" s="216">
        <v>5559</v>
      </c>
      <c r="J13" s="216">
        <v>5322</v>
      </c>
      <c r="K13" s="216">
        <v>5374</v>
      </c>
      <c r="L13" s="328">
        <v>5348</v>
      </c>
      <c r="M13" s="412">
        <f t="shared" si="0"/>
        <v>-26</v>
      </c>
      <c r="N13" s="415">
        <f t="shared" si="1"/>
        <v>-4.8381094157052829E-3</v>
      </c>
      <c r="O13" s="901">
        <f t="shared" si="2"/>
        <v>-864</v>
      </c>
      <c r="P13" s="415">
        <f t="shared" si="3"/>
        <v>-0.13908564069542817</v>
      </c>
      <c r="Q13" s="901">
        <f t="shared" si="4"/>
        <v>18</v>
      </c>
      <c r="R13" s="417">
        <f t="shared" si="5"/>
        <v>3.3771106941837825E-3</v>
      </c>
      <c r="T13"/>
      <c r="V13" s="889"/>
      <c r="W13" s="292"/>
      <c r="X13" s="889"/>
      <c r="Y13" s="292"/>
      <c r="Z13" s="889"/>
      <c r="AA13" s="292"/>
    </row>
    <row r="14" spans="1:27" ht="17.25" customHeight="1">
      <c r="A14" s="197" t="s">
        <v>28</v>
      </c>
      <c r="B14" s="216">
        <v>5011</v>
      </c>
      <c r="C14" s="216">
        <v>5162</v>
      </c>
      <c r="D14" s="216">
        <v>5530</v>
      </c>
      <c r="E14" s="216">
        <v>5760</v>
      </c>
      <c r="F14" s="216">
        <v>5689</v>
      </c>
      <c r="G14" s="216">
        <v>5662</v>
      </c>
      <c r="H14" s="216">
        <v>5377</v>
      </c>
      <c r="I14" s="216">
        <v>5355</v>
      </c>
      <c r="J14" s="216">
        <v>5207</v>
      </c>
      <c r="K14" s="216">
        <v>5321</v>
      </c>
      <c r="L14" s="328">
        <v>5257</v>
      </c>
      <c r="M14" s="412">
        <f t="shared" si="0"/>
        <v>-64</v>
      </c>
      <c r="N14" s="415">
        <f t="shared" si="1"/>
        <v>-1.2027814320616392E-2</v>
      </c>
      <c r="O14" s="901">
        <f t="shared" si="2"/>
        <v>-405</v>
      </c>
      <c r="P14" s="415">
        <f t="shared" si="3"/>
        <v>-7.152949487813498E-2</v>
      </c>
      <c r="Q14" s="901">
        <f t="shared" si="4"/>
        <v>246</v>
      </c>
      <c r="R14" s="417">
        <f t="shared" si="5"/>
        <v>4.9091997605268389E-2</v>
      </c>
      <c r="T14"/>
      <c r="V14" s="889"/>
      <c r="W14" s="292"/>
      <c r="X14" s="889"/>
      <c r="Y14" s="292"/>
      <c r="Z14" s="889"/>
      <c r="AA14" s="292"/>
    </row>
    <row r="15" spans="1:27" ht="17.25" customHeight="1">
      <c r="A15" s="197" t="s">
        <v>29</v>
      </c>
      <c r="B15" s="216">
        <v>4987</v>
      </c>
      <c r="C15" s="216">
        <v>5027</v>
      </c>
      <c r="D15" s="216">
        <v>5337</v>
      </c>
      <c r="E15" s="216">
        <v>5612</v>
      </c>
      <c r="F15" s="216">
        <v>5381</v>
      </c>
      <c r="G15" s="216">
        <v>5303</v>
      </c>
      <c r="H15" s="216">
        <v>5139</v>
      </c>
      <c r="I15" s="216">
        <v>5093</v>
      </c>
      <c r="J15" s="216">
        <v>4948</v>
      </c>
      <c r="K15" s="216">
        <v>5106</v>
      </c>
      <c r="L15" s="328">
        <v>5163</v>
      </c>
      <c r="M15" s="412">
        <f t="shared" si="0"/>
        <v>57</v>
      </c>
      <c r="N15" s="415">
        <f t="shared" si="1"/>
        <v>1.1163337250293726E-2</v>
      </c>
      <c r="O15" s="901">
        <f t="shared" si="2"/>
        <v>-140</v>
      </c>
      <c r="P15" s="415">
        <f t="shared" si="3"/>
        <v>-2.6400150858004956E-2</v>
      </c>
      <c r="Q15" s="901">
        <f t="shared" si="4"/>
        <v>176</v>
      </c>
      <c r="R15" s="417">
        <f t="shared" si="5"/>
        <v>3.5291758572288057E-2</v>
      </c>
      <c r="T15"/>
      <c r="V15" s="889"/>
      <c r="W15" s="292"/>
      <c r="X15" s="889"/>
      <c r="Y15" s="292"/>
      <c r="Z15" s="889"/>
      <c r="AA15" s="292"/>
    </row>
    <row r="16" spans="1:27" ht="17.25" customHeight="1">
      <c r="A16" s="197" t="s">
        <v>30</v>
      </c>
      <c r="B16" s="216">
        <v>10983</v>
      </c>
      <c r="C16" s="216">
        <v>11540</v>
      </c>
      <c r="D16" s="216">
        <v>11982</v>
      </c>
      <c r="E16" s="216">
        <v>12652</v>
      </c>
      <c r="F16" s="216">
        <v>13043</v>
      </c>
      <c r="G16" s="216">
        <v>13053</v>
      </c>
      <c r="H16" s="216">
        <v>12582</v>
      </c>
      <c r="I16" s="216">
        <v>12239</v>
      </c>
      <c r="J16" s="216">
        <v>12182</v>
      </c>
      <c r="K16" s="216">
        <v>12565</v>
      </c>
      <c r="L16" s="328">
        <v>12601</v>
      </c>
      <c r="M16" s="412">
        <f t="shared" si="0"/>
        <v>36</v>
      </c>
      <c r="N16" s="415">
        <f t="shared" si="1"/>
        <v>2.8651014723437562E-3</v>
      </c>
      <c r="O16" s="901">
        <f t="shared" si="2"/>
        <v>-452</v>
      </c>
      <c r="P16" s="415">
        <f t="shared" si="3"/>
        <v>-3.4628054853290458E-2</v>
      </c>
      <c r="Q16" s="901">
        <f t="shared" si="4"/>
        <v>1618</v>
      </c>
      <c r="R16" s="417">
        <f t="shared" si="5"/>
        <v>0.14731858326504588</v>
      </c>
      <c r="T16"/>
      <c r="V16" s="889"/>
      <c r="W16" s="292"/>
      <c r="X16" s="889"/>
      <c r="Y16" s="292"/>
      <c r="Z16" s="889"/>
      <c r="AA16" s="292"/>
    </row>
    <row r="17" spans="1:27" ht="17.25" customHeight="1">
      <c r="A17" s="197" t="s">
        <v>31</v>
      </c>
      <c r="B17" s="216">
        <v>6059</v>
      </c>
      <c r="C17" s="216">
        <v>6335</v>
      </c>
      <c r="D17" s="216">
        <v>6630</v>
      </c>
      <c r="E17" s="216">
        <v>6963</v>
      </c>
      <c r="F17" s="216">
        <v>6920</v>
      </c>
      <c r="G17" s="216">
        <v>6838</v>
      </c>
      <c r="H17" s="216">
        <v>6498</v>
      </c>
      <c r="I17" s="216">
        <v>6044</v>
      </c>
      <c r="J17" s="216">
        <v>6137</v>
      </c>
      <c r="K17" s="216">
        <v>6211</v>
      </c>
      <c r="L17" s="328">
        <v>6103</v>
      </c>
      <c r="M17" s="412">
        <f t="shared" si="0"/>
        <v>-108</v>
      </c>
      <c r="N17" s="415">
        <f t="shared" si="1"/>
        <v>-1.738850426662375E-2</v>
      </c>
      <c r="O17" s="901">
        <f t="shared" si="2"/>
        <v>-735</v>
      </c>
      <c r="P17" s="415">
        <f t="shared" si="3"/>
        <v>-0.10748756946475579</v>
      </c>
      <c r="Q17" s="901">
        <f t="shared" si="4"/>
        <v>44</v>
      </c>
      <c r="R17" s="417">
        <f t="shared" si="5"/>
        <v>7.2619244099685343E-3</v>
      </c>
      <c r="T17"/>
      <c r="V17" s="889"/>
      <c r="W17" s="292"/>
      <c r="X17" s="889"/>
      <c r="Y17" s="292"/>
      <c r="Z17" s="889"/>
      <c r="AA17" s="292"/>
    </row>
    <row r="18" spans="1:27" ht="17.25" customHeight="1">
      <c r="A18" s="197" t="s">
        <v>32</v>
      </c>
      <c r="B18" s="216">
        <v>5489</v>
      </c>
      <c r="C18" s="216">
        <v>5725</v>
      </c>
      <c r="D18" s="216">
        <v>5842</v>
      </c>
      <c r="E18" s="216">
        <v>6289</v>
      </c>
      <c r="F18" s="216">
        <v>6045</v>
      </c>
      <c r="G18" s="216">
        <v>6005</v>
      </c>
      <c r="H18" s="216">
        <v>5843</v>
      </c>
      <c r="I18" s="216">
        <v>5424</v>
      </c>
      <c r="J18" s="216">
        <v>5501</v>
      </c>
      <c r="K18" s="216">
        <v>5480</v>
      </c>
      <c r="L18" s="328">
        <v>5624</v>
      </c>
      <c r="M18" s="412">
        <f t="shared" si="0"/>
        <v>144</v>
      </c>
      <c r="N18" s="415">
        <f t="shared" si="1"/>
        <v>2.6277372262773824E-2</v>
      </c>
      <c r="O18" s="901">
        <f t="shared" si="2"/>
        <v>-381</v>
      </c>
      <c r="P18" s="415">
        <f t="shared" si="3"/>
        <v>-6.3447127393838509E-2</v>
      </c>
      <c r="Q18" s="901">
        <f t="shared" si="4"/>
        <v>135</v>
      </c>
      <c r="R18" s="417">
        <f t="shared" si="5"/>
        <v>2.4594643833120822E-2</v>
      </c>
      <c r="T18"/>
      <c r="V18" s="889"/>
      <c r="W18" s="292"/>
      <c r="X18" s="889"/>
      <c r="Y18" s="292"/>
      <c r="Z18" s="889"/>
      <c r="AA18" s="292"/>
    </row>
    <row r="19" spans="1:27" ht="17.25" customHeight="1" thickBot="1">
      <c r="A19" s="195" t="s">
        <v>33</v>
      </c>
      <c r="B19" s="231">
        <v>11742</v>
      </c>
      <c r="C19" s="231">
        <v>12306</v>
      </c>
      <c r="D19" s="231">
        <v>12546</v>
      </c>
      <c r="E19" s="231">
        <v>12996</v>
      </c>
      <c r="F19" s="231">
        <v>12632</v>
      </c>
      <c r="G19" s="231">
        <v>12675</v>
      </c>
      <c r="H19" s="231">
        <v>11999</v>
      </c>
      <c r="I19" s="231">
        <v>11274</v>
      </c>
      <c r="J19" s="231">
        <v>11387</v>
      </c>
      <c r="K19" s="231">
        <v>11420</v>
      </c>
      <c r="L19" s="329">
        <v>11348</v>
      </c>
      <c r="M19" s="418">
        <f t="shared" si="0"/>
        <v>-72</v>
      </c>
      <c r="N19" s="421">
        <f t="shared" si="1"/>
        <v>-6.3047285464098435E-3</v>
      </c>
      <c r="O19" s="902">
        <f t="shared" si="2"/>
        <v>-1327</v>
      </c>
      <c r="P19" s="421">
        <f t="shared" si="3"/>
        <v>-0.10469428007889547</v>
      </c>
      <c r="Q19" s="902">
        <f t="shared" si="4"/>
        <v>-394</v>
      </c>
      <c r="R19" s="423">
        <f t="shared" si="5"/>
        <v>-3.3554760688128127E-2</v>
      </c>
      <c r="T19"/>
      <c r="V19" s="889"/>
      <c r="W19" s="292"/>
      <c r="X19" s="889"/>
      <c r="Y19" s="292"/>
      <c r="Z19" s="889"/>
      <c r="AA19" s="292"/>
    </row>
    <row r="20" spans="1:27" s="26" customFormat="1" ht="17.25" customHeight="1">
      <c r="A20" s="205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T20"/>
    </row>
  </sheetData>
  <sortState ref="B22:B35">
    <sortCondition descending="1" ref="B21"/>
  </sortState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4"/>
  <dimension ref="A1:AA24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3" width="7" style="209" customWidth="1"/>
    <col min="14" max="14" width="5.7109375" style="209" customWidth="1"/>
    <col min="15" max="15" width="6.7109375" style="209" customWidth="1"/>
    <col min="16" max="16" width="6.42578125" style="209" customWidth="1"/>
    <col min="17" max="17" width="6.7109375" style="209" customWidth="1"/>
    <col min="18" max="18" width="6.42578125" style="209" customWidth="1"/>
    <col min="19" max="16384" width="9.140625" style="209"/>
  </cols>
  <sheetData>
    <row r="1" spans="1:27" s="46" customFormat="1" ht="17.25" customHeight="1">
      <c r="A1" s="163" t="s">
        <v>1033</v>
      </c>
      <c r="B1" s="167"/>
      <c r="C1" s="167"/>
      <c r="D1" s="167"/>
      <c r="E1" s="77"/>
      <c r="F1" s="77"/>
      <c r="G1" s="77"/>
      <c r="H1" s="77"/>
      <c r="I1" s="77"/>
      <c r="R1" s="500"/>
    </row>
    <row r="2" spans="1:27" ht="17.25" customHeight="1" thickBot="1">
      <c r="A2" s="325" t="s">
        <v>193</v>
      </c>
      <c r="B2" s="205"/>
      <c r="C2" s="205"/>
    </row>
    <row r="3" spans="1:27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7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27" ht="17.25" customHeight="1">
      <c r="A5" s="194" t="s">
        <v>19</v>
      </c>
      <c r="B5" s="326">
        <v>22527</v>
      </c>
      <c r="C5" s="326">
        <v>23434</v>
      </c>
      <c r="D5" s="326">
        <v>21715</v>
      </c>
      <c r="E5" s="326">
        <v>22699</v>
      </c>
      <c r="F5" s="326">
        <v>24017</v>
      </c>
      <c r="G5" s="326">
        <v>24960</v>
      </c>
      <c r="H5" s="326">
        <v>24734</v>
      </c>
      <c r="I5" s="326">
        <v>24959</v>
      </c>
      <c r="J5" s="326">
        <v>24586</v>
      </c>
      <c r="K5" s="326">
        <v>25750</v>
      </c>
      <c r="L5" s="327">
        <v>25717</v>
      </c>
      <c r="M5" s="897">
        <f>L5-K5</f>
        <v>-33</v>
      </c>
      <c r="N5" s="444">
        <f>L5/K5-1</f>
        <v>-1.2815533980582439E-3</v>
      </c>
      <c r="O5" s="900">
        <f>L5-G5</f>
        <v>757</v>
      </c>
      <c r="P5" s="444">
        <f>L5/G5-1</f>
        <v>3.0328525641025728E-2</v>
      </c>
      <c r="Q5" s="900">
        <f>L5-B5</f>
        <v>3190</v>
      </c>
      <c r="R5" s="411">
        <f>L5/B5-1</f>
        <v>0.14160784835974605</v>
      </c>
      <c r="T5"/>
      <c r="U5"/>
      <c r="V5"/>
      <c r="W5"/>
      <c r="X5"/>
      <c r="Y5"/>
      <c r="Z5"/>
      <c r="AA5"/>
    </row>
    <row r="6" spans="1:27" ht="17.25" customHeight="1">
      <c r="A6" s="197" t="s">
        <v>20</v>
      </c>
      <c r="B6" s="216">
        <v>2480</v>
      </c>
      <c r="C6" s="216">
        <v>2667</v>
      </c>
      <c r="D6" s="216">
        <v>2543</v>
      </c>
      <c r="E6" s="216">
        <v>2723</v>
      </c>
      <c r="F6" s="216">
        <v>2864</v>
      </c>
      <c r="G6" s="216">
        <v>2914</v>
      </c>
      <c r="H6" s="216">
        <v>2865</v>
      </c>
      <c r="I6" s="216">
        <v>2839</v>
      </c>
      <c r="J6" s="216">
        <v>2894</v>
      </c>
      <c r="K6" s="216">
        <v>2966</v>
      </c>
      <c r="L6" s="328">
        <v>2912</v>
      </c>
      <c r="M6" s="898">
        <f t="shared" ref="M6:M19" si="0">L6-K6</f>
        <v>-54</v>
      </c>
      <c r="N6" s="415">
        <f t="shared" ref="N6:N19" si="1">L6/K6-1</f>
        <v>-1.8206338503034436E-2</v>
      </c>
      <c r="O6" s="901">
        <f t="shared" ref="O6:O19" si="2">L6-G6</f>
        <v>-2</v>
      </c>
      <c r="P6" s="415">
        <f t="shared" ref="P6:P19" si="3">L6/G6-1</f>
        <v>-6.8634179821547292E-4</v>
      </c>
      <c r="Q6" s="901">
        <f t="shared" ref="Q6:Q19" si="4">L6-B6</f>
        <v>432</v>
      </c>
      <c r="R6" s="417">
        <f t="shared" ref="R6:R19" si="5">L6/B6-1</f>
        <v>0.17419354838709666</v>
      </c>
      <c r="T6"/>
      <c r="U6"/>
      <c r="V6"/>
      <c r="W6"/>
      <c r="X6"/>
      <c r="Y6"/>
      <c r="Z6"/>
      <c r="AA6"/>
    </row>
    <row r="7" spans="1:27" ht="17.25" customHeight="1">
      <c r="A7" s="197" t="s">
        <v>21</v>
      </c>
      <c r="B7" s="216">
        <v>2697</v>
      </c>
      <c r="C7" s="216">
        <v>2923</v>
      </c>
      <c r="D7" s="216">
        <v>2754</v>
      </c>
      <c r="E7" s="216">
        <v>2845</v>
      </c>
      <c r="F7" s="216">
        <v>3023</v>
      </c>
      <c r="G7" s="216">
        <v>3248</v>
      </c>
      <c r="H7" s="216">
        <v>3300</v>
      </c>
      <c r="I7" s="216">
        <v>3417</v>
      </c>
      <c r="J7" s="216">
        <v>3398</v>
      </c>
      <c r="K7" s="216">
        <v>3686</v>
      </c>
      <c r="L7" s="328">
        <v>3571</v>
      </c>
      <c r="M7" s="898">
        <f t="shared" si="0"/>
        <v>-115</v>
      </c>
      <c r="N7" s="415">
        <f t="shared" si="1"/>
        <v>-3.1199131850244144E-2</v>
      </c>
      <c r="O7" s="901">
        <f t="shared" si="2"/>
        <v>323</v>
      </c>
      <c r="P7" s="415">
        <f t="shared" si="3"/>
        <v>9.9445812807881673E-2</v>
      </c>
      <c r="Q7" s="901">
        <f t="shared" si="4"/>
        <v>874</v>
      </c>
      <c r="R7" s="417">
        <f t="shared" si="5"/>
        <v>0.32406377456433066</v>
      </c>
      <c r="T7"/>
      <c r="U7"/>
      <c r="V7"/>
      <c r="W7"/>
      <c r="X7"/>
      <c r="Y7"/>
      <c r="Z7"/>
      <c r="AA7"/>
    </row>
    <row r="8" spans="1:27" ht="17.25" customHeight="1">
      <c r="A8" s="197" t="s">
        <v>22</v>
      </c>
      <c r="B8" s="216">
        <v>1397</v>
      </c>
      <c r="C8" s="216">
        <v>1450</v>
      </c>
      <c r="D8" s="216">
        <v>1397</v>
      </c>
      <c r="E8" s="216">
        <v>1433</v>
      </c>
      <c r="F8" s="216">
        <v>1564</v>
      </c>
      <c r="G8" s="216">
        <v>1622</v>
      </c>
      <c r="H8" s="216">
        <v>1539</v>
      </c>
      <c r="I8" s="216">
        <v>1550</v>
      </c>
      <c r="J8" s="216">
        <v>1515</v>
      </c>
      <c r="K8" s="216">
        <v>1620</v>
      </c>
      <c r="L8" s="328">
        <v>1606</v>
      </c>
      <c r="M8" s="898">
        <f t="shared" si="0"/>
        <v>-14</v>
      </c>
      <c r="N8" s="415">
        <f t="shared" si="1"/>
        <v>-8.6419753086419693E-3</v>
      </c>
      <c r="O8" s="901">
        <f t="shared" si="2"/>
        <v>-16</v>
      </c>
      <c r="P8" s="415">
        <f t="shared" si="3"/>
        <v>-9.8643649815043366E-3</v>
      </c>
      <c r="Q8" s="901">
        <f t="shared" si="4"/>
        <v>209</v>
      </c>
      <c r="R8" s="417">
        <f t="shared" si="5"/>
        <v>0.14960629921259838</v>
      </c>
      <c r="T8"/>
      <c r="U8"/>
      <c r="V8"/>
      <c r="W8"/>
      <c r="X8"/>
      <c r="Y8"/>
      <c r="Z8"/>
      <c r="AA8"/>
    </row>
    <row r="9" spans="1:27" ht="17.25" customHeight="1">
      <c r="A9" s="197" t="s">
        <v>23</v>
      </c>
      <c r="B9" s="216">
        <v>1140</v>
      </c>
      <c r="C9" s="216">
        <v>1236</v>
      </c>
      <c r="D9" s="216">
        <v>1173</v>
      </c>
      <c r="E9" s="216">
        <v>1227</v>
      </c>
      <c r="F9" s="216">
        <v>1258</v>
      </c>
      <c r="G9" s="216">
        <v>1346</v>
      </c>
      <c r="H9" s="216">
        <v>1345</v>
      </c>
      <c r="I9" s="216">
        <v>1280</v>
      </c>
      <c r="J9" s="216">
        <v>1296</v>
      </c>
      <c r="K9" s="216">
        <v>1327</v>
      </c>
      <c r="L9" s="328">
        <v>1365</v>
      </c>
      <c r="M9" s="898">
        <f t="shared" si="0"/>
        <v>38</v>
      </c>
      <c r="N9" s="415">
        <f t="shared" si="1"/>
        <v>2.8636021100226117E-2</v>
      </c>
      <c r="O9" s="901">
        <f t="shared" si="2"/>
        <v>19</v>
      </c>
      <c r="P9" s="415">
        <f t="shared" si="3"/>
        <v>1.4115898959881079E-2</v>
      </c>
      <c r="Q9" s="901">
        <f t="shared" si="4"/>
        <v>225</v>
      </c>
      <c r="R9" s="417">
        <f t="shared" si="5"/>
        <v>0.19736842105263164</v>
      </c>
      <c r="T9"/>
      <c r="U9"/>
      <c r="V9"/>
      <c r="W9"/>
      <c r="X9"/>
      <c r="Y9"/>
      <c r="Z9"/>
      <c r="AA9"/>
    </row>
    <row r="10" spans="1:27" ht="17.25" customHeight="1">
      <c r="A10" s="197" t="s">
        <v>24</v>
      </c>
      <c r="B10" s="216">
        <v>685</v>
      </c>
      <c r="C10" s="216">
        <v>651</v>
      </c>
      <c r="D10" s="216">
        <v>634</v>
      </c>
      <c r="E10" s="216">
        <v>684</v>
      </c>
      <c r="F10" s="216">
        <v>715</v>
      </c>
      <c r="G10" s="216">
        <v>723</v>
      </c>
      <c r="H10" s="216">
        <v>753</v>
      </c>
      <c r="I10" s="216">
        <v>722</v>
      </c>
      <c r="J10" s="216">
        <v>637</v>
      </c>
      <c r="K10" s="216">
        <v>697</v>
      </c>
      <c r="L10" s="328">
        <v>669</v>
      </c>
      <c r="M10" s="898">
        <f t="shared" si="0"/>
        <v>-28</v>
      </c>
      <c r="N10" s="415">
        <f t="shared" si="1"/>
        <v>-4.0172166427546618E-2</v>
      </c>
      <c r="O10" s="901">
        <f t="shared" si="2"/>
        <v>-54</v>
      </c>
      <c r="P10" s="415">
        <f t="shared" si="3"/>
        <v>-7.4688796680497882E-2</v>
      </c>
      <c r="Q10" s="901">
        <f t="shared" si="4"/>
        <v>-16</v>
      </c>
      <c r="R10" s="417">
        <f t="shared" si="5"/>
        <v>-2.3357664233576658E-2</v>
      </c>
      <c r="T10"/>
      <c r="U10"/>
      <c r="V10"/>
      <c r="W10"/>
      <c r="X10"/>
      <c r="Y10"/>
      <c r="Z10"/>
      <c r="AA10"/>
    </row>
    <row r="11" spans="1:27" ht="17.25" customHeight="1">
      <c r="A11" s="197" t="s">
        <v>25</v>
      </c>
      <c r="B11" s="216">
        <v>2103</v>
      </c>
      <c r="C11" s="216">
        <v>2103</v>
      </c>
      <c r="D11" s="216">
        <v>1869</v>
      </c>
      <c r="E11" s="216">
        <v>2024</v>
      </c>
      <c r="F11" s="216">
        <v>2098</v>
      </c>
      <c r="G11" s="216">
        <v>2250</v>
      </c>
      <c r="H11" s="216">
        <v>2176</v>
      </c>
      <c r="I11" s="216">
        <v>2263</v>
      </c>
      <c r="J11" s="216">
        <v>2051</v>
      </c>
      <c r="K11" s="216">
        <v>2196</v>
      </c>
      <c r="L11" s="328">
        <v>2169</v>
      </c>
      <c r="M11" s="898">
        <f t="shared" si="0"/>
        <v>-27</v>
      </c>
      <c r="N11" s="415">
        <f t="shared" si="1"/>
        <v>-1.2295081967213073E-2</v>
      </c>
      <c r="O11" s="901">
        <f t="shared" si="2"/>
        <v>-81</v>
      </c>
      <c r="P11" s="415">
        <f t="shared" si="3"/>
        <v>-3.6000000000000032E-2</v>
      </c>
      <c r="Q11" s="901">
        <f t="shared" si="4"/>
        <v>66</v>
      </c>
      <c r="R11" s="417">
        <f t="shared" si="5"/>
        <v>3.1383737517831634E-2</v>
      </c>
      <c r="T11"/>
      <c r="U11"/>
      <c r="V11"/>
      <c r="W11"/>
      <c r="X11"/>
      <c r="Y11"/>
      <c r="Z11"/>
      <c r="AA11"/>
    </row>
    <row r="12" spans="1:27" ht="17.25" customHeight="1">
      <c r="A12" s="197" t="s">
        <v>26</v>
      </c>
      <c r="B12" s="216">
        <v>1120</v>
      </c>
      <c r="C12" s="216">
        <v>1014</v>
      </c>
      <c r="D12" s="216">
        <v>957</v>
      </c>
      <c r="E12" s="216">
        <v>946</v>
      </c>
      <c r="F12" s="216">
        <v>1106</v>
      </c>
      <c r="G12" s="216">
        <v>1145</v>
      </c>
      <c r="H12" s="216">
        <v>1173</v>
      </c>
      <c r="I12" s="216">
        <v>1074</v>
      </c>
      <c r="J12" s="216">
        <v>1124</v>
      </c>
      <c r="K12" s="216">
        <v>1124</v>
      </c>
      <c r="L12" s="328">
        <v>1107</v>
      </c>
      <c r="M12" s="898">
        <f t="shared" si="0"/>
        <v>-17</v>
      </c>
      <c r="N12" s="415">
        <f t="shared" si="1"/>
        <v>-1.5124555160142328E-2</v>
      </c>
      <c r="O12" s="901">
        <f t="shared" si="2"/>
        <v>-38</v>
      </c>
      <c r="P12" s="415">
        <f t="shared" si="3"/>
        <v>-3.3187772925764247E-2</v>
      </c>
      <c r="Q12" s="901">
        <f t="shared" si="4"/>
        <v>-13</v>
      </c>
      <c r="R12" s="417">
        <f t="shared" si="5"/>
        <v>-1.1607142857142816E-2</v>
      </c>
      <c r="T12"/>
      <c r="U12"/>
      <c r="V12"/>
      <c r="W12"/>
      <c r="X12"/>
      <c r="Y12"/>
      <c r="Z12"/>
      <c r="AA12"/>
    </row>
    <row r="13" spans="1:27" ht="17.25" customHeight="1">
      <c r="A13" s="197" t="s">
        <v>27</v>
      </c>
      <c r="B13" s="216">
        <v>1182</v>
      </c>
      <c r="C13" s="216">
        <v>1327</v>
      </c>
      <c r="D13" s="216">
        <v>1149</v>
      </c>
      <c r="E13" s="216">
        <v>1205</v>
      </c>
      <c r="F13" s="216">
        <v>1304</v>
      </c>
      <c r="G13" s="216">
        <v>1384</v>
      </c>
      <c r="H13" s="216">
        <v>1284</v>
      </c>
      <c r="I13" s="216">
        <v>1357</v>
      </c>
      <c r="J13" s="216">
        <v>1210</v>
      </c>
      <c r="K13" s="216">
        <v>1285</v>
      </c>
      <c r="L13" s="328">
        <v>1357</v>
      </c>
      <c r="M13" s="898">
        <f t="shared" si="0"/>
        <v>72</v>
      </c>
      <c r="N13" s="415">
        <f t="shared" si="1"/>
        <v>5.6031128404669284E-2</v>
      </c>
      <c r="O13" s="901">
        <f t="shared" si="2"/>
        <v>-27</v>
      </c>
      <c r="P13" s="415">
        <f t="shared" si="3"/>
        <v>-1.9508670520231197E-2</v>
      </c>
      <c r="Q13" s="901">
        <f t="shared" si="4"/>
        <v>175</v>
      </c>
      <c r="R13" s="417">
        <f t="shared" si="5"/>
        <v>0.14805414551607443</v>
      </c>
      <c r="T13"/>
      <c r="U13"/>
      <c r="V13"/>
      <c r="W13"/>
      <c r="X13"/>
      <c r="Y13"/>
      <c r="Z13"/>
      <c r="AA13"/>
    </row>
    <row r="14" spans="1:27" ht="17.25" customHeight="1">
      <c r="A14" s="197" t="s">
        <v>28</v>
      </c>
      <c r="B14" s="216">
        <v>1017</v>
      </c>
      <c r="C14" s="216">
        <v>1046</v>
      </c>
      <c r="D14" s="216">
        <v>953</v>
      </c>
      <c r="E14" s="216">
        <v>1009</v>
      </c>
      <c r="F14" s="216">
        <v>1076</v>
      </c>
      <c r="G14" s="216">
        <v>1068</v>
      </c>
      <c r="H14" s="216">
        <v>1058</v>
      </c>
      <c r="I14" s="216">
        <v>1164</v>
      </c>
      <c r="J14" s="216">
        <v>1175</v>
      </c>
      <c r="K14" s="216">
        <v>1155</v>
      </c>
      <c r="L14" s="328">
        <v>1183</v>
      </c>
      <c r="M14" s="898">
        <f t="shared" si="0"/>
        <v>28</v>
      </c>
      <c r="N14" s="415">
        <f t="shared" si="1"/>
        <v>2.4242424242424176E-2</v>
      </c>
      <c r="O14" s="901">
        <f t="shared" si="2"/>
        <v>115</v>
      </c>
      <c r="P14" s="415">
        <f t="shared" si="3"/>
        <v>0.10767790262172294</v>
      </c>
      <c r="Q14" s="901">
        <f t="shared" si="4"/>
        <v>166</v>
      </c>
      <c r="R14" s="417">
        <f t="shared" si="5"/>
        <v>0.16322517207472953</v>
      </c>
      <c r="T14"/>
      <c r="U14"/>
      <c r="V14"/>
      <c r="W14"/>
      <c r="X14"/>
      <c r="Y14"/>
      <c r="Z14"/>
      <c r="AA14"/>
    </row>
    <row r="15" spans="1:27" ht="17.25" customHeight="1">
      <c r="A15" s="197" t="s">
        <v>29</v>
      </c>
      <c r="B15" s="216">
        <v>1003</v>
      </c>
      <c r="C15" s="216">
        <v>1034</v>
      </c>
      <c r="D15" s="216">
        <v>1036</v>
      </c>
      <c r="E15" s="216">
        <v>1002</v>
      </c>
      <c r="F15" s="216">
        <v>1031</v>
      </c>
      <c r="G15" s="216">
        <v>1049</v>
      </c>
      <c r="H15" s="216">
        <v>1039</v>
      </c>
      <c r="I15" s="216">
        <v>1063</v>
      </c>
      <c r="J15" s="216">
        <v>1125</v>
      </c>
      <c r="K15" s="216">
        <v>1113</v>
      </c>
      <c r="L15" s="328">
        <v>1156</v>
      </c>
      <c r="M15" s="898">
        <f t="shared" si="0"/>
        <v>43</v>
      </c>
      <c r="N15" s="415">
        <f t="shared" si="1"/>
        <v>3.8634321653189474E-2</v>
      </c>
      <c r="O15" s="901">
        <f t="shared" si="2"/>
        <v>107</v>
      </c>
      <c r="P15" s="415">
        <f t="shared" si="3"/>
        <v>0.10200190657769315</v>
      </c>
      <c r="Q15" s="901">
        <f t="shared" si="4"/>
        <v>153</v>
      </c>
      <c r="R15" s="417">
        <f t="shared" si="5"/>
        <v>0.15254237288135597</v>
      </c>
      <c r="T15"/>
      <c r="U15"/>
      <c r="V15"/>
      <c r="W15"/>
      <c r="X15"/>
      <c r="Y15"/>
      <c r="Z15"/>
      <c r="AA15"/>
    </row>
    <row r="16" spans="1:27" ht="17.25" customHeight="1">
      <c r="A16" s="197" t="s">
        <v>30</v>
      </c>
      <c r="B16" s="216">
        <v>2486</v>
      </c>
      <c r="C16" s="216">
        <v>2556</v>
      </c>
      <c r="D16" s="216">
        <v>2478</v>
      </c>
      <c r="E16" s="216">
        <v>2543</v>
      </c>
      <c r="F16" s="216">
        <v>2749</v>
      </c>
      <c r="G16" s="216">
        <v>2833</v>
      </c>
      <c r="H16" s="216">
        <v>2762</v>
      </c>
      <c r="I16" s="216">
        <v>2820</v>
      </c>
      <c r="J16" s="216">
        <v>2768</v>
      </c>
      <c r="K16" s="216">
        <v>2919</v>
      </c>
      <c r="L16" s="328">
        <v>2977</v>
      </c>
      <c r="M16" s="898">
        <f t="shared" si="0"/>
        <v>58</v>
      </c>
      <c r="N16" s="415">
        <f t="shared" si="1"/>
        <v>1.9869818430969577E-2</v>
      </c>
      <c r="O16" s="901">
        <f t="shared" si="2"/>
        <v>144</v>
      </c>
      <c r="P16" s="415">
        <f t="shared" si="3"/>
        <v>5.0829509354041624E-2</v>
      </c>
      <c r="Q16" s="901">
        <f t="shared" si="4"/>
        <v>491</v>
      </c>
      <c r="R16" s="417">
        <f t="shared" si="5"/>
        <v>0.1975060337892196</v>
      </c>
      <c r="T16"/>
      <c r="U16"/>
      <c r="V16"/>
      <c r="W16"/>
      <c r="X16"/>
      <c r="Y16"/>
      <c r="Z16"/>
      <c r="AA16"/>
    </row>
    <row r="17" spans="1:27" ht="17.25" customHeight="1">
      <c r="A17" s="197" t="s">
        <v>31</v>
      </c>
      <c r="B17" s="216">
        <v>1355</v>
      </c>
      <c r="C17" s="216">
        <v>1433</v>
      </c>
      <c r="D17" s="216">
        <v>1297</v>
      </c>
      <c r="E17" s="216">
        <v>1437</v>
      </c>
      <c r="F17" s="216">
        <v>1439</v>
      </c>
      <c r="G17" s="216">
        <v>1492</v>
      </c>
      <c r="H17" s="216">
        <v>1547</v>
      </c>
      <c r="I17" s="216">
        <v>1569</v>
      </c>
      <c r="J17" s="216">
        <v>1525</v>
      </c>
      <c r="K17" s="216">
        <v>1678</v>
      </c>
      <c r="L17" s="328">
        <v>1614</v>
      </c>
      <c r="M17" s="898">
        <f t="shared" si="0"/>
        <v>-64</v>
      </c>
      <c r="N17" s="415">
        <f t="shared" si="1"/>
        <v>-3.8140643623361115E-2</v>
      </c>
      <c r="O17" s="901">
        <f t="shared" si="2"/>
        <v>122</v>
      </c>
      <c r="P17" s="415">
        <f t="shared" si="3"/>
        <v>8.1769436997318978E-2</v>
      </c>
      <c r="Q17" s="901">
        <f t="shared" si="4"/>
        <v>259</v>
      </c>
      <c r="R17" s="417">
        <f t="shared" si="5"/>
        <v>0.19114391143911447</v>
      </c>
      <c r="T17"/>
      <c r="U17"/>
      <c r="V17"/>
      <c r="W17"/>
      <c r="X17"/>
      <c r="Y17"/>
      <c r="Z17"/>
      <c r="AA17"/>
    </row>
    <row r="18" spans="1:27" ht="17.25" customHeight="1">
      <c r="A18" s="197" t="s">
        <v>32</v>
      </c>
      <c r="B18" s="216">
        <v>1335</v>
      </c>
      <c r="C18" s="216">
        <v>1429</v>
      </c>
      <c r="D18" s="216">
        <v>1288</v>
      </c>
      <c r="E18" s="216">
        <v>1350</v>
      </c>
      <c r="F18" s="216">
        <v>1373</v>
      </c>
      <c r="G18" s="216">
        <v>1362</v>
      </c>
      <c r="H18" s="216">
        <v>1392</v>
      </c>
      <c r="I18" s="216">
        <v>1366</v>
      </c>
      <c r="J18" s="216">
        <v>1399</v>
      </c>
      <c r="K18" s="216">
        <v>1435</v>
      </c>
      <c r="L18" s="328">
        <v>1379</v>
      </c>
      <c r="M18" s="898">
        <f t="shared" si="0"/>
        <v>-56</v>
      </c>
      <c r="N18" s="415">
        <f t="shared" si="1"/>
        <v>-3.9024390243902474E-2</v>
      </c>
      <c r="O18" s="901">
        <f t="shared" si="2"/>
        <v>17</v>
      </c>
      <c r="P18" s="415">
        <f t="shared" si="3"/>
        <v>1.2481644640234935E-2</v>
      </c>
      <c r="Q18" s="901">
        <f t="shared" si="4"/>
        <v>44</v>
      </c>
      <c r="R18" s="417">
        <f t="shared" si="5"/>
        <v>3.2958801498127244E-2</v>
      </c>
      <c r="T18"/>
      <c r="U18"/>
      <c r="V18"/>
      <c r="W18"/>
      <c r="X18"/>
      <c r="Y18"/>
      <c r="Z18"/>
      <c r="AA18"/>
    </row>
    <row r="19" spans="1:27" ht="17.25" customHeight="1" thickBot="1">
      <c r="A19" s="195" t="s">
        <v>33</v>
      </c>
      <c r="B19" s="231">
        <v>2527</v>
      </c>
      <c r="C19" s="231">
        <v>2565</v>
      </c>
      <c r="D19" s="231">
        <v>2187</v>
      </c>
      <c r="E19" s="231">
        <v>2271</v>
      </c>
      <c r="F19" s="231">
        <v>2417</v>
      </c>
      <c r="G19" s="231">
        <v>2524</v>
      </c>
      <c r="H19" s="231">
        <v>2501</v>
      </c>
      <c r="I19" s="231">
        <v>2475</v>
      </c>
      <c r="J19" s="231">
        <v>2469</v>
      </c>
      <c r="K19" s="231">
        <v>2549</v>
      </c>
      <c r="L19" s="329">
        <v>2652</v>
      </c>
      <c r="M19" s="899">
        <f t="shared" si="0"/>
        <v>103</v>
      </c>
      <c r="N19" s="421">
        <f t="shared" si="1"/>
        <v>4.0408003138485693E-2</v>
      </c>
      <c r="O19" s="902">
        <f t="shared" si="2"/>
        <v>128</v>
      </c>
      <c r="P19" s="421">
        <f t="shared" si="3"/>
        <v>5.0713153724247118E-2</v>
      </c>
      <c r="Q19" s="902">
        <f t="shared" si="4"/>
        <v>125</v>
      </c>
      <c r="R19" s="423">
        <f t="shared" si="5"/>
        <v>4.9465769687376371E-2</v>
      </c>
      <c r="T19"/>
      <c r="U19"/>
      <c r="V19"/>
      <c r="W19"/>
      <c r="X19"/>
      <c r="Y19"/>
      <c r="Z19"/>
      <c r="AA19"/>
    </row>
    <row r="20" spans="1:27" s="26" customFormat="1" ht="17.25" customHeight="1">
      <c r="A20" s="205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T20"/>
      <c r="U20"/>
      <c r="V20"/>
      <c r="W20"/>
      <c r="X20"/>
      <c r="Y20"/>
      <c r="Z20"/>
      <c r="AA20"/>
    </row>
    <row r="21" spans="1:27">
      <c r="B21" s="479"/>
      <c r="C21" s="479"/>
      <c r="D21" s="479"/>
      <c r="E21" s="479"/>
      <c r="F21" s="479"/>
      <c r="G21" s="479"/>
      <c r="H21" s="479"/>
      <c r="I21" s="479"/>
      <c r="J21" s="479"/>
      <c r="K21" s="479"/>
      <c r="L21" s="479"/>
      <c r="M21"/>
      <c r="N21"/>
      <c r="O21"/>
      <c r="P21"/>
      <c r="Q21"/>
      <c r="R21"/>
    </row>
    <row r="22" spans="1:27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7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7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Normal="100"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3" width="7.140625" style="209" customWidth="1"/>
    <col min="4" max="4" width="6.42578125" style="209" customWidth="1"/>
    <col min="5" max="5" width="7.140625" style="209" customWidth="1"/>
    <col min="6" max="6" width="6.42578125" style="209" customWidth="1"/>
    <col min="7" max="7" width="6" style="209" customWidth="1"/>
    <col min="8" max="8" width="7.140625" style="209" customWidth="1"/>
    <col min="9" max="9" width="6.42578125" style="209" customWidth="1"/>
    <col min="10" max="10" width="6" style="209" customWidth="1"/>
    <col min="11" max="11" width="7.140625" style="209" customWidth="1"/>
    <col min="12" max="12" width="6.42578125" style="209" customWidth="1"/>
    <col min="13" max="13" width="6" style="209" customWidth="1"/>
    <col min="14" max="14" width="7.140625" style="209" customWidth="1"/>
    <col min="15" max="15" width="6.42578125" style="209" customWidth="1"/>
    <col min="16" max="16" width="6" style="209" customWidth="1"/>
    <col min="17" max="17" width="7.140625" style="209" customWidth="1"/>
    <col min="18" max="18" width="6.42578125" style="209" customWidth="1"/>
    <col min="19" max="19" width="6" style="209" customWidth="1"/>
    <col min="20" max="16384" width="9.140625" style="209"/>
  </cols>
  <sheetData>
    <row r="1" spans="1:21" ht="17.25" customHeight="1">
      <c r="A1" s="956" t="s">
        <v>1032</v>
      </c>
      <c r="B1" s="240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500"/>
      <c r="N1" s="204"/>
      <c r="O1" s="204"/>
      <c r="P1" s="204"/>
      <c r="Q1" s="204"/>
      <c r="R1" s="204"/>
      <c r="S1" s="204"/>
    </row>
    <row r="2" spans="1:21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</row>
    <row r="3" spans="1:21" ht="17.25" customHeight="1">
      <c r="A3" s="1736" t="s">
        <v>198</v>
      </c>
      <c r="B3" s="1737"/>
      <c r="C3" s="1736" t="s">
        <v>71</v>
      </c>
      <c r="D3" s="1737"/>
      <c r="E3" s="1800" t="s">
        <v>436</v>
      </c>
      <c r="F3" s="1765"/>
      <c r="G3" s="1765"/>
      <c r="H3" s="1765"/>
      <c r="I3" s="1765"/>
      <c r="J3" s="1801"/>
      <c r="K3" s="1736" t="s">
        <v>452</v>
      </c>
      <c r="L3" s="1982"/>
      <c r="M3" s="1982"/>
      <c r="N3" s="1982"/>
      <c r="O3" s="1982"/>
      <c r="P3" s="1982"/>
      <c r="Q3" s="1982"/>
      <c r="R3" s="1982"/>
      <c r="S3" s="1737"/>
    </row>
    <row r="4" spans="1:21" ht="17.25" customHeight="1">
      <c r="A4" s="1738"/>
      <c r="B4" s="1739"/>
      <c r="C4" s="1738"/>
      <c r="D4" s="1739"/>
      <c r="E4" s="1939" t="s">
        <v>7</v>
      </c>
      <c r="F4" s="1940"/>
      <c r="G4" s="1940"/>
      <c r="H4" s="1792" t="s">
        <v>140</v>
      </c>
      <c r="I4" s="1940"/>
      <c r="J4" s="1944"/>
      <c r="K4" s="1979" t="s">
        <v>58</v>
      </c>
      <c r="L4" s="1806"/>
      <c r="M4" s="1806"/>
      <c r="N4" s="1806"/>
      <c r="O4" s="1806"/>
      <c r="P4" s="1961"/>
      <c r="Q4" s="1792" t="s">
        <v>369</v>
      </c>
      <c r="R4" s="2032"/>
      <c r="S4" s="1944"/>
    </row>
    <row r="5" spans="1:21" ht="17.25" customHeight="1">
      <c r="A5" s="1738"/>
      <c r="B5" s="1739"/>
      <c r="C5" s="2016"/>
      <c r="D5" s="1987"/>
      <c r="E5" s="1941"/>
      <c r="F5" s="1942"/>
      <c r="G5" s="1942"/>
      <c r="H5" s="1942"/>
      <c r="I5" s="1942"/>
      <c r="J5" s="1945"/>
      <c r="K5" s="2031" t="s">
        <v>4</v>
      </c>
      <c r="L5" s="2018"/>
      <c r="M5" s="1985"/>
      <c r="N5" s="2033" t="s">
        <v>154</v>
      </c>
      <c r="O5" s="2034"/>
      <c r="P5" s="2035"/>
      <c r="Q5" s="1942"/>
      <c r="R5" s="1984"/>
      <c r="S5" s="1945"/>
    </row>
    <row r="6" spans="1:21" ht="17.25" customHeight="1" thickBot="1">
      <c r="A6" s="1740"/>
      <c r="B6" s="1741"/>
      <c r="C6" s="652" t="s">
        <v>146</v>
      </c>
      <c r="D6" s="645" t="s">
        <v>263</v>
      </c>
      <c r="E6" s="652" t="s">
        <v>146</v>
      </c>
      <c r="F6" s="644" t="s">
        <v>263</v>
      </c>
      <c r="G6" s="653" t="s">
        <v>183</v>
      </c>
      <c r="H6" s="644" t="s">
        <v>146</v>
      </c>
      <c r="I6" s="644" t="s">
        <v>263</v>
      </c>
      <c r="J6" s="654" t="s">
        <v>183</v>
      </c>
      <c r="K6" s="652" t="s">
        <v>146</v>
      </c>
      <c r="L6" s="644" t="s">
        <v>264</v>
      </c>
      <c r="M6" s="653" t="s">
        <v>183</v>
      </c>
      <c r="N6" s="644" t="s">
        <v>146</v>
      </c>
      <c r="O6" s="644" t="s">
        <v>265</v>
      </c>
      <c r="P6" s="653" t="s">
        <v>266</v>
      </c>
      <c r="Q6" s="644" t="s">
        <v>146</v>
      </c>
      <c r="R6" s="644" t="s">
        <v>264</v>
      </c>
      <c r="S6" s="654" t="s">
        <v>183</v>
      </c>
    </row>
    <row r="7" spans="1:21" ht="17.25" customHeight="1">
      <c r="A7" s="1742" t="s">
        <v>11</v>
      </c>
      <c r="B7" s="1743"/>
      <c r="C7" s="171">
        <v>5997</v>
      </c>
      <c r="D7" s="511">
        <v>7.5467946572167089E-3</v>
      </c>
      <c r="E7" s="156">
        <v>2293</v>
      </c>
      <c r="F7" s="510">
        <v>5.9680593005944638E-3</v>
      </c>
      <c r="G7" s="378">
        <v>0.3823578455894614</v>
      </c>
      <c r="H7" s="343">
        <v>3704</v>
      </c>
      <c r="I7" s="510">
        <v>9.0246814316692243E-3</v>
      </c>
      <c r="J7" s="379">
        <v>0.61764215441053905</v>
      </c>
      <c r="K7" s="156">
        <v>2577</v>
      </c>
      <c r="L7" s="510">
        <v>5.4329608055202422E-3</v>
      </c>
      <c r="M7" s="378">
        <v>0.42971485742871435</v>
      </c>
      <c r="N7" s="342">
        <v>886</v>
      </c>
      <c r="O7" s="510">
        <v>8.7219318193004734E-3</v>
      </c>
      <c r="P7" s="378">
        <v>0.3438106325184323</v>
      </c>
      <c r="Q7" s="342">
        <v>3420</v>
      </c>
      <c r="R7" s="510">
        <v>1.0676989838128093E-2</v>
      </c>
      <c r="S7" s="379">
        <v>0.5702851425712856</v>
      </c>
    </row>
    <row r="8" spans="1:21" ht="17.25" customHeight="1">
      <c r="A8" s="1742" t="s">
        <v>12</v>
      </c>
      <c r="B8" s="1743"/>
      <c r="C8" s="171">
        <v>6056</v>
      </c>
      <c r="D8" s="511">
        <v>7.4955133362213005E-3</v>
      </c>
      <c r="E8" s="156">
        <v>2390</v>
      </c>
      <c r="F8" s="510">
        <v>6.1107346943993458E-3</v>
      </c>
      <c r="G8" s="378">
        <v>0.39464993394980186</v>
      </c>
      <c r="H8" s="343">
        <v>3666</v>
      </c>
      <c r="I8" s="510">
        <v>8.7948468818597279E-3</v>
      </c>
      <c r="J8" s="379">
        <v>0.60535006605019814</v>
      </c>
      <c r="K8" s="156">
        <v>2810</v>
      </c>
      <c r="L8" s="510">
        <v>5.7569462370878456E-3</v>
      </c>
      <c r="M8" s="378">
        <v>0.46400264200792601</v>
      </c>
      <c r="N8" s="342">
        <v>1106</v>
      </c>
      <c r="O8" s="510">
        <v>1.0365705074134472E-2</v>
      </c>
      <c r="P8" s="378">
        <v>0.39359430604982204</v>
      </c>
      <c r="Q8" s="342">
        <v>3246</v>
      </c>
      <c r="R8" s="510">
        <v>1.0148697490026387E-2</v>
      </c>
      <c r="S8" s="379">
        <v>0.53599735799207393</v>
      </c>
      <c r="U8" s="870"/>
    </row>
    <row r="9" spans="1:21" ht="17.25" customHeight="1">
      <c r="A9" s="1742" t="s">
        <v>13</v>
      </c>
      <c r="B9" s="1743"/>
      <c r="C9" s="171">
        <v>6191</v>
      </c>
      <c r="D9" s="511">
        <v>7.4801789153438516E-3</v>
      </c>
      <c r="E9" s="156">
        <v>2493</v>
      </c>
      <c r="F9" s="510">
        <v>6.2186014258133072E-3</v>
      </c>
      <c r="G9" s="378">
        <v>0.40268131158132775</v>
      </c>
      <c r="H9" s="343">
        <v>3698</v>
      </c>
      <c r="I9" s="510">
        <v>8.6652919673821348E-3</v>
      </c>
      <c r="J9" s="379">
        <v>0.59731868841867231</v>
      </c>
      <c r="K9" s="156">
        <v>2912</v>
      </c>
      <c r="L9" s="510">
        <v>5.7551340657690077E-3</v>
      </c>
      <c r="M9" s="378">
        <v>0.47036020029074466</v>
      </c>
      <c r="N9" s="342">
        <v>1107</v>
      </c>
      <c r="O9" s="510">
        <v>9.894529853414373E-3</v>
      </c>
      <c r="P9" s="378">
        <v>0.38015109890109888</v>
      </c>
      <c r="Q9" s="342">
        <v>3279</v>
      </c>
      <c r="R9" s="510">
        <v>1.0193645059703859E-2</v>
      </c>
      <c r="S9" s="379">
        <v>0.52963979970925534</v>
      </c>
      <c r="U9" s="870"/>
    </row>
    <row r="10" spans="1:21" ht="17.25" customHeight="1">
      <c r="A10" s="1742" t="s">
        <v>14</v>
      </c>
      <c r="B10" s="1743"/>
      <c r="C10" s="171">
        <v>6238</v>
      </c>
      <c r="D10" s="511">
        <v>7.3032780455594363E-3</v>
      </c>
      <c r="E10" s="156">
        <v>2486</v>
      </c>
      <c r="F10" s="510">
        <v>6.000033789409916E-3</v>
      </c>
      <c r="G10" s="378">
        <v>0.39852516832318052</v>
      </c>
      <c r="H10" s="343">
        <v>3752</v>
      </c>
      <c r="I10" s="510">
        <v>8.5310341377789305E-3</v>
      </c>
      <c r="J10" s="379">
        <v>0.60147483167681948</v>
      </c>
      <c r="K10" s="156">
        <v>2952</v>
      </c>
      <c r="L10" s="510">
        <v>5.5739760273713947E-3</v>
      </c>
      <c r="M10" s="378">
        <v>0.47322859890990704</v>
      </c>
      <c r="N10" s="342">
        <v>1175</v>
      </c>
      <c r="O10" s="510">
        <v>9.9115133826519E-3</v>
      </c>
      <c r="P10" s="378">
        <v>0.39803523035230354</v>
      </c>
      <c r="Q10" s="342">
        <v>3286</v>
      </c>
      <c r="R10" s="510">
        <v>1.0125318534632841E-2</v>
      </c>
      <c r="S10" s="379">
        <v>0.52677140109009302</v>
      </c>
      <c r="U10" s="870"/>
    </row>
    <row r="11" spans="1:21" ht="17.25" customHeight="1">
      <c r="A11" s="1742" t="s">
        <v>15</v>
      </c>
      <c r="B11" s="1743"/>
      <c r="C11" s="171">
        <v>6459</v>
      </c>
      <c r="D11" s="511">
        <v>7.3376798208692751E-3</v>
      </c>
      <c r="E11" s="156">
        <v>2653</v>
      </c>
      <c r="F11" s="510">
        <v>6.2067916759273338E-3</v>
      </c>
      <c r="G11" s="378">
        <v>0.41074469732156682</v>
      </c>
      <c r="H11" s="343">
        <v>3806</v>
      </c>
      <c r="I11" s="510">
        <v>8.4051800289742414E-3</v>
      </c>
      <c r="J11" s="379">
        <v>0.58925530267843318</v>
      </c>
      <c r="K11" s="156">
        <v>3129</v>
      </c>
      <c r="L11" s="510">
        <v>5.6743582117701674E-3</v>
      </c>
      <c r="M11" s="378">
        <v>0.48444031583836505</v>
      </c>
      <c r="N11" s="342">
        <v>1284</v>
      </c>
      <c r="O11" s="510">
        <v>1.0880341663065307E-2</v>
      </c>
      <c r="P11" s="378">
        <v>0.4103547459252157</v>
      </c>
      <c r="Q11" s="342">
        <v>3330</v>
      </c>
      <c r="R11" s="510">
        <v>1.0127028827058935E-2</v>
      </c>
      <c r="S11" s="379">
        <v>0.51555968416163489</v>
      </c>
      <c r="U11" s="870"/>
    </row>
    <row r="12" spans="1:21" ht="17.25" customHeight="1">
      <c r="A12" s="1742" t="s">
        <v>16</v>
      </c>
      <c r="B12" s="1743"/>
      <c r="C12" s="171">
        <v>6059</v>
      </c>
      <c r="D12" s="511">
        <v>6.6862505352090294E-3</v>
      </c>
      <c r="E12" s="156">
        <v>2467</v>
      </c>
      <c r="F12" s="510">
        <v>5.6037615845902231E-3</v>
      </c>
      <c r="G12" s="378">
        <v>0.40716289816801454</v>
      </c>
      <c r="H12" s="343">
        <v>3592</v>
      </c>
      <c r="I12" s="510">
        <v>7.7090147398422145E-3</v>
      </c>
      <c r="J12" s="379">
        <v>0.59283710183198546</v>
      </c>
      <c r="K12" s="156">
        <v>2885</v>
      </c>
      <c r="L12" s="510">
        <v>5.0706017582772961E-3</v>
      </c>
      <c r="M12" s="378">
        <v>0.47615118006271662</v>
      </c>
      <c r="N12" s="342">
        <v>1137</v>
      </c>
      <c r="O12" s="510">
        <v>9.6083153758397769E-3</v>
      </c>
      <c r="P12" s="378">
        <v>0.39410745233968802</v>
      </c>
      <c r="Q12" s="342">
        <v>3174</v>
      </c>
      <c r="R12" s="510">
        <v>9.4121973062255733E-3</v>
      </c>
      <c r="S12" s="379">
        <v>0.52401386367387359</v>
      </c>
      <c r="U12" s="870"/>
    </row>
    <row r="13" spans="1:21" ht="17.25" customHeight="1">
      <c r="A13" s="1742" t="s">
        <v>139</v>
      </c>
      <c r="B13" s="1743"/>
      <c r="C13" s="171">
        <v>6352</v>
      </c>
      <c r="D13" s="511">
        <v>6.8588112833492419E-3</v>
      </c>
      <c r="E13" s="156">
        <v>2576</v>
      </c>
      <c r="F13" s="510">
        <v>5.7288492930119604E-3</v>
      </c>
      <c r="G13" s="378">
        <v>0.40554156171284633</v>
      </c>
      <c r="H13" s="343">
        <v>3776</v>
      </c>
      <c r="I13" s="510">
        <v>7.925214186469208E-3</v>
      </c>
      <c r="J13" s="379">
        <v>0.59445843828715361</v>
      </c>
      <c r="K13" s="156">
        <v>3080</v>
      </c>
      <c r="L13" s="510">
        <v>5.3500179781448293E-3</v>
      </c>
      <c r="M13" s="378">
        <v>0.48488664987405544</v>
      </c>
      <c r="N13" s="342">
        <v>1201</v>
      </c>
      <c r="O13" s="510">
        <v>1.0624369703296121E-2</v>
      </c>
      <c r="P13" s="378">
        <v>0.38993506493506491</v>
      </c>
      <c r="Q13" s="342">
        <v>3272</v>
      </c>
      <c r="R13" s="510">
        <v>9.3376597062290075E-3</v>
      </c>
      <c r="S13" s="379">
        <v>0.51511335012594461</v>
      </c>
      <c r="U13" s="870"/>
    </row>
    <row r="14" spans="1:21" ht="17.25" customHeight="1">
      <c r="A14" s="1742" t="s">
        <v>189</v>
      </c>
      <c r="B14" s="1743"/>
      <c r="C14" s="171">
        <v>6624</v>
      </c>
      <c r="D14" s="511">
        <v>7.0398585226499793E-3</v>
      </c>
      <c r="E14" s="156">
        <v>2705</v>
      </c>
      <c r="F14" s="510">
        <v>5.9221861952854582E-3</v>
      </c>
      <c r="G14" s="378">
        <v>0.40836352657004832</v>
      </c>
      <c r="H14" s="343">
        <v>3919</v>
      </c>
      <c r="I14" s="510">
        <v>8.0942476934801957E-3</v>
      </c>
      <c r="J14" s="379">
        <v>0.59163647342995174</v>
      </c>
      <c r="K14" s="156">
        <v>3118</v>
      </c>
      <c r="L14" s="510">
        <v>5.4373415271291607E-3</v>
      </c>
      <c r="M14" s="378">
        <v>0.47071256038647341</v>
      </c>
      <c r="N14" s="342">
        <v>1147</v>
      </c>
      <c r="O14" s="510">
        <v>1.0502797388493622E-2</v>
      </c>
      <c r="P14" s="378">
        <v>0.36786401539448366</v>
      </c>
      <c r="Q14" s="342">
        <v>3506</v>
      </c>
      <c r="R14" s="510">
        <v>9.5404995020218451E-3</v>
      </c>
      <c r="S14" s="379">
        <v>0.52928743961352653</v>
      </c>
      <c r="U14" s="870"/>
    </row>
    <row r="15" spans="1:21" ht="17.25" customHeight="1">
      <c r="A15" s="1742" t="s">
        <v>455</v>
      </c>
      <c r="B15" s="1743"/>
      <c r="C15" s="171">
        <v>6795</v>
      </c>
      <c r="D15" s="511">
        <v>7.130519462802719E-3</v>
      </c>
      <c r="E15" s="156">
        <v>2898</v>
      </c>
      <c r="F15" s="510">
        <v>6.2604908587760291E-3</v>
      </c>
      <c r="G15" s="378">
        <v>0.42649006622516555</v>
      </c>
      <c r="H15" s="343">
        <v>3897</v>
      </c>
      <c r="I15" s="510">
        <v>7.9523633640313195E-3</v>
      </c>
      <c r="J15" s="379">
        <v>0.57350993377483439</v>
      </c>
      <c r="K15" s="156">
        <v>3195</v>
      </c>
      <c r="L15" s="510">
        <v>5.6714701089561302E-3</v>
      </c>
      <c r="M15" s="378">
        <v>0.47019867549668876</v>
      </c>
      <c r="N15" s="342">
        <v>1113</v>
      </c>
      <c r="O15" s="510">
        <v>1.0381300600679029E-2</v>
      </c>
      <c r="P15" s="378">
        <v>0.34835680751173709</v>
      </c>
      <c r="Q15" s="342">
        <v>3600</v>
      </c>
      <c r="R15" s="510">
        <v>9.2402464065708418E-3</v>
      </c>
      <c r="S15" s="379">
        <v>0.5298013245033113</v>
      </c>
      <c r="U15" s="870"/>
    </row>
    <row r="16" spans="1:21" ht="17.25" customHeight="1">
      <c r="A16" s="1742" t="s">
        <v>562</v>
      </c>
      <c r="B16" s="1743"/>
      <c r="C16" s="171">
        <v>3205</v>
      </c>
      <c r="D16" s="511">
        <v>3.330396072938272E-3</v>
      </c>
      <c r="E16" s="156">
        <v>1403</v>
      </c>
      <c r="F16" s="510">
        <v>3.0003763836375769E-3</v>
      </c>
      <c r="G16" s="378">
        <v>0.43775351014040564</v>
      </c>
      <c r="H16" s="343">
        <v>1802</v>
      </c>
      <c r="I16" s="510">
        <v>3.6423171766988721E-3</v>
      </c>
      <c r="J16" s="379">
        <v>0.56224648985959436</v>
      </c>
      <c r="K16" s="156">
        <v>1906</v>
      </c>
      <c r="L16" s="510">
        <v>3.4336836074935731E-3</v>
      </c>
      <c r="M16" s="378">
        <v>0.59469578783151322</v>
      </c>
      <c r="N16" s="342">
        <v>800</v>
      </c>
      <c r="O16" s="510">
        <v>7.3106095220689029E-3</v>
      </c>
      <c r="P16" s="378">
        <v>0.41972717733473242</v>
      </c>
      <c r="Q16" s="342">
        <v>1299</v>
      </c>
      <c r="R16" s="510">
        <v>3.1896164357325435E-3</v>
      </c>
      <c r="S16" s="379">
        <v>0.40530421216848672</v>
      </c>
      <c r="U16" s="870"/>
    </row>
    <row r="17" spans="1:21" ht="17.25" customHeight="1" thickBot="1">
      <c r="A17" s="1742" t="s">
        <v>643</v>
      </c>
      <c r="B17" s="1743"/>
      <c r="C17" s="171">
        <v>8204</v>
      </c>
      <c r="D17" s="511">
        <v>8.5053355325839155E-3</v>
      </c>
      <c r="E17" s="156">
        <v>3532</v>
      </c>
      <c r="F17" s="510">
        <v>7.5300337913464304E-3</v>
      </c>
      <c r="G17" s="378">
        <v>0.43052169673330082</v>
      </c>
      <c r="H17" s="343">
        <v>4672</v>
      </c>
      <c r="I17" s="510">
        <v>9.4285552837849833E-3</v>
      </c>
      <c r="J17" s="379">
        <v>0.56947830326669913</v>
      </c>
      <c r="K17" s="156">
        <v>4059</v>
      </c>
      <c r="L17" s="510">
        <v>7.4380028989703339E-3</v>
      </c>
      <c r="M17" s="378">
        <v>0.49475865431496829</v>
      </c>
      <c r="N17" s="342">
        <v>1354</v>
      </c>
      <c r="O17" s="510">
        <v>1.2365635588189631E-2</v>
      </c>
      <c r="P17" s="378">
        <v>0.33357969943335797</v>
      </c>
      <c r="Q17" s="342">
        <v>4145</v>
      </c>
      <c r="R17" s="510">
        <v>9.8959079406006779E-3</v>
      </c>
      <c r="S17" s="379">
        <v>0.50524134568503165</v>
      </c>
      <c r="U17" s="870"/>
    </row>
    <row r="18" spans="1:21" ht="17.25" customHeight="1">
      <c r="A18" s="1732" t="s">
        <v>644</v>
      </c>
      <c r="B18" s="554" t="s">
        <v>191</v>
      </c>
      <c r="C18" s="557">
        <f>C17-C16</f>
        <v>4999</v>
      </c>
      <c r="D18" s="613" t="s">
        <v>56</v>
      </c>
      <c r="E18" s="557">
        <f>E17-E16</f>
        <v>2129</v>
      </c>
      <c r="F18" s="612" t="s">
        <v>56</v>
      </c>
      <c r="G18" s="612" t="s">
        <v>56</v>
      </c>
      <c r="H18" s="558">
        <f>H17-H16</f>
        <v>2870</v>
      </c>
      <c r="I18" s="612" t="s">
        <v>56</v>
      </c>
      <c r="J18" s="613" t="s">
        <v>56</v>
      </c>
      <c r="K18" s="557">
        <f>K17-K16</f>
        <v>2153</v>
      </c>
      <c r="L18" s="612" t="s">
        <v>56</v>
      </c>
      <c r="M18" s="612" t="s">
        <v>56</v>
      </c>
      <c r="N18" s="558">
        <f>N17-N16</f>
        <v>554</v>
      </c>
      <c r="O18" s="612" t="s">
        <v>56</v>
      </c>
      <c r="P18" s="612" t="s">
        <v>56</v>
      </c>
      <c r="Q18" s="558">
        <f>Q17-Q16</f>
        <v>2846</v>
      </c>
      <c r="R18" s="612" t="s">
        <v>56</v>
      </c>
      <c r="S18" s="613" t="s">
        <v>56</v>
      </c>
    </row>
    <row r="19" spans="1:21" ht="17.25" customHeight="1">
      <c r="A19" s="1733"/>
      <c r="B19" s="573" t="s">
        <v>192</v>
      </c>
      <c r="C19" s="564">
        <f>C17/C16-1</f>
        <v>1.5597503900156005</v>
      </c>
      <c r="D19" s="622" t="s">
        <v>56</v>
      </c>
      <c r="E19" s="564">
        <f>E17/E16-1</f>
        <v>1.5174625801853172</v>
      </c>
      <c r="F19" s="621" t="s">
        <v>56</v>
      </c>
      <c r="G19" s="621" t="s">
        <v>56</v>
      </c>
      <c r="H19" s="565">
        <f>H17/H16-1</f>
        <v>1.5926748057713653</v>
      </c>
      <c r="I19" s="621" t="s">
        <v>56</v>
      </c>
      <c r="J19" s="622" t="s">
        <v>56</v>
      </c>
      <c r="K19" s="564">
        <f>K17/K16-1</f>
        <v>1.1295907660020985</v>
      </c>
      <c r="L19" s="621" t="s">
        <v>56</v>
      </c>
      <c r="M19" s="621" t="s">
        <v>56</v>
      </c>
      <c r="N19" s="565">
        <f>N17/N16-1</f>
        <v>0.69249999999999989</v>
      </c>
      <c r="O19" s="621" t="s">
        <v>56</v>
      </c>
      <c r="P19" s="621" t="s">
        <v>56</v>
      </c>
      <c r="Q19" s="565">
        <f>Q17/Q16-1</f>
        <v>2.1909160892994612</v>
      </c>
      <c r="R19" s="621" t="s">
        <v>56</v>
      </c>
      <c r="S19" s="622" t="s">
        <v>56</v>
      </c>
    </row>
    <row r="20" spans="1:21" ht="17.25" customHeight="1">
      <c r="A20" s="1734" t="s">
        <v>645</v>
      </c>
      <c r="B20" s="578" t="s">
        <v>191</v>
      </c>
      <c r="C20" s="581">
        <f>C17-C12</f>
        <v>2145</v>
      </c>
      <c r="D20" s="619" t="s">
        <v>56</v>
      </c>
      <c r="E20" s="581">
        <f>E17-E12</f>
        <v>1065</v>
      </c>
      <c r="F20" s="618" t="s">
        <v>56</v>
      </c>
      <c r="G20" s="618" t="s">
        <v>56</v>
      </c>
      <c r="H20" s="582">
        <f>H17-H12</f>
        <v>1080</v>
      </c>
      <c r="I20" s="618" t="s">
        <v>56</v>
      </c>
      <c r="J20" s="619" t="s">
        <v>56</v>
      </c>
      <c r="K20" s="581">
        <f>K17-K12</f>
        <v>1174</v>
      </c>
      <c r="L20" s="618" t="s">
        <v>56</v>
      </c>
      <c r="M20" s="618" t="s">
        <v>56</v>
      </c>
      <c r="N20" s="582">
        <f>N17-N12</f>
        <v>217</v>
      </c>
      <c r="O20" s="618" t="s">
        <v>56</v>
      </c>
      <c r="P20" s="618" t="s">
        <v>56</v>
      </c>
      <c r="Q20" s="582">
        <f>Q17-Q12</f>
        <v>971</v>
      </c>
      <c r="R20" s="618" t="s">
        <v>56</v>
      </c>
      <c r="S20" s="619" t="s">
        <v>56</v>
      </c>
    </row>
    <row r="21" spans="1:21" ht="17.25" customHeight="1">
      <c r="A21" s="1733"/>
      <c r="B21" s="573" t="s">
        <v>192</v>
      </c>
      <c r="C21" s="564">
        <f>C17/C12-1</f>
        <v>0.35401881498597132</v>
      </c>
      <c r="D21" s="622" t="s">
        <v>56</v>
      </c>
      <c r="E21" s="564">
        <f>E17/E12-1</f>
        <v>0.43169841913254969</v>
      </c>
      <c r="F21" s="621" t="s">
        <v>56</v>
      </c>
      <c r="G21" s="621" t="s">
        <v>56</v>
      </c>
      <c r="H21" s="565">
        <f>H17/H12-1</f>
        <v>0.30066815144766146</v>
      </c>
      <c r="I21" s="621" t="s">
        <v>56</v>
      </c>
      <c r="J21" s="622" t="s">
        <v>56</v>
      </c>
      <c r="K21" s="564">
        <f>K17/K12-1</f>
        <v>0.40693240901213179</v>
      </c>
      <c r="L21" s="621" t="s">
        <v>56</v>
      </c>
      <c r="M21" s="621" t="s">
        <v>56</v>
      </c>
      <c r="N21" s="565">
        <f>N17/N12-1</f>
        <v>0.19085312225153905</v>
      </c>
      <c r="O21" s="621" t="s">
        <v>56</v>
      </c>
      <c r="P21" s="621" t="s">
        <v>56</v>
      </c>
      <c r="Q21" s="565">
        <f>Q17/Q12-1</f>
        <v>0.30592312539382482</v>
      </c>
      <c r="R21" s="621" t="s">
        <v>56</v>
      </c>
      <c r="S21" s="622" t="s">
        <v>56</v>
      </c>
    </row>
    <row r="22" spans="1:21" ht="17.25" customHeight="1">
      <c r="A22" s="1734" t="s">
        <v>646</v>
      </c>
      <c r="B22" s="578" t="s">
        <v>191</v>
      </c>
      <c r="C22" s="581">
        <f>C17-C7</f>
        <v>2207</v>
      </c>
      <c r="D22" s="619" t="s">
        <v>56</v>
      </c>
      <c r="E22" s="581">
        <f>E17-E7</f>
        <v>1239</v>
      </c>
      <c r="F22" s="618" t="s">
        <v>56</v>
      </c>
      <c r="G22" s="618" t="s">
        <v>56</v>
      </c>
      <c r="H22" s="582">
        <f>H17-H7</f>
        <v>968</v>
      </c>
      <c r="I22" s="618" t="s">
        <v>56</v>
      </c>
      <c r="J22" s="619" t="s">
        <v>56</v>
      </c>
      <c r="K22" s="581">
        <f>K17-K7</f>
        <v>1482</v>
      </c>
      <c r="L22" s="618" t="s">
        <v>56</v>
      </c>
      <c r="M22" s="618" t="s">
        <v>56</v>
      </c>
      <c r="N22" s="582">
        <f>N17-N7</f>
        <v>468</v>
      </c>
      <c r="O22" s="618" t="s">
        <v>56</v>
      </c>
      <c r="P22" s="618" t="s">
        <v>56</v>
      </c>
      <c r="Q22" s="582">
        <f>Q17-Q7</f>
        <v>725</v>
      </c>
      <c r="R22" s="618" t="s">
        <v>56</v>
      </c>
      <c r="S22" s="619" t="s">
        <v>56</v>
      </c>
    </row>
    <row r="23" spans="1:21" ht="17.25" customHeight="1" thickBot="1">
      <c r="A23" s="1735"/>
      <c r="B23" s="585" t="s">
        <v>192</v>
      </c>
      <c r="C23" s="597">
        <f>C17/C7-1</f>
        <v>0.36801734200433556</v>
      </c>
      <c r="D23" s="659" t="s">
        <v>56</v>
      </c>
      <c r="E23" s="597">
        <f>E17/E7-1</f>
        <v>0.54034016572176191</v>
      </c>
      <c r="F23" s="658" t="s">
        <v>56</v>
      </c>
      <c r="G23" s="658" t="s">
        <v>56</v>
      </c>
      <c r="H23" s="598">
        <f>H17/H7-1</f>
        <v>0.26133909287257029</v>
      </c>
      <c r="I23" s="658" t="s">
        <v>56</v>
      </c>
      <c r="J23" s="659" t="s">
        <v>56</v>
      </c>
      <c r="K23" s="597">
        <f>K17/K7-1</f>
        <v>0.57508731082654241</v>
      </c>
      <c r="L23" s="658" t="s">
        <v>56</v>
      </c>
      <c r="M23" s="658" t="s">
        <v>56</v>
      </c>
      <c r="N23" s="598">
        <f>N17/N7-1</f>
        <v>0.52821670428893897</v>
      </c>
      <c r="O23" s="658" t="s">
        <v>56</v>
      </c>
      <c r="P23" s="658" t="s">
        <v>56</v>
      </c>
      <c r="Q23" s="598">
        <f>Q17/Q7-1</f>
        <v>0.21198830409356728</v>
      </c>
      <c r="R23" s="658" t="s">
        <v>56</v>
      </c>
      <c r="S23" s="659" t="s">
        <v>56</v>
      </c>
    </row>
    <row r="24" spans="1:21" ht="17.25" customHeight="1">
      <c r="A24" s="961" t="s">
        <v>267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</row>
    <row r="25" spans="1:21" ht="17.25" customHeight="1">
      <c r="A25" s="967" t="s">
        <v>276</v>
      </c>
      <c r="B25" s="241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</row>
    <row r="26" spans="1:21" ht="17.25" customHeight="1">
      <c r="A26" s="961" t="s">
        <v>268</v>
      </c>
      <c r="B26" s="112"/>
      <c r="C26" s="154"/>
      <c r="D26" s="154"/>
    </row>
    <row r="27" spans="1:21" ht="17.25" customHeight="1">
      <c r="A27" s="961" t="s">
        <v>269</v>
      </c>
      <c r="B27" s="112"/>
      <c r="C27" s="275"/>
      <c r="D27" s="275"/>
    </row>
    <row r="28" spans="1:21" ht="17.25" customHeight="1">
      <c r="A28" s="967" t="s">
        <v>270</v>
      </c>
      <c r="B28" s="112"/>
      <c r="C28" s="275"/>
      <c r="D28" s="275"/>
    </row>
    <row r="30" spans="1:21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</row>
    <row r="31" spans="1:21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</row>
    <row r="32" spans="1:21"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</row>
    <row r="33" spans="3:19"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</row>
    <row r="34" spans="3:19"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</row>
    <row r="35" spans="3:19"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</row>
  </sheetData>
  <mergeCells count="24">
    <mergeCell ref="A16:B16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7:B7"/>
    <mergeCell ref="A8:B8"/>
    <mergeCell ref="A9:B9"/>
    <mergeCell ref="A10:B10"/>
    <mergeCell ref="N5:P5"/>
    <mergeCell ref="K4:P4"/>
    <mergeCell ref="K5:M5"/>
    <mergeCell ref="A3:B6"/>
    <mergeCell ref="E3:J3"/>
    <mergeCell ref="K3:S3"/>
    <mergeCell ref="E4:G5"/>
    <mergeCell ref="H4:J5"/>
    <mergeCell ref="Q4:S5"/>
    <mergeCell ref="C3:D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S23" unlockedFormula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zoomScaleNormal="100" workbookViewId="0"/>
  </sheetViews>
  <sheetFormatPr defaultColWidth="9.140625" defaultRowHeight="15"/>
  <cols>
    <col min="1" max="1" width="20" style="209" customWidth="1"/>
    <col min="2" max="2" width="7.140625" style="209" customWidth="1"/>
    <col min="3" max="3" width="6.42578125" style="209" customWidth="1"/>
    <col min="4" max="4" width="7.140625" style="209" customWidth="1"/>
    <col min="5" max="6" width="6.42578125" style="209" customWidth="1"/>
    <col min="7" max="7" width="7.140625" style="209" customWidth="1"/>
    <col min="8" max="9" width="6.42578125" style="209" customWidth="1"/>
    <col min="10" max="10" width="7.140625" style="209" customWidth="1"/>
    <col min="11" max="12" width="6.42578125" style="209" customWidth="1"/>
    <col min="13" max="13" width="7.140625" style="209" customWidth="1"/>
    <col min="14" max="15" width="6.42578125" style="209" customWidth="1"/>
    <col min="16" max="16" width="7.140625" style="209" customWidth="1"/>
    <col min="17" max="17" width="6.42578125" style="209" customWidth="1"/>
    <col min="18" max="18" width="6.28515625" style="209" customWidth="1"/>
    <col min="19" max="19" width="9.140625" style="209"/>
    <col min="20" max="28" width="9.140625" style="870"/>
    <col min="29" max="16384" width="9.140625" style="209"/>
  </cols>
  <sheetData>
    <row r="1" spans="1:31" ht="17.25" customHeight="1">
      <c r="A1" s="442" t="s">
        <v>1031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500"/>
      <c r="M1" s="204"/>
      <c r="N1" s="204"/>
      <c r="O1" s="204"/>
      <c r="P1" s="204"/>
      <c r="Q1" s="204"/>
      <c r="R1" s="204"/>
    </row>
    <row r="2" spans="1:31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T2" s="83"/>
      <c r="U2" s="83"/>
      <c r="V2" s="83"/>
      <c r="W2" s="83"/>
      <c r="X2" s="83"/>
      <c r="Y2" s="83"/>
      <c r="Z2" s="83"/>
      <c r="AA2" s="83"/>
      <c r="AB2" s="83"/>
      <c r="AC2" s="83"/>
      <c r="AD2" s="112"/>
      <c r="AE2" s="112"/>
    </row>
    <row r="3" spans="1:31" ht="17.25" customHeight="1">
      <c r="A3" s="1736" t="s">
        <v>190</v>
      </c>
      <c r="B3" s="1736" t="s">
        <v>71</v>
      </c>
      <c r="C3" s="1737"/>
      <c r="D3" s="1800" t="s">
        <v>436</v>
      </c>
      <c r="E3" s="1765"/>
      <c r="F3" s="1765"/>
      <c r="G3" s="1765"/>
      <c r="H3" s="1765"/>
      <c r="I3" s="1801"/>
      <c r="J3" s="1736" t="s">
        <v>452</v>
      </c>
      <c r="K3" s="1982"/>
      <c r="L3" s="1982"/>
      <c r="M3" s="1982"/>
      <c r="N3" s="1982"/>
      <c r="O3" s="1982"/>
      <c r="P3" s="1982"/>
      <c r="Q3" s="1982"/>
      <c r="R3" s="1737"/>
      <c r="T3" s="116"/>
      <c r="U3" s="116"/>
      <c r="V3" s="116"/>
      <c r="W3" s="83"/>
      <c r="X3" s="116"/>
      <c r="Y3" s="116"/>
      <c r="Z3" s="116"/>
      <c r="AA3" s="116"/>
      <c r="AB3" s="116"/>
      <c r="AC3" s="83"/>
      <c r="AD3" s="112"/>
      <c r="AE3" s="112"/>
    </row>
    <row r="4" spans="1:31" ht="17.25" customHeight="1">
      <c r="A4" s="1738"/>
      <c r="B4" s="1738"/>
      <c r="C4" s="1739"/>
      <c r="D4" s="1939" t="s">
        <v>7</v>
      </c>
      <c r="E4" s="1940"/>
      <c r="F4" s="1940"/>
      <c r="G4" s="1792" t="s">
        <v>140</v>
      </c>
      <c r="H4" s="1940"/>
      <c r="I4" s="1944"/>
      <c r="J4" s="1979" t="s">
        <v>58</v>
      </c>
      <c r="K4" s="1806"/>
      <c r="L4" s="1806"/>
      <c r="M4" s="1806"/>
      <c r="N4" s="1806"/>
      <c r="O4" s="1961"/>
      <c r="P4" s="1792" t="s">
        <v>59</v>
      </c>
      <c r="Q4" s="2032"/>
      <c r="R4" s="1944"/>
      <c r="T4" s="116"/>
      <c r="U4" s="116"/>
      <c r="V4" s="116"/>
      <c r="W4" s="83"/>
      <c r="X4" s="116"/>
      <c r="Y4" s="116"/>
      <c r="Z4" s="116"/>
      <c r="AA4" s="116"/>
      <c r="AB4" s="116"/>
      <c r="AC4" s="83"/>
      <c r="AD4" s="112"/>
      <c r="AE4" s="112"/>
    </row>
    <row r="5" spans="1:31" ht="17.25" customHeight="1">
      <c r="A5" s="1738"/>
      <c r="B5" s="2016"/>
      <c r="C5" s="1987"/>
      <c r="D5" s="1941"/>
      <c r="E5" s="1942"/>
      <c r="F5" s="1942"/>
      <c r="G5" s="1942"/>
      <c r="H5" s="1942"/>
      <c r="I5" s="1945"/>
      <c r="J5" s="2031" t="s">
        <v>4</v>
      </c>
      <c r="K5" s="2018"/>
      <c r="L5" s="1985"/>
      <c r="M5" s="2036" t="s">
        <v>154</v>
      </c>
      <c r="N5" s="2034"/>
      <c r="O5" s="2037"/>
      <c r="P5" s="1942"/>
      <c r="Q5" s="1984"/>
      <c r="R5" s="1945"/>
      <c r="T5" s="116"/>
      <c r="U5" s="116"/>
      <c r="V5" s="116"/>
      <c r="W5" s="83"/>
      <c r="X5" s="116"/>
      <c r="Y5" s="116"/>
      <c r="Z5" s="116"/>
      <c r="AA5" s="116"/>
      <c r="AB5" s="116"/>
      <c r="AC5" s="83"/>
      <c r="AD5" s="112"/>
      <c r="AE5" s="112"/>
    </row>
    <row r="6" spans="1:31" ht="17.25" customHeight="1" thickBot="1">
      <c r="A6" s="1740"/>
      <c r="B6" s="1139" t="s">
        <v>146</v>
      </c>
      <c r="C6" s="1143" t="s">
        <v>263</v>
      </c>
      <c r="D6" s="1139" t="s">
        <v>146</v>
      </c>
      <c r="E6" s="1138" t="s">
        <v>263</v>
      </c>
      <c r="F6" s="653" t="s">
        <v>183</v>
      </c>
      <c r="G6" s="1138" t="s">
        <v>146</v>
      </c>
      <c r="H6" s="1138" t="s">
        <v>263</v>
      </c>
      <c r="I6" s="654" t="s">
        <v>183</v>
      </c>
      <c r="J6" s="1139" t="s">
        <v>146</v>
      </c>
      <c r="K6" s="1138" t="s">
        <v>264</v>
      </c>
      <c r="L6" s="653" t="s">
        <v>183</v>
      </c>
      <c r="M6" s="1138" t="s">
        <v>146</v>
      </c>
      <c r="N6" s="1138" t="s">
        <v>265</v>
      </c>
      <c r="O6" s="653" t="s">
        <v>266</v>
      </c>
      <c r="P6" s="1138" t="s">
        <v>146</v>
      </c>
      <c r="Q6" s="1138" t="s">
        <v>264</v>
      </c>
      <c r="R6" s="654" t="s">
        <v>183</v>
      </c>
      <c r="T6" s="1141"/>
      <c r="U6" s="1141"/>
      <c r="V6" s="1141"/>
      <c r="W6" s="83"/>
      <c r="X6" s="116"/>
      <c r="Y6" s="1141"/>
      <c r="Z6" s="1141"/>
      <c r="AA6" s="1141"/>
      <c r="AB6" s="1141"/>
      <c r="AC6" s="83"/>
      <c r="AD6" s="112"/>
      <c r="AE6" s="112"/>
    </row>
    <row r="7" spans="1:31" ht="17.25" customHeight="1">
      <c r="A7" s="521" t="s">
        <v>19</v>
      </c>
      <c r="B7" s="1186">
        <v>8204</v>
      </c>
      <c r="C7" s="1250">
        <v>8.5053355325839155E-3</v>
      </c>
      <c r="D7" s="1186">
        <v>3532</v>
      </c>
      <c r="E7" s="1250">
        <v>7.5300337913464304E-3</v>
      </c>
      <c r="F7" s="1253">
        <v>0.43052169673330082</v>
      </c>
      <c r="G7" s="1186">
        <v>4672</v>
      </c>
      <c r="H7" s="1250">
        <v>9.4285552837849833E-3</v>
      </c>
      <c r="I7" s="1253">
        <v>0.56947830326669913</v>
      </c>
      <c r="J7" s="1186">
        <v>4059</v>
      </c>
      <c r="K7" s="1250">
        <v>7.4380028989703339E-3</v>
      </c>
      <c r="L7" s="1253">
        <v>0.49475865431496829</v>
      </c>
      <c r="M7" s="1231">
        <v>1354</v>
      </c>
      <c r="N7" s="1250">
        <v>1.2365635588189631E-2</v>
      </c>
      <c r="O7" s="1253">
        <v>0.16504144319843977</v>
      </c>
      <c r="P7" s="1231">
        <v>4145</v>
      </c>
      <c r="Q7" s="1250">
        <v>9.8959079406006779E-3</v>
      </c>
      <c r="R7" s="1256">
        <v>0.50524134568503165</v>
      </c>
      <c r="S7" s="188"/>
      <c r="T7" s="1259"/>
      <c r="U7" s="1259"/>
      <c r="V7" s="1259"/>
      <c r="W7" s="1262"/>
      <c r="X7" s="1261"/>
      <c r="Y7" s="1018"/>
      <c r="Z7" s="1018"/>
      <c r="AA7" s="1018"/>
      <c r="AB7" s="1018"/>
      <c r="AC7" s="83"/>
      <c r="AD7" s="112"/>
      <c r="AE7" s="112"/>
    </row>
    <row r="8" spans="1:31" ht="17.25" customHeight="1">
      <c r="A8" s="75" t="s">
        <v>20</v>
      </c>
      <c r="B8" s="800">
        <v>426</v>
      </c>
      <c r="C8" s="1251">
        <v>3.8005513475898615E-3</v>
      </c>
      <c r="D8" s="800">
        <v>177</v>
      </c>
      <c r="E8" s="1251">
        <v>3.2656224054906737E-3</v>
      </c>
      <c r="F8" s="1254">
        <v>0.41549295774647887</v>
      </c>
      <c r="G8" s="800">
        <v>249</v>
      </c>
      <c r="H8" s="1251">
        <v>4.301409618573798E-3</v>
      </c>
      <c r="I8" s="1254">
        <v>0.58450704225352113</v>
      </c>
      <c r="J8" s="800">
        <v>213</v>
      </c>
      <c r="K8" s="1251">
        <v>3.2192733208391269E-3</v>
      </c>
      <c r="L8" s="1254">
        <v>0.5</v>
      </c>
      <c r="M8" s="788">
        <v>54</v>
      </c>
      <c r="N8" s="1251">
        <v>4.1174227983225313E-3</v>
      </c>
      <c r="O8" s="1254">
        <v>0.12676056338028169</v>
      </c>
      <c r="P8" s="788">
        <v>213</v>
      </c>
      <c r="Q8" s="1251">
        <v>4.6379967338051166E-3</v>
      </c>
      <c r="R8" s="1257">
        <v>0.5</v>
      </c>
      <c r="S8" s="188"/>
      <c r="T8" s="1259"/>
      <c r="U8" s="154"/>
      <c r="V8" s="154"/>
      <c r="W8" s="1262"/>
      <c r="X8" s="184"/>
      <c r="Y8" s="184"/>
      <c r="Z8" s="184"/>
      <c r="AA8" s="184"/>
      <c r="AB8" s="184"/>
      <c r="AC8" s="83"/>
      <c r="AD8" s="112"/>
      <c r="AE8" s="112"/>
    </row>
    <row r="9" spans="1:31" ht="17.25" customHeight="1">
      <c r="A9" s="75" t="s">
        <v>21</v>
      </c>
      <c r="B9" s="794">
        <v>955</v>
      </c>
      <c r="C9" s="1251">
        <v>6.8719867597323162E-3</v>
      </c>
      <c r="D9" s="794">
        <v>432</v>
      </c>
      <c r="E9" s="1251">
        <v>6.3818471902145008E-3</v>
      </c>
      <c r="F9" s="1254">
        <v>0.4523560209424084</v>
      </c>
      <c r="G9" s="794">
        <v>523</v>
      </c>
      <c r="H9" s="1251">
        <v>7.337467381239653E-3</v>
      </c>
      <c r="I9" s="1254">
        <v>0.54764397905759166</v>
      </c>
      <c r="J9" s="794">
        <v>489</v>
      </c>
      <c r="K9" s="1251">
        <v>6.0552026449719526E-3</v>
      </c>
      <c r="L9" s="1254">
        <v>0.51204188481675394</v>
      </c>
      <c r="M9" s="792">
        <v>162</v>
      </c>
      <c r="N9" s="1251">
        <v>9.9471939088787917E-3</v>
      </c>
      <c r="O9" s="1254">
        <v>0.16963350785340314</v>
      </c>
      <c r="P9" s="792">
        <v>466</v>
      </c>
      <c r="Q9" s="1251">
        <v>8.0050847748784643E-3</v>
      </c>
      <c r="R9" s="1257">
        <v>0.48795811518324606</v>
      </c>
      <c r="S9" s="188"/>
      <c r="T9" s="1259"/>
      <c r="U9" s="154"/>
      <c r="V9" s="154"/>
      <c r="W9" s="1262"/>
      <c r="X9" s="184"/>
      <c r="Y9" s="184"/>
      <c r="Z9" s="184"/>
      <c r="AA9" s="184"/>
      <c r="AB9" s="184"/>
      <c r="AC9" s="83"/>
      <c r="AD9" s="112"/>
      <c r="AE9" s="112"/>
    </row>
    <row r="10" spans="1:31" ht="17.25" customHeight="1">
      <c r="A10" s="75" t="s">
        <v>22</v>
      </c>
      <c r="B10" s="794">
        <v>494</v>
      </c>
      <c r="C10" s="1251">
        <v>8.4613671788020487E-3</v>
      </c>
      <c r="D10" s="794">
        <v>209</v>
      </c>
      <c r="E10" s="1251">
        <v>7.3768177325991809E-3</v>
      </c>
      <c r="F10" s="1254">
        <v>0.42307692307692307</v>
      </c>
      <c r="G10" s="794">
        <v>285</v>
      </c>
      <c r="H10" s="1251">
        <v>9.4838774084057102E-3</v>
      </c>
      <c r="I10" s="1254">
        <v>0.57692307692307687</v>
      </c>
      <c r="J10" s="794">
        <v>213</v>
      </c>
      <c r="K10" s="1251">
        <v>6.4521992002908035E-3</v>
      </c>
      <c r="L10" s="1254">
        <v>0.43117408906882593</v>
      </c>
      <c r="M10" s="792">
        <v>85</v>
      </c>
      <c r="N10" s="1251">
        <v>1.2564671101256468E-2</v>
      </c>
      <c r="O10" s="1254">
        <v>0.17206477732793521</v>
      </c>
      <c r="P10" s="792">
        <v>281</v>
      </c>
      <c r="Q10" s="1251">
        <v>1.1075637538922392E-2</v>
      </c>
      <c r="R10" s="1257">
        <v>0.56882591093117407</v>
      </c>
      <c r="S10" s="188"/>
      <c r="T10" s="1259"/>
      <c r="U10" s="154"/>
      <c r="V10" s="154"/>
      <c r="W10" s="1262"/>
      <c r="X10" s="184"/>
      <c r="Y10" s="184"/>
      <c r="Z10" s="184"/>
      <c r="AA10" s="184"/>
      <c r="AB10" s="184"/>
      <c r="AC10" s="83"/>
      <c r="AD10" s="112"/>
      <c r="AE10" s="112"/>
    </row>
    <row r="11" spans="1:31" ht="17.25" customHeight="1">
      <c r="A11" s="75" t="s">
        <v>23</v>
      </c>
      <c r="B11" s="794">
        <v>507</v>
      </c>
      <c r="C11" s="1251">
        <v>9.6635852473077287E-3</v>
      </c>
      <c r="D11" s="794">
        <v>198</v>
      </c>
      <c r="E11" s="1251">
        <v>7.7012835472578759E-3</v>
      </c>
      <c r="F11" s="1254">
        <v>0.39053254437869822</v>
      </c>
      <c r="G11" s="794">
        <v>309</v>
      </c>
      <c r="H11" s="1251">
        <v>1.1549243132124836E-2</v>
      </c>
      <c r="I11" s="1254">
        <v>0.60946745562130178</v>
      </c>
      <c r="J11" s="794">
        <v>193</v>
      </c>
      <c r="K11" s="1251">
        <v>6.5915300546448086E-3</v>
      </c>
      <c r="L11" s="1254">
        <v>0.38067061143984221</v>
      </c>
      <c r="M11" s="792">
        <v>59</v>
      </c>
      <c r="N11" s="1251">
        <v>1.0123541523678793E-2</v>
      </c>
      <c r="O11" s="1254">
        <v>0.11637080867850098</v>
      </c>
      <c r="P11" s="792">
        <v>314</v>
      </c>
      <c r="Q11" s="1251">
        <v>1.3543239163252103E-2</v>
      </c>
      <c r="R11" s="1257">
        <v>0.61932938856015785</v>
      </c>
      <c r="S11" s="188"/>
      <c r="T11" s="1259"/>
      <c r="U11" s="154"/>
      <c r="V11" s="154"/>
      <c r="W11" s="1260"/>
      <c r="X11" s="184"/>
      <c r="Y11" s="184"/>
      <c r="Z11" s="184"/>
      <c r="AA11" s="184"/>
      <c r="AB11" s="184"/>
      <c r="AC11" s="112"/>
      <c r="AD11" s="112"/>
      <c r="AE11" s="112"/>
    </row>
    <row r="12" spans="1:31" ht="17.25" customHeight="1">
      <c r="A12" s="75" t="s">
        <v>24</v>
      </c>
      <c r="B12" s="794">
        <v>347</v>
      </c>
      <c r="C12" s="1251">
        <v>1.3972779254248209E-2</v>
      </c>
      <c r="D12" s="794">
        <v>134</v>
      </c>
      <c r="E12" s="1251">
        <v>1.1133266866068461E-2</v>
      </c>
      <c r="F12" s="1254">
        <v>0.3861671469740634</v>
      </c>
      <c r="G12" s="794">
        <v>213</v>
      </c>
      <c r="H12" s="1251">
        <v>1.6643225503984997E-2</v>
      </c>
      <c r="I12" s="1254">
        <v>0.6138328530259366</v>
      </c>
      <c r="J12" s="794">
        <v>203</v>
      </c>
      <c r="K12" s="1251">
        <v>1.4889247469561391E-2</v>
      </c>
      <c r="L12" s="1254">
        <v>0.58501440922190207</v>
      </c>
      <c r="M12" s="792">
        <v>84</v>
      </c>
      <c r="N12" s="1251">
        <v>3.058994901675164E-2</v>
      </c>
      <c r="O12" s="1254">
        <v>0.24207492795389049</v>
      </c>
      <c r="P12" s="792">
        <v>144</v>
      </c>
      <c r="Q12" s="1251">
        <v>1.2857142857142857E-2</v>
      </c>
      <c r="R12" s="1257">
        <v>0.41498559077809799</v>
      </c>
      <c r="S12" s="188"/>
      <c r="T12" s="1259"/>
      <c r="U12" s="154"/>
      <c r="V12" s="154"/>
      <c r="W12" s="1260"/>
      <c r="X12" s="184"/>
      <c r="Y12" s="184"/>
      <c r="Z12" s="184"/>
      <c r="AA12" s="184"/>
      <c r="AB12" s="184"/>
      <c r="AC12" s="112"/>
      <c r="AD12" s="112"/>
      <c r="AE12" s="112"/>
    </row>
    <row r="13" spans="1:31" ht="17.25" customHeight="1">
      <c r="A13" s="75" t="s">
        <v>25</v>
      </c>
      <c r="B13" s="794">
        <v>1279</v>
      </c>
      <c r="C13" s="1251">
        <v>1.7013408534638716E-2</v>
      </c>
      <c r="D13" s="794">
        <v>591</v>
      </c>
      <c r="E13" s="1251">
        <v>1.6186015939528387E-2</v>
      </c>
      <c r="F13" s="1254">
        <v>0.46207974980453481</v>
      </c>
      <c r="G13" s="794">
        <v>688</v>
      </c>
      <c r="H13" s="1251">
        <v>1.7794790885342575E-2</v>
      </c>
      <c r="I13" s="1254">
        <v>0.53792025019546519</v>
      </c>
      <c r="J13" s="794">
        <v>675</v>
      </c>
      <c r="K13" s="1251">
        <v>1.63644297905353E-2</v>
      </c>
      <c r="L13" s="1254">
        <v>0.52775605942142301</v>
      </c>
      <c r="M13" s="792">
        <v>250</v>
      </c>
      <c r="N13" s="1251">
        <v>3.0262680062946374E-2</v>
      </c>
      <c r="O13" s="1254">
        <v>0.19546520719311963</v>
      </c>
      <c r="P13" s="792">
        <v>604</v>
      </c>
      <c r="Q13" s="1251">
        <v>1.780240509313841E-2</v>
      </c>
      <c r="R13" s="1257">
        <v>0.47224394057857699</v>
      </c>
      <c r="S13" s="188"/>
      <c r="T13" s="1259"/>
      <c r="U13" s="154"/>
      <c r="V13" s="154"/>
      <c r="W13" s="1260"/>
      <c r="X13" s="184"/>
      <c r="Y13" s="184"/>
      <c r="Z13" s="184"/>
      <c r="AA13" s="184"/>
      <c r="AB13" s="184"/>
      <c r="AC13" s="112"/>
      <c r="AD13" s="112"/>
      <c r="AE13" s="112"/>
    </row>
    <row r="14" spans="1:31" ht="17.25" customHeight="1">
      <c r="A14" s="75" t="s">
        <v>26</v>
      </c>
      <c r="B14" s="794">
        <v>471</v>
      </c>
      <c r="C14" s="1251">
        <v>1.1284951002707429E-2</v>
      </c>
      <c r="D14" s="794">
        <v>207</v>
      </c>
      <c r="E14" s="1251">
        <v>1.0182998819362455E-2</v>
      </c>
      <c r="F14" s="1254">
        <v>0.43949044585987262</v>
      </c>
      <c r="G14" s="794">
        <v>264</v>
      </c>
      <c r="H14" s="1251">
        <v>1.2331262553131861E-2</v>
      </c>
      <c r="I14" s="1254">
        <v>0.56050955414012738</v>
      </c>
      <c r="J14" s="794">
        <v>222</v>
      </c>
      <c r="K14" s="1251">
        <v>9.7036454235510106E-3</v>
      </c>
      <c r="L14" s="1254">
        <v>0.4713375796178344</v>
      </c>
      <c r="M14" s="792">
        <v>63</v>
      </c>
      <c r="N14" s="1251">
        <v>1.4141414141414142E-2</v>
      </c>
      <c r="O14" s="1254">
        <v>0.13375796178343949</v>
      </c>
      <c r="P14" s="792">
        <v>249</v>
      </c>
      <c r="Q14" s="1251">
        <v>1.320324513494883E-2</v>
      </c>
      <c r="R14" s="1257">
        <v>0.5286624203821656</v>
      </c>
      <c r="S14" s="188"/>
      <c r="T14" s="1259"/>
      <c r="U14" s="154"/>
      <c r="V14" s="154"/>
      <c r="W14" s="1260"/>
      <c r="X14" s="184"/>
      <c r="Y14" s="184"/>
      <c r="Z14" s="184"/>
      <c r="AA14" s="184"/>
      <c r="AB14" s="184"/>
      <c r="AC14" s="112"/>
      <c r="AD14" s="112"/>
      <c r="AE14" s="112"/>
    </row>
    <row r="15" spans="1:31" ht="17.25" customHeight="1">
      <c r="A15" s="75" t="s">
        <v>27</v>
      </c>
      <c r="B15" s="794">
        <v>390</v>
      </c>
      <c r="C15" s="1251">
        <v>7.8749697116549545E-3</v>
      </c>
      <c r="D15" s="794">
        <v>157</v>
      </c>
      <c r="E15" s="1251">
        <v>6.5476686963049464E-3</v>
      </c>
      <c r="F15" s="1254">
        <v>0.40256410256410258</v>
      </c>
      <c r="G15" s="794">
        <v>233</v>
      </c>
      <c r="H15" s="1251">
        <v>9.1208016910670955E-3</v>
      </c>
      <c r="I15" s="1254">
        <v>0.59743589743589742</v>
      </c>
      <c r="J15" s="794">
        <v>187</v>
      </c>
      <c r="K15" s="1251">
        <v>6.8523268596555513E-3</v>
      </c>
      <c r="L15" s="1254">
        <v>0.4794871794871795</v>
      </c>
      <c r="M15" s="792">
        <v>50</v>
      </c>
      <c r="N15" s="1251">
        <v>9.262689885142646E-3</v>
      </c>
      <c r="O15" s="1254">
        <v>0.12820512820512819</v>
      </c>
      <c r="P15" s="792">
        <v>203</v>
      </c>
      <c r="Q15" s="1251">
        <v>9.1301610146622292E-3</v>
      </c>
      <c r="R15" s="1257">
        <v>0.52051282051282055</v>
      </c>
      <c r="S15" s="188"/>
      <c r="T15" s="1259"/>
      <c r="U15" s="154"/>
      <c r="V15" s="154"/>
      <c r="W15" s="1260"/>
      <c r="X15" s="184"/>
      <c r="Y15" s="184"/>
      <c r="Z15" s="184"/>
      <c r="AA15" s="184"/>
      <c r="AB15" s="184"/>
      <c r="AC15" s="112"/>
      <c r="AD15" s="112"/>
      <c r="AE15" s="112"/>
    </row>
    <row r="16" spans="1:31" ht="17.25" customHeight="1">
      <c r="A16" s="75" t="s">
        <v>28</v>
      </c>
      <c r="B16" s="794">
        <v>395</v>
      </c>
      <c r="C16" s="1251">
        <v>8.314564169490812E-3</v>
      </c>
      <c r="D16" s="794">
        <v>170</v>
      </c>
      <c r="E16" s="1251">
        <v>7.345316280677497E-3</v>
      </c>
      <c r="F16" s="1254">
        <v>0.43037974683544306</v>
      </c>
      <c r="G16" s="794">
        <v>225</v>
      </c>
      <c r="H16" s="1251">
        <v>9.2353158478019944E-3</v>
      </c>
      <c r="I16" s="1254">
        <v>0.569620253164557</v>
      </c>
      <c r="J16" s="794">
        <v>180</v>
      </c>
      <c r="K16" s="1251">
        <v>6.7340067340067337E-3</v>
      </c>
      <c r="L16" s="1254">
        <v>0.45569620253164556</v>
      </c>
      <c r="M16" s="792">
        <v>58</v>
      </c>
      <c r="N16" s="1251">
        <v>1.0912511759172154E-2</v>
      </c>
      <c r="O16" s="1254">
        <v>0.14683544303797469</v>
      </c>
      <c r="P16" s="792">
        <v>215</v>
      </c>
      <c r="Q16" s="1251">
        <v>1.0347980940463013E-2</v>
      </c>
      <c r="R16" s="1257">
        <v>0.54430379746835444</v>
      </c>
      <c r="S16" s="188"/>
      <c r="T16" s="1259"/>
      <c r="U16" s="154"/>
      <c r="V16" s="154"/>
      <c r="W16" s="1260"/>
      <c r="X16" s="184"/>
      <c r="Y16" s="184"/>
      <c r="Z16" s="184"/>
      <c r="AA16" s="184"/>
      <c r="AB16" s="184"/>
      <c r="AC16" s="112"/>
      <c r="AD16" s="112"/>
      <c r="AE16" s="112"/>
    </row>
    <row r="17" spans="1:31" ht="17.25" customHeight="1">
      <c r="A17" s="75" t="s">
        <v>29</v>
      </c>
      <c r="B17" s="794">
        <v>250</v>
      </c>
      <c r="C17" s="1251">
        <v>5.4672294268156667E-3</v>
      </c>
      <c r="D17" s="794">
        <v>111</v>
      </c>
      <c r="E17" s="1251">
        <v>4.9988741274487724E-3</v>
      </c>
      <c r="F17" s="1254">
        <v>0.44400000000000001</v>
      </c>
      <c r="G17" s="794">
        <v>139</v>
      </c>
      <c r="H17" s="1251">
        <v>5.9093614488563897E-3</v>
      </c>
      <c r="I17" s="1254">
        <v>0.55600000000000005</v>
      </c>
      <c r="J17" s="794">
        <v>111</v>
      </c>
      <c r="K17" s="1251">
        <v>4.3219250087606588E-3</v>
      </c>
      <c r="L17" s="1254">
        <v>0.44400000000000001</v>
      </c>
      <c r="M17" s="792">
        <v>30</v>
      </c>
      <c r="N17" s="1251">
        <v>5.7770075101097633E-3</v>
      </c>
      <c r="O17" s="1254">
        <v>0.12</v>
      </c>
      <c r="P17" s="792">
        <v>139</v>
      </c>
      <c r="Q17" s="1251">
        <v>6.9347435641588509E-3</v>
      </c>
      <c r="R17" s="1257">
        <v>0.55600000000000005</v>
      </c>
      <c r="S17" s="188"/>
      <c r="T17" s="1259"/>
      <c r="U17" s="154"/>
      <c r="V17" s="154"/>
      <c r="W17" s="1260"/>
      <c r="X17" s="184"/>
      <c r="Y17" s="184"/>
      <c r="Z17" s="184"/>
      <c r="AA17" s="184"/>
      <c r="AB17" s="184"/>
      <c r="AC17" s="112"/>
      <c r="AD17" s="112"/>
      <c r="AE17" s="112"/>
    </row>
    <row r="18" spans="1:31" ht="17.25" customHeight="1">
      <c r="A18" s="75" t="s">
        <v>30</v>
      </c>
      <c r="B18" s="794">
        <v>697</v>
      </c>
      <c r="C18" s="1251">
        <v>6.4627994955863809E-3</v>
      </c>
      <c r="D18" s="794">
        <v>300</v>
      </c>
      <c r="E18" s="1251">
        <v>5.7048319926978151E-3</v>
      </c>
      <c r="F18" s="1254">
        <v>0.43041606886657102</v>
      </c>
      <c r="G18" s="794">
        <v>397</v>
      </c>
      <c r="H18" s="1251">
        <v>7.1840900454208214E-3</v>
      </c>
      <c r="I18" s="1254">
        <v>0.56958393113342898</v>
      </c>
      <c r="J18" s="794">
        <v>327</v>
      </c>
      <c r="K18" s="1251">
        <v>5.2685001691720234E-3</v>
      </c>
      <c r="L18" s="1254">
        <v>0.46915351506456243</v>
      </c>
      <c r="M18" s="792">
        <v>96</v>
      </c>
      <c r="N18" s="1251">
        <v>7.5608411435772226E-3</v>
      </c>
      <c r="O18" s="1254">
        <v>0.13773314203730272</v>
      </c>
      <c r="P18" s="792">
        <v>370</v>
      </c>
      <c r="Q18" s="1251">
        <v>8.0819553963434616E-3</v>
      </c>
      <c r="R18" s="1257">
        <v>0.53084648493543762</v>
      </c>
      <c r="S18" s="188"/>
      <c r="T18" s="1259"/>
      <c r="U18" s="154"/>
      <c r="V18" s="154"/>
      <c r="W18" s="112"/>
      <c r="X18" s="184"/>
      <c r="Y18" s="184"/>
      <c r="Z18" s="184"/>
      <c r="AA18" s="184"/>
      <c r="AB18" s="184"/>
      <c r="AC18" s="112"/>
      <c r="AD18" s="112"/>
      <c r="AE18" s="112"/>
    </row>
    <row r="19" spans="1:31" ht="17.25" customHeight="1">
      <c r="A19" s="75" t="s">
        <v>31</v>
      </c>
      <c r="B19" s="794">
        <v>553</v>
      </c>
      <c r="C19" s="1251">
        <v>9.9442546304621474E-3</v>
      </c>
      <c r="D19" s="794">
        <v>237</v>
      </c>
      <c r="E19" s="1251">
        <v>8.7547560119685276E-3</v>
      </c>
      <c r="F19" s="1254">
        <v>0.42857142857142855</v>
      </c>
      <c r="G19" s="794">
        <v>316</v>
      </c>
      <c r="H19" s="1251">
        <v>1.1072567363958093E-2</v>
      </c>
      <c r="I19" s="1254">
        <v>0.5714285714285714</v>
      </c>
      <c r="J19" s="794">
        <v>274</v>
      </c>
      <c r="K19" s="1251">
        <v>8.8085899826400044E-3</v>
      </c>
      <c r="L19" s="1254">
        <v>0.49547920433996384</v>
      </c>
      <c r="M19" s="792">
        <v>72</v>
      </c>
      <c r="N19" s="1251">
        <v>1.1659919028340082E-2</v>
      </c>
      <c r="O19" s="1254">
        <v>0.1301989150090416</v>
      </c>
      <c r="P19" s="792">
        <v>279</v>
      </c>
      <c r="Q19" s="1251">
        <v>1.1385896180215476E-2</v>
      </c>
      <c r="R19" s="1257">
        <v>0.50452079566003616</v>
      </c>
      <c r="S19" s="188"/>
      <c r="T19" s="1259"/>
      <c r="U19" s="154"/>
      <c r="V19" s="154"/>
      <c r="W19" s="112"/>
      <c r="X19" s="184"/>
      <c r="Y19" s="184"/>
      <c r="Z19" s="184"/>
      <c r="AA19" s="184"/>
      <c r="AB19" s="184"/>
      <c r="AC19" s="112"/>
      <c r="AD19" s="112"/>
      <c r="AE19" s="112"/>
    </row>
    <row r="20" spans="1:31" ht="17.25" customHeight="1">
      <c r="A20" s="75" t="s">
        <v>32</v>
      </c>
      <c r="B20" s="794">
        <v>312</v>
      </c>
      <c r="C20" s="1251">
        <v>6.1510557340851294E-3</v>
      </c>
      <c r="D20" s="794">
        <v>111</v>
      </c>
      <c r="E20" s="1251">
        <v>4.5158665581773796E-3</v>
      </c>
      <c r="F20" s="1254">
        <v>0.35576923076923078</v>
      </c>
      <c r="G20" s="794">
        <v>201</v>
      </c>
      <c r="H20" s="1251">
        <v>7.6884825765979421E-3</v>
      </c>
      <c r="I20" s="1254">
        <v>0.64423076923076927</v>
      </c>
      <c r="J20" s="794">
        <v>143</v>
      </c>
      <c r="K20" s="1251">
        <v>5.0777643633264681E-3</v>
      </c>
      <c r="L20" s="1254">
        <v>0.45833333333333331</v>
      </c>
      <c r="M20" s="792">
        <v>41</v>
      </c>
      <c r="N20" s="1251">
        <v>7.2374227714033538E-3</v>
      </c>
      <c r="O20" s="1254">
        <v>0.13141025641025642</v>
      </c>
      <c r="P20" s="792">
        <v>169</v>
      </c>
      <c r="Q20" s="1251">
        <v>7.4908027126457163E-3</v>
      </c>
      <c r="R20" s="1257">
        <v>0.54166666666666663</v>
      </c>
      <c r="S20" s="188"/>
      <c r="T20" s="1259"/>
      <c r="U20" s="154"/>
      <c r="V20" s="154"/>
      <c r="W20" s="112"/>
      <c r="X20" s="184"/>
      <c r="Y20" s="184"/>
      <c r="Z20" s="184"/>
      <c r="AA20" s="184"/>
      <c r="AB20" s="184"/>
      <c r="AC20" s="112"/>
      <c r="AD20" s="112"/>
      <c r="AE20" s="112"/>
    </row>
    <row r="21" spans="1:31" ht="17.25" customHeight="1" thickBot="1">
      <c r="A21" s="529" t="s">
        <v>33</v>
      </c>
      <c r="B21" s="131">
        <v>1128</v>
      </c>
      <c r="C21" s="1252">
        <v>1.0848448710304102E-2</v>
      </c>
      <c r="D21" s="131">
        <v>498</v>
      </c>
      <c r="E21" s="1252">
        <v>9.8267492797663673E-3</v>
      </c>
      <c r="F21" s="1255">
        <v>0.44148936170212766</v>
      </c>
      <c r="G21" s="131">
        <v>630</v>
      </c>
      <c r="H21" s="1252">
        <v>1.1819887429643527E-2</v>
      </c>
      <c r="I21" s="1255">
        <v>0.55851063829787229</v>
      </c>
      <c r="J21" s="131">
        <v>629</v>
      </c>
      <c r="K21" s="1252">
        <v>1.0901213171577124E-2</v>
      </c>
      <c r="L21" s="1255">
        <v>0.55762411347517726</v>
      </c>
      <c r="M21" s="107">
        <v>250</v>
      </c>
      <c r="N21" s="1252">
        <v>2.1555440593205726E-2</v>
      </c>
      <c r="O21" s="1255">
        <v>0.22163120567375885</v>
      </c>
      <c r="P21" s="107">
        <v>499</v>
      </c>
      <c r="Q21" s="1252">
        <v>1.0782661307748822E-2</v>
      </c>
      <c r="R21" s="1258">
        <v>0.44237588652482268</v>
      </c>
      <c r="S21" s="188"/>
      <c r="T21" s="1259"/>
      <c r="U21" s="154"/>
      <c r="V21" s="154"/>
      <c r="W21" s="112"/>
      <c r="X21" s="184"/>
      <c r="Y21" s="184"/>
      <c r="Z21" s="184"/>
      <c r="AA21" s="184"/>
      <c r="AB21" s="184"/>
      <c r="AC21" s="112"/>
      <c r="AD21" s="112"/>
      <c r="AE21" s="112"/>
    </row>
    <row r="22" spans="1:31" ht="17.25" customHeight="1">
      <c r="A22" s="961" t="s">
        <v>271</v>
      </c>
      <c r="B22" s="275"/>
      <c r="C22" s="275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</row>
    <row r="23" spans="1:31" ht="17.25" customHeight="1">
      <c r="A23" s="967" t="s">
        <v>272</v>
      </c>
      <c r="B23" s="275"/>
      <c r="C23" s="275"/>
      <c r="T23" s="836"/>
      <c r="U23" s="112"/>
    </row>
    <row r="24" spans="1:31" ht="17.25" customHeight="1">
      <c r="A24" s="961" t="s">
        <v>273</v>
      </c>
      <c r="B24" s="275"/>
      <c r="C24" s="275"/>
    </row>
    <row r="25" spans="1:31" ht="17.25" customHeight="1">
      <c r="A25" s="961" t="s">
        <v>274</v>
      </c>
      <c r="B25" s="275"/>
      <c r="C25" s="275"/>
    </row>
    <row r="26" spans="1:31" ht="17.25" customHeight="1">
      <c r="A26" s="967" t="s">
        <v>275</v>
      </c>
      <c r="B26" s="275"/>
      <c r="C26" s="275"/>
    </row>
    <row r="27" spans="1:3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</sheetData>
  <mergeCells count="10">
    <mergeCell ref="A3:A6"/>
    <mergeCell ref="D3:I3"/>
    <mergeCell ref="J3:R3"/>
    <mergeCell ref="D4:F5"/>
    <mergeCell ref="G4:I5"/>
    <mergeCell ref="J4:O4"/>
    <mergeCell ref="P4:R5"/>
    <mergeCell ref="J5:L5"/>
    <mergeCell ref="M5:O5"/>
    <mergeCell ref="B3:C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8" orientation="landscape" r:id="rId1"/>
  <colBreaks count="1" manualBreakCount="1">
    <brk id="18" max="1048575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zoomScaleNormal="100" workbookViewId="0"/>
  </sheetViews>
  <sheetFormatPr defaultColWidth="9.140625" defaultRowHeight="15"/>
  <cols>
    <col min="1" max="1" width="12.85546875" style="209" customWidth="1"/>
    <col min="2" max="2" width="5.85546875" style="209" customWidth="1"/>
    <col min="3" max="5" width="7.85546875" style="209" customWidth="1"/>
    <col min="6" max="13" width="7.140625" style="209" customWidth="1"/>
    <col min="14" max="14" width="7.85546875" style="209" customWidth="1"/>
    <col min="15" max="15" width="7.140625" style="209" customWidth="1"/>
    <col min="16" max="17" width="7.85546875" style="209" customWidth="1"/>
    <col min="18" max="19" width="6.7109375" style="209" customWidth="1"/>
    <col min="20" max="22" width="9.140625" style="209"/>
    <col min="23" max="34" width="7.5703125" style="209" customWidth="1"/>
    <col min="35" max="16384" width="9.140625" style="209"/>
  </cols>
  <sheetData>
    <row r="1" spans="1:34" s="8" customFormat="1" ht="17.25" customHeight="1">
      <c r="A1" s="957" t="s">
        <v>1030</v>
      </c>
      <c r="B1" s="41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/>
      <c r="P1" s="240"/>
      <c r="Q1"/>
      <c r="R1"/>
    </row>
    <row r="2" spans="1:34" s="205" customFormat="1" ht="17.25" customHeight="1" thickBot="1">
      <c r="A2" s="325" t="s">
        <v>193</v>
      </c>
      <c r="C2"/>
      <c r="D2"/>
    </row>
    <row r="3" spans="1:34" ht="17.25" customHeight="1">
      <c r="A3" s="1736" t="s">
        <v>198</v>
      </c>
      <c r="B3" s="1737"/>
      <c r="C3" s="1911" t="s">
        <v>280</v>
      </c>
      <c r="D3" s="1875" t="s">
        <v>436</v>
      </c>
      <c r="E3" s="1879"/>
      <c r="F3" s="1926" t="s">
        <v>435</v>
      </c>
      <c r="G3" s="1876"/>
      <c r="H3" s="1876"/>
      <c r="I3" s="1876"/>
      <c r="J3" s="1876"/>
      <c r="K3" s="1876"/>
      <c r="L3" s="1876"/>
      <c r="M3" s="1876"/>
      <c r="N3" s="1876"/>
      <c r="O3" s="1876"/>
      <c r="P3" s="1876"/>
      <c r="Q3" s="1879"/>
      <c r="S3" s="870"/>
      <c r="T3" s="870"/>
      <c r="U3" s="870"/>
      <c r="V3" s="870"/>
      <c r="W3" s="870"/>
      <c r="X3" s="870"/>
      <c r="Y3" s="870"/>
      <c r="Z3" s="870"/>
      <c r="AA3" s="870"/>
      <c r="AB3" s="870"/>
      <c r="AC3" s="870"/>
      <c r="AD3" s="870"/>
    </row>
    <row r="4" spans="1:34" ht="17.25" customHeight="1">
      <c r="A4" s="1738"/>
      <c r="B4" s="1739"/>
      <c r="C4" s="1855"/>
      <c r="D4" s="1877"/>
      <c r="E4" s="1809"/>
      <c r="F4" s="1927" t="s">
        <v>433</v>
      </c>
      <c r="G4" s="1759"/>
      <c r="H4" s="1759"/>
      <c r="I4" s="1759"/>
      <c r="J4" s="1810" t="s">
        <v>277</v>
      </c>
      <c r="K4" s="1855"/>
      <c r="L4" s="1855"/>
      <c r="M4" s="1855"/>
      <c r="N4" s="1887" t="s">
        <v>278</v>
      </c>
      <c r="O4" s="1759"/>
      <c r="P4" s="1759"/>
      <c r="Q4" s="1809"/>
      <c r="S4" s="870"/>
      <c r="T4" s="870"/>
      <c r="U4" s="870"/>
      <c r="V4" s="870"/>
      <c r="W4" s="870"/>
      <c r="X4" s="870"/>
      <c r="Y4" s="870"/>
      <c r="Z4" s="870"/>
      <c r="AA4" s="870"/>
      <c r="AB4" s="870"/>
      <c r="AC4" s="870"/>
      <c r="AD4" s="870"/>
    </row>
    <row r="5" spans="1:34" ht="17.25" customHeight="1">
      <c r="A5" s="1738"/>
      <c r="B5" s="1739"/>
      <c r="C5" s="1855"/>
      <c r="D5" s="1136" t="s">
        <v>7</v>
      </c>
      <c r="E5" s="1140" t="s">
        <v>140</v>
      </c>
      <c r="F5" s="1854" t="s">
        <v>4</v>
      </c>
      <c r="G5" s="1811"/>
      <c r="H5" s="1137" t="s">
        <v>7</v>
      </c>
      <c r="I5" s="1137" t="s">
        <v>140</v>
      </c>
      <c r="J5" s="1810" t="s">
        <v>4</v>
      </c>
      <c r="K5" s="1855"/>
      <c r="L5" s="1137" t="s">
        <v>7</v>
      </c>
      <c r="M5" s="1137" t="s">
        <v>140</v>
      </c>
      <c r="N5" s="1810" t="s">
        <v>4</v>
      </c>
      <c r="O5" s="1811"/>
      <c r="P5" s="1137" t="s">
        <v>7</v>
      </c>
      <c r="Q5" s="1140" t="s">
        <v>140</v>
      </c>
      <c r="S5" s="870"/>
      <c r="T5" s="870"/>
      <c r="U5" s="870"/>
      <c r="V5" s="870"/>
      <c r="W5" s="870"/>
      <c r="X5" s="870"/>
      <c r="Y5" s="870"/>
      <c r="Z5" s="870"/>
      <c r="AA5" s="870"/>
      <c r="AB5" s="870"/>
      <c r="AC5" s="870"/>
      <c r="AD5" s="870"/>
    </row>
    <row r="6" spans="1:34" ht="17.25" customHeight="1" thickBot="1">
      <c r="A6" s="1740"/>
      <c r="B6" s="1741"/>
      <c r="C6" s="666" t="s">
        <v>146</v>
      </c>
      <c r="D6" s="629" t="s">
        <v>146</v>
      </c>
      <c r="E6" s="665" t="s">
        <v>146</v>
      </c>
      <c r="F6" s="634" t="s">
        <v>146</v>
      </c>
      <c r="G6" s="632" t="s">
        <v>148</v>
      </c>
      <c r="H6" s="634" t="s">
        <v>146</v>
      </c>
      <c r="I6" s="632" t="s">
        <v>146</v>
      </c>
      <c r="J6" s="632" t="s">
        <v>146</v>
      </c>
      <c r="K6" s="632" t="s">
        <v>148</v>
      </c>
      <c r="L6" s="634" t="s">
        <v>146</v>
      </c>
      <c r="M6" s="632" t="s">
        <v>146</v>
      </c>
      <c r="N6" s="632" t="s">
        <v>146</v>
      </c>
      <c r="O6" s="632" t="s">
        <v>148</v>
      </c>
      <c r="P6" s="632" t="s">
        <v>146</v>
      </c>
      <c r="Q6" s="665" t="s">
        <v>146</v>
      </c>
      <c r="S6" s="870"/>
      <c r="T6" s="870"/>
      <c r="U6" s="870"/>
      <c r="V6" s="870"/>
      <c r="W6" s="870"/>
      <c r="X6" s="870"/>
      <c r="Y6" s="870"/>
      <c r="Z6" s="870"/>
      <c r="AA6" s="870"/>
      <c r="AB6" s="870"/>
      <c r="AC6" s="870"/>
      <c r="AD6" s="870"/>
    </row>
    <row r="7" spans="1:34" s="24" customFormat="1" ht="17.25" customHeight="1">
      <c r="A7" s="1787" t="s">
        <v>10</v>
      </c>
      <c r="B7" s="1788"/>
      <c r="C7" s="1263">
        <v>82237</v>
      </c>
      <c r="D7" s="1264">
        <v>39130</v>
      </c>
      <c r="E7" s="1265">
        <v>43107</v>
      </c>
      <c r="F7" s="1264">
        <v>670</v>
      </c>
      <c r="G7" s="1266">
        <v>8.1471843574060336E-3</v>
      </c>
      <c r="H7" s="1091">
        <v>263</v>
      </c>
      <c r="I7" s="1091">
        <v>407</v>
      </c>
      <c r="J7" s="1267">
        <v>3182</v>
      </c>
      <c r="K7" s="1268">
        <v>3.8693045709352239E-2</v>
      </c>
      <c r="L7" s="1267">
        <v>1190</v>
      </c>
      <c r="M7" s="1267">
        <v>1992</v>
      </c>
      <c r="N7" s="1091">
        <v>78385</v>
      </c>
      <c r="O7" s="1269">
        <v>0.9531597699332417</v>
      </c>
      <c r="P7" s="1267">
        <v>37677</v>
      </c>
      <c r="Q7" s="1265">
        <v>40708</v>
      </c>
      <c r="R7" s="43"/>
    </row>
    <row r="8" spans="1:34" s="24" customFormat="1" ht="17.25" customHeight="1">
      <c r="A8" s="1742" t="s">
        <v>11</v>
      </c>
      <c r="B8" s="1743"/>
      <c r="C8" s="234">
        <v>78874</v>
      </c>
      <c r="D8" s="811">
        <v>37601</v>
      </c>
      <c r="E8" s="812">
        <v>41273</v>
      </c>
      <c r="F8" s="811">
        <v>612</v>
      </c>
      <c r="G8" s="819">
        <v>7.7592108933235288E-3</v>
      </c>
      <c r="H8" s="810">
        <v>229</v>
      </c>
      <c r="I8" s="810">
        <v>383</v>
      </c>
      <c r="J8" s="801">
        <v>3192</v>
      </c>
      <c r="K8" s="820">
        <v>4.0469609757334483E-2</v>
      </c>
      <c r="L8" s="801">
        <v>1123</v>
      </c>
      <c r="M8" s="801">
        <v>2069</v>
      </c>
      <c r="N8" s="810">
        <v>75070</v>
      </c>
      <c r="O8" s="821">
        <v>0.95177117934934197</v>
      </c>
      <c r="P8" s="801">
        <v>36249</v>
      </c>
      <c r="Q8" s="812">
        <v>38821</v>
      </c>
      <c r="R8" s="43"/>
    </row>
    <row r="9" spans="1:34" s="24" customFormat="1" ht="17.25" customHeight="1">
      <c r="A9" s="1742" t="s">
        <v>12</v>
      </c>
      <c r="B9" s="1743"/>
      <c r="C9" s="234">
        <v>78247</v>
      </c>
      <c r="D9" s="811">
        <v>37539</v>
      </c>
      <c r="E9" s="812">
        <v>40708</v>
      </c>
      <c r="F9" s="811">
        <v>582</v>
      </c>
      <c r="G9" s="819">
        <v>7.4379848428693749E-3</v>
      </c>
      <c r="H9" s="810">
        <v>241</v>
      </c>
      <c r="I9" s="810">
        <v>341</v>
      </c>
      <c r="J9" s="801">
        <v>2933</v>
      </c>
      <c r="K9" s="820">
        <v>3.7483865196109752E-2</v>
      </c>
      <c r="L9" s="801">
        <v>1054</v>
      </c>
      <c r="M9" s="801">
        <v>1879</v>
      </c>
      <c r="N9" s="810">
        <v>74732</v>
      </c>
      <c r="O9" s="821">
        <v>0.95507814996102092</v>
      </c>
      <c r="P9" s="801">
        <v>36244</v>
      </c>
      <c r="Q9" s="812">
        <v>38488</v>
      </c>
      <c r="R9" s="43"/>
    </row>
    <row r="10" spans="1:34" s="24" customFormat="1" ht="17.25" customHeight="1">
      <c r="A10" s="1742" t="s">
        <v>13</v>
      </c>
      <c r="B10" s="1743"/>
      <c r="C10" s="234">
        <v>78946</v>
      </c>
      <c r="D10" s="811">
        <v>37916</v>
      </c>
      <c r="E10" s="812">
        <v>41030</v>
      </c>
      <c r="F10" s="811">
        <v>658</v>
      </c>
      <c r="G10" s="819">
        <v>8.3348111367263691E-3</v>
      </c>
      <c r="H10" s="810">
        <v>238</v>
      </c>
      <c r="I10" s="810">
        <v>420</v>
      </c>
      <c r="J10" s="801">
        <v>3163</v>
      </c>
      <c r="K10" s="820">
        <v>4.0065361132926303E-2</v>
      </c>
      <c r="L10" s="801">
        <v>1208</v>
      </c>
      <c r="M10" s="801">
        <v>1955</v>
      </c>
      <c r="N10" s="810">
        <v>75125</v>
      </c>
      <c r="O10" s="821">
        <v>0.95159982773034735</v>
      </c>
      <c r="P10" s="801">
        <v>36470</v>
      </c>
      <c r="Q10" s="812">
        <v>38655</v>
      </c>
      <c r="R10" s="43"/>
    </row>
    <row r="11" spans="1:34" s="24" customFormat="1" ht="17.25" customHeight="1">
      <c r="A11" s="1742" t="s">
        <v>14</v>
      </c>
      <c r="B11" s="1743"/>
      <c r="C11" s="234">
        <v>79515</v>
      </c>
      <c r="D11" s="811">
        <v>37944</v>
      </c>
      <c r="E11" s="812">
        <v>41571</v>
      </c>
      <c r="F11" s="811">
        <v>686</v>
      </c>
      <c r="G11" s="819">
        <v>8.6273030245865561E-3</v>
      </c>
      <c r="H11" s="810">
        <v>280</v>
      </c>
      <c r="I11" s="810">
        <v>406</v>
      </c>
      <c r="J11" s="801">
        <v>3113</v>
      </c>
      <c r="K11" s="820">
        <v>3.9149845941017419E-2</v>
      </c>
      <c r="L11" s="801">
        <v>1154</v>
      </c>
      <c r="M11" s="801">
        <v>1959</v>
      </c>
      <c r="N11" s="810">
        <v>75716</v>
      </c>
      <c r="O11" s="821">
        <v>0.95222285103439608</v>
      </c>
      <c r="P11" s="801">
        <v>36510</v>
      </c>
      <c r="Q11" s="812">
        <v>39206</v>
      </c>
      <c r="R11" s="43"/>
    </row>
    <row r="12" spans="1:34" s="24" customFormat="1" ht="17.25" customHeight="1">
      <c r="A12" s="1742" t="s">
        <v>15</v>
      </c>
      <c r="B12" s="1743"/>
      <c r="C12" s="234">
        <v>79481</v>
      </c>
      <c r="D12" s="811">
        <v>37999</v>
      </c>
      <c r="E12" s="812">
        <v>41482</v>
      </c>
      <c r="F12" s="813">
        <v>860</v>
      </c>
      <c r="G12" s="819">
        <v>1.0820196021690719E-2</v>
      </c>
      <c r="H12" s="810">
        <v>365</v>
      </c>
      <c r="I12" s="810">
        <v>495</v>
      </c>
      <c r="J12" s="801">
        <v>3192</v>
      </c>
      <c r="K12" s="820">
        <v>4.0160541513066014E-2</v>
      </c>
      <c r="L12" s="801">
        <v>1242</v>
      </c>
      <c r="M12" s="801">
        <v>1950</v>
      </c>
      <c r="N12" s="810">
        <v>75429</v>
      </c>
      <c r="O12" s="821">
        <v>0.94901926246524326</v>
      </c>
      <c r="P12" s="801">
        <v>36392</v>
      </c>
      <c r="Q12" s="812">
        <v>39037</v>
      </c>
      <c r="R12" s="43"/>
    </row>
    <row r="13" spans="1:34" s="24" customFormat="1" ht="17.25" customHeight="1">
      <c r="A13" s="1742" t="s">
        <v>16</v>
      </c>
      <c r="B13" s="1743"/>
      <c r="C13" s="234">
        <v>80803</v>
      </c>
      <c r="D13" s="811">
        <v>38833</v>
      </c>
      <c r="E13" s="812">
        <v>41970</v>
      </c>
      <c r="F13" s="813">
        <v>935</v>
      </c>
      <c r="G13" s="819">
        <v>1.1571352548791505E-2</v>
      </c>
      <c r="H13" s="810">
        <v>397</v>
      </c>
      <c r="I13" s="810">
        <v>538</v>
      </c>
      <c r="J13" s="801">
        <v>3241</v>
      </c>
      <c r="K13" s="820">
        <v>4.0109896909768204E-2</v>
      </c>
      <c r="L13" s="801">
        <v>1282</v>
      </c>
      <c r="M13" s="801">
        <v>1959</v>
      </c>
      <c r="N13" s="810">
        <v>76627</v>
      </c>
      <c r="O13" s="821">
        <v>0.94831875054144033</v>
      </c>
      <c r="P13" s="801">
        <v>37154</v>
      </c>
      <c r="Q13" s="812">
        <v>39473</v>
      </c>
      <c r="R13" s="43"/>
      <c r="S13" s="870"/>
      <c r="W13" s="870"/>
      <c r="X13" s="870"/>
      <c r="Y13" s="870"/>
      <c r="Z13" s="870"/>
      <c r="AA13" s="870"/>
      <c r="AB13" s="870"/>
      <c r="AC13" s="870"/>
      <c r="AD13" s="870"/>
      <c r="AE13" s="209"/>
      <c r="AF13" s="209"/>
      <c r="AG13" s="209"/>
      <c r="AH13" s="209"/>
    </row>
    <row r="14" spans="1:34" s="24" customFormat="1" ht="17.25" customHeight="1">
      <c r="A14" s="1742" t="s">
        <v>139</v>
      </c>
      <c r="B14" s="1743"/>
      <c r="C14" s="234">
        <v>82091</v>
      </c>
      <c r="D14" s="811">
        <v>39497</v>
      </c>
      <c r="E14" s="812">
        <v>42594</v>
      </c>
      <c r="F14" s="813">
        <v>871</v>
      </c>
      <c r="G14" s="819">
        <v>1.0610176511432435E-2</v>
      </c>
      <c r="H14" s="810">
        <v>364</v>
      </c>
      <c r="I14" s="810">
        <v>507</v>
      </c>
      <c r="J14" s="801">
        <v>3187</v>
      </c>
      <c r="K14" s="820">
        <v>3.882276985296805E-2</v>
      </c>
      <c r="L14" s="801">
        <v>1230</v>
      </c>
      <c r="M14" s="801">
        <v>1957</v>
      </c>
      <c r="N14" s="810">
        <v>78033</v>
      </c>
      <c r="O14" s="821">
        <v>0.95056705363559957</v>
      </c>
      <c r="P14" s="801">
        <v>37903</v>
      </c>
      <c r="Q14" s="812">
        <v>40130</v>
      </c>
      <c r="R14" s="43"/>
      <c r="S14" s="870"/>
      <c r="W14" s="870"/>
      <c r="X14" s="870"/>
      <c r="Y14" s="870"/>
      <c r="Z14" s="870"/>
      <c r="AA14" s="870"/>
      <c r="AB14" s="870"/>
      <c r="AC14" s="870"/>
      <c r="AD14" s="870"/>
      <c r="AE14" s="209"/>
      <c r="AF14" s="209"/>
      <c r="AG14" s="209"/>
      <c r="AH14" s="209"/>
    </row>
    <row r="15" spans="1:34" s="24" customFormat="1" ht="17.25" customHeight="1">
      <c r="A15" s="1742" t="s">
        <v>189</v>
      </c>
      <c r="B15" s="1743"/>
      <c r="C15" s="234">
        <v>84172</v>
      </c>
      <c r="D15" s="811">
        <v>40295</v>
      </c>
      <c r="E15" s="812">
        <v>43877</v>
      </c>
      <c r="F15" s="813">
        <v>934</v>
      </c>
      <c r="G15" s="819">
        <v>1.1096326569405504E-2</v>
      </c>
      <c r="H15" s="810">
        <v>389</v>
      </c>
      <c r="I15" s="810">
        <v>545</v>
      </c>
      <c r="J15" s="801">
        <v>3291</v>
      </c>
      <c r="K15" s="820">
        <v>3.9098512569500546E-2</v>
      </c>
      <c r="L15" s="801">
        <v>1279</v>
      </c>
      <c r="M15" s="801">
        <v>2012</v>
      </c>
      <c r="N15" s="810">
        <v>79947</v>
      </c>
      <c r="O15" s="821">
        <v>0.9498051608610939</v>
      </c>
      <c r="P15" s="801">
        <v>38627</v>
      </c>
      <c r="Q15" s="812">
        <v>41320</v>
      </c>
      <c r="R15" s="43"/>
      <c r="S15" s="870"/>
      <c r="W15" s="870"/>
      <c r="X15" s="870"/>
      <c r="Y15" s="870"/>
      <c r="Z15" s="870"/>
      <c r="AA15" s="870"/>
      <c r="AB15" s="870"/>
      <c r="AC15" s="870"/>
      <c r="AD15" s="870"/>
      <c r="AE15" s="209"/>
      <c r="AF15" s="209"/>
      <c r="AG15" s="209"/>
      <c r="AH15" s="209"/>
    </row>
    <row r="16" spans="1:34" s="24" customFormat="1" ht="17.25" customHeight="1">
      <c r="A16" s="1742" t="s">
        <v>455</v>
      </c>
      <c r="B16" s="1743"/>
      <c r="C16" s="234">
        <v>88737</v>
      </c>
      <c r="D16" s="811">
        <v>42623</v>
      </c>
      <c r="E16" s="812">
        <v>46114</v>
      </c>
      <c r="F16" s="813">
        <v>916</v>
      </c>
      <c r="G16" s="819">
        <v>1.0322638809064991E-2</v>
      </c>
      <c r="H16" s="810">
        <v>359</v>
      </c>
      <c r="I16" s="810">
        <v>557</v>
      </c>
      <c r="J16" s="801">
        <v>3323</v>
      </c>
      <c r="K16" s="820">
        <v>3.7447738823715021E-2</v>
      </c>
      <c r="L16" s="801">
        <v>1340</v>
      </c>
      <c r="M16" s="801">
        <v>1983</v>
      </c>
      <c r="N16" s="810">
        <v>84498</v>
      </c>
      <c r="O16" s="821">
        <v>0.95222962236721997</v>
      </c>
      <c r="P16" s="801">
        <v>40924</v>
      </c>
      <c r="Q16" s="812">
        <v>43574</v>
      </c>
      <c r="R16" s="43"/>
      <c r="S16" s="870"/>
      <c r="W16" s="870"/>
      <c r="X16" s="870"/>
      <c r="Y16" s="870"/>
      <c r="Z16" s="870"/>
      <c r="AA16" s="870"/>
      <c r="AB16" s="870"/>
      <c r="AC16" s="870"/>
      <c r="AD16" s="870"/>
      <c r="AE16" s="209"/>
      <c r="AF16" s="209"/>
      <c r="AG16" s="209"/>
      <c r="AH16" s="209"/>
    </row>
    <row r="17" spans="1:34" s="24" customFormat="1" ht="17.25" customHeight="1" thickBot="1">
      <c r="A17" s="1785" t="s">
        <v>562</v>
      </c>
      <c r="B17" s="1786"/>
      <c r="C17" s="340">
        <v>94407</v>
      </c>
      <c r="D17" s="13">
        <v>45212</v>
      </c>
      <c r="E17" s="155">
        <v>49195</v>
      </c>
      <c r="F17" s="178">
        <v>858</v>
      </c>
      <c r="G17" s="514">
        <v>9.0883091296196251E-3</v>
      </c>
      <c r="H17" s="134">
        <v>380</v>
      </c>
      <c r="I17" s="134">
        <v>478</v>
      </c>
      <c r="J17" s="282">
        <v>2768</v>
      </c>
      <c r="K17" s="514">
        <v>2.931985975616215E-2</v>
      </c>
      <c r="L17" s="282">
        <v>1103</v>
      </c>
      <c r="M17" s="282">
        <v>1665</v>
      </c>
      <c r="N17" s="134">
        <v>90781</v>
      </c>
      <c r="O17" s="515">
        <v>0.9615918311142182</v>
      </c>
      <c r="P17" s="282">
        <v>43729</v>
      </c>
      <c r="Q17" s="155">
        <v>47052</v>
      </c>
      <c r="R17" s="43"/>
      <c r="S17" s="870"/>
      <c r="W17" s="870"/>
      <c r="X17" s="870"/>
      <c r="Y17" s="870"/>
      <c r="Z17" s="870"/>
      <c r="AA17" s="870"/>
      <c r="AB17" s="870"/>
      <c r="AC17" s="870"/>
      <c r="AD17" s="870"/>
      <c r="AE17" s="209"/>
      <c r="AF17" s="209"/>
      <c r="AG17" s="209"/>
      <c r="AH17" s="209"/>
    </row>
    <row r="18" spans="1:34" s="242" customFormat="1" ht="17.25" customHeight="1">
      <c r="A18" s="1791" t="s">
        <v>563</v>
      </c>
      <c r="B18" s="567" t="s">
        <v>191</v>
      </c>
      <c r="C18" s="818">
        <f>C17-C16</f>
        <v>5670</v>
      </c>
      <c r="D18" s="569">
        <f>D17-D16</f>
        <v>2589</v>
      </c>
      <c r="E18" s="571">
        <f>E17-E16</f>
        <v>3081</v>
      </c>
      <c r="F18" s="623">
        <f>F17-F16</f>
        <v>-58</v>
      </c>
      <c r="G18" s="624" t="s">
        <v>56</v>
      </c>
      <c r="H18" s="570">
        <f>H17-H16</f>
        <v>21</v>
      </c>
      <c r="I18" s="570">
        <f>I17-I16</f>
        <v>-79</v>
      </c>
      <c r="J18" s="570">
        <f>J17-J16</f>
        <v>-555</v>
      </c>
      <c r="K18" s="624" t="s">
        <v>56</v>
      </c>
      <c r="L18" s="570">
        <f>L17-L16</f>
        <v>-237</v>
      </c>
      <c r="M18" s="570">
        <f>M17-M16</f>
        <v>-318</v>
      </c>
      <c r="N18" s="570">
        <f>N17-N16</f>
        <v>6283</v>
      </c>
      <c r="O18" s="624" t="s">
        <v>56</v>
      </c>
      <c r="P18" s="570">
        <f>P17-P16</f>
        <v>2805</v>
      </c>
      <c r="Q18" s="571">
        <f>Q17-Q16</f>
        <v>3478</v>
      </c>
      <c r="R18" s="43"/>
      <c r="S18" s="870"/>
      <c r="W18" s="870"/>
      <c r="X18" s="870"/>
      <c r="Y18" s="870"/>
      <c r="Z18" s="870"/>
      <c r="AA18" s="870"/>
      <c r="AB18" s="870"/>
      <c r="AC18" s="870"/>
      <c r="AD18" s="870"/>
      <c r="AE18" s="209"/>
      <c r="AF18" s="209"/>
      <c r="AG18" s="209"/>
      <c r="AH18" s="209"/>
    </row>
    <row r="19" spans="1:34" ht="17.25" customHeight="1">
      <c r="A19" s="2038"/>
      <c r="B19" s="561" t="s">
        <v>192</v>
      </c>
      <c r="C19" s="669">
        <f>C17/C16-1</f>
        <v>6.3896683457858705E-2</v>
      </c>
      <c r="D19" s="564">
        <f>D17/D16-1</f>
        <v>6.0741852990169543E-2</v>
      </c>
      <c r="E19" s="566">
        <f>E17/E16-1</f>
        <v>6.6812681615127767E-2</v>
      </c>
      <c r="F19" s="620">
        <f>F17/F16-1</f>
        <v>-6.33187772925764E-2</v>
      </c>
      <c r="G19" s="621" t="s">
        <v>56</v>
      </c>
      <c r="H19" s="565">
        <f>H17/H16-1</f>
        <v>5.8495821727019504E-2</v>
      </c>
      <c r="I19" s="565">
        <f>I17/I16-1</f>
        <v>-0.14183123877917414</v>
      </c>
      <c r="J19" s="565">
        <f>J17/J16-1</f>
        <v>-0.16701775504062599</v>
      </c>
      <c r="K19" s="621" t="s">
        <v>56</v>
      </c>
      <c r="L19" s="565">
        <f>L17/L16-1</f>
        <v>-0.17686567164179101</v>
      </c>
      <c r="M19" s="565">
        <f>M17/M16-1</f>
        <v>-0.16036308623298035</v>
      </c>
      <c r="N19" s="565">
        <f>N17/N16-1</f>
        <v>7.435678950981095E-2</v>
      </c>
      <c r="O19" s="621" t="s">
        <v>56</v>
      </c>
      <c r="P19" s="565">
        <f>P17/P16-1</f>
        <v>6.8541687029615828E-2</v>
      </c>
      <c r="Q19" s="566">
        <f>Q17/Q16-1</f>
        <v>7.9818240235002502E-2</v>
      </c>
      <c r="R19" s="43"/>
      <c r="S19" s="870"/>
      <c r="T19" s="870"/>
      <c r="U19" s="870"/>
      <c r="V19" s="870"/>
      <c r="W19" s="870"/>
      <c r="X19" s="870"/>
      <c r="Y19" s="870"/>
      <c r="Z19" s="870"/>
      <c r="AA19" s="870"/>
      <c r="AB19" s="870"/>
      <c r="AC19" s="870"/>
      <c r="AD19" s="870"/>
    </row>
    <row r="20" spans="1:34" ht="17.25" customHeight="1">
      <c r="A20" s="1734" t="s">
        <v>564</v>
      </c>
      <c r="B20" s="578" t="s">
        <v>191</v>
      </c>
      <c r="C20" s="670">
        <f>C17-C12</f>
        <v>14926</v>
      </c>
      <c r="D20" s="581">
        <f>D17-D12</f>
        <v>7213</v>
      </c>
      <c r="E20" s="583">
        <f>E17-E12</f>
        <v>7713</v>
      </c>
      <c r="F20" s="617">
        <f>F17-F12</f>
        <v>-2</v>
      </c>
      <c r="G20" s="618" t="s">
        <v>56</v>
      </c>
      <c r="H20" s="582">
        <f>H17-H12</f>
        <v>15</v>
      </c>
      <c r="I20" s="582">
        <f>I17-I12</f>
        <v>-17</v>
      </c>
      <c r="J20" s="582">
        <f>J17-J12</f>
        <v>-424</v>
      </c>
      <c r="K20" s="618" t="s">
        <v>56</v>
      </c>
      <c r="L20" s="582">
        <f>L17-L12</f>
        <v>-139</v>
      </c>
      <c r="M20" s="582">
        <f>M17-M12</f>
        <v>-285</v>
      </c>
      <c r="N20" s="582">
        <f>N17-N12</f>
        <v>15352</v>
      </c>
      <c r="O20" s="618" t="s">
        <v>56</v>
      </c>
      <c r="P20" s="582">
        <f>P17-P12</f>
        <v>7337</v>
      </c>
      <c r="Q20" s="583">
        <f>Q17-Q12</f>
        <v>8015</v>
      </c>
      <c r="R20" s="43"/>
      <c r="S20" s="870"/>
      <c r="T20" s="870"/>
      <c r="U20" s="870"/>
      <c r="V20" s="870"/>
      <c r="W20" s="870"/>
      <c r="X20" s="870"/>
      <c r="Y20" s="870"/>
      <c r="Z20" s="870"/>
      <c r="AA20" s="870"/>
      <c r="AB20" s="870"/>
      <c r="AC20" s="870"/>
      <c r="AD20" s="870"/>
    </row>
    <row r="21" spans="1:34" ht="17.25" customHeight="1">
      <c r="A21" s="2038"/>
      <c r="B21" s="561" t="s">
        <v>192</v>
      </c>
      <c r="C21" s="669">
        <f>C17/C12-1</f>
        <v>0.18779330909273906</v>
      </c>
      <c r="D21" s="564">
        <f>D17/D12-1</f>
        <v>0.18982078475749353</v>
      </c>
      <c r="E21" s="566">
        <f>E17/E12-1</f>
        <v>0.18593606865628476</v>
      </c>
      <c r="F21" s="620">
        <f>F17/F12-1</f>
        <v>-2.3255813953488857E-3</v>
      </c>
      <c r="G21" s="621" t="s">
        <v>56</v>
      </c>
      <c r="H21" s="565">
        <f>H17/H12-1</f>
        <v>4.1095890410958846E-2</v>
      </c>
      <c r="I21" s="565">
        <f>I17/I12-1</f>
        <v>-3.4343434343434343E-2</v>
      </c>
      <c r="J21" s="565">
        <f>J17/J12-1</f>
        <v>-0.1328320802005013</v>
      </c>
      <c r="K21" s="621" t="s">
        <v>56</v>
      </c>
      <c r="L21" s="565">
        <f>L17/L12-1</f>
        <v>-0.11191626409017719</v>
      </c>
      <c r="M21" s="565">
        <f>M17/M12-1</f>
        <v>-0.14615384615384619</v>
      </c>
      <c r="N21" s="565">
        <f>N17/N12-1</f>
        <v>0.20352914661469734</v>
      </c>
      <c r="O21" s="621" t="s">
        <v>56</v>
      </c>
      <c r="P21" s="565">
        <f>P17/P12-1</f>
        <v>0.20161024400967253</v>
      </c>
      <c r="Q21" s="566">
        <f>Q17/Q12-1</f>
        <v>0.20531803161103568</v>
      </c>
      <c r="R21" s="43"/>
      <c r="S21" s="870"/>
      <c r="T21" s="870"/>
      <c r="U21" s="870"/>
      <c r="V21" s="870"/>
      <c r="W21" s="870"/>
      <c r="X21" s="870"/>
      <c r="Y21" s="870"/>
      <c r="Z21" s="870"/>
      <c r="AA21" s="870"/>
      <c r="AB21" s="870"/>
      <c r="AC21" s="870"/>
      <c r="AD21" s="870"/>
    </row>
    <row r="22" spans="1:34" ht="17.25" customHeight="1">
      <c r="A22" s="1734" t="s">
        <v>565</v>
      </c>
      <c r="B22" s="578" t="s">
        <v>191</v>
      </c>
      <c r="C22" s="670">
        <f>C17-C7</f>
        <v>12170</v>
      </c>
      <c r="D22" s="581">
        <f>D17-D7</f>
        <v>6082</v>
      </c>
      <c r="E22" s="583">
        <f>E17-E7</f>
        <v>6088</v>
      </c>
      <c r="F22" s="617">
        <f>F17-F7</f>
        <v>188</v>
      </c>
      <c r="G22" s="618" t="s">
        <v>56</v>
      </c>
      <c r="H22" s="582">
        <f>H17-H7</f>
        <v>117</v>
      </c>
      <c r="I22" s="582">
        <f>I17-I7</f>
        <v>71</v>
      </c>
      <c r="J22" s="582">
        <f>J17-J7</f>
        <v>-414</v>
      </c>
      <c r="K22" s="618" t="s">
        <v>56</v>
      </c>
      <c r="L22" s="582">
        <f>L17-L7</f>
        <v>-87</v>
      </c>
      <c r="M22" s="582">
        <f>M17-M7</f>
        <v>-327</v>
      </c>
      <c r="N22" s="582">
        <f>N17-N7</f>
        <v>12396</v>
      </c>
      <c r="O22" s="618" t="s">
        <v>56</v>
      </c>
      <c r="P22" s="582">
        <f>P17-P7</f>
        <v>6052</v>
      </c>
      <c r="Q22" s="583">
        <f>Q17-Q7</f>
        <v>6344</v>
      </c>
      <c r="R22" s="43"/>
      <c r="S22" s="870"/>
      <c r="T22" s="870"/>
      <c r="U22" s="870"/>
      <c r="V22" s="870"/>
      <c r="W22" s="870"/>
      <c r="X22" s="870"/>
      <c r="Y22" s="870"/>
      <c r="Z22" s="870"/>
      <c r="AA22" s="870"/>
      <c r="AB22" s="870"/>
      <c r="AC22" s="870"/>
      <c r="AD22" s="870"/>
    </row>
    <row r="23" spans="1:34" ht="17.25" customHeight="1" thickBot="1">
      <c r="A23" s="2039"/>
      <c r="B23" s="596" t="s">
        <v>192</v>
      </c>
      <c r="C23" s="671">
        <f>C17/C7-1</f>
        <v>0.14798691586512147</v>
      </c>
      <c r="D23" s="597">
        <f>D17/D7-1</f>
        <v>0.15543061589573215</v>
      </c>
      <c r="E23" s="661">
        <f>E17/E7-1</f>
        <v>0.14122996265107757</v>
      </c>
      <c r="F23" s="660">
        <f>F17/F7-1</f>
        <v>0.28059701492537314</v>
      </c>
      <c r="G23" s="658" t="s">
        <v>56</v>
      </c>
      <c r="H23" s="598">
        <f>H17/H7-1</f>
        <v>0.44486692015209117</v>
      </c>
      <c r="I23" s="598">
        <f>I17/I7-1</f>
        <v>0.1744471744471745</v>
      </c>
      <c r="J23" s="598">
        <f>J17/J7-1</f>
        <v>-0.13010685103708364</v>
      </c>
      <c r="K23" s="658" t="s">
        <v>56</v>
      </c>
      <c r="L23" s="598">
        <f>L17/L7-1</f>
        <v>-7.3109243697478954E-2</v>
      </c>
      <c r="M23" s="598">
        <f>M17/M7-1</f>
        <v>-0.16415662650602414</v>
      </c>
      <c r="N23" s="598">
        <f>N17/N7-1</f>
        <v>0.15814250175416222</v>
      </c>
      <c r="O23" s="658" t="s">
        <v>56</v>
      </c>
      <c r="P23" s="598">
        <f>P17/P7-1</f>
        <v>0.16062850014597774</v>
      </c>
      <c r="Q23" s="661">
        <f>Q17/Q7-1</f>
        <v>0.15584160361599686</v>
      </c>
      <c r="R23" s="43"/>
      <c r="S23" s="870"/>
      <c r="T23" s="870"/>
      <c r="U23" s="870"/>
      <c r="V23" s="870"/>
      <c r="W23" s="870"/>
      <c r="X23" s="870"/>
      <c r="Y23" s="870"/>
      <c r="Z23" s="870"/>
      <c r="AA23" s="870"/>
      <c r="AB23" s="870"/>
      <c r="AC23" s="870"/>
      <c r="AD23" s="870"/>
    </row>
    <row r="24" spans="1:34" ht="17.25" customHeight="1">
      <c r="A24" s="967" t="s">
        <v>402</v>
      </c>
      <c r="S24" s="870"/>
      <c r="T24" s="870"/>
      <c r="U24" s="870"/>
      <c r="V24" s="870"/>
      <c r="W24" s="870"/>
      <c r="X24" s="870"/>
      <c r="Y24" s="870"/>
      <c r="Z24" s="870"/>
      <c r="AA24" s="870"/>
      <c r="AB24" s="870"/>
      <c r="AC24" s="870"/>
      <c r="AD24" s="870"/>
    </row>
    <row r="25" spans="1:34" ht="17.25" customHeight="1">
      <c r="A25" s="967" t="s">
        <v>401</v>
      </c>
      <c r="S25" s="870"/>
      <c r="T25" s="870"/>
      <c r="U25" s="870"/>
      <c r="V25" s="870"/>
      <c r="W25" s="870"/>
      <c r="X25" s="870"/>
      <c r="Y25" s="870"/>
      <c r="Z25" s="870"/>
      <c r="AA25" s="870"/>
      <c r="AB25" s="870"/>
      <c r="AC25" s="870"/>
      <c r="AD25" s="870"/>
    </row>
    <row r="26" spans="1:34" ht="17.25" customHeight="1">
      <c r="A26" s="967" t="s">
        <v>507</v>
      </c>
      <c r="S26" s="870"/>
      <c r="T26" s="870"/>
      <c r="U26" s="870"/>
      <c r="V26" s="870"/>
      <c r="W26" s="870"/>
      <c r="X26" s="870"/>
      <c r="Y26" s="870"/>
      <c r="Z26" s="870"/>
      <c r="AA26" s="870"/>
      <c r="AB26" s="870"/>
      <c r="AC26" s="870"/>
      <c r="AD26" s="870"/>
    </row>
    <row r="27" spans="1:34" ht="17.25" customHeight="1">
      <c r="G27" s="998"/>
      <c r="H27" s="998"/>
      <c r="I27" s="998"/>
      <c r="J27" s="1705"/>
      <c r="K27" s="998"/>
      <c r="L27" s="998"/>
      <c r="S27" s="870"/>
      <c r="T27" s="870"/>
      <c r="U27" s="870"/>
      <c r="V27" s="870"/>
      <c r="W27" s="870"/>
      <c r="X27" s="870"/>
      <c r="Y27" s="870"/>
      <c r="Z27" s="870"/>
      <c r="AA27" s="870"/>
      <c r="AB27" s="870"/>
      <c r="AC27" s="870"/>
      <c r="AD27" s="870"/>
    </row>
  </sheetData>
  <mergeCells count="24">
    <mergeCell ref="A10:B10"/>
    <mergeCell ref="A11:B11"/>
    <mergeCell ref="N4:Q4"/>
    <mergeCell ref="F3:Q3"/>
    <mergeCell ref="J4:M4"/>
    <mergeCell ref="C3:C5"/>
    <mergeCell ref="D3:E4"/>
    <mergeCell ref="F4:I4"/>
    <mergeCell ref="A20:A21"/>
    <mergeCell ref="A22:A23"/>
    <mergeCell ref="N5:O5"/>
    <mergeCell ref="A3:B6"/>
    <mergeCell ref="A18:A19"/>
    <mergeCell ref="A17:B17"/>
    <mergeCell ref="F5:G5"/>
    <mergeCell ref="J5:K5"/>
    <mergeCell ref="A12:B12"/>
    <mergeCell ref="A13:B13"/>
    <mergeCell ref="A14:B14"/>
    <mergeCell ref="A15:B15"/>
    <mergeCell ref="A16:B16"/>
    <mergeCell ref="A7:B7"/>
    <mergeCell ref="A8:B8"/>
    <mergeCell ref="A9:B9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J23 L18:Q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Q27"/>
  <sheetViews>
    <sheetView zoomScaleNormal="100" workbookViewId="0"/>
  </sheetViews>
  <sheetFormatPr defaultRowHeight="15"/>
  <cols>
    <col min="1" max="1" width="18.28515625" customWidth="1"/>
    <col min="2" max="6" width="7.85546875" customWidth="1"/>
    <col min="7" max="8" width="7.85546875" style="102" customWidth="1"/>
    <col min="9" max="13" width="7.85546875" customWidth="1"/>
  </cols>
  <sheetData>
    <row r="1" spans="1:17" ht="17.25" customHeight="1">
      <c r="A1" s="239" t="s">
        <v>649</v>
      </c>
      <c r="B1" s="103"/>
      <c r="C1" s="103"/>
      <c r="D1" s="103"/>
      <c r="E1" s="103"/>
      <c r="F1" s="103"/>
      <c r="G1" s="167"/>
      <c r="H1" s="103"/>
      <c r="I1" s="103"/>
      <c r="J1" s="103"/>
      <c r="K1" s="103"/>
    </row>
    <row r="2" spans="1:17" ht="17.25" customHeight="1" thickBot="1">
      <c r="A2" s="325" t="s">
        <v>193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7" ht="17.25" customHeight="1">
      <c r="A3" s="1754" t="s">
        <v>190</v>
      </c>
      <c r="B3" s="1805" t="s">
        <v>194</v>
      </c>
      <c r="C3" s="1754" t="s">
        <v>195</v>
      </c>
      <c r="D3" s="1800" t="s">
        <v>196</v>
      </c>
      <c r="E3" s="1765"/>
      <c r="F3" s="1765"/>
      <c r="G3" s="1765"/>
      <c r="H3" s="1765"/>
      <c r="I3" s="1765"/>
      <c r="J3" s="1801"/>
      <c r="K3" s="1794" t="s">
        <v>197</v>
      </c>
      <c r="L3" s="1748" t="s">
        <v>225</v>
      </c>
      <c r="M3" s="1751" t="s">
        <v>226</v>
      </c>
    </row>
    <row r="4" spans="1:17" ht="21.75" customHeight="1">
      <c r="A4" s="1755"/>
      <c r="B4" s="1806"/>
      <c r="C4" s="1755"/>
      <c r="D4" s="1802" t="s">
        <v>4</v>
      </c>
      <c r="E4" s="1758" t="s">
        <v>184</v>
      </c>
      <c r="F4" s="1759"/>
      <c r="G4" s="1810" t="s">
        <v>185</v>
      </c>
      <c r="H4" s="1811"/>
      <c r="I4" s="1758" t="s">
        <v>488</v>
      </c>
      <c r="J4" s="1809"/>
      <c r="K4" s="1795"/>
      <c r="L4" s="1798"/>
      <c r="M4" s="1799"/>
    </row>
    <row r="5" spans="1:17" ht="9" customHeight="1">
      <c r="A5" s="1756"/>
      <c r="B5" s="1807"/>
      <c r="C5" s="1756"/>
      <c r="D5" s="1803"/>
      <c r="E5" s="1797" t="s">
        <v>7</v>
      </c>
      <c r="F5" s="1793" t="s">
        <v>140</v>
      </c>
      <c r="G5" s="1792" t="s">
        <v>141</v>
      </c>
      <c r="H5" s="1793" t="s">
        <v>142</v>
      </c>
      <c r="I5" s="1730" t="s">
        <v>456</v>
      </c>
      <c r="J5" s="1762" t="s">
        <v>457</v>
      </c>
      <c r="K5" s="1795"/>
      <c r="L5" s="1798"/>
      <c r="M5" s="1799"/>
    </row>
    <row r="6" spans="1:17" ht="6" customHeight="1" thickBot="1">
      <c r="A6" s="1757"/>
      <c r="B6" s="1808"/>
      <c r="C6" s="1757"/>
      <c r="D6" s="1804"/>
      <c r="E6" s="1731"/>
      <c r="F6" s="1763"/>
      <c r="G6" s="1731"/>
      <c r="H6" s="1763"/>
      <c r="I6" s="1731"/>
      <c r="J6" s="1763"/>
      <c r="K6" s="1796"/>
      <c r="L6" s="1750"/>
      <c r="M6" s="1753"/>
    </row>
    <row r="7" spans="1:17" ht="17.25" customHeight="1">
      <c r="A7" s="194" t="s">
        <v>19</v>
      </c>
      <c r="B7" s="1096">
        <v>5349</v>
      </c>
      <c r="C7" s="1097">
        <v>16800</v>
      </c>
      <c r="D7" s="1000">
        <v>360490</v>
      </c>
      <c r="E7" s="1001">
        <v>173628</v>
      </c>
      <c r="F7" s="1001">
        <v>186862</v>
      </c>
      <c r="G7" s="1001">
        <v>348387</v>
      </c>
      <c r="H7" s="1001">
        <v>12103</v>
      </c>
      <c r="I7" s="1001">
        <v>348442</v>
      </c>
      <c r="J7" s="1100">
        <v>12048</v>
      </c>
      <c r="K7" s="1623">
        <v>33830.800000000003</v>
      </c>
      <c r="L7" s="1105">
        <v>21.457738095238096</v>
      </c>
      <c r="M7" s="1101">
        <v>10.655674710618726</v>
      </c>
      <c r="N7" s="479"/>
      <c r="O7" s="188"/>
      <c r="P7" s="188"/>
      <c r="Q7" s="188"/>
    </row>
    <row r="8" spans="1:17" ht="17.25" customHeight="1">
      <c r="A8" s="197" t="s">
        <v>20</v>
      </c>
      <c r="B8" s="168">
        <v>435</v>
      </c>
      <c r="C8" s="281">
        <v>1928</v>
      </c>
      <c r="D8" s="153">
        <v>42580</v>
      </c>
      <c r="E8" s="216">
        <v>20582</v>
      </c>
      <c r="F8" s="216">
        <v>21998</v>
      </c>
      <c r="G8" s="216">
        <v>37687</v>
      </c>
      <c r="H8" s="216">
        <v>4893</v>
      </c>
      <c r="I8" s="216">
        <v>41329</v>
      </c>
      <c r="J8" s="215">
        <v>1251</v>
      </c>
      <c r="K8" s="1624">
        <v>3940.6</v>
      </c>
      <c r="L8" s="1106">
        <v>22.085062240663902</v>
      </c>
      <c r="M8" s="1102">
        <v>10.805461097294829</v>
      </c>
      <c r="N8" s="479"/>
      <c r="O8" s="188"/>
      <c r="P8" s="188"/>
      <c r="Q8" s="188"/>
    </row>
    <row r="9" spans="1:17" ht="17.25" customHeight="1">
      <c r="A9" s="197" t="s">
        <v>21</v>
      </c>
      <c r="B9" s="168">
        <v>808</v>
      </c>
      <c r="C9" s="281">
        <v>2402</v>
      </c>
      <c r="D9" s="153">
        <v>51834</v>
      </c>
      <c r="E9" s="216">
        <v>24938</v>
      </c>
      <c r="F9" s="216">
        <v>26896</v>
      </c>
      <c r="G9" s="216">
        <v>49943</v>
      </c>
      <c r="H9" s="216">
        <v>1891</v>
      </c>
      <c r="I9" s="216">
        <v>50792</v>
      </c>
      <c r="J9" s="214">
        <v>1042</v>
      </c>
      <c r="K9" s="1624">
        <v>4851.5</v>
      </c>
      <c r="L9" s="1106">
        <v>21.579517069109077</v>
      </c>
      <c r="M9" s="1103">
        <v>10.684118313923529</v>
      </c>
      <c r="N9" s="479"/>
      <c r="O9" s="188"/>
      <c r="P9" s="188"/>
      <c r="Q9" s="188"/>
    </row>
    <row r="10" spans="1:17" ht="17.25" customHeight="1">
      <c r="A10" s="197" t="s">
        <v>22</v>
      </c>
      <c r="B10" s="168">
        <v>328</v>
      </c>
      <c r="C10" s="281">
        <v>1053</v>
      </c>
      <c r="D10" s="153">
        <v>22743</v>
      </c>
      <c r="E10" s="216">
        <v>10908</v>
      </c>
      <c r="F10" s="216">
        <v>11835</v>
      </c>
      <c r="G10" s="216">
        <v>22269</v>
      </c>
      <c r="H10" s="216">
        <v>474</v>
      </c>
      <c r="I10" s="216">
        <v>22158</v>
      </c>
      <c r="J10" s="214">
        <v>585</v>
      </c>
      <c r="K10" s="1624">
        <v>2102.6</v>
      </c>
      <c r="L10" s="1106">
        <v>21.5982905982906</v>
      </c>
      <c r="M10" s="1103">
        <v>10.816608009131551</v>
      </c>
      <c r="N10" s="479"/>
      <c r="O10" s="188"/>
      <c r="P10" s="188"/>
      <c r="Q10" s="188"/>
    </row>
    <row r="11" spans="1:17" ht="17.25" customHeight="1">
      <c r="A11" s="197" t="s">
        <v>23</v>
      </c>
      <c r="B11" s="168">
        <v>281</v>
      </c>
      <c r="C11" s="281">
        <v>884</v>
      </c>
      <c r="D11" s="153">
        <v>19023</v>
      </c>
      <c r="E11" s="216">
        <v>9162</v>
      </c>
      <c r="F11" s="216">
        <v>9861</v>
      </c>
      <c r="G11" s="216">
        <v>18186</v>
      </c>
      <c r="H11" s="216">
        <v>837</v>
      </c>
      <c r="I11" s="216">
        <v>18461</v>
      </c>
      <c r="J11" s="214">
        <v>562</v>
      </c>
      <c r="K11" s="1624">
        <v>1773.2</v>
      </c>
      <c r="L11" s="1106">
        <v>21.51923076923077</v>
      </c>
      <c r="M11" s="1103">
        <v>10.728062260320325</v>
      </c>
      <c r="N11" s="479"/>
      <c r="O11" s="188"/>
      <c r="P11" s="188"/>
      <c r="Q11" s="188"/>
    </row>
    <row r="12" spans="1:17" ht="17.25" customHeight="1">
      <c r="A12" s="197" t="s">
        <v>24</v>
      </c>
      <c r="B12" s="168">
        <v>125</v>
      </c>
      <c r="C12" s="281">
        <v>386</v>
      </c>
      <c r="D12" s="153">
        <v>8354</v>
      </c>
      <c r="E12" s="216">
        <v>4085</v>
      </c>
      <c r="F12" s="216">
        <v>4269</v>
      </c>
      <c r="G12" s="216">
        <v>7960</v>
      </c>
      <c r="H12" s="216">
        <v>394</v>
      </c>
      <c r="I12" s="216">
        <v>8114</v>
      </c>
      <c r="J12" s="214">
        <v>240</v>
      </c>
      <c r="K12" s="1624">
        <v>786</v>
      </c>
      <c r="L12" s="1106">
        <v>21.642487046632123</v>
      </c>
      <c r="M12" s="1103">
        <v>10.628498727735369</v>
      </c>
      <c r="N12" s="479"/>
      <c r="O12" s="188"/>
      <c r="P12" s="188"/>
      <c r="Q12" s="188"/>
    </row>
    <row r="13" spans="1:17" ht="17.25" customHeight="1">
      <c r="A13" s="197" t="s">
        <v>25</v>
      </c>
      <c r="B13" s="168">
        <v>360</v>
      </c>
      <c r="C13" s="281">
        <v>1170</v>
      </c>
      <c r="D13" s="153">
        <v>24264</v>
      </c>
      <c r="E13" s="216">
        <v>11785</v>
      </c>
      <c r="F13" s="216">
        <v>12479</v>
      </c>
      <c r="G13" s="216">
        <v>23633</v>
      </c>
      <c r="H13" s="216">
        <v>631</v>
      </c>
      <c r="I13" s="216">
        <v>23201</v>
      </c>
      <c r="J13" s="214">
        <v>1063</v>
      </c>
      <c r="K13" s="1624">
        <v>2382.1999999999998</v>
      </c>
      <c r="L13" s="1106">
        <v>20.738461538461539</v>
      </c>
      <c r="M13" s="1103">
        <v>10.185542775585594</v>
      </c>
      <c r="N13" s="479"/>
      <c r="O13" s="188"/>
      <c r="P13" s="188"/>
      <c r="Q13" s="188"/>
    </row>
    <row r="14" spans="1:17" ht="17.25" customHeight="1">
      <c r="A14" s="197" t="s">
        <v>26</v>
      </c>
      <c r="B14" s="168">
        <v>235</v>
      </c>
      <c r="C14" s="281">
        <v>723</v>
      </c>
      <c r="D14" s="153">
        <v>15195</v>
      </c>
      <c r="E14" s="216">
        <v>7313</v>
      </c>
      <c r="F14" s="216">
        <v>7882</v>
      </c>
      <c r="G14" s="216">
        <v>14754</v>
      </c>
      <c r="H14" s="216">
        <v>441</v>
      </c>
      <c r="I14" s="216">
        <v>14711</v>
      </c>
      <c r="J14" s="214">
        <v>484</v>
      </c>
      <c r="K14" s="1624">
        <v>1457.2</v>
      </c>
      <c r="L14" s="1106">
        <v>21.016597510373444</v>
      </c>
      <c r="M14" s="1103">
        <v>10.427532253637112</v>
      </c>
      <c r="N14" s="479"/>
      <c r="O14" s="188"/>
      <c r="P14" s="188"/>
      <c r="Q14" s="188"/>
    </row>
    <row r="15" spans="1:17" ht="17.25" customHeight="1">
      <c r="A15" s="197" t="s">
        <v>27</v>
      </c>
      <c r="B15" s="168">
        <v>315</v>
      </c>
      <c r="C15" s="281">
        <v>886</v>
      </c>
      <c r="D15" s="153">
        <v>18482</v>
      </c>
      <c r="E15" s="216">
        <v>8801</v>
      </c>
      <c r="F15" s="216">
        <v>9681</v>
      </c>
      <c r="G15" s="216">
        <v>18187</v>
      </c>
      <c r="H15" s="216">
        <v>295</v>
      </c>
      <c r="I15" s="216">
        <v>17610</v>
      </c>
      <c r="J15" s="214">
        <v>872</v>
      </c>
      <c r="K15" s="1624">
        <v>1781.2</v>
      </c>
      <c r="L15" s="1106">
        <v>20.860045146726861</v>
      </c>
      <c r="M15" s="1103">
        <v>10.376150909499215</v>
      </c>
      <c r="N15" s="479"/>
      <c r="O15" s="188"/>
      <c r="P15" s="188"/>
      <c r="Q15" s="188"/>
    </row>
    <row r="16" spans="1:17" ht="17.25" customHeight="1">
      <c r="A16" s="197" t="s">
        <v>28</v>
      </c>
      <c r="B16" s="168">
        <v>320</v>
      </c>
      <c r="C16" s="281">
        <v>813</v>
      </c>
      <c r="D16" s="153">
        <v>17975</v>
      </c>
      <c r="E16" s="216">
        <v>8679</v>
      </c>
      <c r="F16" s="216">
        <v>9296</v>
      </c>
      <c r="G16" s="216">
        <v>17643</v>
      </c>
      <c r="H16" s="216">
        <v>332</v>
      </c>
      <c r="I16" s="216">
        <v>17632</v>
      </c>
      <c r="J16" s="214">
        <v>343</v>
      </c>
      <c r="K16" s="1624">
        <v>1684.7</v>
      </c>
      <c r="L16" s="1106">
        <v>22.109471094710948</v>
      </c>
      <c r="M16" s="1103">
        <v>10.669555410458836</v>
      </c>
      <c r="N16" s="479"/>
      <c r="O16" s="188"/>
      <c r="P16" s="188"/>
      <c r="Q16" s="188"/>
    </row>
    <row r="17" spans="1:17" ht="17.25" customHeight="1">
      <c r="A17" s="197" t="s">
        <v>29</v>
      </c>
      <c r="B17" s="168">
        <v>291</v>
      </c>
      <c r="C17" s="281">
        <v>853</v>
      </c>
      <c r="D17" s="153">
        <v>17693</v>
      </c>
      <c r="E17" s="216">
        <v>8585</v>
      </c>
      <c r="F17" s="216">
        <v>9108</v>
      </c>
      <c r="G17" s="216">
        <v>17482</v>
      </c>
      <c r="H17" s="216">
        <v>211</v>
      </c>
      <c r="I17" s="216">
        <v>17189</v>
      </c>
      <c r="J17" s="214">
        <v>504</v>
      </c>
      <c r="K17" s="1624">
        <v>1688.4</v>
      </c>
      <c r="L17" s="1106">
        <v>20.74208675263775</v>
      </c>
      <c r="M17" s="1103">
        <v>10.479151859748875</v>
      </c>
      <c r="N17" s="479"/>
      <c r="O17" s="188"/>
      <c r="P17" s="188"/>
      <c r="Q17" s="188"/>
    </row>
    <row r="18" spans="1:17" ht="17.25" customHeight="1">
      <c r="A18" s="197" t="s">
        <v>30</v>
      </c>
      <c r="B18" s="168">
        <v>679</v>
      </c>
      <c r="C18" s="281">
        <v>1919</v>
      </c>
      <c r="D18" s="153">
        <v>41612</v>
      </c>
      <c r="E18" s="216">
        <v>20113</v>
      </c>
      <c r="F18" s="216">
        <v>21499</v>
      </c>
      <c r="G18" s="216">
        <v>40654</v>
      </c>
      <c r="H18" s="216">
        <v>958</v>
      </c>
      <c r="I18" s="216">
        <v>40031</v>
      </c>
      <c r="J18" s="214">
        <v>1581</v>
      </c>
      <c r="K18" s="1624">
        <v>3842.9</v>
      </c>
      <c r="L18" s="1106">
        <v>21.684210526315791</v>
      </c>
      <c r="M18" s="1103">
        <v>10.828280725493768</v>
      </c>
      <c r="N18" s="479"/>
      <c r="O18" s="188"/>
      <c r="P18" s="188"/>
      <c r="Q18" s="188"/>
    </row>
    <row r="19" spans="1:17" ht="17.25" customHeight="1">
      <c r="A19" s="197" t="s">
        <v>31</v>
      </c>
      <c r="B19" s="168">
        <v>388</v>
      </c>
      <c r="C19" s="281">
        <v>1078</v>
      </c>
      <c r="D19" s="153">
        <v>22407</v>
      </c>
      <c r="E19" s="216">
        <v>10805</v>
      </c>
      <c r="F19" s="216">
        <v>11602</v>
      </c>
      <c r="G19" s="216">
        <v>22187</v>
      </c>
      <c r="H19" s="216">
        <v>220</v>
      </c>
      <c r="I19" s="216">
        <v>21607</v>
      </c>
      <c r="J19" s="214">
        <v>800</v>
      </c>
      <c r="K19" s="1624">
        <v>2134.3000000000002</v>
      </c>
      <c r="L19" s="1106">
        <v>20.785714285714285</v>
      </c>
      <c r="M19" s="1103">
        <v>10.498524106264348</v>
      </c>
      <c r="N19" s="479"/>
      <c r="O19" s="188"/>
      <c r="P19" s="188"/>
      <c r="Q19" s="188"/>
    </row>
    <row r="20" spans="1:17" ht="17.25" customHeight="1">
      <c r="A20" s="197" t="s">
        <v>32</v>
      </c>
      <c r="B20" s="168">
        <v>318</v>
      </c>
      <c r="C20" s="281">
        <v>898</v>
      </c>
      <c r="D20" s="153">
        <v>19860</v>
      </c>
      <c r="E20" s="216">
        <v>9540</v>
      </c>
      <c r="F20" s="216">
        <v>10320</v>
      </c>
      <c r="G20" s="216">
        <v>19674</v>
      </c>
      <c r="H20" s="216">
        <v>186</v>
      </c>
      <c r="I20" s="216">
        <v>19033</v>
      </c>
      <c r="J20" s="214">
        <v>827</v>
      </c>
      <c r="K20" s="1624">
        <v>1786.2</v>
      </c>
      <c r="L20" s="1106">
        <v>22.115812917594656</v>
      </c>
      <c r="M20" s="1103">
        <v>11.118575747396708</v>
      </c>
      <c r="N20" s="479"/>
      <c r="O20" s="188"/>
      <c r="P20" s="188"/>
      <c r="Q20" s="188"/>
    </row>
    <row r="21" spans="1:17" ht="17.25" customHeight="1" thickBot="1">
      <c r="A21" s="195" t="s">
        <v>33</v>
      </c>
      <c r="B21" s="1098">
        <v>466</v>
      </c>
      <c r="C21" s="1099">
        <v>1807</v>
      </c>
      <c r="D21" s="174">
        <v>38468</v>
      </c>
      <c r="E21" s="231">
        <v>18332</v>
      </c>
      <c r="F21" s="231">
        <v>20136</v>
      </c>
      <c r="G21" s="231">
        <v>38128</v>
      </c>
      <c r="H21" s="231">
        <v>340</v>
      </c>
      <c r="I21" s="231">
        <v>36574</v>
      </c>
      <c r="J21" s="232">
        <v>1894</v>
      </c>
      <c r="K21" s="1625">
        <v>3619.8</v>
      </c>
      <c r="L21" s="1107">
        <v>21.288323187603762</v>
      </c>
      <c r="M21" s="1104">
        <v>10.627106469970716</v>
      </c>
      <c r="N21" s="479"/>
      <c r="O21" s="188"/>
      <c r="P21" s="188"/>
      <c r="Q21" s="188"/>
    </row>
    <row r="22" spans="1:17" ht="17.25" customHeight="1">
      <c r="A22" s="1542" t="s">
        <v>877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M22" s="35"/>
    </row>
    <row r="23" spans="1:17" ht="31.5" customHeight="1">
      <c r="A23" s="1747" t="s">
        <v>489</v>
      </c>
      <c r="B23" s="1747"/>
      <c r="C23" s="1747"/>
      <c r="D23" s="1747"/>
      <c r="E23" s="1747"/>
      <c r="F23" s="1747"/>
      <c r="G23" s="1747"/>
      <c r="H23" s="1747"/>
      <c r="I23" s="1747"/>
      <c r="J23" s="1747"/>
      <c r="K23" s="1747"/>
      <c r="L23" s="1747"/>
      <c r="M23" s="1747"/>
    </row>
    <row r="24" spans="1:17">
      <c r="G24"/>
      <c r="H24"/>
    </row>
    <row r="25" spans="1:17">
      <c r="G25"/>
      <c r="H25"/>
    </row>
    <row r="26" spans="1:17">
      <c r="G26"/>
      <c r="H26"/>
    </row>
    <row r="27" spans="1:17">
      <c r="G27"/>
      <c r="H27"/>
    </row>
  </sheetData>
  <sortState ref="A27:C41">
    <sortCondition ref="C27:C41"/>
  </sortState>
  <mergeCells count="18">
    <mergeCell ref="A23:M23"/>
    <mergeCell ref="L3:L6"/>
    <mergeCell ref="M3:M6"/>
    <mergeCell ref="A3:A6"/>
    <mergeCell ref="D3:J3"/>
    <mergeCell ref="D4:D6"/>
    <mergeCell ref="B3:B6"/>
    <mergeCell ref="C3:C6"/>
    <mergeCell ref="E4:F4"/>
    <mergeCell ref="I4:J4"/>
    <mergeCell ref="J5:J6"/>
    <mergeCell ref="I5:I6"/>
    <mergeCell ref="G4:H4"/>
    <mergeCell ref="G5:G6"/>
    <mergeCell ref="H5:H6"/>
    <mergeCell ref="K3:K6"/>
    <mergeCell ref="F5:F6"/>
    <mergeCell ref="E5:E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/>
  </sheetViews>
  <sheetFormatPr defaultColWidth="9.140625" defaultRowHeight="15"/>
  <cols>
    <col min="1" max="1" width="18.5703125" style="209" customWidth="1"/>
    <col min="2" max="4" width="7.85546875" style="209" customWidth="1"/>
    <col min="5" max="12" width="7.140625" style="209" customWidth="1"/>
    <col min="13" max="13" width="7.85546875" style="209" customWidth="1"/>
    <col min="14" max="14" width="7.140625" style="209" customWidth="1"/>
    <col min="15" max="16" width="7.85546875" style="209" customWidth="1"/>
    <col min="17" max="17" width="6.7109375" style="209" customWidth="1"/>
    <col min="18" max="16384" width="9.140625" style="209"/>
  </cols>
  <sheetData>
    <row r="1" spans="1:17" s="8" customFormat="1" ht="17.25" customHeight="1">
      <c r="A1" s="957" t="s">
        <v>1029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500"/>
      <c r="O1" s="240"/>
      <c r="P1" s="240"/>
    </row>
    <row r="2" spans="1:17" s="205" customFormat="1" ht="17.25" customHeight="1" thickBot="1">
      <c r="A2" s="325" t="s">
        <v>193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</row>
    <row r="3" spans="1:17" ht="17.25" customHeight="1">
      <c r="A3" s="1794" t="s">
        <v>190</v>
      </c>
      <c r="B3" s="1911" t="s">
        <v>280</v>
      </c>
      <c r="C3" s="1875" t="s">
        <v>436</v>
      </c>
      <c r="D3" s="1879"/>
      <c r="E3" s="1875" t="s">
        <v>435</v>
      </c>
      <c r="F3" s="1876"/>
      <c r="G3" s="1876"/>
      <c r="H3" s="1876"/>
      <c r="I3" s="1876"/>
      <c r="J3" s="1876"/>
      <c r="K3" s="1876"/>
      <c r="L3" s="1876"/>
      <c r="M3" s="1876"/>
      <c r="N3" s="1876"/>
      <c r="O3" s="1876"/>
      <c r="P3" s="1879"/>
    </row>
    <row r="4" spans="1:17" ht="17.25" customHeight="1">
      <c r="A4" s="1822"/>
      <c r="B4" s="1855"/>
      <c r="C4" s="1877"/>
      <c r="D4" s="1809"/>
      <c r="E4" s="1880" t="s">
        <v>437</v>
      </c>
      <c r="F4" s="1759"/>
      <c r="G4" s="1759"/>
      <c r="H4" s="1759"/>
      <c r="I4" s="1810" t="s">
        <v>277</v>
      </c>
      <c r="J4" s="1855"/>
      <c r="K4" s="1855"/>
      <c r="L4" s="1855"/>
      <c r="M4" s="1887" t="s">
        <v>434</v>
      </c>
      <c r="N4" s="1759"/>
      <c r="O4" s="1759"/>
      <c r="P4" s="1809"/>
    </row>
    <row r="5" spans="1:17" ht="17.25" customHeight="1">
      <c r="A5" s="1822"/>
      <c r="B5" s="1855"/>
      <c r="C5" s="667" t="s">
        <v>7</v>
      </c>
      <c r="D5" s="663" t="s">
        <v>140</v>
      </c>
      <c r="E5" s="1862" t="s">
        <v>4</v>
      </c>
      <c r="F5" s="1811"/>
      <c r="G5" s="815" t="s">
        <v>7</v>
      </c>
      <c r="H5" s="815" t="s">
        <v>140</v>
      </c>
      <c r="I5" s="1810" t="s">
        <v>4</v>
      </c>
      <c r="J5" s="1855"/>
      <c r="K5" s="815" t="s">
        <v>7</v>
      </c>
      <c r="L5" s="815" t="s">
        <v>140</v>
      </c>
      <c r="M5" s="1810" t="s">
        <v>4</v>
      </c>
      <c r="N5" s="1811"/>
      <c r="O5" s="815" t="s">
        <v>7</v>
      </c>
      <c r="P5" s="816" t="s">
        <v>140</v>
      </c>
    </row>
    <row r="6" spans="1:17" ht="17.25" customHeight="1" thickBot="1">
      <c r="A6" s="1823"/>
      <c r="B6" s="666" t="s">
        <v>146</v>
      </c>
      <c r="C6" s="629" t="s">
        <v>146</v>
      </c>
      <c r="D6" s="665" t="s">
        <v>146</v>
      </c>
      <c r="E6" s="629" t="s">
        <v>146</v>
      </c>
      <c r="F6" s="632" t="s">
        <v>148</v>
      </c>
      <c r="G6" s="634" t="s">
        <v>146</v>
      </c>
      <c r="H6" s="632" t="s">
        <v>146</v>
      </c>
      <c r="I6" s="632" t="s">
        <v>146</v>
      </c>
      <c r="J6" s="632" t="s">
        <v>148</v>
      </c>
      <c r="K6" s="634" t="s">
        <v>146</v>
      </c>
      <c r="L6" s="632" t="s">
        <v>146</v>
      </c>
      <c r="M6" s="632" t="s">
        <v>146</v>
      </c>
      <c r="N6" s="632" t="s">
        <v>148</v>
      </c>
      <c r="O6" s="632" t="s">
        <v>146</v>
      </c>
      <c r="P6" s="665" t="s">
        <v>146</v>
      </c>
    </row>
    <row r="7" spans="1:17" s="24" customFormat="1" ht="17.25" customHeight="1">
      <c r="A7" s="194" t="s">
        <v>19</v>
      </c>
      <c r="B7" s="1215">
        <v>94407</v>
      </c>
      <c r="C7" s="1212">
        <v>45212</v>
      </c>
      <c r="D7" s="1212">
        <v>49195</v>
      </c>
      <c r="E7" s="1108">
        <v>858</v>
      </c>
      <c r="F7" s="1271">
        <f>E7/$B7</f>
        <v>9.0883091296196251E-3</v>
      </c>
      <c r="G7" s="1109">
        <v>380</v>
      </c>
      <c r="H7" s="1272">
        <v>478</v>
      </c>
      <c r="I7" s="1270">
        <v>2768</v>
      </c>
      <c r="J7" s="1271">
        <f>I7/$B7</f>
        <v>2.931985975616215E-2</v>
      </c>
      <c r="K7" s="1270">
        <v>1103</v>
      </c>
      <c r="L7" s="1272">
        <f>I7-K7</f>
        <v>1665</v>
      </c>
      <c r="M7" s="1270">
        <v>90781</v>
      </c>
      <c r="N7" s="1271">
        <f>M7/$B7</f>
        <v>0.9615918311142182</v>
      </c>
      <c r="O7" s="1270">
        <v>43729</v>
      </c>
      <c r="P7" s="1272">
        <f>M7-O7</f>
        <v>47052</v>
      </c>
      <c r="Q7" s="318"/>
    </row>
    <row r="8" spans="1:17" s="24" customFormat="1" ht="17.25" customHeight="1">
      <c r="A8" s="197" t="s">
        <v>20</v>
      </c>
      <c r="B8" s="234">
        <v>9869</v>
      </c>
      <c r="C8" s="811">
        <v>4745</v>
      </c>
      <c r="D8" s="811">
        <v>5124</v>
      </c>
      <c r="E8" s="811">
        <v>41</v>
      </c>
      <c r="F8" s="821">
        <f t="shared" ref="F8:F21" si="0">E8/$B8</f>
        <v>4.1544229405208232E-3</v>
      </c>
      <c r="G8" s="810">
        <v>24</v>
      </c>
      <c r="H8" s="812">
        <v>17</v>
      </c>
      <c r="I8" s="801">
        <v>101</v>
      </c>
      <c r="J8" s="821">
        <f t="shared" ref="J8:J21" si="1">I8/$B8</f>
        <v>1.023406626811227E-2</v>
      </c>
      <c r="K8" s="801">
        <v>40</v>
      </c>
      <c r="L8" s="812">
        <f t="shared" ref="L8:L21" si="2">I8-K8</f>
        <v>61</v>
      </c>
      <c r="M8" s="801">
        <v>9727</v>
      </c>
      <c r="N8" s="821">
        <f t="shared" ref="N8:N21" si="3">M8/$B8</f>
        <v>0.98561151079136688</v>
      </c>
      <c r="O8" s="801">
        <v>4681</v>
      </c>
      <c r="P8" s="812">
        <f t="shared" ref="P8:P21" si="4">M8-O8</f>
        <v>5046</v>
      </c>
      <c r="Q8" s="318"/>
    </row>
    <row r="9" spans="1:17" s="24" customFormat="1" ht="17.25" customHeight="1">
      <c r="A9" s="197" t="s">
        <v>21</v>
      </c>
      <c r="B9" s="234">
        <v>12453</v>
      </c>
      <c r="C9" s="811">
        <v>5977</v>
      </c>
      <c r="D9" s="811">
        <v>6476</v>
      </c>
      <c r="E9" s="811">
        <v>70</v>
      </c>
      <c r="F9" s="821">
        <f t="shared" si="0"/>
        <v>5.621135469364812E-3</v>
      </c>
      <c r="G9" s="810">
        <v>27</v>
      </c>
      <c r="H9" s="812">
        <v>43</v>
      </c>
      <c r="I9" s="801">
        <v>393</v>
      </c>
      <c r="J9" s="821">
        <f t="shared" si="1"/>
        <v>3.1558660563719587E-2</v>
      </c>
      <c r="K9" s="801">
        <v>146</v>
      </c>
      <c r="L9" s="812">
        <f t="shared" si="2"/>
        <v>247</v>
      </c>
      <c r="M9" s="801">
        <v>11990</v>
      </c>
      <c r="N9" s="821">
        <f t="shared" si="3"/>
        <v>0.96282020396691559</v>
      </c>
      <c r="O9" s="801">
        <v>5804</v>
      </c>
      <c r="P9" s="812">
        <f t="shared" si="4"/>
        <v>6186</v>
      </c>
      <c r="Q9" s="318"/>
    </row>
    <row r="10" spans="1:17" s="24" customFormat="1" ht="17.25" customHeight="1">
      <c r="A10" s="197" t="s">
        <v>22</v>
      </c>
      <c r="B10" s="234">
        <v>5711</v>
      </c>
      <c r="C10" s="811">
        <v>2705</v>
      </c>
      <c r="D10" s="811">
        <v>3006</v>
      </c>
      <c r="E10" s="811">
        <v>49</v>
      </c>
      <c r="F10" s="821">
        <f t="shared" si="0"/>
        <v>8.5799334617405014E-3</v>
      </c>
      <c r="G10" s="810">
        <v>22</v>
      </c>
      <c r="H10" s="812">
        <v>27</v>
      </c>
      <c r="I10" s="801">
        <v>167</v>
      </c>
      <c r="J10" s="821">
        <f t="shared" si="1"/>
        <v>2.9241814043074767E-2</v>
      </c>
      <c r="K10" s="801">
        <v>74</v>
      </c>
      <c r="L10" s="812">
        <f t="shared" si="2"/>
        <v>93</v>
      </c>
      <c r="M10" s="801">
        <v>5495</v>
      </c>
      <c r="N10" s="821">
        <f t="shared" si="3"/>
        <v>0.96217825249518474</v>
      </c>
      <c r="O10" s="801">
        <v>2609</v>
      </c>
      <c r="P10" s="812">
        <f t="shared" si="4"/>
        <v>2886</v>
      </c>
      <c r="Q10" s="318"/>
    </row>
    <row r="11" spans="1:17" s="24" customFormat="1" ht="17.25" customHeight="1">
      <c r="A11" s="197" t="s">
        <v>23</v>
      </c>
      <c r="B11" s="234">
        <v>5228</v>
      </c>
      <c r="C11" s="811">
        <v>2473</v>
      </c>
      <c r="D11" s="811">
        <v>2755</v>
      </c>
      <c r="E11" s="811">
        <v>60</v>
      </c>
      <c r="F11" s="821">
        <f t="shared" si="0"/>
        <v>1.1476664116296864E-2</v>
      </c>
      <c r="G11" s="810">
        <v>28</v>
      </c>
      <c r="H11" s="812">
        <v>32</v>
      </c>
      <c r="I11" s="801">
        <v>195</v>
      </c>
      <c r="J11" s="821">
        <f t="shared" si="1"/>
        <v>3.7299158377964804E-2</v>
      </c>
      <c r="K11" s="801">
        <v>74</v>
      </c>
      <c r="L11" s="812">
        <f t="shared" si="2"/>
        <v>121</v>
      </c>
      <c r="M11" s="801">
        <v>4973</v>
      </c>
      <c r="N11" s="821">
        <f t="shared" si="3"/>
        <v>0.95122417750573829</v>
      </c>
      <c r="O11" s="801">
        <v>2371</v>
      </c>
      <c r="P11" s="812">
        <f t="shared" si="4"/>
        <v>2602</v>
      </c>
      <c r="Q11" s="318"/>
    </row>
    <row r="12" spans="1:17" s="24" customFormat="1" ht="17.25" customHeight="1">
      <c r="A12" s="197" t="s">
        <v>24</v>
      </c>
      <c r="B12" s="234">
        <v>2554</v>
      </c>
      <c r="C12" s="811">
        <v>1206</v>
      </c>
      <c r="D12" s="811">
        <v>1348</v>
      </c>
      <c r="E12" s="811">
        <v>41</v>
      </c>
      <c r="F12" s="821">
        <f t="shared" si="0"/>
        <v>1.6053249804228661E-2</v>
      </c>
      <c r="G12" s="810">
        <v>22</v>
      </c>
      <c r="H12" s="812">
        <v>19</v>
      </c>
      <c r="I12" s="801">
        <v>120</v>
      </c>
      <c r="J12" s="821">
        <f t="shared" si="1"/>
        <v>4.698512137823023E-2</v>
      </c>
      <c r="K12" s="801">
        <v>44</v>
      </c>
      <c r="L12" s="812">
        <f t="shared" si="2"/>
        <v>76</v>
      </c>
      <c r="M12" s="801">
        <v>2393</v>
      </c>
      <c r="N12" s="821">
        <f t="shared" si="3"/>
        <v>0.93696162881754108</v>
      </c>
      <c r="O12" s="801">
        <v>1140</v>
      </c>
      <c r="P12" s="812">
        <f t="shared" si="4"/>
        <v>1253</v>
      </c>
      <c r="Q12" s="318"/>
    </row>
    <row r="13" spans="1:17" s="24" customFormat="1" ht="17.25" customHeight="1">
      <c r="A13" s="197" t="s">
        <v>25</v>
      </c>
      <c r="B13" s="234">
        <v>8091</v>
      </c>
      <c r="C13" s="811">
        <v>3889</v>
      </c>
      <c r="D13" s="811">
        <v>4202</v>
      </c>
      <c r="E13" s="811">
        <v>207</v>
      </c>
      <c r="F13" s="821">
        <f t="shared" si="0"/>
        <v>2.5583982202447165E-2</v>
      </c>
      <c r="G13" s="810">
        <v>84</v>
      </c>
      <c r="H13" s="812">
        <v>123</v>
      </c>
      <c r="I13" s="801">
        <v>527</v>
      </c>
      <c r="J13" s="821">
        <f t="shared" si="1"/>
        <v>6.5134099616858232E-2</v>
      </c>
      <c r="K13" s="801">
        <v>226</v>
      </c>
      <c r="L13" s="812">
        <f t="shared" si="2"/>
        <v>301</v>
      </c>
      <c r="M13" s="801">
        <v>7357</v>
      </c>
      <c r="N13" s="821">
        <f t="shared" si="3"/>
        <v>0.90928191818069459</v>
      </c>
      <c r="O13" s="801">
        <v>3579</v>
      </c>
      <c r="P13" s="812">
        <f t="shared" si="4"/>
        <v>3778</v>
      </c>
      <c r="Q13" s="318"/>
    </row>
    <row r="14" spans="1:17" s="24" customFormat="1" ht="17.25" customHeight="1">
      <c r="A14" s="197" t="s">
        <v>26</v>
      </c>
      <c r="B14" s="234">
        <v>4014</v>
      </c>
      <c r="C14" s="811">
        <v>1968</v>
      </c>
      <c r="D14" s="811">
        <v>2046</v>
      </c>
      <c r="E14" s="811">
        <v>42</v>
      </c>
      <c r="F14" s="821">
        <f t="shared" si="0"/>
        <v>1.0463378176382661E-2</v>
      </c>
      <c r="G14" s="810">
        <v>19</v>
      </c>
      <c r="H14" s="812">
        <v>23</v>
      </c>
      <c r="I14" s="801">
        <v>158</v>
      </c>
      <c r="J14" s="821">
        <f t="shared" si="1"/>
        <v>3.9362232187344297E-2</v>
      </c>
      <c r="K14" s="801">
        <v>68</v>
      </c>
      <c r="L14" s="812">
        <f t="shared" si="2"/>
        <v>90</v>
      </c>
      <c r="M14" s="801">
        <v>3814</v>
      </c>
      <c r="N14" s="821">
        <f t="shared" si="3"/>
        <v>0.9501743896362731</v>
      </c>
      <c r="O14" s="801">
        <v>1881</v>
      </c>
      <c r="P14" s="812">
        <f t="shared" si="4"/>
        <v>1933</v>
      </c>
      <c r="Q14" s="318"/>
    </row>
    <row r="15" spans="1:17" s="24" customFormat="1" ht="17.25" customHeight="1">
      <c r="A15" s="197" t="s">
        <v>27</v>
      </c>
      <c r="B15" s="234">
        <v>5119</v>
      </c>
      <c r="C15" s="811">
        <v>2473</v>
      </c>
      <c r="D15" s="811">
        <v>2646</v>
      </c>
      <c r="E15" s="811">
        <v>49</v>
      </c>
      <c r="F15" s="821">
        <f t="shared" si="0"/>
        <v>9.5721820668099242E-3</v>
      </c>
      <c r="G15" s="810">
        <v>25</v>
      </c>
      <c r="H15" s="812">
        <v>24</v>
      </c>
      <c r="I15" s="801">
        <v>150</v>
      </c>
      <c r="J15" s="821">
        <f t="shared" si="1"/>
        <v>2.9302598163703848E-2</v>
      </c>
      <c r="K15" s="801">
        <v>62</v>
      </c>
      <c r="L15" s="812">
        <f t="shared" si="2"/>
        <v>88</v>
      </c>
      <c r="M15" s="801">
        <v>4920</v>
      </c>
      <c r="N15" s="821">
        <f t="shared" si="3"/>
        <v>0.96112521976948628</v>
      </c>
      <c r="O15" s="801">
        <v>2386</v>
      </c>
      <c r="P15" s="812">
        <f t="shared" si="4"/>
        <v>2534</v>
      </c>
      <c r="Q15" s="318"/>
    </row>
    <row r="16" spans="1:17" s="24" customFormat="1" ht="17.25" customHeight="1">
      <c r="A16" s="197" t="s">
        <v>28</v>
      </c>
      <c r="B16" s="234">
        <v>4764</v>
      </c>
      <c r="C16" s="811">
        <v>2307</v>
      </c>
      <c r="D16" s="811">
        <v>2457</v>
      </c>
      <c r="E16" s="811">
        <v>37</v>
      </c>
      <c r="F16" s="821">
        <f t="shared" si="0"/>
        <v>7.7665827036104114E-3</v>
      </c>
      <c r="G16" s="810">
        <v>14</v>
      </c>
      <c r="H16" s="812">
        <v>23</v>
      </c>
      <c r="I16" s="801">
        <v>114</v>
      </c>
      <c r="J16" s="821">
        <f t="shared" si="1"/>
        <v>2.3929471032745592E-2</v>
      </c>
      <c r="K16" s="801">
        <v>43</v>
      </c>
      <c r="L16" s="812">
        <f t="shared" si="2"/>
        <v>71</v>
      </c>
      <c r="M16" s="801">
        <v>4613</v>
      </c>
      <c r="N16" s="821">
        <f t="shared" si="3"/>
        <v>0.96830394626364402</v>
      </c>
      <c r="O16" s="801">
        <v>2250</v>
      </c>
      <c r="P16" s="812">
        <f t="shared" si="4"/>
        <v>2363</v>
      </c>
      <c r="Q16" s="318"/>
    </row>
    <row r="17" spans="1:17" s="24" customFormat="1" ht="17.25" customHeight="1">
      <c r="A17" s="197" t="s">
        <v>29</v>
      </c>
      <c r="B17" s="234">
        <v>4522</v>
      </c>
      <c r="C17" s="811">
        <v>2122</v>
      </c>
      <c r="D17" s="811">
        <v>2400</v>
      </c>
      <c r="E17" s="811">
        <v>18</v>
      </c>
      <c r="F17" s="821">
        <f t="shared" si="0"/>
        <v>3.9805395842547548E-3</v>
      </c>
      <c r="G17" s="810">
        <v>6</v>
      </c>
      <c r="H17" s="812">
        <v>12</v>
      </c>
      <c r="I17" s="801">
        <v>78</v>
      </c>
      <c r="J17" s="821">
        <f t="shared" si="1"/>
        <v>1.7249004865103935E-2</v>
      </c>
      <c r="K17" s="801">
        <v>26</v>
      </c>
      <c r="L17" s="812">
        <f t="shared" si="2"/>
        <v>52</v>
      </c>
      <c r="M17" s="801">
        <v>4426</v>
      </c>
      <c r="N17" s="821">
        <f t="shared" si="3"/>
        <v>0.97877045555064135</v>
      </c>
      <c r="O17" s="801">
        <v>2090</v>
      </c>
      <c r="P17" s="812">
        <f t="shared" si="4"/>
        <v>2336</v>
      </c>
      <c r="Q17" s="318"/>
    </row>
    <row r="18" spans="1:17" s="242" customFormat="1" ht="17.25" customHeight="1">
      <c r="A18" s="197" t="s">
        <v>30</v>
      </c>
      <c r="B18" s="234">
        <v>10092</v>
      </c>
      <c r="C18" s="811">
        <v>4885</v>
      </c>
      <c r="D18" s="811">
        <v>5207</v>
      </c>
      <c r="E18" s="811">
        <v>41</v>
      </c>
      <c r="F18" s="821">
        <f t="shared" si="0"/>
        <v>4.0626238604835512E-3</v>
      </c>
      <c r="G18" s="810">
        <v>18</v>
      </c>
      <c r="H18" s="812">
        <v>23</v>
      </c>
      <c r="I18" s="801">
        <v>168</v>
      </c>
      <c r="J18" s="821">
        <f t="shared" si="1"/>
        <v>1.6646848989298454E-2</v>
      </c>
      <c r="K18" s="801">
        <v>73</v>
      </c>
      <c r="L18" s="812">
        <f t="shared" si="2"/>
        <v>95</v>
      </c>
      <c r="M18" s="801">
        <v>9883</v>
      </c>
      <c r="N18" s="821">
        <f t="shared" si="3"/>
        <v>0.97929052715021803</v>
      </c>
      <c r="O18" s="801">
        <v>4794</v>
      </c>
      <c r="P18" s="812">
        <f t="shared" si="4"/>
        <v>5089</v>
      </c>
      <c r="Q18" s="318"/>
    </row>
    <row r="19" spans="1:17" ht="17.25" customHeight="1">
      <c r="A19" s="197" t="s">
        <v>31</v>
      </c>
      <c r="B19" s="234">
        <v>5598</v>
      </c>
      <c r="C19" s="811">
        <v>2656</v>
      </c>
      <c r="D19" s="811">
        <v>2942</v>
      </c>
      <c r="E19" s="811">
        <v>48</v>
      </c>
      <c r="F19" s="821">
        <f t="shared" si="0"/>
        <v>8.5744908896034297E-3</v>
      </c>
      <c r="G19" s="810">
        <v>20</v>
      </c>
      <c r="H19" s="812">
        <v>28</v>
      </c>
      <c r="I19" s="801">
        <v>146</v>
      </c>
      <c r="J19" s="821">
        <f t="shared" si="1"/>
        <v>2.6080743122543767E-2</v>
      </c>
      <c r="K19" s="801">
        <v>54</v>
      </c>
      <c r="L19" s="812">
        <f t="shared" si="2"/>
        <v>92</v>
      </c>
      <c r="M19" s="801">
        <v>5404</v>
      </c>
      <c r="N19" s="821">
        <f t="shared" si="3"/>
        <v>0.96534476598785279</v>
      </c>
      <c r="O19" s="801">
        <v>2582</v>
      </c>
      <c r="P19" s="812">
        <f t="shared" si="4"/>
        <v>2822</v>
      </c>
      <c r="Q19" s="318"/>
    </row>
    <row r="20" spans="1:17" ht="17.25" customHeight="1">
      <c r="A20" s="197" t="s">
        <v>32</v>
      </c>
      <c r="B20" s="234">
        <v>5401</v>
      </c>
      <c r="C20" s="811">
        <v>2585</v>
      </c>
      <c r="D20" s="811">
        <v>2816</v>
      </c>
      <c r="E20" s="811">
        <v>14</v>
      </c>
      <c r="F20" s="821">
        <f t="shared" si="0"/>
        <v>2.5921125717459728E-3</v>
      </c>
      <c r="G20" s="810">
        <v>6</v>
      </c>
      <c r="H20" s="812">
        <v>8</v>
      </c>
      <c r="I20" s="801">
        <v>94</v>
      </c>
      <c r="J20" s="821">
        <f t="shared" si="1"/>
        <v>1.7404184410294388E-2</v>
      </c>
      <c r="K20" s="801">
        <v>26</v>
      </c>
      <c r="L20" s="812">
        <f t="shared" si="2"/>
        <v>68</v>
      </c>
      <c r="M20" s="801">
        <v>5293</v>
      </c>
      <c r="N20" s="821">
        <f t="shared" si="3"/>
        <v>0.98000370301795958</v>
      </c>
      <c r="O20" s="801">
        <v>2553</v>
      </c>
      <c r="P20" s="812">
        <f t="shared" si="4"/>
        <v>2740</v>
      </c>
      <c r="Q20" s="318"/>
    </row>
    <row r="21" spans="1:17" ht="17.25" customHeight="1" thickBot="1">
      <c r="A21" s="195" t="s">
        <v>33</v>
      </c>
      <c r="B21" s="340">
        <v>10991</v>
      </c>
      <c r="C21" s="13">
        <v>5221</v>
      </c>
      <c r="D21" s="13">
        <v>5770</v>
      </c>
      <c r="E21" s="13">
        <v>141</v>
      </c>
      <c r="F21" s="515">
        <f t="shared" si="0"/>
        <v>1.2828678009280321E-2</v>
      </c>
      <c r="G21" s="134">
        <v>65</v>
      </c>
      <c r="H21" s="155">
        <v>76</v>
      </c>
      <c r="I21" s="282">
        <v>357</v>
      </c>
      <c r="J21" s="515">
        <f t="shared" si="1"/>
        <v>3.2481120917114005E-2</v>
      </c>
      <c r="K21" s="282">
        <v>147</v>
      </c>
      <c r="L21" s="155">
        <f t="shared" si="2"/>
        <v>210</v>
      </c>
      <c r="M21" s="282">
        <v>10493</v>
      </c>
      <c r="N21" s="515">
        <f t="shared" si="3"/>
        <v>0.95469020107360569</v>
      </c>
      <c r="O21" s="282">
        <v>5009</v>
      </c>
      <c r="P21" s="155">
        <f t="shared" si="4"/>
        <v>5484</v>
      </c>
      <c r="Q21" s="318"/>
    </row>
    <row r="22" spans="1:17" ht="17.25" customHeight="1">
      <c r="A22" s="967" t="s">
        <v>402</v>
      </c>
    </row>
    <row r="23" spans="1:17" ht="17.25" customHeight="1">
      <c r="A23" s="967" t="s">
        <v>403</v>
      </c>
      <c r="O23" s="188"/>
      <c r="P23" s="188"/>
    </row>
    <row r="24" spans="1:17" ht="17.25" customHeight="1">
      <c r="A24" s="967" t="s">
        <v>507</v>
      </c>
    </row>
  </sheetData>
  <sortState ref="A34:P61">
    <sortCondition ref="A34:A61"/>
  </sortState>
  <mergeCells count="10">
    <mergeCell ref="I5:J5"/>
    <mergeCell ref="M5:N5"/>
    <mergeCell ref="A3:A6"/>
    <mergeCell ref="B3:B5"/>
    <mergeCell ref="C3:D4"/>
    <mergeCell ref="E3:P3"/>
    <mergeCell ref="E4:H4"/>
    <mergeCell ref="I4:L4"/>
    <mergeCell ref="M4:P4"/>
    <mergeCell ref="E5:F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Normal="100" workbookViewId="0"/>
  </sheetViews>
  <sheetFormatPr defaultColWidth="9.140625" defaultRowHeight="15"/>
  <cols>
    <col min="1" max="1" width="12.85546875" style="209" customWidth="1"/>
    <col min="2" max="2" width="5.85546875" style="209" customWidth="1"/>
    <col min="3" max="17" width="7.140625" style="209" customWidth="1"/>
    <col min="18" max="18" width="7.85546875" style="209" customWidth="1"/>
    <col min="19" max="16384" width="9.140625" style="209"/>
  </cols>
  <sheetData>
    <row r="1" spans="1:19" s="8" customFormat="1" ht="17.25" customHeight="1">
      <c r="A1" s="957" t="s">
        <v>1028</v>
      </c>
      <c r="B1" s="41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500"/>
    </row>
    <row r="2" spans="1:19" s="753" customFormat="1" ht="17.25" customHeight="1" thickBot="1">
      <c r="A2" s="325" t="s">
        <v>193</v>
      </c>
      <c r="R2" s="754"/>
    </row>
    <row r="3" spans="1:19" ht="17.25" customHeight="1">
      <c r="A3" s="1736" t="s">
        <v>198</v>
      </c>
      <c r="B3" s="1737"/>
      <c r="C3" s="1771" t="s">
        <v>71</v>
      </c>
      <c r="D3" s="1771" t="s">
        <v>436</v>
      </c>
      <c r="E3" s="1772"/>
      <c r="F3" s="1772"/>
      <c r="G3" s="1773"/>
      <c r="H3" s="1926" t="s">
        <v>453</v>
      </c>
      <c r="I3" s="1910"/>
      <c r="J3" s="1876"/>
      <c r="K3" s="1876"/>
      <c r="L3" s="1876"/>
      <c r="M3" s="1876"/>
      <c r="N3" s="1876"/>
      <c r="O3" s="1876"/>
      <c r="P3" s="1876"/>
      <c r="Q3" s="1879"/>
    </row>
    <row r="4" spans="1:19" ht="17.25" customHeight="1">
      <c r="A4" s="1738"/>
      <c r="B4" s="1739"/>
      <c r="C4" s="2040"/>
      <c r="D4" s="1774"/>
      <c r="E4" s="1775"/>
      <c r="F4" s="1775"/>
      <c r="G4" s="1776"/>
      <c r="H4" s="1927" t="s">
        <v>404</v>
      </c>
      <c r="I4" s="1811"/>
      <c r="J4" s="1759"/>
      <c r="K4" s="1759"/>
      <c r="L4" s="1759"/>
      <c r="M4" s="1887" t="s">
        <v>279</v>
      </c>
      <c r="N4" s="1759"/>
      <c r="O4" s="1759"/>
      <c r="P4" s="1759"/>
      <c r="Q4" s="1809"/>
    </row>
    <row r="5" spans="1:19" ht="17.25" customHeight="1">
      <c r="A5" s="1738"/>
      <c r="B5" s="1739"/>
      <c r="C5" s="2027"/>
      <c r="D5" s="1863" t="s">
        <v>7</v>
      </c>
      <c r="E5" s="1896"/>
      <c r="F5" s="1783" t="s">
        <v>140</v>
      </c>
      <c r="G5" s="1899"/>
      <c r="H5" s="1854" t="s">
        <v>4</v>
      </c>
      <c r="I5" s="1855"/>
      <c r="J5" s="1811"/>
      <c r="K5" s="662" t="s">
        <v>7</v>
      </c>
      <c r="L5" s="662" t="s">
        <v>140</v>
      </c>
      <c r="M5" s="1810" t="s">
        <v>4</v>
      </c>
      <c r="N5" s="1855"/>
      <c r="O5" s="1811"/>
      <c r="P5" s="662" t="s">
        <v>7</v>
      </c>
      <c r="Q5" s="663" t="s">
        <v>140</v>
      </c>
    </row>
    <row r="6" spans="1:19" s="24" customFormat="1" ht="17.25" customHeight="1" thickBot="1">
      <c r="A6" s="1738"/>
      <c r="B6" s="1739"/>
      <c r="C6" s="814" t="s">
        <v>146</v>
      </c>
      <c r="D6" s="629" t="s">
        <v>146</v>
      </c>
      <c r="E6" s="632" t="s">
        <v>147</v>
      </c>
      <c r="F6" s="632" t="s">
        <v>146</v>
      </c>
      <c r="G6" s="665" t="s">
        <v>147</v>
      </c>
      <c r="H6" s="634" t="s">
        <v>146</v>
      </c>
      <c r="I6" s="632" t="s">
        <v>148</v>
      </c>
      <c r="J6" s="632" t="s">
        <v>147</v>
      </c>
      <c r="K6" s="634" t="s">
        <v>146</v>
      </c>
      <c r="L6" s="632" t="s">
        <v>146</v>
      </c>
      <c r="M6" s="632" t="s">
        <v>146</v>
      </c>
      <c r="N6" s="632" t="s">
        <v>281</v>
      </c>
      <c r="O6" s="632" t="s">
        <v>147</v>
      </c>
      <c r="P6" s="632" t="s">
        <v>146</v>
      </c>
      <c r="Q6" s="665" t="s">
        <v>146</v>
      </c>
      <c r="R6" s="209"/>
    </row>
    <row r="7" spans="1:19" s="24" customFormat="1" ht="17.25" customHeight="1">
      <c r="A7" s="1787" t="s">
        <v>10</v>
      </c>
      <c r="B7" s="1788"/>
      <c r="C7" s="84">
        <v>9380</v>
      </c>
      <c r="D7" s="811">
        <v>5053</v>
      </c>
      <c r="E7" s="822">
        <f t="shared" ref="E7:E14" si="0">D7/C7</f>
        <v>0.5386993603411514</v>
      </c>
      <c r="F7" s="801">
        <f t="shared" ref="F7:F14" si="1">C7-D7</f>
        <v>4327</v>
      </c>
      <c r="G7" s="823">
        <f t="shared" ref="G7:G14" si="2">F7/C7</f>
        <v>0.4613006396588486</v>
      </c>
      <c r="H7" s="175">
        <v>7373</v>
      </c>
      <c r="I7" s="517">
        <v>8.0941925568119438E-2</v>
      </c>
      <c r="J7" s="516">
        <v>0.78603411513859278</v>
      </c>
      <c r="K7" s="345">
        <v>3853</v>
      </c>
      <c r="L7" s="345">
        <f t="shared" ref="L7:L14" si="3">H7-K7</f>
        <v>3520</v>
      </c>
      <c r="M7" s="345">
        <v>1880</v>
      </c>
      <c r="N7" s="512">
        <v>2.290978662214694E-2</v>
      </c>
      <c r="O7" s="518">
        <f t="shared" ref="O7:O14" si="4">M7/C7</f>
        <v>0.20042643923240938</v>
      </c>
      <c r="P7" s="346">
        <v>1132</v>
      </c>
      <c r="Q7" s="222">
        <f t="shared" ref="Q7:Q14" si="5">M7-P7</f>
        <v>748</v>
      </c>
      <c r="R7" s="209"/>
      <c r="S7" s="43"/>
    </row>
    <row r="8" spans="1:19" s="24" customFormat="1" ht="17.25" customHeight="1">
      <c r="A8" s="1742" t="s">
        <v>11</v>
      </c>
      <c r="B8" s="1743"/>
      <c r="C8" s="84">
        <v>9229</v>
      </c>
      <c r="D8" s="811">
        <v>4850</v>
      </c>
      <c r="E8" s="822">
        <f t="shared" si="0"/>
        <v>0.525517390833243</v>
      </c>
      <c r="F8" s="801">
        <f t="shared" si="1"/>
        <v>4379</v>
      </c>
      <c r="G8" s="823">
        <f t="shared" si="2"/>
        <v>0.47448260916675694</v>
      </c>
      <c r="H8" s="175">
        <v>7278</v>
      </c>
      <c r="I8" s="517">
        <v>8.0071291834444516E-2</v>
      </c>
      <c r="J8" s="516">
        <v>0.78860114855347274</v>
      </c>
      <c r="K8" s="345">
        <v>3778</v>
      </c>
      <c r="L8" s="345">
        <f t="shared" si="3"/>
        <v>3500</v>
      </c>
      <c r="M8" s="345">
        <v>1813</v>
      </c>
      <c r="N8" s="512">
        <v>2.1956329550821697E-2</v>
      </c>
      <c r="O8" s="518">
        <f t="shared" si="4"/>
        <v>0.19644598548055045</v>
      </c>
      <c r="P8" s="346">
        <v>994</v>
      </c>
      <c r="Q8" s="222">
        <f t="shared" si="5"/>
        <v>819</v>
      </c>
      <c r="R8" s="209"/>
      <c r="S8" s="43"/>
    </row>
    <row r="9" spans="1:19" s="24" customFormat="1" ht="17.25" customHeight="1">
      <c r="A9" s="1742" t="s">
        <v>12</v>
      </c>
      <c r="B9" s="1743"/>
      <c r="C9" s="84">
        <v>9677</v>
      </c>
      <c r="D9" s="811">
        <v>5186</v>
      </c>
      <c r="E9" s="822">
        <f>D9/C9</f>
        <v>0.5359098894285419</v>
      </c>
      <c r="F9" s="801">
        <f t="shared" si="1"/>
        <v>4491</v>
      </c>
      <c r="G9" s="823">
        <f t="shared" si="2"/>
        <v>0.4640901105714581</v>
      </c>
      <c r="H9" s="175">
        <v>7687</v>
      </c>
      <c r="I9" s="517">
        <v>8.3557980781773122E-2</v>
      </c>
      <c r="J9" s="516">
        <v>0.79435775550273846</v>
      </c>
      <c r="K9" s="345">
        <v>4051</v>
      </c>
      <c r="L9" s="345">
        <f t="shared" si="3"/>
        <v>3636</v>
      </c>
      <c r="M9" s="345">
        <v>1874</v>
      </c>
      <c r="N9" s="512">
        <v>2.2770629047740555E-2</v>
      </c>
      <c r="O9" s="518">
        <f t="shared" si="4"/>
        <v>0.19365505838586339</v>
      </c>
      <c r="P9" s="346">
        <v>1079</v>
      </c>
      <c r="Q9" s="222">
        <f t="shared" si="5"/>
        <v>795</v>
      </c>
      <c r="R9" s="209"/>
      <c r="S9" s="43"/>
    </row>
    <row r="10" spans="1:19" s="24" customFormat="1" ht="17.25" customHeight="1">
      <c r="A10" s="1742" t="s">
        <v>13</v>
      </c>
      <c r="B10" s="1743"/>
      <c r="C10" s="84">
        <v>9722</v>
      </c>
      <c r="D10" s="811">
        <v>5186</v>
      </c>
      <c r="E10" s="822">
        <f t="shared" si="0"/>
        <v>0.53342933552766925</v>
      </c>
      <c r="F10" s="801">
        <f t="shared" si="1"/>
        <v>4536</v>
      </c>
      <c r="G10" s="823">
        <f t="shared" si="2"/>
        <v>0.46657066447233081</v>
      </c>
      <c r="H10" s="175">
        <v>7619</v>
      </c>
      <c r="I10" s="517">
        <v>8.1667434855777002E-2</v>
      </c>
      <c r="J10" s="516">
        <v>0.78368648426249743</v>
      </c>
      <c r="K10" s="345">
        <v>3964</v>
      </c>
      <c r="L10" s="345">
        <f t="shared" si="3"/>
        <v>3655</v>
      </c>
      <c r="M10" s="345">
        <v>1981</v>
      </c>
      <c r="N10" s="512">
        <v>2.3999612323273928E-2</v>
      </c>
      <c r="O10" s="518">
        <f t="shared" si="4"/>
        <v>0.20376465747788522</v>
      </c>
      <c r="P10" s="346">
        <v>1150</v>
      </c>
      <c r="Q10" s="222">
        <f t="shared" si="5"/>
        <v>831</v>
      </c>
      <c r="R10" s="209"/>
      <c r="S10" s="43"/>
    </row>
    <row r="11" spans="1:19" s="24" customFormat="1" ht="17.25" customHeight="1">
      <c r="A11" s="1742" t="s">
        <v>14</v>
      </c>
      <c r="B11" s="1743"/>
      <c r="C11" s="84">
        <v>10022</v>
      </c>
      <c r="D11" s="811">
        <v>5570</v>
      </c>
      <c r="E11" s="822">
        <f t="shared" si="0"/>
        <v>0.55577728996208342</v>
      </c>
      <c r="F11" s="801">
        <f t="shared" si="1"/>
        <v>4452</v>
      </c>
      <c r="G11" s="823">
        <f t="shared" si="2"/>
        <v>0.44422271003791658</v>
      </c>
      <c r="H11" s="175">
        <v>7853</v>
      </c>
      <c r="I11" s="517">
        <v>8.2749391471112002E-2</v>
      </c>
      <c r="J11" s="516">
        <v>0.78357613250848135</v>
      </c>
      <c r="K11" s="345">
        <v>4268</v>
      </c>
      <c r="L11" s="345">
        <f t="shared" si="3"/>
        <v>3585</v>
      </c>
      <c r="M11" s="345">
        <v>2059</v>
      </c>
      <c r="N11" s="512">
        <v>2.4682922151094487E-2</v>
      </c>
      <c r="O11" s="518">
        <f t="shared" si="4"/>
        <v>0.20544801436838955</v>
      </c>
      <c r="P11" s="346">
        <v>1237</v>
      </c>
      <c r="Q11" s="222">
        <f t="shared" si="5"/>
        <v>822</v>
      </c>
      <c r="R11" s="209"/>
      <c r="S11" s="43"/>
    </row>
    <row r="12" spans="1:19" s="24" customFormat="1" ht="17.25" customHeight="1">
      <c r="A12" s="1742" t="s">
        <v>15</v>
      </c>
      <c r="B12" s="1743"/>
      <c r="C12" s="84">
        <v>10395</v>
      </c>
      <c r="D12" s="811">
        <v>5725</v>
      </c>
      <c r="E12" s="822">
        <f t="shared" si="0"/>
        <v>0.55074555074555076</v>
      </c>
      <c r="F12" s="801">
        <f t="shared" si="1"/>
        <v>4670</v>
      </c>
      <c r="G12" s="823">
        <f t="shared" si="2"/>
        <v>0.44925444925444924</v>
      </c>
      <c r="H12" s="175">
        <v>8219</v>
      </c>
      <c r="I12" s="517">
        <v>8.2121838873734795E-2</v>
      </c>
      <c r="J12" s="516">
        <v>0.79066859066859063</v>
      </c>
      <c r="K12" s="345">
        <v>4450</v>
      </c>
      <c r="L12" s="345">
        <f t="shared" si="3"/>
        <v>3769</v>
      </c>
      <c r="M12" s="345">
        <v>2068</v>
      </c>
      <c r="N12" s="512">
        <v>2.4296539975327498E-2</v>
      </c>
      <c r="O12" s="518">
        <f t="shared" si="4"/>
        <v>0.19894179894179895</v>
      </c>
      <c r="P12" s="346">
        <v>1214</v>
      </c>
      <c r="Q12" s="222">
        <f t="shared" si="5"/>
        <v>854</v>
      </c>
      <c r="R12" s="209"/>
      <c r="S12" s="43"/>
    </row>
    <row r="13" spans="1:19" s="24" customFormat="1" ht="17.25" customHeight="1">
      <c r="A13" s="1742" t="s">
        <v>16</v>
      </c>
      <c r="B13" s="1743"/>
      <c r="C13" s="84">
        <v>10539</v>
      </c>
      <c r="D13" s="811">
        <v>5806</v>
      </c>
      <c r="E13" s="822">
        <f t="shared" si="0"/>
        <v>0.55090615807951415</v>
      </c>
      <c r="F13" s="801">
        <f t="shared" si="1"/>
        <v>4733</v>
      </c>
      <c r="G13" s="823">
        <f t="shared" si="2"/>
        <v>0.44909384192048579</v>
      </c>
      <c r="H13" s="85">
        <v>8289</v>
      </c>
      <c r="I13" s="517">
        <v>7.8670880669684806E-2</v>
      </c>
      <c r="J13" s="516">
        <v>0.78650725875320238</v>
      </c>
      <c r="K13" s="345">
        <v>4506</v>
      </c>
      <c r="L13" s="345">
        <f t="shared" si="3"/>
        <v>3783</v>
      </c>
      <c r="M13" s="345">
        <v>2143</v>
      </c>
      <c r="N13" s="512">
        <v>2.4710006226506469E-2</v>
      </c>
      <c r="O13" s="518">
        <f t="shared" si="4"/>
        <v>0.20333997532972767</v>
      </c>
      <c r="P13" s="346">
        <v>1247</v>
      </c>
      <c r="Q13" s="222">
        <f t="shared" si="5"/>
        <v>896</v>
      </c>
      <c r="R13" s="209"/>
      <c r="S13" s="43"/>
    </row>
    <row r="14" spans="1:19" s="24" customFormat="1" ht="17.25" customHeight="1">
      <c r="A14" s="1742" t="s">
        <v>139</v>
      </c>
      <c r="B14" s="1743"/>
      <c r="C14" s="84">
        <v>10580</v>
      </c>
      <c r="D14" s="811">
        <v>5638</v>
      </c>
      <c r="E14" s="822">
        <f t="shared" si="0"/>
        <v>0.53289224952741021</v>
      </c>
      <c r="F14" s="801">
        <f t="shared" si="1"/>
        <v>4942</v>
      </c>
      <c r="G14" s="823">
        <f t="shared" si="2"/>
        <v>0.46710775047258979</v>
      </c>
      <c r="H14" s="175">
        <v>8297</v>
      </c>
      <c r="I14" s="517">
        <v>7.5014013706308877E-2</v>
      </c>
      <c r="J14" s="516">
        <v>0.78421550094517956</v>
      </c>
      <c r="K14" s="345">
        <v>4324</v>
      </c>
      <c r="L14" s="345">
        <f t="shared" si="3"/>
        <v>3973</v>
      </c>
      <c r="M14" s="345">
        <v>2182</v>
      </c>
      <c r="N14" s="512">
        <v>2.3814201209263745E-2</v>
      </c>
      <c r="O14" s="518">
        <f t="shared" si="4"/>
        <v>0.20623818525519849</v>
      </c>
      <c r="P14" s="346">
        <v>1262</v>
      </c>
      <c r="Q14" s="222">
        <f t="shared" si="5"/>
        <v>920</v>
      </c>
      <c r="R14" s="209"/>
      <c r="S14" s="43"/>
    </row>
    <row r="15" spans="1:19" s="24" customFormat="1" ht="17.25" customHeight="1">
      <c r="A15" s="1742" t="s">
        <v>189</v>
      </c>
      <c r="B15" s="1743"/>
      <c r="C15" s="84">
        <v>10611</v>
      </c>
      <c r="D15" s="811">
        <v>5721</v>
      </c>
      <c r="E15" s="822">
        <v>0.53915747808877579</v>
      </c>
      <c r="F15" s="801">
        <v>4890</v>
      </c>
      <c r="G15" s="823">
        <v>0.46084252191122421</v>
      </c>
      <c r="H15" s="175">
        <v>8322</v>
      </c>
      <c r="I15" s="517">
        <v>7.0867147516413889E-2</v>
      </c>
      <c r="J15" s="516">
        <v>0.78428046366977666</v>
      </c>
      <c r="K15" s="345">
        <v>4372</v>
      </c>
      <c r="L15" s="345">
        <v>3950</v>
      </c>
      <c r="M15" s="345">
        <v>2190</v>
      </c>
      <c r="N15" s="512">
        <v>2.2636828776680964E-2</v>
      </c>
      <c r="O15" s="518">
        <v>0.20638959570257281</v>
      </c>
      <c r="P15" s="346">
        <v>1287</v>
      </c>
      <c r="Q15" s="222">
        <v>903</v>
      </c>
      <c r="R15" s="209"/>
      <c r="S15" s="43"/>
    </row>
    <row r="16" spans="1:19" s="24" customFormat="1" ht="17.25" customHeight="1">
      <c r="A16" s="1742" t="s">
        <v>455</v>
      </c>
      <c r="B16" s="1743"/>
      <c r="C16" s="84">
        <v>10318</v>
      </c>
      <c r="D16" s="811">
        <v>5547</v>
      </c>
      <c r="E16" s="822">
        <v>0.53760418685791822</v>
      </c>
      <c r="F16" s="801">
        <v>4771</v>
      </c>
      <c r="G16" s="823">
        <v>0.46239581314208178</v>
      </c>
      <c r="H16" s="175">
        <v>8160</v>
      </c>
      <c r="I16" s="517">
        <v>6.9615663524292964E-2</v>
      </c>
      <c r="J16" s="516">
        <v>0.7908509401046715</v>
      </c>
      <c r="K16" s="345">
        <v>4261</v>
      </c>
      <c r="L16" s="345">
        <v>3899</v>
      </c>
      <c r="M16" s="345">
        <v>2070</v>
      </c>
      <c r="N16" s="512">
        <v>1.9270909623553538E-2</v>
      </c>
      <c r="O16" s="518">
        <v>0.20062027524714091</v>
      </c>
      <c r="P16" s="346">
        <v>1231</v>
      </c>
      <c r="Q16" s="222">
        <v>839</v>
      </c>
      <c r="R16" s="209"/>
      <c r="S16" s="43"/>
    </row>
    <row r="17" spans="1:19" s="242" customFormat="1" ht="17.25" customHeight="1" thickBot="1">
      <c r="A17" s="1785" t="s">
        <v>562</v>
      </c>
      <c r="B17" s="1786"/>
      <c r="C17" s="1082">
        <v>10337</v>
      </c>
      <c r="D17" s="811">
        <v>5622</v>
      </c>
      <c r="E17" s="822">
        <f>D17/C17</f>
        <v>0.54387152945728934</v>
      </c>
      <c r="F17" s="801">
        <f>C17-D17</f>
        <v>4715</v>
      </c>
      <c r="G17" s="823">
        <f>F17/C17</f>
        <v>0.45612847054271066</v>
      </c>
      <c r="H17" s="175">
        <v>8077</v>
      </c>
      <c r="I17" s="517">
        <v>6.880249416494881E-2</v>
      </c>
      <c r="J17" s="516">
        <v>0.78136790171229564</v>
      </c>
      <c r="K17" s="345">
        <v>4298</v>
      </c>
      <c r="L17" s="345">
        <v>3779</v>
      </c>
      <c r="M17" s="345">
        <v>2173</v>
      </c>
      <c r="N17" s="512">
        <v>1.9893437820418924E-2</v>
      </c>
      <c r="O17" s="518">
        <v>0.21021572990229273</v>
      </c>
      <c r="P17" s="346">
        <v>1279</v>
      </c>
      <c r="Q17" s="222">
        <v>894</v>
      </c>
      <c r="R17" s="209"/>
      <c r="S17" s="43"/>
    </row>
    <row r="18" spans="1:19" ht="17.25" customHeight="1">
      <c r="A18" s="1791" t="s">
        <v>563</v>
      </c>
      <c r="B18" s="567" t="s">
        <v>191</v>
      </c>
      <c r="C18" s="874">
        <f>C17-C16</f>
        <v>19</v>
      </c>
      <c r="D18" s="557">
        <f>D17-D16</f>
        <v>75</v>
      </c>
      <c r="E18" s="612" t="s">
        <v>56</v>
      </c>
      <c r="F18" s="558">
        <f t="shared" ref="F18:M18" si="6">F17-F16</f>
        <v>-56</v>
      </c>
      <c r="G18" s="613" t="s">
        <v>56</v>
      </c>
      <c r="H18" s="611">
        <f t="shared" si="6"/>
        <v>-83</v>
      </c>
      <c r="I18" s="612" t="s">
        <v>56</v>
      </c>
      <c r="J18" s="612" t="s">
        <v>56</v>
      </c>
      <c r="K18" s="558">
        <f t="shared" si="6"/>
        <v>37</v>
      </c>
      <c r="L18" s="558">
        <f t="shared" si="6"/>
        <v>-120</v>
      </c>
      <c r="M18" s="558">
        <f t="shared" si="6"/>
        <v>103</v>
      </c>
      <c r="N18" s="612" t="s">
        <v>56</v>
      </c>
      <c r="O18" s="612" t="s">
        <v>56</v>
      </c>
      <c r="P18" s="558">
        <f>P17-P16</f>
        <v>48</v>
      </c>
      <c r="Q18" s="559">
        <f>Q17-Q16</f>
        <v>55</v>
      </c>
      <c r="S18" s="43"/>
    </row>
    <row r="19" spans="1:19" ht="17.25" customHeight="1">
      <c r="A19" s="2038"/>
      <c r="B19" s="561" t="s">
        <v>192</v>
      </c>
      <c r="C19" s="875">
        <f>C17/C16-1</f>
        <v>1.8414421399495229E-3</v>
      </c>
      <c r="D19" s="564">
        <f t="shared" ref="D19:M19" si="7">D17/D16-1</f>
        <v>1.3520822065981708E-2</v>
      </c>
      <c r="E19" s="621" t="s">
        <v>56</v>
      </c>
      <c r="F19" s="565">
        <f t="shared" si="7"/>
        <v>-1.1737581219870008E-2</v>
      </c>
      <c r="G19" s="622" t="s">
        <v>56</v>
      </c>
      <c r="H19" s="620">
        <f t="shared" si="7"/>
        <v>-1.0171568627450944E-2</v>
      </c>
      <c r="I19" s="621" t="s">
        <v>56</v>
      </c>
      <c r="J19" s="621" t="s">
        <v>56</v>
      </c>
      <c r="K19" s="565">
        <f t="shared" si="7"/>
        <v>8.6834076507862346E-3</v>
      </c>
      <c r="L19" s="565">
        <f t="shared" si="7"/>
        <v>-3.0777122339061269E-2</v>
      </c>
      <c r="M19" s="565">
        <f t="shared" si="7"/>
        <v>4.9758454106280103E-2</v>
      </c>
      <c r="N19" s="621" t="s">
        <v>56</v>
      </c>
      <c r="O19" s="621" t="s">
        <v>56</v>
      </c>
      <c r="P19" s="565">
        <f>P17/P16-1</f>
        <v>3.8992688870836734E-2</v>
      </c>
      <c r="Q19" s="566">
        <f>Q17/Q16-1</f>
        <v>6.5554231227652027E-2</v>
      </c>
    </row>
    <row r="20" spans="1:19" ht="17.25" customHeight="1">
      <c r="A20" s="1734" t="s">
        <v>564</v>
      </c>
      <c r="B20" s="578" t="s">
        <v>191</v>
      </c>
      <c r="C20" s="876">
        <f>C17-C12</f>
        <v>-58</v>
      </c>
      <c r="D20" s="581">
        <f t="shared" ref="D20:M20" si="8">D17-D12</f>
        <v>-103</v>
      </c>
      <c r="E20" s="618" t="s">
        <v>56</v>
      </c>
      <c r="F20" s="582">
        <f t="shared" si="8"/>
        <v>45</v>
      </c>
      <c r="G20" s="619" t="s">
        <v>56</v>
      </c>
      <c r="H20" s="617">
        <f t="shared" si="8"/>
        <v>-142</v>
      </c>
      <c r="I20" s="618" t="s">
        <v>56</v>
      </c>
      <c r="J20" s="618" t="s">
        <v>56</v>
      </c>
      <c r="K20" s="582">
        <f t="shared" si="8"/>
        <v>-152</v>
      </c>
      <c r="L20" s="582">
        <f t="shared" si="8"/>
        <v>10</v>
      </c>
      <c r="M20" s="582">
        <f t="shared" si="8"/>
        <v>105</v>
      </c>
      <c r="N20" s="618" t="s">
        <v>56</v>
      </c>
      <c r="O20" s="618" t="s">
        <v>56</v>
      </c>
      <c r="P20" s="582">
        <f>P17-P12</f>
        <v>65</v>
      </c>
      <c r="Q20" s="583">
        <f>Q17-Q12</f>
        <v>40</v>
      </c>
    </row>
    <row r="21" spans="1:19" ht="17.25" customHeight="1">
      <c r="A21" s="2038"/>
      <c r="B21" s="561" t="s">
        <v>192</v>
      </c>
      <c r="C21" s="875">
        <f>C17/C12-1</f>
        <v>-5.5796055796055732E-3</v>
      </c>
      <c r="D21" s="564">
        <f t="shared" ref="D21:M21" si="9">D17/D12-1</f>
        <v>-1.7991266375545822E-2</v>
      </c>
      <c r="E21" s="621" t="s">
        <v>56</v>
      </c>
      <c r="F21" s="565">
        <f t="shared" si="9"/>
        <v>9.6359743040685952E-3</v>
      </c>
      <c r="G21" s="622" t="s">
        <v>56</v>
      </c>
      <c r="H21" s="620">
        <f t="shared" si="9"/>
        <v>-1.7277041002555005E-2</v>
      </c>
      <c r="I21" s="621" t="s">
        <v>56</v>
      </c>
      <c r="J21" s="621" t="s">
        <v>56</v>
      </c>
      <c r="K21" s="565">
        <f t="shared" si="9"/>
        <v>-3.4157303370786485E-2</v>
      </c>
      <c r="L21" s="565">
        <f t="shared" si="9"/>
        <v>2.6532236667551334E-3</v>
      </c>
      <c r="M21" s="565">
        <f t="shared" si="9"/>
        <v>5.0773694390715773E-2</v>
      </c>
      <c r="N21" s="621" t="s">
        <v>56</v>
      </c>
      <c r="O21" s="621" t="s">
        <v>56</v>
      </c>
      <c r="P21" s="565">
        <f>P17/P12-1</f>
        <v>5.3542009884678832E-2</v>
      </c>
      <c r="Q21" s="566">
        <f>Q17/Q12-1</f>
        <v>4.6838407494145251E-2</v>
      </c>
    </row>
    <row r="22" spans="1:19" ht="17.25" customHeight="1">
      <c r="A22" s="1734" t="s">
        <v>565</v>
      </c>
      <c r="B22" s="578" t="s">
        <v>191</v>
      </c>
      <c r="C22" s="876">
        <f>C17-C7</f>
        <v>957</v>
      </c>
      <c r="D22" s="581">
        <f t="shared" ref="D22:M22" si="10">D17-D7</f>
        <v>569</v>
      </c>
      <c r="E22" s="618" t="s">
        <v>56</v>
      </c>
      <c r="F22" s="582">
        <f t="shared" si="10"/>
        <v>388</v>
      </c>
      <c r="G22" s="619" t="s">
        <v>56</v>
      </c>
      <c r="H22" s="617">
        <f t="shared" si="10"/>
        <v>704</v>
      </c>
      <c r="I22" s="618" t="s">
        <v>56</v>
      </c>
      <c r="J22" s="618" t="s">
        <v>56</v>
      </c>
      <c r="K22" s="582">
        <f t="shared" si="10"/>
        <v>445</v>
      </c>
      <c r="L22" s="582">
        <f t="shared" si="10"/>
        <v>259</v>
      </c>
      <c r="M22" s="582">
        <f t="shared" si="10"/>
        <v>293</v>
      </c>
      <c r="N22" s="618" t="s">
        <v>56</v>
      </c>
      <c r="O22" s="618" t="s">
        <v>56</v>
      </c>
      <c r="P22" s="582">
        <f>P17-P7</f>
        <v>147</v>
      </c>
      <c r="Q22" s="583">
        <f>Q17-Q7</f>
        <v>146</v>
      </c>
    </row>
    <row r="23" spans="1:19" ht="17.25" customHeight="1" thickBot="1">
      <c r="A23" s="2039"/>
      <c r="B23" s="596" t="s">
        <v>192</v>
      </c>
      <c r="C23" s="877">
        <f>C17/C7-1</f>
        <v>0.10202558635394454</v>
      </c>
      <c r="D23" s="597">
        <f t="shared" ref="D23:M23" si="11">D17/D7-1</f>
        <v>0.11260637245200877</v>
      </c>
      <c r="E23" s="658" t="s">
        <v>56</v>
      </c>
      <c r="F23" s="598">
        <f t="shared" si="11"/>
        <v>8.9669516986364606E-2</v>
      </c>
      <c r="G23" s="659" t="s">
        <v>56</v>
      </c>
      <c r="H23" s="660">
        <f t="shared" si="11"/>
        <v>9.5483520954835255E-2</v>
      </c>
      <c r="I23" s="658" t="s">
        <v>56</v>
      </c>
      <c r="J23" s="658" t="s">
        <v>56</v>
      </c>
      <c r="K23" s="598">
        <f t="shared" si="11"/>
        <v>0.11549441993252008</v>
      </c>
      <c r="L23" s="598">
        <f t="shared" si="11"/>
        <v>7.357954545454537E-2</v>
      </c>
      <c r="M23" s="598">
        <f t="shared" si="11"/>
        <v>0.1558510638297872</v>
      </c>
      <c r="N23" s="658" t="s">
        <v>56</v>
      </c>
      <c r="O23" s="658" t="s">
        <v>56</v>
      </c>
      <c r="P23" s="598">
        <f>P17/P7-1</f>
        <v>0.12985865724381629</v>
      </c>
      <c r="Q23" s="661">
        <f>Q17/Q7-1</f>
        <v>0.19518716577540096</v>
      </c>
    </row>
    <row r="24" spans="1:19" ht="17.25" customHeight="1">
      <c r="A24" s="846" t="s">
        <v>500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</row>
    <row r="25" spans="1:19" ht="17.25" customHeight="1">
      <c r="A25" s="846" t="s">
        <v>625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</row>
    <row r="26" spans="1:19" ht="17.25" customHeight="1">
      <c r="A26" s="846" t="s">
        <v>626</v>
      </c>
    </row>
    <row r="27" spans="1:19" ht="17.25" customHeight="1">
      <c r="A27" s="967" t="s">
        <v>508</v>
      </c>
    </row>
    <row r="29" spans="1:19"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0" spans="1:19"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</row>
    <row r="31" spans="1:19"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</row>
    <row r="32" spans="1:19"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</row>
    <row r="33" spans="3:17"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</row>
    <row r="34" spans="3:17"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</row>
  </sheetData>
  <mergeCells count="24">
    <mergeCell ref="A3:B6"/>
    <mergeCell ref="D3:G4"/>
    <mergeCell ref="D5:E5"/>
    <mergeCell ref="F5:G5"/>
    <mergeCell ref="M5:O5"/>
    <mergeCell ref="C3:C5"/>
    <mergeCell ref="H3:Q3"/>
    <mergeCell ref="H4:L4"/>
    <mergeCell ref="M4:Q4"/>
    <mergeCell ref="H5:J5"/>
    <mergeCell ref="A7:B7"/>
    <mergeCell ref="A8:B8"/>
    <mergeCell ref="A22:A23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A19"/>
    <mergeCell ref="A20:A21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9:Q23 C18:C23 D18:Q18" unlockedFormula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/>
  </sheetViews>
  <sheetFormatPr defaultColWidth="9.140625" defaultRowHeight="15"/>
  <cols>
    <col min="1" max="1" width="18.42578125" style="209" customWidth="1"/>
    <col min="2" max="16" width="7.140625" style="209" customWidth="1"/>
    <col min="17" max="16384" width="9.140625" style="209"/>
  </cols>
  <sheetData>
    <row r="1" spans="1:16" s="8" customFormat="1" ht="17.25" customHeight="1">
      <c r="A1" s="957" t="s">
        <v>1027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</row>
    <row r="2" spans="1:16" s="205" customFormat="1" ht="17.25" customHeight="1" thickBot="1">
      <c r="A2" s="325" t="s">
        <v>193</v>
      </c>
      <c r="B2" s="234"/>
      <c r="C2" s="234"/>
      <c r="D2" s="1056"/>
      <c r="E2" s="184"/>
      <c r="F2" s="1056"/>
      <c r="G2" s="234"/>
      <c r="H2" s="1057"/>
      <c r="I2" s="1056"/>
      <c r="J2" s="234"/>
      <c r="K2" s="234"/>
      <c r="L2" s="234"/>
      <c r="M2" s="1057"/>
      <c r="N2" s="1058"/>
      <c r="O2" s="184"/>
      <c r="P2" s="184"/>
    </row>
    <row r="3" spans="1:16" ht="17.25" customHeight="1">
      <c r="A3" s="1736" t="s">
        <v>190</v>
      </c>
      <c r="B3" s="2041" t="s">
        <v>71</v>
      </c>
      <c r="C3" s="1771" t="s">
        <v>436</v>
      </c>
      <c r="D3" s="1772"/>
      <c r="E3" s="1772"/>
      <c r="F3" s="1773"/>
      <c r="G3" s="1875" t="s">
        <v>453</v>
      </c>
      <c r="H3" s="1910"/>
      <c r="I3" s="1876"/>
      <c r="J3" s="1876"/>
      <c r="K3" s="1876"/>
      <c r="L3" s="1876"/>
      <c r="M3" s="1876"/>
      <c r="N3" s="1876"/>
      <c r="O3" s="1876"/>
      <c r="P3" s="1879"/>
    </row>
    <row r="4" spans="1:16" ht="17.25" customHeight="1">
      <c r="A4" s="1738"/>
      <c r="B4" s="2042"/>
      <c r="C4" s="1774"/>
      <c r="D4" s="1775"/>
      <c r="E4" s="1775"/>
      <c r="F4" s="1776"/>
      <c r="G4" s="1880" t="s">
        <v>404</v>
      </c>
      <c r="H4" s="1811"/>
      <c r="I4" s="1759"/>
      <c r="J4" s="1759"/>
      <c r="K4" s="1759"/>
      <c r="L4" s="1887" t="s">
        <v>279</v>
      </c>
      <c r="M4" s="1759"/>
      <c r="N4" s="1759"/>
      <c r="O4" s="1759"/>
      <c r="P4" s="1809"/>
    </row>
    <row r="5" spans="1:16" ht="17.25" customHeight="1">
      <c r="A5" s="1738"/>
      <c r="B5" s="2042"/>
      <c r="C5" s="1863" t="s">
        <v>7</v>
      </c>
      <c r="D5" s="1896"/>
      <c r="E5" s="1783" t="s">
        <v>140</v>
      </c>
      <c r="F5" s="1899"/>
      <c r="G5" s="1862" t="s">
        <v>4</v>
      </c>
      <c r="H5" s="1855"/>
      <c r="I5" s="1811"/>
      <c r="J5" s="1144" t="s">
        <v>7</v>
      </c>
      <c r="K5" s="1144" t="s">
        <v>140</v>
      </c>
      <c r="L5" s="1810" t="s">
        <v>4</v>
      </c>
      <c r="M5" s="1855"/>
      <c r="N5" s="1811"/>
      <c r="O5" s="1144" t="s">
        <v>7</v>
      </c>
      <c r="P5" s="1147" t="s">
        <v>140</v>
      </c>
    </row>
    <row r="6" spans="1:16" s="24" customFormat="1" ht="17.25" customHeight="1" thickBot="1">
      <c r="A6" s="1740"/>
      <c r="B6" s="641" t="s">
        <v>146</v>
      </c>
      <c r="C6" s="629" t="s">
        <v>146</v>
      </c>
      <c r="D6" s="632" t="s">
        <v>147</v>
      </c>
      <c r="E6" s="632" t="s">
        <v>146</v>
      </c>
      <c r="F6" s="665" t="s">
        <v>147</v>
      </c>
      <c r="G6" s="629" t="s">
        <v>146</v>
      </c>
      <c r="H6" s="632" t="s">
        <v>148</v>
      </c>
      <c r="I6" s="632" t="s">
        <v>147</v>
      </c>
      <c r="J6" s="634" t="s">
        <v>146</v>
      </c>
      <c r="K6" s="632" t="s">
        <v>146</v>
      </c>
      <c r="L6" s="632" t="s">
        <v>146</v>
      </c>
      <c r="M6" s="632" t="s">
        <v>281</v>
      </c>
      <c r="N6" s="632" t="s">
        <v>147</v>
      </c>
      <c r="O6" s="632" t="s">
        <v>146</v>
      </c>
      <c r="P6" s="665" t="s">
        <v>146</v>
      </c>
    </row>
    <row r="7" spans="1:16" s="24" customFormat="1" ht="17.25" customHeight="1">
      <c r="A7" s="9" t="s">
        <v>19</v>
      </c>
      <c r="B7" s="1274">
        <v>10337</v>
      </c>
      <c r="C7" s="1108">
        <v>5622</v>
      </c>
      <c r="D7" s="1548">
        <v>0.54387152945728934</v>
      </c>
      <c r="E7" s="1551">
        <v>4715</v>
      </c>
      <c r="F7" s="1278">
        <v>0.45612847054271066</v>
      </c>
      <c r="G7" s="1108">
        <v>8077</v>
      </c>
      <c r="H7" s="1280">
        <v>6.880249416494881E-2</v>
      </c>
      <c r="I7" s="1548">
        <v>0.78136790171229564</v>
      </c>
      <c r="J7" s="1551">
        <v>4298</v>
      </c>
      <c r="K7" s="1245">
        <v>3779</v>
      </c>
      <c r="L7" s="1109">
        <v>2173</v>
      </c>
      <c r="M7" s="1280">
        <v>1.9893437820418924E-2</v>
      </c>
      <c r="N7" s="1548">
        <v>0.21021572990229273</v>
      </c>
      <c r="O7" s="1179">
        <v>1279</v>
      </c>
      <c r="P7" s="1277">
        <v>894</v>
      </c>
    </row>
    <row r="8" spans="1:16" s="24" customFormat="1" ht="17.25" customHeight="1">
      <c r="A8" s="158" t="s">
        <v>20</v>
      </c>
      <c r="B8" s="56">
        <v>1993</v>
      </c>
      <c r="C8" s="811">
        <v>1030</v>
      </c>
      <c r="D8" s="1549">
        <v>0.51680883090817864</v>
      </c>
      <c r="E8" s="810">
        <v>963</v>
      </c>
      <c r="F8" s="823">
        <v>0.48319116909182136</v>
      </c>
      <c r="G8" s="811">
        <v>1449</v>
      </c>
      <c r="H8" s="1281">
        <v>0.10488599348534201</v>
      </c>
      <c r="I8" s="1549">
        <v>0.72704465629703963</v>
      </c>
      <c r="J8" s="810">
        <v>724</v>
      </c>
      <c r="K8" s="847">
        <v>725</v>
      </c>
      <c r="L8" s="810">
        <v>522</v>
      </c>
      <c r="M8" s="1281">
        <v>4.384712305753885E-2</v>
      </c>
      <c r="N8" s="1549">
        <v>0.26191670847967885</v>
      </c>
      <c r="O8" s="801">
        <v>295</v>
      </c>
      <c r="P8" s="40">
        <v>227</v>
      </c>
    </row>
    <row r="9" spans="1:16" s="24" customFormat="1" ht="17.25" customHeight="1">
      <c r="A9" s="158" t="s">
        <v>21</v>
      </c>
      <c r="B9" s="56">
        <v>1087</v>
      </c>
      <c r="C9" s="811">
        <v>593</v>
      </c>
      <c r="D9" s="1549">
        <v>0.54553817847286112</v>
      </c>
      <c r="E9" s="810">
        <v>494</v>
      </c>
      <c r="F9" s="823">
        <v>0.45446182152713893</v>
      </c>
      <c r="G9" s="811">
        <v>958</v>
      </c>
      <c r="H9" s="1281">
        <v>5.7358400191593821E-2</v>
      </c>
      <c r="I9" s="1549">
        <v>0.88132474701011965</v>
      </c>
      <c r="J9" s="810">
        <v>511</v>
      </c>
      <c r="K9" s="847">
        <v>447</v>
      </c>
      <c r="L9" s="810">
        <v>118</v>
      </c>
      <c r="M9" s="1281">
        <v>7.8850651520213835E-3</v>
      </c>
      <c r="N9" s="1549">
        <v>0.10855565777368906</v>
      </c>
      <c r="O9" s="801">
        <v>75</v>
      </c>
      <c r="P9" s="40">
        <v>43</v>
      </c>
    </row>
    <row r="10" spans="1:16" s="24" customFormat="1" ht="17.25" customHeight="1">
      <c r="A10" s="158" t="s">
        <v>22</v>
      </c>
      <c r="B10" s="56">
        <v>671</v>
      </c>
      <c r="C10" s="811">
        <v>376</v>
      </c>
      <c r="D10" s="1549">
        <v>0.56035767511177348</v>
      </c>
      <c r="E10" s="810">
        <v>295</v>
      </c>
      <c r="F10" s="823">
        <v>0.43964232488822652</v>
      </c>
      <c r="G10" s="811">
        <v>492</v>
      </c>
      <c r="H10" s="1281">
        <v>6.9787234042553187E-2</v>
      </c>
      <c r="I10" s="1549">
        <v>0.7332339791356185</v>
      </c>
      <c r="J10" s="810">
        <v>259</v>
      </c>
      <c r="K10" s="847">
        <v>233</v>
      </c>
      <c r="L10" s="810">
        <v>176</v>
      </c>
      <c r="M10" s="1281">
        <v>2.6598156264168053E-2</v>
      </c>
      <c r="N10" s="1549">
        <v>0.26229508196721313</v>
      </c>
      <c r="O10" s="801">
        <v>116</v>
      </c>
      <c r="P10" s="40">
        <v>60</v>
      </c>
    </row>
    <row r="11" spans="1:16" s="24" customFormat="1" ht="17.25" customHeight="1">
      <c r="A11" s="158" t="s">
        <v>23</v>
      </c>
      <c r="B11" s="56">
        <v>645</v>
      </c>
      <c r="C11" s="811">
        <v>337</v>
      </c>
      <c r="D11" s="1549">
        <v>0.52248062015503871</v>
      </c>
      <c r="E11" s="810">
        <v>308</v>
      </c>
      <c r="F11" s="823">
        <v>0.47751937984496123</v>
      </c>
      <c r="G11" s="811">
        <v>483</v>
      </c>
      <c r="H11" s="1281">
        <v>7.3639274279615793E-2</v>
      </c>
      <c r="I11" s="1549">
        <v>0.74883720930232556</v>
      </c>
      <c r="J11" s="810">
        <v>253</v>
      </c>
      <c r="K11" s="847">
        <v>230</v>
      </c>
      <c r="L11" s="810">
        <v>162</v>
      </c>
      <c r="M11" s="1281">
        <v>2.6566087241718595E-2</v>
      </c>
      <c r="N11" s="1549">
        <v>0.25116279069767444</v>
      </c>
      <c r="O11" s="801">
        <v>84</v>
      </c>
      <c r="P11" s="40">
        <v>78</v>
      </c>
    </row>
    <row r="12" spans="1:16" s="24" customFormat="1" ht="17.25" customHeight="1">
      <c r="A12" s="158" t="s">
        <v>24</v>
      </c>
      <c r="B12" s="56">
        <v>285</v>
      </c>
      <c r="C12" s="811">
        <v>152</v>
      </c>
      <c r="D12" s="1549">
        <v>0.53333333333333333</v>
      </c>
      <c r="E12" s="810">
        <v>133</v>
      </c>
      <c r="F12" s="823">
        <v>0.46666666666666667</v>
      </c>
      <c r="G12" s="811">
        <v>260</v>
      </c>
      <c r="H12" s="1281">
        <v>8.2435003170577045E-2</v>
      </c>
      <c r="I12" s="1549">
        <v>0.91228070175438591</v>
      </c>
      <c r="J12" s="810">
        <v>143</v>
      </c>
      <c r="K12" s="847">
        <v>117</v>
      </c>
      <c r="L12" s="810">
        <v>19</v>
      </c>
      <c r="M12" s="1281">
        <v>6.4341347781916693E-3</v>
      </c>
      <c r="N12" s="1549">
        <v>6.6666666666666666E-2</v>
      </c>
      <c r="O12" s="801">
        <v>8</v>
      </c>
      <c r="P12" s="40">
        <v>11</v>
      </c>
    </row>
    <row r="13" spans="1:16" s="24" customFormat="1" ht="17.25" customHeight="1">
      <c r="A13" s="158" t="s">
        <v>25</v>
      </c>
      <c r="B13" s="56">
        <v>557</v>
      </c>
      <c r="C13" s="811">
        <v>317</v>
      </c>
      <c r="D13" s="1549">
        <v>0.56912028725314179</v>
      </c>
      <c r="E13" s="810">
        <v>240</v>
      </c>
      <c r="F13" s="823">
        <v>0.43087971274685816</v>
      </c>
      <c r="G13" s="811">
        <v>519</v>
      </c>
      <c r="H13" s="1281">
        <v>5.6746118521758149E-2</v>
      </c>
      <c r="I13" s="1549">
        <v>0.93177737881508083</v>
      </c>
      <c r="J13" s="810">
        <v>289</v>
      </c>
      <c r="K13" s="847">
        <v>230</v>
      </c>
      <c r="L13" s="810">
        <v>32</v>
      </c>
      <c r="M13" s="1281">
        <v>3.504544956740773E-3</v>
      </c>
      <c r="N13" s="1549">
        <v>5.7450628366247758E-2</v>
      </c>
      <c r="O13" s="801">
        <v>24</v>
      </c>
      <c r="P13" s="40">
        <v>8</v>
      </c>
    </row>
    <row r="14" spans="1:16" s="24" customFormat="1" ht="17.25" customHeight="1">
      <c r="A14" s="158" t="s">
        <v>26</v>
      </c>
      <c r="B14" s="56">
        <v>288</v>
      </c>
      <c r="C14" s="811">
        <v>153</v>
      </c>
      <c r="D14" s="1549">
        <v>0.53125</v>
      </c>
      <c r="E14" s="810">
        <v>135</v>
      </c>
      <c r="F14" s="823">
        <v>0.46875</v>
      </c>
      <c r="G14" s="811">
        <v>256</v>
      </c>
      <c r="H14" s="1281">
        <v>4.9545190632862397E-2</v>
      </c>
      <c r="I14" s="1549">
        <v>0.88888888888888884</v>
      </c>
      <c r="J14" s="810">
        <v>136</v>
      </c>
      <c r="K14" s="847">
        <v>120</v>
      </c>
      <c r="L14" s="810">
        <v>29</v>
      </c>
      <c r="M14" s="1281">
        <v>5.9670781893004119E-3</v>
      </c>
      <c r="N14" s="1549">
        <v>0.10069444444444445</v>
      </c>
      <c r="O14" s="801">
        <v>17</v>
      </c>
      <c r="P14" s="40">
        <v>12</v>
      </c>
    </row>
    <row r="15" spans="1:16" s="24" customFormat="1" ht="17.25" customHeight="1">
      <c r="A15" s="158" t="s">
        <v>27</v>
      </c>
      <c r="B15" s="56">
        <v>525</v>
      </c>
      <c r="C15" s="811">
        <v>278</v>
      </c>
      <c r="D15" s="1549">
        <v>0.52952380952380951</v>
      </c>
      <c r="E15" s="810">
        <v>247</v>
      </c>
      <c r="F15" s="823">
        <v>0.47047619047619049</v>
      </c>
      <c r="G15" s="811">
        <v>347</v>
      </c>
      <c r="H15" s="1281">
        <v>5.5537772087067859E-2</v>
      </c>
      <c r="I15" s="1549">
        <v>0.66095238095238096</v>
      </c>
      <c r="J15" s="810">
        <v>174</v>
      </c>
      <c r="K15" s="847">
        <v>173</v>
      </c>
      <c r="L15" s="810">
        <v>177</v>
      </c>
      <c r="M15" s="1281">
        <v>3.0199624637433885E-2</v>
      </c>
      <c r="N15" s="1549">
        <v>0.33714285714285713</v>
      </c>
      <c r="O15" s="801">
        <v>104</v>
      </c>
      <c r="P15" s="40">
        <v>73</v>
      </c>
    </row>
    <row r="16" spans="1:16" s="24" customFormat="1" ht="17.25" customHeight="1">
      <c r="A16" s="158" t="s">
        <v>28</v>
      </c>
      <c r="B16" s="56">
        <v>439</v>
      </c>
      <c r="C16" s="811">
        <v>235</v>
      </c>
      <c r="D16" s="1549">
        <v>0.53530751708428248</v>
      </c>
      <c r="E16" s="810">
        <v>204</v>
      </c>
      <c r="F16" s="823">
        <v>0.46469248291571752</v>
      </c>
      <c r="G16" s="811">
        <v>418</v>
      </c>
      <c r="H16" s="1281">
        <v>7.2885789014821276E-2</v>
      </c>
      <c r="I16" s="1549">
        <v>0.95216400911161736</v>
      </c>
      <c r="J16" s="810">
        <v>223</v>
      </c>
      <c r="K16" s="847">
        <v>195</v>
      </c>
      <c r="L16" s="810">
        <v>10</v>
      </c>
      <c r="M16" s="1281">
        <v>1.869508319312021E-3</v>
      </c>
      <c r="N16" s="1549">
        <v>2.2779043280182234E-2</v>
      </c>
      <c r="O16" s="801">
        <v>6</v>
      </c>
      <c r="P16" s="40">
        <v>4</v>
      </c>
    </row>
    <row r="17" spans="1:16" s="242" customFormat="1" ht="17.25" customHeight="1">
      <c r="A17" s="158" t="s">
        <v>29</v>
      </c>
      <c r="B17" s="56">
        <v>429</v>
      </c>
      <c r="C17" s="811">
        <v>263</v>
      </c>
      <c r="D17" s="1549">
        <v>0.61305361305361306</v>
      </c>
      <c r="E17" s="810">
        <v>166</v>
      </c>
      <c r="F17" s="823">
        <v>0.38694638694638694</v>
      </c>
      <c r="G17" s="811">
        <v>374</v>
      </c>
      <c r="H17" s="1281">
        <v>6.9529652351738247E-2</v>
      </c>
      <c r="I17" s="1549">
        <v>0.87179487179487181</v>
      </c>
      <c r="J17" s="810">
        <v>224</v>
      </c>
      <c r="K17" s="847">
        <v>150</v>
      </c>
      <c r="L17" s="810">
        <v>55</v>
      </c>
      <c r="M17" s="1281">
        <v>1.0464231354642313E-2</v>
      </c>
      <c r="N17" s="1549">
        <v>0.12820512820512819</v>
      </c>
      <c r="O17" s="801">
        <v>39</v>
      </c>
      <c r="P17" s="40">
        <v>16</v>
      </c>
    </row>
    <row r="18" spans="1:16" ht="17.25" customHeight="1">
      <c r="A18" s="158" t="s">
        <v>30</v>
      </c>
      <c r="B18" s="56">
        <v>1308</v>
      </c>
      <c r="C18" s="811">
        <v>713</v>
      </c>
      <c r="D18" s="1549">
        <v>0.5451070336391437</v>
      </c>
      <c r="E18" s="810">
        <v>595</v>
      </c>
      <c r="F18" s="823">
        <v>0.45489296636085624</v>
      </c>
      <c r="G18" s="811">
        <v>925</v>
      </c>
      <c r="H18" s="1281">
        <v>7.1192180404833369E-2</v>
      </c>
      <c r="I18" s="1549">
        <v>0.70718654434250761</v>
      </c>
      <c r="J18" s="810">
        <v>499</v>
      </c>
      <c r="K18" s="847">
        <v>426</v>
      </c>
      <c r="L18" s="810">
        <v>372</v>
      </c>
      <c r="M18" s="1281">
        <v>3.1794871794871796E-2</v>
      </c>
      <c r="N18" s="1549">
        <v>0.28440366972477066</v>
      </c>
      <c r="O18" s="801">
        <v>206</v>
      </c>
      <c r="P18" s="40">
        <v>166</v>
      </c>
    </row>
    <row r="19" spans="1:16" ht="17.25" customHeight="1">
      <c r="A19" s="158" t="s">
        <v>31</v>
      </c>
      <c r="B19" s="56">
        <v>715</v>
      </c>
      <c r="C19" s="811">
        <v>408</v>
      </c>
      <c r="D19" s="1549">
        <v>0.57062937062937058</v>
      </c>
      <c r="E19" s="810">
        <v>307</v>
      </c>
      <c r="F19" s="823">
        <v>0.42937062937062936</v>
      </c>
      <c r="G19" s="813">
        <v>527</v>
      </c>
      <c r="H19" s="1281">
        <v>7.717088885634793E-2</v>
      </c>
      <c r="I19" s="1549">
        <v>0.73706293706293702</v>
      </c>
      <c r="J19" s="810">
        <v>296</v>
      </c>
      <c r="K19" s="847">
        <v>231</v>
      </c>
      <c r="L19" s="810">
        <v>185</v>
      </c>
      <c r="M19" s="1281">
        <v>2.8522972556275054E-2</v>
      </c>
      <c r="N19" s="1549">
        <v>0.25874125874125875</v>
      </c>
      <c r="O19" s="801">
        <v>110</v>
      </c>
      <c r="P19" s="40">
        <v>75</v>
      </c>
    </row>
    <row r="20" spans="1:16" ht="17.25" customHeight="1">
      <c r="A20" s="158" t="s">
        <v>32</v>
      </c>
      <c r="B20" s="56">
        <v>387</v>
      </c>
      <c r="C20" s="811">
        <v>227</v>
      </c>
      <c r="D20" s="1549">
        <v>0.58656330749354002</v>
      </c>
      <c r="E20" s="810">
        <v>160</v>
      </c>
      <c r="F20" s="823">
        <v>0.41343669250645992</v>
      </c>
      <c r="G20" s="813">
        <v>321</v>
      </c>
      <c r="H20" s="1281">
        <v>5.3092954019186241E-2</v>
      </c>
      <c r="I20" s="1549">
        <v>0.8294573643410853</v>
      </c>
      <c r="J20" s="810">
        <v>188</v>
      </c>
      <c r="K20" s="847">
        <v>133</v>
      </c>
      <c r="L20" s="810">
        <v>61</v>
      </c>
      <c r="M20" s="1281">
        <v>1.0311020960108181E-2</v>
      </c>
      <c r="N20" s="1549">
        <v>0.15762273901808785</v>
      </c>
      <c r="O20" s="801">
        <v>37</v>
      </c>
      <c r="P20" s="40">
        <v>24</v>
      </c>
    </row>
    <row r="21" spans="1:16" ht="17.25" customHeight="1" thickBot="1">
      <c r="A21" s="159" t="s">
        <v>33</v>
      </c>
      <c r="B21" s="1275">
        <v>1008</v>
      </c>
      <c r="C21" s="13">
        <v>540</v>
      </c>
      <c r="D21" s="1550">
        <v>0.5357142857142857</v>
      </c>
      <c r="E21" s="134">
        <v>468</v>
      </c>
      <c r="F21" s="1279">
        <v>0.4642857142857143</v>
      </c>
      <c r="G21" s="178">
        <v>748</v>
      </c>
      <c r="H21" s="1282">
        <v>5.9502028478243575E-2</v>
      </c>
      <c r="I21" s="1550">
        <v>0.74206349206349209</v>
      </c>
      <c r="J21" s="134">
        <v>379</v>
      </c>
      <c r="K21" s="1214">
        <v>369</v>
      </c>
      <c r="L21" s="134">
        <v>255</v>
      </c>
      <c r="M21" s="1282">
        <v>2.1013597033374538E-2</v>
      </c>
      <c r="N21" s="1550">
        <v>0.25297619047619047</v>
      </c>
      <c r="O21" s="282">
        <v>158</v>
      </c>
      <c r="P21" s="270">
        <v>97</v>
      </c>
    </row>
    <row r="22" spans="1:16" ht="17.25" customHeight="1">
      <c r="A22" s="846" t="s">
        <v>405</v>
      </c>
      <c r="D22" s="78"/>
      <c r="E22" s="78"/>
      <c r="F22" s="78"/>
    </row>
    <row r="23" spans="1:16" ht="17.25" customHeight="1">
      <c r="A23" s="846" t="s">
        <v>370</v>
      </c>
    </row>
    <row r="24" spans="1:16" ht="17.25" customHeight="1">
      <c r="A24" s="846" t="s">
        <v>371</v>
      </c>
    </row>
    <row r="25" spans="1:16" ht="17.25" customHeight="1">
      <c r="A25" s="967" t="s">
        <v>508</v>
      </c>
    </row>
    <row r="28" spans="1:16"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</row>
    <row r="29" spans="1:16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</sheetData>
  <sortState ref="A50:D63">
    <sortCondition descending="1" ref="B50:B63"/>
  </sortState>
  <mergeCells count="10">
    <mergeCell ref="A3:A6"/>
    <mergeCell ref="B3:B5"/>
    <mergeCell ref="C3:F4"/>
    <mergeCell ref="G3:P3"/>
    <mergeCell ref="G4:K4"/>
    <mergeCell ref="L4:P4"/>
    <mergeCell ref="C5:D5"/>
    <mergeCell ref="E5:F5"/>
    <mergeCell ref="G5:I5"/>
    <mergeCell ref="L5:N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7"/>
  <dimension ref="A1:U33"/>
  <sheetViews>
    <sheetView zoomScaleNormal="100" workbookViewId="0"/>
  </sheetViews>
  <sheetFormatPr defaultColWidth="9.140625" defaultRowHeight="15"/>
  <cols>
    <col min="1" max="1" width="16.42578125" style="209" customWidth="1"/>
    <col min="2" max="2" width="6.42578125" style="209" customWidth="1"/>
    <col min="3" max="3" width="6.85546875" style="209" customWidth="1"/>
    <col min="4" max="4" width="6.42578125" style="209" customWidth="1"/>
    <col min="5" max="5" width="6.85546875" style="209" customWidth="1"/>
    <col min="6" max="6" width="6.42578125" style="209" customWidth="1"/>
    <col min="7" max="7" width="6.85546875" style="209" customWidth="1"/>
    <col min="8" max="8" width="6.42578125" style="209" customWidth="1"/>
    <col min="9" max="9" width="6.85546875" style="209" customWidth="1"/>
    <col min="10" max="10" width="6.42578125" style="209" customWidth="1"/>
    <col min="11" max="11" width="6.85546875" style="209" customWidth="1"/>
    <col min="12" max="12" width="6.42578125" style="209" customWidth="1"/>
    <col min="13" max="13" width="6.85546875" style="209" customWidth="1"/>
    <col min="14" max="14" width="6.42578125" style="209" customWidth="1"/>
    <col min="15" max="15" width="6.85546875" style="209" customWidth="1"/>
    <col min="16" max="16" width="6.42578125" style="209" customWidth="1"/>
    <col min="17" max="17" width="7.7109375" style="209" customWidth="1"/>
    <col min="18" max="18" width="7.42578125" style="209" customWidth="1"/>
    <col min="19" max="16384" width="9.140625" style="209"/>
  </cols>
  <sheetData>
    <row r="1" spans="1:20" s="204" customFormat="1" ht="17.25" customHeight="1">
      <c r="A1" s="240" t="s">
        <v>1026</v>
      </c>
      <c r="B1" s="240"/>
      <c r="O1" s="500"/>
    </row>
    <row r="2" spans="1:20" s="205" customFormat="1" ht="17.25" customHeight="1" thickBot="1">
      <c r="A2" s="325" t="s">
        <v>193</v>
      </c>
    </row>
    <row r="3" spans="1:20" s="870" customFormat="1" ht="17.25" customHeight="1">
      <c r="A3" s="1736" t="s">
        <v>198</v>
      </c>
      <c r="B3" s="1737"/>
      <c r="C3" s="1875" t="s">
        <v>280</v>
      </c>
      <c r="D3" s="1876"/>
      <c r="E3" s="1875" t="s">
        <v>445</v>
      </c>
      <c r="F3" s="1876"/>
      <c r="G3" s="1876"/>
      <c r="H3" s="1879"/>
      <c r="I3" s="1875" t="s">
        <v>607</v>
      </c>
      <c r="J3" s="1876"/>
      <c r="K3" s="1876"/>
      <c r="L3" s="1876"/>
      <c r="M3" s="1876"/>
      <c r="N3" s="1876"/>
      <c r="O3" s="1876"/>
      <c r="P3" s="1876"/>
      <c r="Q3" s="1876"/>
      <c r="R3" s="1879"/>
    </row>
    <row r="4" spans="1:20" s="870" customFormat="1" ht="17.25" customHeight="1">
      <c r="A4" s="1738"/>
      <c r="B4" s="1739"/>
      <c r="C4" s="1877"/>
      <c r="D4" s="1759"/>
      <c r="E4" s="1880" t="s">
        <v>4</v>
      </c>
      <c r="F4" s="1759"/>
      <c r="G4" s="1881" t="s">
        <v>206</v>
      </c>
      <c r="H4" s="1912"/>
      <c r="I4" s="1884" t="s">
        <v>4</v>
      </c>
      <c r="J4" s="1885"/>
      <c r="K4" s="1887" t="s">
        <v>149</v>
      </c>
      <c r="L4" s="1759"/>
      <c r="M4" s="1759"/>
      <c r="N4" s="1759"/>
      <c r="O4" s="1759"/>
      <c r="P4" s="1759"/>
      <c r="Q4" s="1759"/>
      <c r="R4" s="1809"/>
    </row>
    <row r="5" spans="1:20" s="870" customFormat="1" ht="38.25" customHeight="1">
      <c r="A5" s="1738"/>
      <c r="B5" s="1739"/>
      <c r="C5" s="1877"/>
      <c r="D5" s="1759"/>
      <c r="E5" s="1877"/>
      <c r="F5" s="1770"/>
      <c r="G5" s="1883"/>
      <c r="H5" s="1776"/>
      <c r="I5" s="1774"/>
      <c r="J5" s="1886"/>
      <c r="K5" s="1887" t="s">
        <v>203</v>
      </c>
      <c r="L5" s="1759"/>
      <c r="M5" s="1887" t="s">
        <v>202</v>
      </c>
      <c r="N5" s="1759"/>
      <c r="O5" s="1887" t="s">
        <v>204</v>
      </c>
      <c r="P5" s="1759"/>
      <c r="Q5" s="1887" t="s">
        <v>606</v>
      </c>
      <c r="R5" s="1809"/>
    </row>
    <row r="6" spans="1:20" s="870" customFormat="1" ht="17.25" customHeight="1" thickBot="1">
      <c r="A6" s="1740"/>
      <c r="B6" s="1741"/>
      <c r="C6" s="629" t="s">
        <v>146</v>
      </c>
      <c r="D6" s="630" t="s">
        <v>150</v>
      </c>
      <c r="E6" s="629" t="s">
        <v>146</v>
      </c>
      <c r="F6" s="631" t="s">
        <v>155</v>
      </c>
      <c r="G6" s="632" t="s">
        <v>146</v>
      </c>
      <c r="H6" s="633" t="s">
        <v>155</v>
      </c>
      <c r="I6" s="629" t="s">
        <v>146</v>
      </c>
      <c r="J6" s="635" t="s">
        <v>155</v>
      </c>
      <c r="K6" s="632" t="s">
        <v>146</v>
      </c>
      <c r="L6" s="635" t="s">
        <v>155</v>
      </c>
      <c r="M6" s="632" t="s">
        <v>146</v>
      </c>
      <c r="N6" s="635" t="s">
        <v>155</v>
      </c>
      <c r="O6" s="632" t="s">
        <v>146</v>
      </c>
      <c r="P6" s="635" t="s">
        <v>155</v>
      </c>
      <c r="Q6" s="632" t="s">
        <v>146</v>
      </c>
      <c r="R6" s="633" t="s">
        <v>155</v>
      </c>
    </row>
    <row r="7" spans="1:20" s="24" customFormat="1" ht="17.25" customHeight="1">
      <c r="A7" s="1742" t="s">
        <v>11</v>
      </c>
      <c r="B7" s="1743"/>
      <c r="C7" s="824">
        <v>14344</v>
      </c>
      <c r="D7" s="348">
        <v>1.8050895875123641E-2</v>
      </c>
      <c r="E7" s="824">
        <v>4237</v>
      </c>
      <c r="F7" s="192">
        <v>0.29538482989403236</v>
      </c>
      <c r="G7" s="349">
        <v>3161</v>
      </c>
      <c r="H7" s="257">
        <v>0.22037088678192973</v>
      </c>
      <c r="I7" s="824">
        <v>10107</v>
      </c>
      <c r="J7" s="829">
        <v>0.70461517010596764</v>
      </c>
      <c r="K7" s="349">
        <v>3392</v>
      </c>
      <c r="L7" s="829">
        <v>0.23647518126045733</v>
      </c>
      <c r="M7" s="349">
        <v>2852</v>
      </c>
      <c r="N7" s="829">
        <v>0.1988287785833798</v>
      </c>
      <c r="O7" s="349">
        <v>1244</v>
      </c>
      <c r="P7" s="829">
        <v>8.6726157278304516E-2</v>
      </c>
      <c r="Q7" s="349">
        <v>2619</v>
      </c>
      <c r="R7" s="257">
        <v>0.18258505298382599</v>
      </c>
    </row>
    <row r="8" spans="1:20" s="24" customFormat="1" ht="17.25" customHeight="1">
      <c r="A8" s="1742" t="s">
        <v>12</v>
      </c>
      <c r="B8" s="1743"/>
      <c r="C8" s="824">
        <v>14551</v>
      </c>
      <c r="D8" s="348">
        <v>1.8009777832786681E-2</v>
      </c>
      <c r="E8" s="824">
        <v>4471</v>
      </c>
      <c r="F8" s="192">
        <v>0.30726410555975536</v>
      </c>
      <c r="G8" s="349">
        <v>3285</v>
      </c>
      <c r="H8" s="257">
        <v>0.22575767988454401</v>
      </c>
      <c r="I8" s="824">
        <v>10080</v>
      </c>
      <c r="J8" s="829">
        <v>0.69273589444024464</v>
      </c>
      <c r="K8" s="349">
        <v>3422</v>
      </c>
      <c r="L8" s="829">
        <v>0.2351728403546148</v>
      </c>
      <c r="M8" s="349">
        <v>2763</v>
      </c>
      <c r="N8" s="829">
        <v>0.18988385677960279</v>
      </c>
      <c r="O8" s="349">
        <v>1266</v>
      </c>
      <c r="P8" s="829">
        <v>8.7004329599340249E-2</v>
      </c>
      <c r="Q8" s="349">
        <v>2629</v>
      </c>
      <c r="R8" s="257">
        <v>0.18067486770668684</v>
      </c>
    </row>
    <row r="9" spans="1:20" s="24" customFormat="1" ht="17.25" customHeight="1">
      <c r="A9" s="1742" t="s">
        <v>13</v>
      </c>
      <c r="B9" s="1743"/>
      <c r="C9" s="824">
        <v>15109</v>
      </c>
      <c r="D9" s="348">
        <v>1.8255212927141051E-2</v>
      </c>
      <c r="E9" s="824">
        <v>4852</v>
      </c>
      <c r="F9" s="192">
        <v>0.32113309947713281</v>
      </c>
      <c r="G9" s="349">
        <v>3439</v>
      </c>
      <c r="H9" s="257">
        <v>0.22761268118340061</v>
      </c>
      <c r="I9" s="824">
        <v>10257</v>
      </c>
      <c r="J9" s="829">
        <v>0.67886690052286713</v>
      </c>
      <c r="K9" s="349">
        <v>3589</v>
      </c>
      <c r="L9" s="829">
        <v>0.23754053875173736</v>
      </c>
      <c r="M9" s="349">
        <v>2906</v>
      </c>
      <c r="N9" s="829">
        <v>0.19233569395724404</v>
      </c>
      <c r="O9" s="349">
        <v>1263</v>
      </c>
      <c r="P9" s="829">
        <v>8.3592560725395462E-2</v>
      </c>
      <c r="Q9" s="349">
        <v>2499</v>
      </c>
      <c r="R9" s="257">
        <v>0.16539810708849031</v>
      </c>
    </row>
    <row r="10" spans="1:20" s="24" customFormat="1" ht="17.25" customHeight="1">
      <c r="A10" s="1742" t="s">
        <v>14</v>
      </c>
      <c r="B10" s="1743"/>
      <c r="C10" s="824">
        <v>16477</v>
      </c>
      <c r="D10" s="348">
        <v>1.9290816344450599E-2</v>
      </c>
      <c r="E10" s="824">
        <v>5334</v>
      </c>
      <c r="F10" s="192">
        <v>0.32372397887965043</v>
      </c>
      <c r="G10" s="349">
        <v>3775</v>
      </c>
      <c r="H10" s="257">
        <v>0.2291072403957031</v>
      </c>
      <c r="I10" s="824">
        <v>11143</v>
      </c>
      <c r="J10" s="829">
        <v>0.67627602112034957</v>
      </c>
      <c r="K10" s="349">
        <v>4039</v>
      </c>
      <c r="L10" s="829">
        <v>0.24512957455847545</v>
      </c>
      <c r="M10" s="349">
        <v>3220</v>
      </c>
      <c r="N10" s="829">
        <v>0.19542392425805669</v>
      </c>
      <c r="O10" s="349">
        <v>1321</v>
      </c>
      <c r="P10" s="829">
        <v>8.0172361473569223E-2</v>
      </c>
      <c r="Q10" s="349">
        <v>2563</v>
      </c>
      <c r="R10" s="257">
        <v>0.15555016083024822</v>
      </c>
    </row>
    <row r="11" spans="1:20" s="24" customFormat="1" ht="17.25" customHeight="1">
      <c r="A11" s="1742" t="s">
        <v>15</v>
      </c>
      <c r="B11" s="1743"/>
      <c r="C11" s="824">
        <v>18281</v>
      </c>
      <c r="D11" s="348">
        <v>2.0767940053462025E-2</v>
      </c>
      <c r="E11" s="824">
        <v>5865</v>
      </c>
      <c r="F11" s="192">
        <v>0.32082490016957499</v>
      </c>
      <c r="G11" s="349">
        <v>4112</v>
      </c>
      <c r="H11" s="257">
        <v>0.22493299053662272</v>
      </c>
      <c r="I11" s="824">
        <v>12416</v>
      </c>
      <c r="J11" s="829">
        <v>0.67917509983042501</v>
      </c>
      <c r="K11" s="349">
        <v>4716</v>
      </c>
      <c r="L11" s="829">
        <v>0.25797275860182706</v>
      </c>
      <c r="M11" s="349">
        <v>3626</v>
      </c>
      <c r="N11" s="829">
        <v>0.19834801159673979</v>
      </c>
      <c r="O11" s="349">
        <v>1377</v>
      </c>
      <c r="P11" s="829">
        <v>7.5324106996334989E-2</v>
      </c>
      <c r="Q11" s="349">
        <v>2697</v>
      </c>
      <c r="R11" s="257">
        <v>0.14753022263552323</v>
      </c>
    </row>
    <row r="12" spans="1:20" s="24" customFormat="1" ht="17.25" customHeight="1">
      <c r="A12" s="1742" t="s">
        <v>16</v>
      </c>
      <c r="B12" s="1743"/>
      <c r="C12" s="824">
        <v>20237</v>
      </c>
      <c r="D12" s="348">
        <v>2.2332010576171832E-2</v>
      </c>
      <c r="E12" s="824">
        <v>6549</v>
      </c>
      <c r="F12" s="192">
        <v>0.32361516034985421</v>
      </c>
      <c r="G12" s="349">
        <v>4505</v>
      </c>
      <c r="H12" s="257">
        <v>0.22261204724020359</v>
      </c>
      <c r="I12" s="824">
        <v>13688</v>
      </c>
      <c r="J12" s="829">
        <v>0.67638483965014573</v>
      </c>
      <c r="K12" s="349">
        <v>5332</v>
      </c>
      <c r="L12" s="829">
        <v>0.2634777882097149</v>
      </c>
      <c r="M12" s="349">
        <v>4003</v>
      </c>
      <c r="N12" s="829">
        <v>0.19780599891288234</v>
      </c>
      <c r="O12" s="349">
        <v>1484</v>
      </c>
      <c r="P12" s="829">
        <v>7.3331027326184711E-2</v>
      </c>
      <c r="Q12" s="349">
        <v>2869</v>
      </c>
      <c r="R12" s="257">
        <v>0.14177002520136384</v>
      </c>
    </row>
    <row r="13" spans="1:20" s="24" customFormat="1" ht="17.25" customHeight="1">
      <c r="A13" s="1742" t="s">
        <v>139</v>
      </c>
      <c r="B13" s="1743"/>
      <c r="C13" s="824">
        <v>21992</v>
      </c>
      <c r="D13" s="348">
        <v>2.3746690450789757E-2</v>
      </c>
      <c r="E13" s="824">
        <v>7157</v>
      </c>
      <c r="F13" s="192">
        <v>0.32543652237177156</v>
      </c>
      <c r="G13" s="349">
        <v>4861</v>
      </c>
      <c r="H13" s="257">
        <v>0.22103492178974171</v>
      </c>
      <c r="I13" s="824">
        <v>14835</v>
      </c>
      <c r="J13" s="829">
        <v>0.67456347762822844</v>
      </c>
      <c r="K13" s="349">
        <v>5893</v>
      </c>
      <c r="L13" s="829">
        <v>0.26796107675518371</v>
      </c>
      <c r="M13" s="349">
        <v>4318</v>
      </c>
      <c r="N13" s="829">
        <v>0.19634412513641325</v>
      </c>
      <c r="O13" s="349">
        <v>1500</v>
      </c>
      <c r="P13" s="829">
        <v>6.8206620589305197E-2</v>
      </c>
      <c r="Q13" s="349">
        <v>3124</v>
      </c>
      <c r="R13" s="257">
        <v>0.14205165514732629</v>
      </c>
    </row>
    <row r="14" spans="1:20" s="24" customFormat="1" ht="17.25" customHeight="1">
      <c r="A14" s="1742" t="s">
        <v>189</v>
      </c>
      <c r="B14" s="1743"/>
      <c r="C14" s="824">
        <v>24026</v>
      </c>
      <c r="D14" s="348">
        <v>2.5534366072643179E-2</v>
      </c>
      <c r="E14" s="824">
        <v>7803</v>
      </c>
      <c r="F14" s="192">
        <v>0.32477316240739201</v>
      </c>
      <c r="G14" s="349">
        <v>5181</v>
      </c>
      <c r="H14" s="257">
        <v>0.21564138849579623</v>
      </c>
      <c r="I14" s="824">
        <v>16223</v>
      </c>
      <c r="J14" s="829">
        <v>0.67522683759260804</v>
      </c>
      <c r="K14" s="349">
        <v>6619</v>
      </c>
      <c r="L14" s="829">
        <v>0.27549321568301005</v>
      </c>
      <c r="M14" s="349">
        <v>4631</v>
      </c>
      <c r="N14" s="829">
        <v>0.19274952135186882</v>
      </c>
      <c r="O14" s="349">
        <v>1583</v>
      </c>
      <c r="P14" s="829">
        <v>6.588695579788563E-2</v>
      </c>
      <c r="Q14" s="349">
        <v>3390</v>
      </c>
      <c r="R14" s="257">
        <v>0.1410971447598435</v>
      </c>
      <c r="T14" s="43"/>
    </row>
    <row r="15" spans="1:20" s="24" customFormat="1" ht="17.25" customHeight="1">
      <c r="A15" s="1742" t="s">
        <v>455</v>
      </c>
      <c r="B15" s="1743"/>
      <c r="C15" s="824">
        <v>26527</v>
      </c>
      <c r="D15" s="348">
        <v>2.7836834406146833E-2</v>
      </c>
      <c r="E15" s="824">
        <v>8325</v>
      </c>
      <c r="F15" s="192">
        <v>0.31383119086214045</v>
      </c>
      <c r="G15" s="349">
        <v>5418</v>
      </c>
      <c r="H15" s="257">
        <v>0.20424473178271196</v>
      </c>
      <c r="I15" s="824">
        <v>18202</v>
      </c>
      <c r="J15" s="829">
        <v>0.68616880913785949</v>
      </c>
      <c r="K15" s="349">
        <v>7569</v>
      </c>
      <c r="L15" s="829">
        <v>0.28533192596222717</v>
      </c>
      <c r="M15" s="349">
        <v>5119</v>
      </c>
      <c r="N15" s="829">
        <v>0.19297319711991556</v>
      </c>
      <c r="O15" s="349">
        <v>1708</v>
      </c>
      <c r="P15" s="829">
        <v>6.4387228107211522E-2</v>
      </c>
      <c r="Q15" s="349">
        <v>3806</v>
      </c>
      <c r="R15" s="257">
        <v>0.1434764579485053</v>
      </c>
    </row>
    <row r="16" spans="1:20" s="24" customFormat="1" ht="17.25" customHeight="1">
      <c r="A16" s="1742" t="s">
        <v>562</v>
      </c>
      <c r="B16" s="1743"/>
      <c r="C16" s="824">
        <v>28380</v>
      </c>
      <c r="D16" s="348">
        <v>2.9490371466454963E-2</v>
      </c>
      <c r="E16" s="824">
        <v>8499</v>
      </c>
      <c r="F16" s="192">
        <v>0.29947145877378434</v>
      </c>
      <c r="G16" s="349">
        <v>5569</v>
      </c>
      <c r="H16" s="257">
        <v>0.19622973925299506</v>
      </c>
      <c r="I16" s="824">
        <v>19881</v>
      </c>
      <c r="J16" s="829">
        <v>0.70052854122621566</v>
      </c>
      <c r="K16" s="349">
        <v>8408</v>
      </c>
      <c r="L16" s="829">
        <v>0.29626497533474278</v>
      </c>
      <c r="M16" s="349">
        <v>5497</v>
      </c>
      <c r="N16" s="829">
        <v>0.19369274136715997</v>
      </c>
      <c r="O16" s="349">
        <v>1703</v>
      </c>
      <c r="P16" s="829">
        <v>6.0007047216349543E-2</v>
      </c>
      <c r="Q16" s="349">
        <v>4273</v>
      </c>
      <c r="R16" s="257">
        <v>0.15056377730796336</v>
      </c>
    </row>
    <row r="17" spans="1:21" s="24" customFormat="1" ht="17.25" customHeight="1" thickBot="1">
      <c r="A17" s="1742" t="s">
        <v>643</v>
      </c>
      <c r="B17" s="1743"/>
      <c r="C17" s="191">
        <v>30543</v>
      </c>
      <c r="D17" s="261">
        <v>3.1664854116493238E-2</v>
      </c>
      <c r="E17" s="191">
        <v>8689</v>
      </c>
      <c r="F17" s="265">
        <v>0.28448416985888747</v>
      </c>
      <c r="G17" s="76">
        <v>5664</v>
      </c>
      <c r="H17" s="265">
        <v>0.18544347313623416</v>
      </c>
      <c r="I17" s="191">
        <v>21854</v>
      </c>
      <c r="J17" s="265">
        <v>0.71551583014111253</v>
      </c>
      <c r="K17" s="349">
        <v>9646</v>
      </c>
      <c r="L17" s="265">
        <v>0.31581704482205414</v>
      </c>
      <c r="M17" s="349">
        <v>5848</v>
      </c>
      <c r="N17" s="265">
        <v>0.19146776675506663</v>
      </c>
      <c r="O17" s="349">
        <v>1775</v>
      </c>
      <c r="P17" s="265">
        <v>5.8114788986019711E-2</v>
      </c>
      <c r="Q17" s="349">
        <v>4585</v>
      </c>
      <c r="R17" s="266">
        <v>0.15011622957797205</v>
      </c>
    </row>
    <row r="18" spans="1:21" s="24" customFormat="1" ht="17.25" customHeight="1">
      <c r="A18" s="1888" t="s">
        <v>644</v>
      </c>
      <c r="B18" s="554" t="s">
        <v>191</v>
      </c>
      <c r="C18" s="557">
        <f>C17-C16</f>
        <v>2163</v>
      </c>
      <c r="D18" s="613" t="s">
        <v>56</v>
      </c>
      <c r="E18" s="557">
        <f t="shared" ref="E18:K18" si="0">E17-E16</f>
        <v>190</v>
      </c>
      <c r="F18" s="612" t="s">
        <v>56</v>
      </c>
      <c r="G18" s="558">
        <f t="shared" si="0"/>
        <v>95</v>
      </c>
      <c r="H18" s="613" t="s">
        <v>56</v>
      </c>
      <c r="I18" s="557">
        <f t="shared" si="0"/>
        <v>1973</v>
      </c>
      <c r="J18" s="612" t="s">
        <v>56</v>
      </c>
      <c r="K18" s="558">
        <f t="shared" si="0"/>
        <v>1238</v>
      </c>
      <c r="L18" s="612" t="s">
        <v>56</v>
      </c>
      <c r="M18" s="558">
        <f>M17-M16</f>
        <v>351</v>
      </c>
      <c r="N18" s="612" t="s">
        <v>56</v>
      </c>
      <c r="O18" s="558">
        <f>O17-O16</f>
        <v>72</v>
      </c>
      <c r="P18" s="612" t="s">
        <v>56</v>
      </c>
      <c r="Q18" s="558">
        <f>Q17-Q16</f>
        <v>312</v>
      </c>
      <c r="R18" s="613" t="s">
        <v>56</v>
      </c>
    </row>
    <row r="19" spans="1:21" s="24" customFormat="1" ht="17.25" customHeight="1">
      <c r="A19" s="1733"/>
      <c r="B19" s="573" t="s">
        <v>192</v>
      </c>
      <c r="C19" s="564">
        <f>C17/C16-1</f>
        <v>7.6215644820295969E-2</v>
      </c>
      <c r="D19" s="622" t="s">
        <v>56</v>
      </c>
      <c r="E19" s="564">
        <f t="shared" ref="E19:M19" si="1">E17/E16-1</f>
        <v>2.235557124367582E-2</v>
      </c>
      <c r="F19" s="621" t="s">
        <v>56</v>
      </c>
      <c r="G19" s="565">
        <f t="shared" si="1"/>
        <v>1.7058717902675546E-2</v>
      </c>
      <c r="H19" s="622" t="s">
        <v>56</v>
      </c>
      <c r="I19" s="564">
        <f t="shared" si="1"/>
        <v>9.9240480861123581E-2</v>
      </c>
      <c r="J19" s="621" t="s">
        <v>56</v>
      </c>
      <c r="K19" s="565">
        <f t="shared" si="1"/>
        <v>0.14724072312083725</v>
      </c>
      <c r="L19" s="621" t="s">
        <v>56</v>
      </c>
      <c r="M19" s="565">
        <f t="shared" si="1"/>
        <v>6.3853010733127213E-2</v>
      </c>
      <c r="N19" s="621" t="s">
        <v>56</v>
      </c>
      <c r="O19" s="565">
        <f>O17/O16-1</f>
        <v>4.2278332354668269E-2</v>
      </c>
      <c r="P19" s="621" t="s">
        <v>56</v>
      </c>
      <c r="Q19" s="565">
        <f>Q17/Q16-1</f>
        <v>7.3016615960683318E-2</v>
      </c>
      <c r="R19" s="622" t="s">
        <v>56</v>
      </c>
    </row>
    <row r="20" spans="1:21" s="24" customFormat="1" ht="17.25" customHeight="1">
      <c r="A20" s="1734" t="s">
        <v>645</v>
      </c>
      <c r="B20" s="578" t="s">
        <v>191</v>
      </c>
      <c r="C20" s="581">
        <f>C17-C12</f>
        <v>10306</v>
      </c>
      <c r="D20" s="619" t="s">
        <v>56</v>
      </c>
      <c r="E20" s="581">
        <f t="shared" ref="E20:M20" si="2">E17-E12</f>
        <v>2140</v>
      </c>
      <c r="F20" s="618" t="s">
        <v>56</v>
      </c>
      <c r="G20" s="582">
        <f t="shared" si="2"/>
        <v>1159</v>
      </c>
      <c r="H20" s="619" t="s">
        <v>56</v>
      </c>
      <c r="I20" s="581">
        <f t="shared" si="2"/>
        <v>8166</v>
      </c>
      <c r="J20" s="618" t="s">
        <v>56</v>
      </c>
      <c r="K20" s="582">
        <f t="shared" si="2"/>
        <v>4314</v>
      </c>
      <c r="L20" s="618" t="s">
        <v>56</v>
      </c>
      <c r="M20" s="582">
        <f t="shared" si="2"/>
        <v>1845</v>
      </c>
      <c r="N20" s="618" t="s">
        <v>56</v>
      </c>
      <c r="O20" s="582">
        <f>O17-O12</f>
        <v>291</v>
      </c>
      <c r="P20" s="618" t="s">
        <v>56</v>
      </c>
      <c r="Q20" s="582">
        <f>Q17-Q12</f>
        <v>1716</v>
      </c>
      <c r="R20" s="619" t="s">
        <v>56</v>
      </c>
    </row>
    <row r="21" spans="1:21" s="24" customFormat="1" ht="17.25" customHeight="1">
      <c r="A21" s="1733"/>
      <c r="B21" s="573" t="s">
        <v>192</v>
      </c>
      <c r="C21" s="564">
        <f>C17/C12-1</f>
        <v>0.50926520729357128</v>
      </c>
      <c r="D21" s="622" t="s">
        <v>56</v>
      </c>
      <c r="E21" s="564">
        <f t="shared" ref="E21:K21" si="3">E17/E12-1</f>
        <v>0.32676744541151326</v>
      </c>
      <c r="F21" s="621" t="s">
        <v>56</v>
      </c>
      <c r="G21" s="565">
        <f t="shared" si="3"/>
        <v>0.25726970033296337</v>
      </c>
      <c r="H21" s="622" t="s">
        <v>56</v>
      </c>
      <c r="I21" s="564">
        <f t="shared" si="3"/>
        <v>0.59658094681472829</v>
      </c>
      <c r="J21" s="621" t="s">
        <v>56</v>
      </c>
      <c r="K21" s="565">
        <f t="shared" si="3"/>
        <v>0.80907726931732937</v>
      </c>
      <c r="L21" s="621" t="s">
        <v>56</v>
      </c>
      <c r="M21" s="565">
        <f>M17/M12-1</f>
        <v>0.46090432175868101</v>
      </c>
      <c r="N21" s="621" t="s">
        <v>56</v>
      </c>
      <c r="O21" s="565">
        <f>O17/O12-1</f>
        <v>0.1960916442048517</v>
      </c>
      <c r="P21" s="621" t="s">
        <v>56</v>
      </c>
      <c r="Q21" s="565">
        <f>Q17/Q12-1</f>
        <v>0.59811781108400131</v>
      </c>
      <c r="R21" s="622" t="s">
        <v>56</v>
      </c>
    </row>
    <row r="22" spans="1:21" s="242" customFormat="1" ht="17.25" customHeight="1">
      <c r="A22" s="1734" t="s">
        <v>646</v>
      </c>
      <c r="B22" s="578" t="s">
        <v>191</v>
      </c>
      <c r="C22" s="581">
        <f>C17-C7</f>
        <v>16199</v>
      </c>
      <c r="D22" s="619" t="s">
        <v>56</v>
      </c>
      <c r="E22" s="581">
        <f t="shared" ref="E22:M22" si="4">E17-E7</f>
        <v>4452</v>
      </c>
      <c r="F22" s="618" t="s">
        <v>56</v>
      </c>
      <c r="G22" s="582">
        <f t="shared" si="4"/>
        <v>2503</v>
      </c>
      <c r="H22" s="619" t="s">
        <v>56</v>
      </c>
      <c r="I22" s="581">
        <f t="shared" si="4"/>
        <v>11747</v>
      </c>
      <c r="J22" s="618" t="s">
        <v>56</v>
      </c>
      <c r="K22" s="582">
        <f t="shared" si="4"/>
        <v>6254</v>
      </c>
      <c r="L22" s="618" t="s">
        <v>56</v>
      </c>
      <c r="M22" s="582">
        <f t="shared" si="4"/>
        <v>2996</v>
      </c>
      <c r="N22" s="618" t="s">
        <v>56</v>
      </c>
      <c r="O22" s="582">
        <f>O17-O7</f>
        <v>531</v>
      </c>
      <c r="P22" s="618" t="s">
        <v>56</v>
      </c>
      <c r="Q22" s="582">
        <f>Q17-Q7</f>
        <v>1966</v>
      </c>
      <c r="R22" s="619" t="s">
        <v>56</v>
      </c>
    </row>
    <row r="23" spans="1:21" s="870" customFormat="1" ht="17.25" customHeight="1" thickBot="1">
      <c r="A23" s="1735"/>
      <c r="B23" s="585" t="s">
        <v>192</v>
      </c>
      <c r="C23" s="597">
        <f>C17/C7-1</f>
        <v>1.1293223647518125</v>
      </c>
      <c r="D23" s="659" t="s">
        <v>56</v>
      </c>
      <c r="E23" s="597">
        <f t="shared" ref="E23:M23" si="5">E17/E7-1</f>
        <v>1.0507434505546378</v>
      </c>
      <c r="F23" s="658" t="s">
        <v>56</v>
      </c>
      <c r="G23" s="598">
        <f t="shared" si="5"/>
        <v>0.79183802594115793</v>
      </c>
      <c r="H23" s="659" t="s">
        <v>56</v>
      </c>
      <c r="I23" s="597">
        <f t="shared" si="5"/>
        <v>1.162263777579895</v>
      </c>
      <c r="J23" s="658" t="s">
        <v>56</v>
      </c>
      <c r="K23" s="598">
        <f t="shared" si="5"/>
        <v>1.84375</v>
      </c>
      <c r="L23" s="658" t="s">
        <v>56</v>
      </c>
      <c r="M23" s="598">
        <f t="shared" si="5"/>
        <v>1.0504908835904629</v>
      </c>
      <c r="N23" s="658" t="s">
        <v>56</v>
      </c>
      <c r="O23" s="598">
        <f>O17/O7-1</f>
        <v>0.42684887459807075</v>
      </c>
      <c r="P23" s="658" t="s">
        <v>56</v>
      </c>
      <c r="Q23" s="598">
        <f>Q17/Q7-1</f>
        <v>0.75066819396716311</v>
      </c>
      <c r="R23" s="659" t="s">
        <v>56</v>
      </c>
      <c r="T23"/>
      <c r="U23"/>
    </row>
    <row r="24" spans="1:21" s="870" customFormat="1" ht="17.25" customHeight="1">
      <c r="A24" s="967" t="s">
        <v>406</v>
      </c>
      <c r="R24" s="192"/>
      <c r="T24"/>
      <c r="U24"/>
    </row>
    <row r="25" spans="1:21" s="870" customFormat="1" ht="17.25" customHeight="1">
      <c r="A25" s="960" t="s">
        <v>372</v>
      </c>
    </row>
    <row r="26" spans="1:21" s="870" customFormat="1" ht="17.25" customHeight="1">
      <c r="A26" s="918" t="s">
        <v>373</v>
      </c>
    </row>
    <row r="27" spans="1:21" ht="15" customHeight="1"/>
    <row r="28" spans="1:21" ht="15" customHeight="1"/>
    <row r="29" spans="1:21">
      <c r="B29" s="870"/>
    </row>
    <row r="31" spans="1:21" ht="15" customHeight="1"/>
    <row r="32" spans="1:21" ht="15" customHeight="1"/>
    <row r="33" ht="15" customHeight="1"/>
  </sheetData>
  <mergeCells count="26"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8"/>
  <dimension ref="A1:U27"/>
  <sheetViews>
    <sheetView zoomScaleNormal="100" workbookViewId="0">
      <pane xSplit="1" topLeftCell="B1" activePane="topRight" state="frozen"/>
      <selection activeCell="Z23" sqref="Y22:Z23"/>
      <selection pane="topRight"/>
    </sheetView>
  </sheetViews>
  <sheetFormatPr defaultRowHeight="15"/>
  <cols>
    <col min="1" max="1" width="17" customWidth="1"/>
    <col min="2" max="11" width="6.28515625" customWidth="1"/>
    <col min="12" max="14" width="6.28515625" style="209" customWidth="1"/>
    <col min="15" max="19" width="6.28515625" customWidth="1"/>
  </cols>
  <sheetData>
    <row r="1" spans="1:21" s="870" customFormat="1" ht="17.25" customHeight="1">
      <c r="A1" s="240" t="s">
        <v>1025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</row>
    <row r="2" spans="1:21" s="870" customFormat="1" ht="17.25" customHeight="1" thickBot="1">
      <c r="A2" s="325" t="s">
        <v>193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</row>
    <row r="3" spans="1:21" s="870" customFormat="1" ht="17.25" customHeight="1">
      <c r="A3" s="1858" t="s">
        <v>190</v>
      </c>
      <c r="B3" s="1875" t="s">
        <v>280</v>
      </c>
      <c r="C3" s="1879"/>
      <c r="D3" s="1889" t="s">
        <v>445</v>
      </c>
      <c r="E3" s="1890"/>
      <c r="F3" s="1894" t="s">
        <v>446</v>
      </c>
      <c r="G3" s="1876"/>
      <c r="H3" s="1876"/>
      <c r="I3" s="1876"/>
      <c r="J3" s="1876"/>
      <c r="K3" s="1879"/>
      <c r="L3" s="1875" t="s">
        <v>634</v>
      </c>
      <c r="M3" s="1894"/>
      <c r="N3" s="1894"/>
      <c r="O3" s="1894"/>
      <c r="P3" s="1894"/>
      <c r="Q3" s="1894"/>
      <c r="R3" s="1894"/>
      <c r="S3" s="1895"/>
    </row>
    <row r="4" spans="1:21" s="870" customFormat="1" ht="17.25" customHeight="1">
      <c r="A4" s="1873"/>
      <c r="B4" s="1877"/>
      <c r="C4" s="1809"/>
      <c r="D4" s="1870"/>
      <c r="E4" s="1891"/>
      <c r="F4" s="1783" t="s">
        <v>4</v>
      </c>
      <c r="G4" s="1896"/>
      <c r="H4" s="1887" t="s">
        <v>260</v>
      </c>
      <c r="I4" s="1759"/>
      <c r="J4" s="1759"/>
      <c r="K4" s="1809"/>
      <c r="L4" s="1863" t="s">
        <v>635</v>
      </c>
      <c r="M4" s="1896"/>
      <c r="N4" s="1783" t="s">
        <v>637</v>
      </c>
      <c r="O4" s="1896"/>
      <c r="P4" s="1783" t="s">
        <v>636</v>
      </c>
      <c r="Q4" s="1896"/>
      <c r="R4" s="1783" t="s">
        <v>638</v>
      </c>
      <c r="S4" s="1899"/>
    </row>
    <row r="5" spans="1:21" s="870" customFormat="1" ht="33" customHeight="1">
      <c r="A5" s="1873"/>
      <c r="B5" s="1877"/>
      <c r="C5" s="1809"/>
      <c r="D5" s="1892"/>
      <c r="E5" s="1893"/>
      <c r="F5" s="1897"/>
      <c r="G5" s="1897"/>
      <c r="H5" s="1887" t="s">
        <v>156</v>
      </c>
      <c r="I5" s="1759"/>
      <c r="J5" s="1887" t="s">
        <v>603</v>
      </c>
      <c r="K5" s="1809"/>
      <c r="L5" s="1898"/>
      <c r="M5" s="1897"/>
      <c r="N5" s="1897"/>
      <c r="O5" s="1897"/>
      <c r="P5" s="1897"/>
      <c r="Q5" s="1897"/>
      <c r="R5" s="1897"/>
      <c r="S5" s="1900"/>
    </row>
    <row r="6" spans="1:21" s="870" customFormat="1" ht="17.25" customHeight="1" thickBot="1">
      <c r="A6" s="1861"/>
      <c r="B6" s="629" t="s">
        <v>146</v>
      </c>
      <c r="C6" s="642" t="s">
        <v>155</v>
      </c>
      <c r="D6" s="629" t="s">
        <v>146</v>
      </c>
      <c r="E6" s="630" t="s">
        <v>151</v>
      </c>
      <c r="F6" s="632" t="s">
        <v>146</v>
      </c>
      <c r="G6" s="630" t="s">
        <v>151</v>
      </c>
      <c r="H6" s="632" t="s">
        <v>146</v>
      </c>
      <c r="I6" s="630" t="s">
        <v>151</v>
      </c>
      <c r="J6" s="632" t="s">
        <v>146</v>
      </c>
      <c r="K6" s="642" t="s">
        <v>151</v>
      </c>
      <c r="L6" s="629" t="s">
        <v>146</v>
      </c>
      <c r="M6" s="630" t="s">
        <v>151</v>
      </c>
      <c r="N6" s="632" t="s">
        <v>146</v>
      </c>
      <c r="O6" s="630" t="s">
        <v>151</v>
      </c>
      <c r="P6" s="632" t="s">
        <v>146</v>
      </c>
      <c r="Q6" s="630" t="s">
        <v>151</v>
      </c>
      <c r="R6" s="632" t="s">
        <v>146</v>
      </c>
      <c r="S6" s="642" t="s">
        <v>151</v>
      </c>
    </row>
    <row r="7" spans="1:21" s="870" customFormat="1" ht="17.25" customHeight="1">
      <c r="A7" s="194" t="s">
        <v>19</v>
      </c>
      <c r="B7" s="1456">
        <v>30543</v>
      </c>
      <c r="C7" s="1127">
        <v>3.1664854116493238E-2</v>
      </c>
      <c r="D7" s="1456">
        <v>8689</v>
      </c>
      <c r="E7" s="1127">
        <v>0.28448416985888747</v>
      </c>
      <c r="F7" s="1456">
        <v>21854</v>
      </c>
      <c r="G7" s="1127">
        <v>0.71551583014111253</v>
      </c>
      <c r="H7" s="1130">
        <v>12890</v>
      </c>
      <c r="I7" s="1127">
        <v>0.42202796058016567</v>
      </c>
      <c r="J7" s="1130">
        <v>8964</v>
      </c>
      <c r="K7" s="1127">
        <v>0.29348786956094686</v>
      </c>
      <c r="L7" s="1456">
        <v>9646</v>
      </c>
      <c r="M7" s="1127">
        <v>0.31581704482205414</v>
      </c>
      <c r="N7" s="1130">
        <v>5664</v>
      </c>
      <c r="O7" s="1127">
        <v>0.18544347313623416</v>
      </c>
      <c r="P7" s="1130">
        <v>5848</v>
      </c>
      <c r="Q7" s="1127">
        <v>0.19146776675506663</v>
      </c>
      <c r="R7" s="1130">
        <v>1775</v>
      </c>
      <c r="S7" s="1128">
        <v>5.8114788986019711E-2</v>
      </c>
      <c r="T7" s="292"/>
      <c r="U7" s="188"/>
    </row>
    <row r="8" spans="1:21" s="870" customFormat="1" ht="17.25" customHeight="1">
      <c r="A8" s="197" t="s">
        <v>20</v>
      </c>
      <c r="B8" s="824">
        <v>10857</v>
      </c>
      <c r="C8" s="1134">
        <v>9.6860530471321898E-2</v>
      </c>
      <c r="D8" s="824">
        <v>2544</v>
      </c>
      <c r="E8" s="1134">
        <v>0.23431887261674494</v>
      </c>
      <c r="F8" s="824">
        <v>8313</v>
      </c>
      <c r="G8" s="1134">
        <v>0.765681127383255</v>
      </c>
      <c r="H8" s="784">
        <v>5630</v>
      </c>
      <c r="I8" s="1134">
        <v>0.51855945472966747</v>
      </c>
      <c r="J8" s="784">
        <v>2683</v>
      </c>
      <c r="K8" s="1134">
        <v>0.24712167265358756</v>
      </c>
      <c r="L8" s="824">
        <v>3908</v>
      </c>
      <c r="M8" s="1134">
        <v>0.35995210463295568</v>
      </c>
      <c r="N8" s="784">
        <v>1452</v>
      </c>
      <c r="O8" s="1134">
        <v>0.1337386018237082</v>
      </c>
      <c r="P8" s="784">
        <v>1501</v>
      </c>
      <c r="Q8" s="1134">
        <v>0.13825181910288292</v>
      </c>
      <c r="R8" s="784">
        <v>1125</v>
      </c>
      <c r="S8" s="828">
        <v>0.1036197844708483</v>
      </c>
      <c r="T8" s="292"/>
      <c r="U8" s="188"/>
    </row>
    <row r="9" spans="1:21" s="870" customFormat="1" ht="17.25" customHeight="1">
      <c r="A9" s="197" t="s">
        <v>21</v>
      </c>
      <c r="B9" s="824">
        <v>4549</v>
      </c>
      <c r="C9" s="1134">
        <v>3.2733683528819169E-2</v>
      </c>
      <c r="D9" s="824">
        <v>1628</v>
      </c>
      <c r="E9" s="1134">
        <v>0.35788085293471095</v>
      </c>
      <c r="F9" s="824">
        <v>2921</v>
      </c>
      <c r="G9" s="1134">
        <v>0.64211914706528905</v>
      </c>
      <c r="H9" s="784">
        <v>2049</v>
      </c>
      <c r="I9" s="1134">
        <v>0.4504286656408002</v>
      </c>
      <c r="J9" s="784">
        <v>872</v>
      </c>
      <c r="K9" s="1134">
        <v>0.19169048142448891</v>
      </c>
      <c r="L9" s="824">
        <v>1567</v>
      </c>
      <c r="M9" s="1134">
        <v>0.34447131237634643</v>
      </c>
      <c r="N9" s="784">
        <v>1200</v>
      </c>
      <c r="O9" s="1134">
        <v>0.2637942404924159</v>
      </c>
      <c r="P9" s="784">
        <v>588</v>
      </c>
      <c r="Q9" s="1134">
        <v>0.1292591778412838</v>
      </c>
      <c r="R9" s="784">
        <v>240</v>
      </c>
      <c r="S9" s="828">
        <v>5.2758848098483184E-2</v>
      </c>
      <c r="T9" s="292"/>
      <c r="U9" s="188"/>
    </row>
    <row r="10" spans="1:21" s="870" customFormat="1" ht="17.25" customHeight="1">
      <c r="A10" s="197" t="s">
        <v>22</v>
      </c>
      <c r="B10" s="824">
        <v>1218</v>
      </c>
      <c r="C10" s="1134">
        <v>2.0862237295103028E-2</v>
      </c>
      <c r="D10" s="824">
        <v>284</v>
      </c>
      <c r="E10" s="1134">
        <v>0.23316912972085385</v>
      </c>
      <c r="F10" s="824">
        <v>934</v>
      </c>
      <c r="G10" s="1134">
        <v>0.76683087027914609</v>
      </c>
      <c r="H10" s="784">
        <v>513</v>
      </c>
      <c r="I10" s="1134">
        <v>0.4211822660098522</v>
      </c>
      <c r="J10" s="784">
        <v>421</v>
      </c>
      <c r="K10" s="1134">
        <v>0.34564860426929395</v>
      </c>
      <c r="L10" s="824">
        <v>425</v>
      </c>
      <c r="M10" s="1134">
        <v>0.34893267651888343</v>
      </c>
      <c r="N10" s="784">
        <v>183</v>
      </c>
      <c r="O10" s="1134">
        <v>0.15024630541871922</v>
      </c>
      <c r="P10" s="784">
        <v>343</v>
      </c>
      <c r="Q10" s="1134">
        <v>0.28160919540229884</v>
      </c>
      <c r="R10" s="784">
        <v>24</v>
      </c>
      <c r="S10" s="828">
        <v>1.9704433497536946E-2</v>
      </c>
      <c r="T10" s="292"/>
      <c r="U10" s="188"/>
    </row>
    <row r="11" spans="1:21" s="870" customFormat="1" ht="17.25" customHeight="1">
      <c r="A11" s="197" t="s">
        <v>23</v>
      </c>
      <c r="B11" s="824">
        <v>2512</v>
      </c>
      <c r="C11" s="1134">
        <v>4.7879538740112457E-2</v>
      </c>
      <c r="D11" s="824">
        <v>933</v>
      </c>
      <c r="E11" s="1134">
        <v>0.37141719745222929</v>
      </c>
      <c r="F11" s="824">
        <v>1579</v>
      </c>
      <c r="G11" s="1134">
        <v>0.62858280254777066</v>
      </c>
      <c r="H11" s="784">
        <v>837</v>
      </c>
      <c r="I11" s="1134">
        <v>0.33320063694267515</v>
      </c>
      <c r="J11" s="784">
        <v>742</v>
      </c>
      <c r="K11" s="1134">
        <v>0.29538216560509556</v>
      </c>
      <c r="L11" s="824">
        <v>716</v>
      </c>
      <c r="M11" s="1134">
        <v>0.28503184713375795</v>
      </c>
      <c r="N11" s="784">
        <v>569</v>
      </c>
      <c r="O11" s="1134">
        <v>0.22651273885350318</v>
      </c>
      <c r="P11" s="784">
        <v>667</v>
      </c>
      <c r="Q11" s="1134">
        <v>0.26552547770700635</v>
      </c>
      <c r="R11" s="784">
        <v>23</v>
      </c>
      <c r="S11" s="828">
        <v>9.1560509554140124E-3</v>
      </c>
      <c r="T11" s="292"/>
      <c r="U11" s="188"/>
    </row>
    <row r="12" spans="1:21" s="870" customFormat="1" ht="17.25" customHeight="1">
      <c r="A12" s="197" t="s">
        <v>24</v>
      </c>
      <c r="B12" s="824">
        <v>1178</v>
      </c>
      <c r="C12" s="1134">
        <v>4.7434968188773456E-2</v>
      </c>
      <c r="D12" s="824">
        <v>202</v>
      </c>
      <c r="E12" s="1134">
        <v>0.17147707979626486</v>
      </c>
      <c r="F12" s="824">
        <v>976</v>
      </c>
      <c r="G12" s="1134">
        <v>0.82852292020373519</v>
      </c>
      <c r="H12" s="784">
        <v>364</v>
      </c>
      <c r="I12" s="1134">
        <v>0.3089983022071307</v>
      </c>
      <c r="J12" s="784">
        <v>612</v>
      </c>
      <c r="K12" s="1134">
        <v>0.51952461799660443</v>
      </c>
      <c r="L12" s="824">
        <v>225</v>
      </c>
      <c r="M12" s="1134">
        <v>0.19100169779286927</v>
      </c>
      <c r="N12" s="784">
        <v>117</v>
      </c>
      <c r="O12" s="1134">
        <v>9.9320882852292014E-2</v>
      </c>
      <c r="P12" s="784">
        <v>509</v>
      </c>
      <c r="Q12" s="1134">
        <v>0.43208828522920206</v>
      </c>
      <c r="R12" s="784">
        <v>105</v>
      </c>
      <c r="S12" s="828">
        <v>8.9134125636672321E-2</v>
      </c>
      <c r="T12" s="292"/>
      <c r="U12" s="188"/>
    </row>
    <row r="13" spans="1:21" s="870" customFormat="1" ht="17.25" customHeight="1">
      <c r="A13" s="197" t="s">
        <v>25</v>
      </c>
      <c r="B13" s="824">
        <v>1895</v>
      </c>
      <c r="C13" s="1134">
        <v>2.5207513036075341E-2</v>
      </c>
      <c r="D13" s="824">
        <v>401</v>
      </c>
      <c r="E13" s="1134">
        <v>0.21160949868073878</v>
      </c>
      <c r="F13" s="824">
        <v>1494</v>
      </c>
      <c r="G13" s="1134">
        <v>0.78839050131926125</v>
      </c>
      <c r="H13" s="784">
        <v>587</v>
      </c>
      <c r="I13" s="1134">
        <v>0.30976253298153034</v>
      </c>
      <c r="J13" s="784">
        <v>907</v>
      </c>
      <c r="K13" s="1134">
        <v>0.47862796833773086</v>
      </c>
      <c r="L13" s="824">
        <v>447</v>
      </c>
      <c r="M13" s="1134">
        <v>0.23588390501319262</v>
      </c>
      <c r="N13" s="784">
        <v>291</v>
      </c>
      <c r="O13" s="1134">
        <v>0.15356200527704486</v>
      </c>
      <c r="P13" s="784">
        <v>670</v>
      </c>
      <c r="Q13" s="1134">
        <v>0.35356200527704484</v>
      </c>
      <c r="R13" s="784">
        <v>73</v>
      </c>
      <c r="S13" s="828">
        <v>3.8522427440633243E-2</v>
      </c>
      <c r="T13" s="292"/>
      <c r="U13" s="188"/>
    </row>
    <row r="14" spans="1:21" s="870" customFormat="1" ht="17.25" customHeight="1">
      <c r="A14" s="197" t="s">
        <v>26</v>
      </c>
      <c r="B14" s="824">
        <v>1317</v>
      </c>
      <c r="C14" s="1134">
        <v>3.1554735606296569E-2</v>
      </c>
      <c r="D14" s="824">
        <v>355</v>
      </c>
      <c r="E14" s="1134">
        <v>0.26955201214882307</v>
      </c>
      <c r="F14" s="824">
        <v>962</v>
      </c>
      <c r="G14" s="1134">
        <v>0.73044798785117693</v>
      </c>
      <c r="H14" s="784">
        <v>488</v>
      </c>
      <c r="I14" s="1134">
        <v>0.37053910402429763</v>
      </c>
      <c r="J14" s="784">
        <v>474</v>
      </c>
      <c r="K14" s="1134">
        <v>0.35990888382687924</v>
      </c>
      <c r="L14" s="824">
        <v>393</v>
      </c>
      <c r="M14" s="1134">
        <v>0.29840546697038722</v>
      </c>
      <c r="N14" s="784">
        <v>230</v>
      </c>
      <c r="O14" s="1134">
        <v>0.17463933181473046</v>
      </c>
      <c r="P14" s="784">
        <v>185</v>
      </c>
      <c r="Q14" s="1134">
        <v>0.14047076689445709</v>
      </c>
      <c r="R14" s="784">
        <v>26</v>
      </c>
      <c r="S14" s="828">
        <v>1.9741837509491267E-2</v>
      </c>
      <c r="T14" s="292"/>
      <c r="U14" s="188"/>
    </row>
    <row r="15" spans="1:21" s="870" customFormat="1" ht="17.25" customHeight="1">
      <c r="A15" s="197" t="s">
        <v>27</v>
      </c>
      <c r="B15" s="824">
        <v>869</v>
      </c>
      <c r="C15" s="1134">
        <v>1.7547047895969631E-2</v>
      </c>
      <c r="D15" s="824">
        <v>168</v>
      </c>
      <c r="E15" s="1134">
        <v>0.19332566168009205</v>
      </c>
      <c r="F15" s="824">
        <v>701</v>
      </c>
      <c r="G15" s="1134">
        <v>0.80667433831990798</v>
      </c>
      <c r="H15" s="784">
        <v>430</v>
      </c>
      <c r="I15" s="1134">
        <v>0.49482163406214041</v>
      </c>
      <c r="J15" s="784">
        <v>271</v>
      </c>
      <c r="K15" s="1134">
        <v>0.31185270425776757</v>
      </c>
      <c r="L15" s="824">
        <v>366</v>
      </c>
      <c r="M15" s="1134">
        <v>0.42117376294591485</v>
      </c>
      <c r="N15" s="784">
        <v>110</v>
      </c>
      <c r="O15" s="1134">
        <v>0.12658227848101267</v>
      </c>
      <c r="P15" s="784">
        <v>167</v>
      </c>
      <c r="Q15" s="1134">
        <v>0.19217491369390102</v>
      </c>
      <c r="R15" s="784">
        <v>18</v>
      </c>
      <c r="S15" s="828">
        <v>2.0713463751438434E-2</v>
      </c>
      <c r="T15" s="292"/>
      <c r="U15" s="188"/>
    </row>
    <row r="16" spans="1:21" s="870" customFormat="1" ht="17.25" customHeight="1">
      <c r="A16" s="197" t="s">
        <v>28</v>
      </c>
      <c r="B16" s="824">
        <v>945</v>
      </c>
      <c r="C16" s="1134">
        <v>1.9891805418148903E-2</v>
      </c>
      <c r="D16" s="824">
        <v>259</v>
      </c>
      <c r="E16" s="1134">
        <v>0.27407407407407408</v>
      </c>
      <c r="F16" s="824">
        <v>686</v>
      </c>
      <c r="G16" s="1134">
        <v>0.72592592592592597</v>
      </c>
      <c r="H16" s="784">
        <v>345</v>
      </c>
      <c r="I16" s="1134">
        <v>0.36507936507936506</v>
      </c>
      <c r="J16" s="784">
        <v>341</v>
      </c>
      <c r="K16" s="1134">
        <v>0.36084656084656086</v>
      </c>
      <c r="L16" s="824">
        <v>308</v>
      </c>
      <c r="M16" s="1134">
        <v>0.32592592592592595</v>
      </c>
      <c r="N16" s="784">
        <v>187</v>
      </c>
      <c r="O16" s="1134">
        <v>0.19788359788359788</v>
      </c>
      <c r="P16" s="784">
        <v>174</v>
      </c>
      <c r="Q16" s="1134">
        <v>0.18412698412698414</v>
      </c>
      <c r="R16" s="784">
        <v>10</v>
      </c>
      <c r="S16" s="828">
        <v>1.0582010582010581E-2</v>
      </c>
      <c r="T16" s="292"/>
      <c r="U16" s="188"/>
    </row>
    <row r="17" spans="1:21" s="870" customFormat="1" ht="17.25" customHeight="1">
      <c r="A17" s="197" t="s">
        <v>29</v>
      </c>
      <c r="B17" s="824">
        <v>720</v>
      </c>
      <c r="C17" s="1134">
        <v>1.5745620749229122E-2</v>
      </c>
      <c r="D17" s="824">
        <v>191</v>
      </c>
      <c r="E17" s="1134">
        <v>0.26527777777777778</v>
      </c>
      <c r="F17" s="824">
        <v>529</v>
      </c>
      <c r="G17" s="1134">
        <v>0.73472222222222228</v>
      </c>
      <c r="H17" s="784">
        <v>297</v>
      </c>
      <c r="I17" s="1134">
        <v>0.41249999999999998</v>
      </c>
      <c r="J17" s="784">
        <v>232</v>
      </c>
      <c r="K17" s="1134">
        <v>0.32222222222222224</v>
      </c>
      <c r="L17" s="824">
        <v>252</v>
      </c>
      <c r="M17" s="1134">
        <v>0.35</v>
      </c>
      <c r="N17" s="784">
        <v>120</v>
      </c>
      <c r="O17" s="1134">
        <v>0.16666666666666666</v>
      </c>
      <c r="P17" s="784">
        <v>130</v>
      </c>
      <c r="Q17" s="1134">
        <v>0.18055555555555555</v>
      </c>
      <c r="R17" s="784">
        <v>6</v>
      </c>
      <c r="S17" s="828">
        <v>8.3333333333333332E-3</v>
      </c>
      <c r="T17" s="292"/>
      <c r="U17" s="188"/>
    </row>
    <row r="18" spans="1:21" s="870" customFormat="1" ht="17.25" customHeight="1">
      <c r="A18" s="197" t="s">
        <v>30</v>
      </c>
      <c r="B18" s="824">
        <v>2404</v>
      </c>
      <c r="C18" s="1134">
        <v>2.2290631258808695E-2</v>
      </c>
      <c r="D18" s="824">
        <v>754</v>
      </c>
      <c r="E18" s="1134">
        <v>0.31364392678868552</v>
      </c>
      <c r="F18" s="824">
        <v>1650</v>
      </c>
      <c r="G18" s="1134">
        <v>0.68635607321131442</v>
      </c>
      <c r="H18" s="784">
        <v>869</v>
      </c>
      <c r="I18" s="1134">
        <v>0.36148086522462564</v>
      </c>
      <c r="J18" s="784">
        <v>781</v>
      </c>
      <c r="K18" s="1134">
        <v>0.32487520798668884</v>
      </c>
      <c r="L18" s="824">
        <v>702</v>
      </c>
      <c r="M18" s="1134">
        <v>0.29201331114808654</v>
      </c>
      <c r="N18" s="784">
        <v>550</v>
      </c>
      <c r="O18" s="1134">
        <v>0.22878535773710482</v>
      </c>
      <c r="P18" s="784">
        <v>459</v>
      </c>
      <c r="Q18" s="1134">
        <v>0.19093178036605657</v>
      </c>
      <c r="R18" s="784">
        <v>71</v>
      </c>
      <c r="S18" s="828">
        <v>2.9534109816971715E-2</v>
      </c>
      <c r="T18" s="292"/>
      <c r="U18" s="188"/>
    </row>
    <row r="19" spans="1:21" s="870" customFormat="1" ht="17.25" customHeight="1">
      <c r="A19" s="197" t="s">
        <v>31</v>
      </c>
      <c r="B19" s="824">
        <v>510</v>
      </c>
      <c r="C19" s="1134">
        <v>9.1710124078403163E-3</v>
      </c>
      <c r="D19" s="824">
        <v>172</v>
      </c>
      <c r="E19" s="1134">
        <v>0.33725490196078434</v>
      </c>
      <c r="F19" s="824">
        <v>338</v>
      </c>
      <c r="G19" s="1134">
        <v>0.66274509803921566</v>
      </c>
      <c r="H19" s="784">
        <v>165</v>
      </c>
      <c r="I19" s="1134">
        <v>0.3235294117647059</v>
      </c>
      <c r="J19" s="784">
        <v>173</v>
      </c>
      <c r="K19" s="1134">
        <v>0.33921568627450982</v>
      </c>
      <c r="L19" s="824">
        <v>115</v>
      </c>
      <c r="M19" s="1134">
        <v>0.22549019607843138</v>
      </c>
      <c r="N19" s="784">
        <v>130</v>
      </c>
      <c r="O19" s="1134">
        <v>0.25490196078431371</v>
      </c>
      <c r="P19" s="784">
        <v>140</v>
      </c>
      <c r="Q19" s="1134">
        <v>0.27450980392156865</v>
      </c>
      <c r="R19" s="784">
        <v>18</v>
      </c>
      <c r="S19" s="828">
        <v>3.5294117647058823E-2</v>
      </c>
      <c r="T19" s="292"/>
      <c r="U19" s="188"/>
    </row>
    <row r="20" spans="1:21" s="870" customFormat="1" ht="17.25" customHeight="1">
      <c r="A20" s="197" t="s">
        <v>32</v>
      </c>
      <c r="B20" s="824">
        <v>525</v>
      </c>
      <c r="C20" s="1134">
        <v>1.0350334167931708E-2</v>
      </c>
      <c r="D20" s="824">
        <v>231</v>
      </c>
      <c r="E20" s="1134">
        <v>0.44</v>
      </c>
      <c r="F20" s="824">
        <v>294</v>
      </c>
      <c r="G20" s="1134">
        <v>0.56000000000000005</v>
      </c>
      <c r="H20" s="784">
        <v>132</v>
      </c>
      <c r="I20" s="1134">
        <v>0.25142857142857145</v>
      </c>
      <c r="J20" s="784">
        <v>162</v>
      </c>
      <c r="K20" s="1134">
        <v>0.30857142857142855</v>
      </c>
      <c r="L20" s="824">
        <v>97</v>
      </c>
      <c r="M20" s="1134">
        <v>0.18476190476190477</v>
      </c>
      <c r="N20" s="784">
        <v>196</v>
      </c>
      <c r="O20" s="1134">
        <v>0.37333333333333335</v>
      </c>
      <c r="P20" s="784">
        <v>95</v>
      </c>
      <c r="Q20" s="1134">
        <v>0.18095238095238095</v>
      </c>
      <c r="R20" s="784">
        <v>9</v>
      </c>
      <c r="S20" s="828">
        <v>1.7142857142857144E-2</v>
      </c>
      <c r="T20" s="292"/>
      <c r="U20" s="188"/>
    </row>
    <row r="21" spans="1:21" s="870" customFormat="1" ht="17.25" customHeight="1" thickBot="1">
      <c r="A21" s="195" t="s">
        <v>33</v>
      </c>
      <c r="B21" s="191">
        <v>1044</v>
      </c>
      <c r="C21" s="261">
        <v>1.0040585508472945E-2</v>
      </c>
      <c r="D21" s="191">
        <v>567</v>
      </c>
      <c r="E21" s="261">
        <v>0.5431034482758621</v>
      </c>
      <c r="F21" s="191">
        <v>477</v>
      </c>
      <c r="G21" s="261">
        <v>0.45689655172413796</v>
      </c>
      <c r="H21" s="76">
        <v>184</v>
      </c>
      <c r="I21" s="261">
        <v>0.17624521072796934</v>
      </c>
      <c r="J21" s="76">
        <v>293</v>
      </c>
      <c r="K21" s="261">
        <v>0.28065134099616856</v>
      </c>
      <c r="L21" s="191">
        <v>125</v>
      </c>
      <c r="M21" s="261">
        <v>0.11973180076628352</v>
      </c>
      <c r="N21" s="76">
        <v>329</v>
      </c>
      <c r="O21" s="261">
        <v>0.31513409961685823</v>
      </c>
      <c r="P21" s="76">
        <v>220</v>
      </c>
      <c r="Q21" s="261">
        <v>0.21072796934865901</v>
      </c>
      <c r="R21" s="76">
        <v>27</v>
      </c>
      <c r="S21" s="309">
        <v>2.5862068965517241E-2</v>
      </c>
      <c r="T21" s="292"/>
      <c r="U21" s="188"/>
    </row>
    <row r="22" spans="1:21" s="870" customFormat="1" ht="17.25" customHeight="1">
      <c r="A22" s="967" t="s">
        <v>406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</row>
    <row r="23" spans="1:21" s="870" customFormat="1" ht="17.25" customHeight="1">
      <c r="A23" s="967" t="s">
        <v>618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M23" s="188"/>
      <c r="O23" s="188"/>
      <c r="Q23" s="188"/>
      <c r="R23" s="188"/>
      <c r="S23" s="188"/>
    </row>
    <row r="24" spans="1:21" s="870" customFormat="1" ht="17.25" customHeight="1">
      <c r="A24" s="960" t="s">
        <v>605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</row>
    <row r="25" spans="1:21" s="870" customFormat="1" ht="17.25" customHeight="1">
      <c r="A25" s="960" t="s">
        <v>604</v>
      </c>
    </row>
    <row r="27" spans="1:21">
      <c r="B27" s="188"/>
      <c r="C27" s="188"/>
      <c r="D27" s="188"/>
      <c r="E27" s="188"/>
      <c r="F27" s="188"/>
      <c r="G27" s="188"/>
      <c r="H27" s="188"/>
      <c r="I27" s="188"/>
      <c r="J27" s="188"/>
      <c r="K27" s="188"/>
    </row>
  </sheetData>
  <sortState ref="A28:C41">
    <sortCondition descending="1" ref="C28:C41"/>
  </sortState>
  <mergeCells count="13"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7" s="46" customFormat="1" ht="17.25" customHeight="1">
      <c r="A1" s="163" t="s">
        <v>1024</v>
      </c>
      <c r="B1" s="167"/>
      <c r="C1" s="167"/>
      <c r="D1" s="167"/>
      <c r="E1" s="77"/>
      <c r="F1" s="77"/>
      <c r="G1" s="77"/>
      <c r="H1" s="77"/>
      <c r="I1" s="77"/>
      <c r="Q1" s="500"/>
    </row>
    <row r="2" spans="1:27" ht="17.25" customHeight="1" thickBot="1">
      <c r="A2" s="325" t="s">
        <v>193</v>
      </c>
      <c r="B2" s="205"/>
      <c r="C2" s="205"/>
    </row>
    <row r="3" spans="1:27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7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27" ht="17.25" customHeight="1">
      <c r="A5" s="194" t="s">
        <v>19</v>
      </c>
      <c r="B5" s="326">
        <v>14344</v>
      </c>
      <c r="C5" s="326">
        <v>14551</v>
      </c>
      <c r="D5" s="326">
        <v>15109</v>
      </c>
      <c r="E5" s="326">
        <v>16477</v>
      </c>
      <c r="F5" s="326">
        <v>18281</v>
      </c>
      <c r="G5" s="326">
        <v>20237</v>
      </c>
      <c r="H5" s="326">
        <v>21992</v>
      </c>
      <c r="I5" s="326">
        <v>24026</v>
      </c>
      <c r="J5" s="326">
        <v>26527</v>
      </c>
      <c r="K5" s="326">
        <v>28380</v>
      </c>
      <c r="L5" s="327">
        <v>30543</v>
      </c>
      <c r="M5" s="443">
        <f>L5-K5</f>
        <v>2163</v>
      </c>
      <c r="N5" s="444">
        <f>L5/K5-1</f>
        <v>7.6215644820295969E-2</v>
      </c>
      <c r="O5" s="454">
        <f>L5-G5</f>
        <v>10306</v>
      </c>
      <c r="P5" s="444">
        <f>L5/G5-1</f>
        <v>0.50926520729357128</v>
      </c>
      <c r="Q5" s="454">
        <f>L5-B5</f>
        <v>16199</v>
      </c>
      <c r="R5" s="411">
        <f>L5/B5-1</f>
        <v>1.1293223647518125</v>
      </c>
      <c r="S5"/>
      <c r="T5"/>
      <c r="U5"/>
      <c r="V5"/>
      <c r="W5"/>
      <c r="X5"/>
      <c r="Y5"/>
      <c r="Z5"/>
      <c r="AA5"/>
    </row>
    <row r="6" spans="1:27" ht="17.25" customHeight="1">
      <c r="A6" s="197" t="s">
        <v>20</v>
      </c>
      <c r="B6" s="216">
        <v>4910</v>
      </c>
      <c r="C6" s="216">
        <v>5062</v>
      </c>
      <c r="D6" s="216">
        <v>5428</v>
      </c>
      <c r="E6" s="216">
        <v>6022</v>
      </c>
      <c r="F6" s="216">
        <v>6824</v>
      </c>
      <c r="G6" s="216">
        <v>7650</v>
      </c>
      <c r="H6" s="216">
        <v>8254</v>
      </c>
      <c r="I6" s="216">
        <v>8975</v>
      </c>
      <c r="J6" s="216">
        <v>9657</v>
      </c>
      <c r="K6" s="216">
        <v>10188</v>
      </c>
      <c r="L6" s="328">
        <v>10857</v>
      </c>
      <c r="M6" s="447">
        <f t="shared" ref="M6:M19" si="0">L6-K6</f>
        <v>669</v>
      </c>
      <c r="N6" s="415">
        <f t="shared" ref="N6:N19" si="1">L6/K6-1</f>
        <v>6.5665488810365158E-2</v>
      </c>
      <c r="O6" s="455">
        <f t="shared" ref="O6:O19" si="2">L6-G6</f>
        <v>3207</v>
      </c>
      <c r="P6" s="415">
        <f t="shared" ref="P6:P19" si="3">L6/G6-1</f>
        <v>0.41921568627450978</v>
      </c>
      <c r="Q6" s="455">
        <f t="shared" ref="Q6:Q19" si="4">L6-B6</f>
        <v>5947</v>
      </c>
      <c r="R6" s="417">
        <f t="shared" ref="R6:R19" si="5">L6/B6-1</f>
        <v>1.2112016293279022</v>
      </c>
      <c r="S6"/>
      <c r="T6"/>
      <c r="U6"/>
      <c r="V6"/>
      <c r="W6"/>
      <c r="X6"/>
      <c r="Y6"/>
      <c r="Z6"/>
      <c r="AA6"/>
    </row>
    <row r="7" spans="1:27" ht="17.25" customHeight="1">
      <c r="A7" s="197" t="s">
        <v>21</v>
      </c>
      <c r="B7" s="216">
        <v>1726</v>
      </c>
      <c r="C7" s="216">
        <v>1801</v>
      </c>
      <c r="D7" s="216">
        <v>1833</v>
      </c>
      <c r="E7" s="216">
        <v>2012</v>
      </c>
      <c r="F7" s="216">
        <v>2214</v>
      </c>
      <c r="G7" s="216">
        <v>2453</v>
      </c>
      <c r="H7" s="216">
        <v>2750</v>
      </c>
      <c r="I7" s="216">
        <v>3114</v>
      </c>
      <c r="J7" s="216">
        <v>3578</v>
      </c>
      <c r="K7" s="216">
        <v>4049</v>
      </c>
      <c r="L7" s="328">
        <v>4549</v>
      </c>
      <c r="M7" s="447">
        <f t="shared" si="0"/>
        <v>500</v>
      </c>
      <c r="N7" s="415">
        <f t="shared" si="1"/>
        <v>0.12348728081007665</v>
      </c>
      <c r="O7" s="455">
        <f t="shared" si="2"/>
        <v>2096</v>
      </c>
      <c r="P7" s="415">
        <f t="shared" si="3"/>
        <v>0.85446392172849572</v>
      </c>
      <c r="Q7" s="455">
        <f t="shared" si="4"/>
        <v>2823</v>
      </c>
      <c r="R7" s="417">
        <f t="shared" si="5"/>
        <v>1.6355735805330243</v>
      </c>
      <c r="S7"/>
      <c r="T7"/>
      <c r="U7"/>
      <c r="V7"/>
      <c r="W7"/>
      <c r="X7"/>
      <c r="Y7"/>
      <c r="Z7"/>
      <c r="AA7"/>
    </row>
    <row r="8" spans="1:27" ht="17.25" customHeight="1">
      <c r="A8" s="197" t="s">
        <v>22</v>
      </c>
      <c r="B8" s="216">
        <v>613</v>
      </c>
      <c r="C8" s="216">
        <v>592</v>
      </c>
      <c r="D8" s="216">
        <v>635</v>
      </c>
      <c r="E8" s="216">
        <v>650</v>
      </c>
      <c r="F8" s="216">
        <v>725</v>
      </c>
      <c r="G8" s="216">
        <v>798</v>
      </c>
      <c r="H8" s="216">
        <v>868</v>
      </c>
      <c r="I8" s="216">
        <v>936</v>
      </c>
      <c r="J8" s="216">
        <v>1039</v>
      </c>
      <c r="K8" s="216">
        <v>1114</v>
      </c>
      <c r="L8" s="328">
        <v>1218</v>
      </c>
      <c r="M8" s="447">
        <f t="shared" si="0"/>
        <v>104</v>
      </c>
      <c r="N8" s="415">
        <f t="shared" si="1"/>
        <v>9.3357271095152683E-2</v>
      </c>
      <c r="O8" s="455">
        <f t="shared" si="2"/>
        <v>420</v>
      </c>
      <c r="P8" s="415">
        <f t="shared" si="3"/>
        <v>0.52631578947368429</v>
      </c>
      <c r="Q8" s="455">
        <f t="shared" si="4"/>
        <v>605</v>
      </c>
      <c r="R8" s="417">
        <f t="shared" si="5"/>
        <v>0.98694942903752048</v>
      </c>
      <c r="S8"/>
      <c r="T8"/>
      <c r="U8"/>
      <c r="V8"/>
      <c r="W8"/>
      <c r="X8"/>
      <c r="Y8"/>
      <c r="Z8"/>
      <c r="AA8"/>
    </row>
    <row r="9" spans="1:27" ht="17.25" customHeight="1">
      <c r="A9" s="197" t="s">
        <v>23</v>
      </c>
      <c r="B9" s="216">
        <v>947</v>
      </c>
      <c r="C9" s="216">
        <v>986</v>
      </c>
      <c r="D9" s="216">
        <v>1091</v>
      </c>
      <c r="E9" s="216">
        <v>1225</v>
      </c>
      <c r="F9" s="216">
        <v>1397</v>
      </c>
      <c r="G9" s="216">
        <v>1591</v>
      </c>
      <c r="H9" s="216">
        <v>1732</v>
      </c>
      <c r="I9" s="216">
        <v>1962</v>
      </c>
      <c r="J9" s="216">
        <v>2204</v>
      </c>
      <c r="K9" s="216">
        <v>2325</v>
      </c>
      <c r="L9" s="328">
        <v>2512</v>
      </c>
      <c r="M9" s="447">
        <f t="shared" si="0"/>
        <v>187</v>
      </c>
      <c r="N9" s="415">
        <f t="shared" si="1"/>
        <v>8.0430107526881622E-2</v>
      </c>
      <c r="O9" s="455">
        <f t="shared" si="2"/>
        <v>921</v>
      </c>
      <c r="P9" s="415">
        <f t="shared" si="3"/>
        <v>0.57888120678818344</v>
      </c>
      <c r="Q9" s="455">
        <f t="shared" si="4"/>
        <v>1565</v>
      </c>
      <c r="R9" s="417">
        <f t="shared" si="5"/>
        <v>1.6525871172122493</v>
      </c>
      <c r="S9"/>
      <c r="T9"/>
      <c r="U9"/>
      <c r="V9"/>
      <c r="W9"/>
      <c r="X9"/>
      <c r="Y9"/>
      <c r="Z9"/>
      <c r="AA9"/>
    </row>
    <row r="10" spans="1:27" ht="17.25" customHeight="1">
      <c r="A10" s="197" t="s">
        <v>24</v>
      </c>
      <c r="B10" s="216">
        <v>803</v>
      </c>
      <c r="C10" s="216">
        <v>750</v>
      </c>
      <c r="D10" s="216">
        <v>728</v>
      </c>
      <c r="E10" s="216">
        <v>773</v>
      </c>
      <c r="F10" s="216">
        <v>854</v>
      </c>
      <c r="G10" s="216">
        <v>933</v>
      </c>
      <c r="H10" s="216">
        <v>965</v>
      </c>
      <c r="I10" s="216">
        <v>1044</v>
      </c>
      <c r="J10" s="216">
        <v>1128</v>
      </c>
      <c r="K10" s="216">
        <v>1165</v>
      </c>
      <c r="L10" s="328">
        <v>1178</v>
      </c>
      <c r="M10" s="447">
        <f t="shared" si="0"/>
        <v>13</v>
      </c>
      <c r="N10" s="415">
        <f t="shared" si="1"/>
        <v>1.1158798283261717E-2</v>
      </c>
      <c r="O10" s="455">
        <f t="shared" si="2"/>
        <v>245</v>
      </c>
      <c r="P10" s="415">
        <f t="shared" si="3"/>
        <v>0.262593783494105</v>
      </c>
      <c r="Q10" s="455">
        <f t="shared" si="4"/>
        <v>375</v>
      </c>
      <c r="R10" s="417">
        <f t="shared" si="5"/>
        <v>0.46699875466998764</v>
      </c>
      <c r="S10"/>
      <c r="T10"/>
      <c r="U10"/>
      <c r="V10"/>
      <c r="W10"/>
      <c r="X10"/>
      <c r="Y10"/>
      <c r="Z10"/>
      <c r="AA10"/>
    </row>
    <row r="11" spans="1:27" ht="17.25" customHeight="1">
      <c r="A11" s="197" t="s">
        <v>25</v>
      </c>
      <c r="B11" s="216">
        <v>1111</v>
      </c>
      <c r="C11" s="216">
        <v>1114</v>
      </c>
      <c r="D11" s="216">
        <v>1115</v>
      </c>
      <c r="E11" s="216">
        <v>1158</v>
      </c>
      <c r="F11" s="216">
        <v>1248</v>
      </c>
      <c r="G11" s="216">
        <v>1390</v>
      </c>
      <c r="H11" s="216">
        <v>1448</v>
      </c>
      <c r="I11" s="216">
        <v>1549</v>
      </c>
      <c r="J11" s="216">
        <v>1676</v>
      </c>
      <c r="K11" s="216">
        <v>1771</v>
      </c>
      <c r="L11" s="328">
        <v>1895</v>
      </c>
      <c r="M11" s="447">
        <f t="shared" si="0"/>
        <v>124</v>
      </c>
      <c r="N11" s="415">
        <f t="shared" si="1"/>
        <v>7.0016939582157045E-2</v>
      </c>
      <c r="O11" s="455">
        <f t="shared" si="2"/>
        <v>505</v>
      </c>
      <c r="P11" s="415">
        <f t="shared" si="3"/>
        <v>0.36330935251798557</v>
      </c>
      <c r="Q11" s="455">
        <f t="shared" si="4"/>
        <v>784</v>
      </c>
      <c r="R11" s="417">
        <f t="shared" si="5"/>
        <v>0.70567056705670561</v>
      </c>
      <c r="S11"/>
      <c r="T11"/>
      <c r="U11"/>
      <c r="V11"/>
      <c r="W11"/>
      <c r="X11"/>
      <c r="Y11"/>
      <c r="Z11"/>
      <c r="AA11"/>
    </row>
    <row r="12" spans="1:27" ht="17.25" customHeight="1">
      <c r="A12" s="197" t="s">
        <v>26</v>
      </c>
      <c r="B12" s="216">
        <v>642</v>
      </c>
      <c r="C12" s="216">
        <v>640</v>
      </c>
      <c r="D12" s="216">
        <v>664</v>
      </c>
      <c r="E12" s="216">
        <v>762</v>
      </c>
      <c r="F12" s="216">
        <v>841</v>
      </c>
      <c r="G12" s="216">
        <v>915</v>
      </c>
      <c r="H12" s="216">
        <v>985</v>
      </c>
      <c r="I12" s="216">
        <v>1054</v>
      </c>
      <c r="J12" s="216">
        <v>1166</v>
      </c>
      <c r="K12" s="216">
        <v>1246</v>
      </c>
      <c r="L12" s="328">
        <v>1317</v>
      </c>
      <c r="M12" s="447">
        <f t="shared" si="0"/>
        <v>71</v>
      </c>
      <c r="N12" s="415">
        <f t="shared" si="1"/>
        <v>5.6982343499197396E-2</v>
      </c>
      <c r="O12" s="455">
        <f t="shared" si="2"/>
        <v>402</v>
      </c>
      <c r="P12" s="415">
        <f t="shared" si="3"/>
        <v>0.43934426229508206</v>
      </c>
      <c r="Q12" s="455">
        <f t="shared" si="4"/>
        <v>675</v>
      </c>
      <c r="R12" s="417">
        <f t="shared" si="5"/>
        <v>1.0514018691588785</v>
      </c>
      <c r="S12"/>
      <c r="T12"/>
      <c r="U12"/>
      <c r="V12"/>
      <c r="W12"/>
      <c r="X12"/>
      <c r="Y12"/>
      <c r="Z12"/>
      <c r="AA12"/>
    </row>
    <row r="13" spans="1:27" ht="17.25" customHeight="1">
      <c r="A13" s="197" t="s">
        <v>27</v>
      </c>
      <c r="B13" s="216">
        <v>440</v>
      </c>
      <c r="C13" s="216">
        <v>445</v>
      </c>
      <c r="D13" s="216">
        <v>433</v>
      </c>
      <c r="E13" s="216">
        <v>452</v>
      </c>
      <c r="F13" s="216">
        <v>527</v>
      </c>
      <c r="G13" s="216">
        <v>595</v>
      </c>
      <c r="H13" s="216">
        <v>666</v>
      </c>
      <c r="I13" s="216">
        <v>689</v>
      </c>
      <c r="J13" s="216">
        <v>817</v>
      </c>
      <c r="K13" s="216">
        <v>837</v>
      </c>
      <c r="L13" s="328">
        <v>869</v>
      </c>
      <c r="M13" s="447">
        <f t="shared" si="0"/>
        <v>32</v>
      </c>
      <c r="N13" s="415">
        <f t="shared" si="1"/>
        <v>3.8231780167264029E-2</v>
      </c>
      <c r="O13" s="455">
        <f t="shared" si="2"/>
        <v>274</v>
      </c>
      <c r="P13" s="415">
        <f t="shared" si="3"/>
        <v>0.46050420168067219</v>
      </c>
      <c r="Q13" s="455">
        <f t="shared" si="4"/>
        <v>429</v>
      </c>
      <c r="R13" s="417">
        <f t="shared" si="5"/>
        <v>0.97500000000000009</v>
      </c>
      <c r="S13"/>
      <c r="T13"/>
      <c r="U13"/>
      <c r="V13"/>
      <c r="W13"/>
      <c r="X13"/>
      <c r="Y13"/>
      <c r="Z13"/>
      <c r="AA13"/>
    </row>
    <row r="14" spans="1:27" ht="17.25" customHeight="1">
      <c r="A14" s="197" t="s">
        <v>28</v>
      </c>
      <c r="B14" s="216">
        <v>404</v>
      </c>
      <c r="C14" s="216">
        <v>423</v>
      </c>
      <c r="D14" s="216">
        <v>424</v>
      </c>
      <c r="E14" s="216">
        <v>451</v>
      </c>
      <c r="F14" s="216">
        <v>474</v>
      </c>
      <c r="G14" s="216">
        <v>498</v>
      </c>
      <c r="H14" s="216">
        <v>571</v>
      </c>
      <c r="I14" s="216">
        <v>677</v>
      </c>
      <c r="J14" s="216">
        <v>786</v>
      </c>
      <c r="K14" s="216">
        <v>842</v>
      </c>
      <c r="L14" s="328">
        <v>945</v>
      </c>
      <c r="M14" s="447">
        <f t="shared" si="0"/>
        <v>103</v>
      </c>
      <c r="N14" s="415">
        <f t="shared" si="1"/>
        <v>0.12232779097387181</v>
      </c>
      <c r="O14" s="455">
        <f t="shared" si="2"/>
        <v>447</v>
      </c>
      <c r="P14" s="415">
        <f t="shared" si="3"/>
        <v>0.89759036144578319</v>
      </c>
      <c r="Q14" s="455">
        <f t="shared" si="4"/>
        <v>541</v>
      </c>
      <c r="R14" s="417">
        <f t="shared" si="5"/>
        <v>1.3391089108910892</v>
      </c>
      <c r="S14"/>
      <c r="T14"/>
      <c r="U14"/>
      <c r="V14"/>
      <c r="W14"/>
      <c r="X14"/>
      <c r="Y14"/>
      <c r="Z14"/>
      <c r="AA14"/>
    </row>
    <row r="15" spans="1:27" ht="17.25" customHeight="1">
      <c r="A15" s="197" t="s">
        <v>29</v>
      </c>
      <c r="B15" s="216">
        <v>304</v>
      </c>
      <c r="C15" s="216">
        <v>292</v>
      </c>
      <c r="D15" s="216">
        <v>297</v>
      </c>
      <c r="E15" s="216">
        <v>324</v>
      </c>
      <c r="F15" s="216">
        <v>346</v>
      </c>
      <c r="G15" s="216">
        <v>387</v>
      </c>
      <c r="H15" s="216">
        <v>422</v>
      </c>
      <c r="I15" s="216">
        <v>479</v>
      </c>
      <c r="J15" s="216">
        <v>564</v>
      </c>
      <c r="K15" s="216">
        <v>624</v>
      </c>
      <c r="L15" s="328">
        <v>720</v>
      </c>
      <c r="M15" s="447">
        <f t="shared" si="0"/>
        <v>96</v>
      </c>
      <c r="N15" s="415">
        <f t="shared" si="1"/>
        <v>0.15384615384615374</v>
      </c>
      <c r="O15" s="455">
        <f t="shared" si="2"/>
        <v>333</v>
      </c>
      <c r="P15" s="415">
        <f t="shared" si="3"/>
        <v>0.86046511627906974</v>
      </c>
      <c r="Q15" s="455">
        <f t="shared" si="4"/>
        <v>416</v>
      </c>
      <c r="R15" s="417">
        <f t="shared" si="5"/>
        <v>1.3684210526315788</v>
      </c>
      <c r="S15"/>
      <c r="T15"/>
      <c r="U15"/>
      <c r="V15"/>
      <c r="W15"/>
      <c r="X15"/>
      <c r="Y15"/>
      <c r="Z15"/>
      <c r="AA15"/>
    </row>
    <row r="16" spans="1:27" ht="17.25" customHeight="1">
      <c r="A16" s="197" t="s">
        <v>30</v>
      </c>
      <c r="B16" s="216">
        <v>1157</v>
      </c>
      <c r="C16" s="216">
        <v>1186</v>
      </c>
      <c r="D16" s="216">
        <v>1200</v>
      </c>
      <c r="E16" s="216">
        <v>1293</v>
      </c>
      <c r="F16" s="216">
        <v>1400</v>
      </c>
      <c r="G16" s="216">
        <v>1527</v>
      </c>
      <c r="H16" s="216">
        <v>1694</v>
      </c>
      <c r="I16" s="216">
        <v>1821</v>
      </c>
      <c r="J16" s="216">
        <v>2022</v>
      </c>
      <c r="K16" s="216">
        <v>2259</v>
      </c>
      <c r="L16" s="328">
        <v>2404</v>
      </c>
      <c r="M16" s="447">
        <f t="shared" si="0"/>
        <v>145</v>
      </c>
      <c r="N16" s="415">
        <f t="shared" si="1"/>
        <v>6.41876936697654E-2</v>
      </c>
      <c r="O16" s="455">
        <f t="shared" si="2"/>
        <v>877</v>
      </c>
      <c r="P16" s="415">
        <f t="shared" si="3"/>
        <v>0.57432874918140153</v>
      </c>
      <c r="Q16" s="455">
        <f t="shared" si="4"/>
        <v>1247</v>
      </c>
      <c r="R16" s="417">
        <f t="shared" si="5"/>
        <v>1.0777873811581675</v>
      </c>
      <c r="S16"/>
      <c r="T16"/>
      <c r="U16"/>
      <c r="V16"/>
      <c r="W16"/>
      <c r="X16"/>
      <c r="Y16"/>
      <c r="Z16"/>
      <c r="AA16"/>
    </row>
    <row r="17" spans="1:27" ht="17.25" customHeight="1">
      <c r="A17" s="197" t="s">
        <v>31</v>
      </c>
      <c r="B17" s="216">
        <v>340</v>
      </c>
      <c r="C17" s="216">
        <v>350</v>
      </c>
      <c r="D17" s="216">
        <v>335</v>
      </c>
      <c r="E17" s="216">
        <v>355</v>
      </c>
      <c r="F17" s="216">
        <v>361</v>
      </c>
      <c r="G17" s="216">
        <v>393</v>
      </c>
      <c r="H17" s="216">
        <v>429</v>
      </c>
      <c r="I17" s="216">
        <v>432</v>
      </c>
      <c r="J17" s="216">
        <v>491</v>
      </c>
      <c r="K17" s="216">
        <v>505</v>
      </c>
      <c r="L17" s="328">
        <v>510</v>
      </c>
      <c r="M17" s="447">
        <f t="shared" si="0"/>
        <v>5</v>
      </c>
      <c r="N17" s="415">
        <f t="shared" si="1"/>
        <v>9.9009900990099098E-3</v>
      </c>
      <c r="O17" s="455">
        <f t="shared" si="2"/>
        <v>117</v>
      </c>
      <c r="P17" s="415">
        <f t="shared" si="3"/>
        <v>0.29770992366412208</v>
      </c>
      <c r="Q17" s="455">
        <f t="shared" si="4"/>
        <v>170</v>
      </c>
      <c r="R17" s="417">
        <f t="shared" si="5"/>
        <v>0.5</v>
      </c>
      <c r="S17"/>
      <c r="T17"/>
      <c r="U17"/>
      <c r="V17"/>
      <c r="W17"/>
      <c r="X17"/>
      <c r="Y17"/>
      <c r="Z17"/>
      <c r="AA17"/>
    </row>
    <row r="18" spans="1:27" ht="17.25" customHeight="1">
      <c r="A18" s="197" t="s">
        <v>32</v>
      </c>
      <c r="B18" s="216">
        <v>276</v>
      </c>
      <c r="C18" s="216">
        <v>286</v>
      </c>
      <c r="D18" s="216">
        <v>282</v>
      </c>
      <c r="E18" s="216">
        <v>303</v>
      </c>
      <c r="F18" s="216">
        <v>325</v>
      </c>
      <c r="G18" s="216">
        <v>297</v>
      </c>
      <c r="H18" s="216">
        <v>333</v>
      </c>
      <c r="I18" s="216">
        <v>391</v>
      </c>
      <c r="J18" s="216">
        <v>443</v>
      </c>
      <c r="K18" s="216">
        <v>483</v>
      </c>
      <c r="L18" s="328">
        <v>525</v>
      </c>
      <c r="M18" s="447">
        <f t="shared" si="0"/>
        <v>42</v>
      </c>
      <c r="N18" s="415">
        <f t="shared" si="1"/>
        <v>8.6956521739130377E-2</v>
      </c>
      <c r="O18" s="455">
        <f t="shared" si="2"/>
        <v>228</v>
      </c>
      <c r="P18" s="415">
        <f t="shared" si="3"/>
        <v>0.76767676767676774</v>
      </c>
      <c r="Q18" s="455">
        <f t="shared" si="4"/>
        <v>249</v>
      </c>
      <c r="R18" s="417">
        <f t="shared" si="5"/>
        <v>0.90217391304347827</v>
      </c>
      <c r="S18"/>
      <c r="T18"/>
      <c r="U18"/>
      <c r="V18"/>
      <c r="W18"/>
      <c r="X18"/>
      <c r="Y18"/>
      <c r="Z18"/>
      <c r="AA18"/>
    </row>
    <row r="19" spans="1:27" ht="17.25" customHeight="1" thickBot="1">
      <c r="A19" s="195" t="s">
        <v>33</v>
      </c>
      <c r="B19" s="231">
        <v>671</v>
      </c>
      <c r="C19" s="231">
        <v>624</v>
      </c>
      <c r="D19" s="231">
        <v>644</v>
      </c>
      <c r="E19" s="231">
        <v>697</v>
      </c>
      <c r="F19" s="231">
        <v>745</v>
      </c>
      <c r="G19" s="231">
        <v>810</v>
      </c>
      <c r="H19" s="231">
        <v>875</v>
      </c>
      <c r="I19" s="231">
        <v>903</v>
      </c>
      <c r="J19" s="231">
        <v>956</v>
      </c>
      <c r="K19" s="231">
        <v>972</v>
      </c>
      <c r="L19" s="329">
        <v>1044</v>
      </c>
      <c r="M19" s="450">
        <f t="shared" si="0"/>
        <v>72</v>
      </c>
      <c r="N19" s="421">
        <f t="shared" si="1"/>
        <v>7.4074074074074181E-2</v>
      </c>
      <c r="O19" s="456">
        <f t="shared" si="2"/>
        <v>234</v>
      </c>
      <c r="P19" s="421">
        <f t="shared" si="3"/>
        <v>0.28888888888888897</v>
      </c>
      <c r="Q19" s="456">
        <f t="shared" si="4"/>
        <v>373</v>
      </c>
      <c r="R19" s="423">
        <f t="shared" si="5"/>
        <v>0.55588673621460516</v>
      </c>
      <c r="S19"/>
      <c r="T19"/>
      <c r="U19"/>
      <c r="V19"/>
      <c r="W19"/>
      <c r="X19"/>
      <c r="Y19"/>
      <c r="Z19"/>
      <c r="AA19"/>
    </row>
    <row r="20" spans="1:27" s="26" customFormat="1" ht="17.25" customHeight="1">
      <c r="A20" s="967" t="s">
        <v>924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27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7">
      <c r="B22"/>
      <c r="C22"/>
      <c r="D22"/>
      <c r="E22"/>
      <c r="F22"/>
      <c r="G22"/>
      <c r="H22"/>
      <c r="I22"/>
      <c r="J22"/>
      <c r="K22"/>
      <c r="L22" s="479"/>
      <c r="M22"/>
      <c r="N22"/>
      <c r="O22"/>
      <c r="P22"/>
      <c r="Q22"/>
      <c r="R22"/>
      <c r="S22"/>
    </row>
    <row r="23" spans="1:27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7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9"/>
  <dimension ref="A1:U35"/>
  <sheetViews>
    <sheetView zoomScaleNormal="100" workbookViewId="0"/>
  </sheetViews>
  <sheetFormatPr defaultRowHeight="15"/>
  <cols>
    <col min="1" max="1" width="11.28515625" customWidth="1"/>
    <col min="2" max="2" width="5.7109375" style="209" customWidth="1"/>
    <col min="3" max="3" width="6.7109375" customWidth="1"/>
    <col min="4" max="4" width="5.85546875" customWidth="1"/>
    <col min="5" max="5" width="6.7109375" customWidth="1"/>
    <col min="6" max="6" width="5.85546875" customWidth="1"/>
    <col min="7" max="7" width="6.7109375" customWidth="1"/>
    <col min="8" max="8" width="5.85546875" customWidth="1"/>
    <col min="9" max="9" width="6.7109375" customWidth="1"/>
    <col min="10" max="10" width="5.85546875" customWidth="1"/>
    <col min="11" max="11" width="6.7109375" customWidth="1"/>
    <col min="12" max="12" width="5.85546875" customWidth="1"/>
    <col min="13" max="13" width="6.7109375" customWidth="1"/>
    <col min="14" max="14" width="5.85546875" customWidth="1"/>
    <col min="15" max="15" width="6.7109375" customWidth="1"/>
    <col min="16" max="16" width="5.85546875" customWidth="1"/>
    <col min="17" max="17" width="6.7109375" customWidth="1"/>
    <col min="18" max="18" width="5.85546875" customWidth="1"/>
    <col min="19" max="19" width="7" customWidth="1"/>
    <col min="20" max="20" width="5.85546875" customWidth="1"/>
  </cols>
  <sheetData>
    <row r="1" spans="1:21" ht="17.25" customHeight="1">
      <c r="A1" s="182" t="s">
        <v>1047</v>
      </c>
      <c r="B1" s="240"/>
      <c r="C1" s="135"/>
      <c r="D1" s="135"/>
      <c r="E1" s="135"/>
      <c r="F1" s="135"/>
      <c r="G1" s="135"/>
      <c r="H1" s="135"/>
      <c r="I1" s="135"/>
      <c r="J1" s="135"/>
      <c r="K1" s="135"/>
      <c r="L1" s="500"/>
      <c r="M1" s="135"/>
      <c r="N1" s="135"/>
    </row>
    <row r="2" spans="1:21" ht="17.25" customHeight="1" thickBot="1">
      <c r="A2" s="325" t="s">
        <v>193</v>
      </c>
      <c r="B2" s="205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21" ht="17.25" customHeight="1">
      <c r="A3" s="1736" t="s">
        <v>198</v>
      </c>
      <c r="B3" s="1737"/>
      <c r="C3" s="1875" t="s">
        <v>71</v>
      </c>
      <c r="D3" s="1879"/>
      <c r="E3" s="1901" t="s">
        <v>221</v>
      </c>
      <c r="F3" s="1911"/>
      <c r="G3" s="1911"/>
      <c r="H3" s="1911"/>
      <c r="I3" s="1911"/>
      <c r="J3" s="1911"/>
      <c r="K3" s="1911"/>
      <c r="L3" s="1911"/>
      <c r="M3" s="1911"/>
      <c r="N3" s="1911"/>
      <c r="O3" s="1911"/>
      <c r="P3" s="1911"/>
      <c r="Q3" s="1911"/>
      <c r="R3" s="1911"/>
      <c r="S3" s="1911"/>
      <c r="T3" s="2029"/>
    </row>
    <row r="4" spans="1:21" ht="17.25" customHeight="1">
      <c r="A4" s="1738"/>
      <c r="B4" s="1739"/>
      <c r="C4" s="1877"/>
      <c r="D4" s="1809"/>
      <c r="E4" s="2011" t="s">
        <v>158</v>
      </c>
      <c r="F4" s="1885"/>
      <c r="G4" s="2011" t="s">
        <v>159</v>
      </c>
      <c r="H4" s="1885"/>
      <c r="I4" s="2011" t="s">
        <v>160</v>
      </c>
      <c r="J4" s="1885"/>
      <c r="K4" s="2011" t="s">
        <v>161</v>
      </c>
      <c r="L4" s="1885"/>
      <c r="M4" s="2011" t="s">
        <v>162</v>
      </c>
      <c r="N4" s="1885"/>
      <c r="O4" s="1881" t="s">
        <v>608</v>
      </c>
      <c r="P4" s="1885"/>
      <c r="Q4" s="2011" t="s">
        <v>609</v>
      </c>
      <c r="R4" s="1885"/>
      <c r="S4" s="2011" t="s">
        <v>163</v>
      </c>
      <c r="T4" s="1912"/>
    </row>
    <row r="5" spans="1:21" ht="17.25" customHeight="1">
      <c r="A5" s="1738"/>
      <c r="B5" s="1739"/>
      <c r="C5" s="1877"/>
      <c r="D5" s="1809"/>
      <c r="E5" s="1775"/>
      <c r="F5" s="1886"/>
      <c r="G5" s="1775"/>
      <c r="H5" s="1886"/>
      <c r="I5" s="1775"/>
      <c r="J5" s="1886"/>
      <c r="K5" s="1775"/>
      <c r="L5" s="1886"/>
      <c r="M5" s="1775"/>
      <c r="N5" s="1886"/>
      <c r="O5" s="1883"/>
      <c r="P5" s="1886"/>
      <c r="Q5" s="1775"/>
      <c r="R5" s="1886"/>
      <c r="S5" s="1775" t="s">
        <v>43</v>
      </c>
      <c r="T5" s="1776"/>
    </row>
    <row r="6" spans="1:21" ht="17.25" customHeight="1" thickBot="1">
      <c r="A6" s="1738"/>
      <c r="B6" s="1739"/>
      <c r="C6" s="629" t="s">
        <v>146</v>
      </c>
      <c r="D6" s="665" t="s">
        <v>147</v>
      </c>
      <c r="E6" s="634" t="s">
        <v>146</v>
      </c>
      <c r="F6" s="634" t="s">
        <v>148</v>
      </c>
      <c r="G6" s="632" t="s">
        <v>146</v>
      </c>
      <c r="H6" s="634" t="s">
        <v>148</v>
      </c>
      <c r="I6" s="632" t="s">
        <v>146</v>
      </c>
      <c r="J6" s="634" t="s">
        <v>148</v>
      </c>
      <c r="K6" s="632" t="s">
        <v>146</v>
      </c>
      <c r="L6" s="634" t="s">
        <v>148</v>
      </c>
      <c r="M6" s="632" t="s">
        <v>146</v>
      </c>
      <c r="N6" s="634" t="s">
        <v>148</v>
      </c>
      <c r="O6" s="632" t="s">
        <v>146</v>
      </c>
      <c r="P6" s="635" t="s">
        <v>150</v>
      </c>
      <c r="Q6" s="634" t="s">
        <v>146</v>
      </c>
      <c r="R6" s="635" t="s">
        <v>150</v>
      </c>
      <c r="S6" s="632" t="s">
        <v>146</v>
      </c>
      <c r="T6" s="633" t="s">
        <v>150</v>
      </c>
    </row>
    <row r="7" spans="1:21" ht="17.25" customHeight="1">
      <c r="A7" s="1787" t="s">
        <v>11</v>
      </c>
      <c r="B7" s="1788"/>
      <c r="C7" s="827">
        <v>645079</v>
      </c>
      <c r="D7" s="311">
        <v>0.81178568462276102</v>
      </c>
      <c r="E7" s="827">
        <v>635169</v>
      </c>
      <c r="F7" s="829">
        <v>0.98463754051829311</v>
      </c>
      <c r="G7" s="349">
        <v>106761</v>
      </c>
      <c r="H7" s="829">
        <v>0.16550065960913315</v>
      </c>
      <c r="I7" s="349">
        <v>25512</v>
      </c>
      <c r="J7" s="829">
        <v>3.9548644429596998E-2</v>
      </c>
      <c r="K7" s="349">
        <v>2652</v>
      </c>
      <c r="L7" s="829">
        <v>4.1111243739138928E-3</v>
      </c>
      <c r="M7" s="349">
        <v>7180</v>
      </c>
      <c r="N7" s="829">
        <v>1.1130419685030826E-2</v>
      </c>
      <c r="O7" s="349">
        <v>152</v>
      </c>
      <c r="P7" s="1016">
        <v>2.3563005461346595E-4</v>
      </c>
      <c r="Q7" s="827">
        <v>140</v>
      </c>
      <c r="R7" s="1016">
        <v>2.1702768188082389E-4</v>
      </c>
      <c r="S7" s="349">
        <v>4</v>
      </c>
      <c r="T7" s="310">
        <v>6.2007909108806824E-6</v>
      </c>
      <c r="U7" s="903"/>
    </row>
    <row r="8" spans="1:21" ht="17.25" customHeight="1">
      <c r="A8" s="1742" t="s">
        <v>12</v>
      </c>
      <c r="B8" s="1743"/>
      <c r="C8" s="827">
        <v>660748</v>
      </c>
      <c r="D8" s="311">
        <v>0.81780803267528934</v>
      </c>
      <c r="E8" s="827">
        <v>652632</v>
      </c>
      <c r="F8" s="829">
        <v>0.98771695109179292</v>
      </c>
      <c r="G8" s="349">
        <v>106364</v>
      </c>
      <c r="H8" s="829">
        <v>0.16097513726867127</v>
      </c>
      <c r="I8" s="349">
        <v>26194</v>
      </c>
      <c r="J8" s="829">
        <v>3.9642950111086227E-2</v>
      </c>
      <c r="K8" s="349">
        <v>2698</v>
      </c>
      <c r="L8" s="829">
        <v>4.0832511032950535E-3</v>
      </c>
      <c r="M8" s="349">
        <v>6319</v>
      </c>
      <c r="N8" s="829">
        <v>9.563403899822626E-3</v>
      </c>
      <c r="O8" s="349">
        <v>147</v>
      </c>
      <c r="P8" s="1016">
        <v>2.2247513424179869E-4</v>
      </c>
      <c r="Q8" s="827">
        <v>64</v>
      </c>
      <c r="R8" s="1016">
        <v>9.6859922390987187E-5</v>
      </c>
      <c r="S8" s="1285" t="s">
        <v>175</v>
      </c>
      <c r="T8" s="1017" t="s">
        <v>175</v>
      </c>
      <c r="U8" s="903"/>
    </row>
    <row r="9" spans="1:21" ht="17.25" customHeight="1">
      <c r="A9" s="1742" t="s">
        <v>13</v>
      </c>
      <c r="B9" s="1743"/>
      <c r="C9" s="827">
        <v>680871</v>
      </c>
      <c r="D9" s="311">
        <v>0.82265173611195019</v>
      </c>
      <c r="E9" s="827">
        <v>674514</v>
      </c>
      <c r="F9" s="829">
        <v>0.99066342963645093</v>
      </c>
      <c r="G9" s="349">
        <v>140285</v>
      </c>
      <c r="H9" s="829">
        <v>0.20603756071267537</v>
      </c>
      <c r="I9" s="349">
        <v>41538</v>
      </c>
      <c r="J9" s="829">
        <v>6.1007151134355848E-2</v>
      </c>
      <c r="K9" s="349">
        <v>3884</v>
      </c>
      <c r="L9" s="829">
        <v>5.7044579663401733E-3</v>
      </c>
      <c r="M9" s="349">
        <v>6583</v>
      </c>
      <c r="N9" s="829">
        <v>9.6684981442887123E-3</v>
      </c>
      <c r="O9" s="349">
        <v>129</v>
      </c>
      <c r="P9" s="1016">
        <v>1.8946320228060821E-4</v>
      </c>
      <c r="Q9" s="827">
        <v>99</v>
      </c>
      <c r="R9" s="1016">
        <v>1.4540199244790863E-4</v>
      </c>
      <c r="S9" s="1285" t="s">
        <v>175</v>
      </c>
      <c r="T9" s="1017" t="s">
        <v>175</v>
      </c>
      <c r="U9" s="903"/>
    </row>
    <row r="10" spans="1:21" ht="17.25" customHeight="1">
      <c r="A10" s="1742" t="s">
        <v>14</v>
      </c>
      <c r="B10" s="1743"/>
      <c r="C10" s="827">
        <v>703840</v>
      </c>
      <c r="D10" s="311">
        <v>0.82403642506998287</v>
      </c>
      <c r="E10" s="827">
        <v>698322</v>
      </c>
      <c r="F10" s="829">
        <v>0.99216015003409863</v>
      </c>
      <c r="G10" s="349">
        <v>158575</v>
      </c>
      <c r="H10" s="829">
        <v>0.22529978404182768</v>
      </c>
      <c r="I10" s="349">
        <v>51689</v>
      </c>
      <c r="J10" s="829">
        <v>7.3438565583087062E-2</v>
      </c>
      <c r="K10" s="349">
        <v>5083</v>
      </c>
      <c r="L10" s="829">
        <v>7.2218117754035008E-3</v>
      </c>
      <c r="M10" s="349">
        <v>7181</v>
      </c>
      <c r="N10" s="829">
        <v>1.0202602864287338E-2</v>
      </c>
      <c r="O10" s="349">
        <v>145</v>
      </c>
      <c r="P10" s="1016">
        <v>2.0601273016594679E-4</v>
      </c>
      <c r="Q10" s="827">
        <v>105</v>
      </c>
      <c r="R10" s="1016">
        <v>1.4918163218913388E-4</v>
      </c>
      <c r="S10" s="349">
        <v>16</v>
      </c>
      <c r="T10" s="310">
        <v>2.2732439190725165E-5</v>
      </c>
      <c r="U10" s="903"/>
    </row>
    <row r="11" spans="1:21" ht="17.25" customHeight="1">
      <c r="A11" s="1742" t="s">
        <v>15</v>
      </c>
      <c r="B11" s="1743"/>
      <c r="C11" s="827">
        <v>731324</v>
      </c>
      <c r="D11" s="311">
        <v>0.83081302946545932</v>
      </c>
      <c r="E11" s="827">
        <v>725896</v>
      </c>
      <c r="F11" s="829">
        <v>0.99257784511379366</v>
      </c>
      <c r="G11" s="349">
        <v>163102</v>
      </c>
      <c r="H11" s="829">
        <v>0.22302290093036739</v>
      </c>
      <c r="I11" s="349">
        <v>50943</v>
      </c>
      <c r="J11" s="829">
        <v>6.9658591814298454E-2</v>
      </c>
      <c r="K11" s="349">
        <v>5268</v>
      </c>
      <c r="L11" s="829">
        <v>7.2033736073204213E-3</v>
      </c>
      <c r="M11" s="349">
        <v>6862</v>
      </c>
      <c r="N11" s="829">
        <v>9.3829820982218558E-3</v>
      </c>
      <c r="O11" s="349">
        <v>172</v>
      </c>
      <c r="P11" s="1016">
        <v>2.3518987480241317E-4</v>
      </c>
      <c r="Q11" s="827">
        <v>121</v>
      </c>
      <c r="R11" s="1016">
        <v>1.6545334215751158E-4</v>
      </c>
      <c r="S11" s="349">
        <v>58</v>
      </c>
      <c r="T11" s="310">
        <v>7.9308213596162574E-5</v>
      </c>
      <c r="U11" s="903"/>
    </row>
    <row r="12" spans="1:21" ht="17.25" customHeight="1">
      <c r="A12" s="1742" t="s">
        <v>16</v>
      </c>
      <c r="B12" s="1743"/>
      <c r="C12" s="827">
        <v>765485</v>
      </c>
      <c r="D12" s="311">
        <v>0.8447308946929335</v>
      </c>
      <c r="E12" s="827">
        <v>760106</v>
      </c>
      <c r="F12" s="829">
        <v>0.99297308242486793</v>
      </c>
      <c r="G12" s="349">
        <v>169330</v>
      </c>
      <c r="H12" s="829">
        <v>0.22120616341273833</v>
      </c>
      <c r="I12" s="349">
        <v>52000</v>
      </c>
      <c r="J12" s="829">
        <v>6.7930788976923132E-2</v>
      </c>
      <c r="K12" s="349">
        <v>5842</v>
      </c>
      <c r="L12" s="829">
        <v>7.6317628692920171E-3</v>
      </c>
      <c r="M12" s="349">
        <v>6416</v>
      </c>
      <c r="N12" s="829">
        <v>8.38161427069113E-3</v>
      </c>
      <c r="O12" s="349">
        <v>238</v>
      </c>
      <c r="P12" s="1016">
        <v>3.1091399570207126E-4</v>
      </c>
      <c r="Q12" s="827">
        <v>111</v>
      </c>
      <c r="R12" s="1016">
        <v>1.4500610723920128E-4</v>
      </c>
      <c r="S12" s="349">
        <v>67</v>
      </c>
      <c r="T12" s="310">
        <v>8.7526208874112493E-5</v>
      </c>
      <c r="U12" s="903"/>
    </row>
    <row r="13" spans="1:21" ht="17.25" customHeight="1">
      <c r="A13" s="1742" t="s">
        <v>139</v>
      </c>
      <c r="B13" s="1743"/>
      <c r="C13" s="827">
        <v>790782</v>
      </c>
      <c r="D13" s="311">
        <v>0.85387665369481747</v>
      </c>
      <c r="E13" s="827">
        <v>785767</v>
      </c>
      <c r="F13" s="829">
        <v>0.99365817633684128</v>
      </c>
      <c r="G13" s="349">
        <v>176504</v>
      </c>
      <c r="H13" s="829">
        <v>0.223201843238718</v>
      </c>
      <c r="I13" s="349">
        <v>52002</v>
      </c>
      <c r="J13" s="829">
        <v>6.576022215983672E-2</v>
      </c>
      <c r="K13" s="349">
        <v>6491</v>
      </c>
      <c r="L13" s="829">
        <v>8.2083304880485389E-3</v>
      </c>
      <c r="M13" s="349">
        <v>6145</v>
      </c>
      <c r="N13" s="829">
        <v>7.7707889152762704E-3</v>
      </c>
      <c r="O13" s="349">
        <v>293</v>
      </c>
      <c r="P13" s="1016">
        <v>3.7051930873489787E-4</v>
      </c>
      <c r="Q13" s="827">
        <v>167</v>
      </c>
      <c r="R13" s="1016">
        <v>2.1118336026869605E-4</v>
      </c>
      <c r="S13" s="349">
        <v>61</v>
      </c>
      <c r="T13" s="310">
        <v>7.7138832193954839E-5</v>
      </c>
      <c r="U13" s="903"/>
    </row>
    <row r="14" spans="1:21" ht="17.25" customHeight="1">
      <c r="A14" s="1742" t="s">
        <v>189</v>
      </c>
      <c r="B14" s="1743"/>
      <c r="C14" s="827">
        <v>813350</v>
      </c>
      <c r="D14" s="311">
        <v>0.86441257992109921</v>
      </c>
      <c r="E14" s="827">
        <v>808179</v>
      </c>
      <c r="F14" s="829">
        <v>0.99399999999999999</v>
      </c>
      <c r="G14" s="349">
        <v>186080</v>
      </c>
      <c r="H14" s="829">
        <v>0.22900000000000001</v>
      </c>
      <c r="I14" s="349">
        <v>54498</v>
      </c>
      <c r="J14" s="829">
        <v>6.7000000000000004E-2</v>
      </c>
      <c r="K14" s="349">
        <v>7617</v>
      </c>
      <c r="L14" s="829">
        <v>8.9999999999999993E-3</v>
      </c>
      <c r="M14" s="349">
        <v>6631</v>
      </c>
      <c r="N14" s="829">
        <v>8.0000000000000002E-3</v>
      </c>
      <c r="O14" s="349">
        <v>346</v>
      </c>
      <c r="P14" s="1016">
        <v>4.2540111882953221E-4</v>
      </c>
      <c r="Q14" s="827">
        <v>424</v>
      </c>
      <c r="R14" s="1016">
        <v>5.2130079301653659E-4</v>
      </c>
      <c r="S14" s="349">
        <v>67</v>
      </c>
      <c r="T14" s="310">
        <v>8.2375361160631956E-5</v>
      </c>
      <c r="U14" s="903"/>
    </row>
    <row r="15" spans="1:21" ht="17.25" customHeight="1">
      <c r="A15" s="1742" t="s">
        <v>455</v>
      </c>
      <c r="B15" s="1743"/>
      <c r="C15" s="827">
        <v>833046</v>
      </c>
      <c r="D15" s="311">
        <v>0.87417964921412128</v>
      </c>
      <c r="E15" s="827">
        <v>828223</v>
      </c>
      <c r="F15" s="829">
        <v>0.99421040374721203</v>
      </c>
      <c r="G15" s="349">
        <v>194339</v>
      </c>
      <c r="H15" s="829">
        <v>0.23328723743946914</v>
      </c>
      <c r="I15" s="349">
        <v>57114</v>
      </c>
      <c r="J15" s="829">
        <v>6.8560439639587731E-2</v>
      </c>
      <c r="K15" s="349">
        <v>8614</v>
      </c>
      <c r="L15" s="829">
        <v>1.0340365357975429E-2</v>
      </c>
      <c r="M15" s="349">
        <v>7117</v>
      </c>
      <c r="N15" s="829">
        <v>8.5433457456130877E-3</v>
      </c>
      <c r="O15" s="349">
        <v>383</v>
      </c>
      <c r="P15" s="1016">
        <v>4.5975852473933011E-4</v>
      </c>
      <c r="Q15" s="827">
        <v>388</v>
      </c>
      <c r="R15" s="1016">
        <v>4.6576059425289842E-4</v>
      </c>
      <c r="S15" s="349">
        <v>75</v>
      </c>
      <c r="T15" s="310">
        <v>9.0031042703524181E-5</v>
      </c>
      <c r="U15" s="903"/>
    </row>
    <row r="16" spans="1:21" ht="17.25" customHeight="1">
      <c r="A16" s="1742" t="s">
        <v>562</v>
      </c>
      <c r="B16" s="1743"/>
      <c r="C16" s="827">
        <v>844456</v>
      </c>
      <c r="D16" s="311">
        <v>0.87749545902313919</v>
      </c>
      <c r="E16" s="827">
        <v>839814</v>
      </c>
      <c r="F16" s="829">
        <v>0.9945029699593585</v>
      </c>
      <c r="G16" s="349">
        <v>204927</v>
      </c>
      <c r="H16" s="829">
        <v>0.24267338973256156</v>
      </c>
      <c r="I16" s="349">
        <v>60319</v>
      </c>
      <c r="J16" s="829">
        <v>7.1429417281658247E-2</v>
      </c>
      <c r="K16" s="349">
        <v>10354</v>
      </c>
      <c r="L16" s="829">
        <v>1.2261148005343085E-2</v>
      </c>
      <c r="M16" s="349">
        <v>7135</v>
      </c>
      <c r="N16" s="829">
        <v>8.4492264842691619E-3</v>
      </c>
      <c r="O16" s="349">
        <v>458</v>
      </c>
      <c r="P16" s="1016">
        <v>5.423609992705363E-4</v>
      </c>
      <c r="Q16" s="827">
        <v>499</v>
      </c>
      <c r="R16" s="1016">
        <v>5.9091296645414325E-4</v>
      </c>
      <c r="S16" s="349">
        <v>75</v>
      </c>
      <c r="T16" s="310">
        <v>8.8814574116354196E-5</v>
      </c>
      <c r="U16" s="903"/>
    </row>
    <row r="17" spans="1:21" s="209" customFormat="1" ht="17.25" customHeight="1" thickBot="1">
      <c r="A17" s="1785" t="s">
        <v>643</v>
      </c>
      <c r="B17" s="1786"/>
      <c r="C17" s="252">
        <v>849257</v>
      </c>
      <c r="D17" s="262">
        <v>0.88045048005797399</v>
      </c>
      <c r="E17" s="191">
        <v>845050</v>
      </c>
      <c r="F17" s="262">
        <f>E17/$C17</f>
        <v>0.99504625808206471</v>
      </c>
      <c r="G17" s="76">
        <v>211136</v>
      </c>
      <c r="H17" s="262">
        <f>G17/$C17</f>
        <v>0.24861261078801825</v>
      </c>
      <c r="I17" s="76">
        <v>60982</v>
      </c>
      <c r="J17" s="262">
        <f>I17/$C17</f>
        <v>7.180629656276015E-2</v>
      </c>
      <c r="K17" s="76">
        <v>12564</v>
      </c>
      <c r="L17" s="262">
        <f>K17/$C17</f>
        <v>1.4794108261692279E-2</v>
      </c>
      <c r="M17" s="76">
        <v>7611</v>
      </c>
      <c r="N17" s="262">
        <f>M17/$C17</f>
        <v>8.9619514469707045E-3</v>
      </c>
      <c r="O17" s="349">
        <v>506</v>
      </c>
      <c r="P17" s="1016">
        <f>O17/$C17</f>
        <v>5.9581492999174568E-4</v>
      </c>
      <c r="Q17" s="827">
        <v>514</v>
      </c>
      <c r="R17" s="1016">
        <f>Q17/$C17</f>
        <v>6.0523492888489583E-4</v>
      </c>
      <c r="S17" s="349">
        <v>65</v>
      </c>
      <c r="T17" s="310">
        <f>S17/$C17</f>
        <v>7.6537491006844804E-5</v>
      </c>
      <c r="U17" s="903"/>
    </row>
    <row r="18" spans="1:21" s="209" customFormat="1" ht="17.25" customHeight="1">
      <c r="A18" s="1791" t="s">
        <v>644</v>
      </c>
      <c r="B18" s="567" t="s">
        <v>191</v>
      </c>
      <c r="C18" s="557">
        <f>C17-C16</f>
        <v>4801</v>
      </c>
      <c r="D18" s="613" t="s">
        <v>56</v>
      </c>
      <c r="E18" s="557">
        <f t="shared" ref="E18:M18" si="0">E17-E16</f>
        <v>5236</v>
      </c>
      <c r="F18" s="612" t="s">
        <v>56</v>
      </c>
      <c r="G18" s="558">
        <f t="shared" si="0"/>
        <v>6209</v>
      </c>
      <c r="H18" s="612" t="s">
        <v>56</v>
      </c>
      <c r="I18" s="558">
        <f t="shared" si="0"/>
        <v>663</v>
      </c>
      <c r="J18" s="612" t="s">
        <v>56</v>
      </c>
      <c r="K18" s="558">
        <f t="shared" si="0"/>
        <v>2210</v>
      </c>
      <c r="L18" s="612" t="s">
        <v>56</v>
      </c>
      <c r="M18" s="558">
        <f t="shared" si="0"/>
        <v>476</v>
      </c>
      <c r="N18" s="612" t="s">
        <v>56</v>
      </c>
      <c r="O18" s="558">
        <f>O17-O16</f>
        <v>48</v>
      </c>
      <c r="P18" s="612" t="s">
        <v>56</v>
      </c>
      <c r="Q18" s="611">
        <f>Q17-Q16</f>
        <v>15</v>
      </c>
      <c r="R18" s="612" t="s">
        <v>56</v>
      </c>
      <c r="S18" s="558">
        <f>S17-S16</f>
        <v>-10</v>
      </c>
      <c r="T18" s="613" t="s">
        <v>56</v>
      </c>
    </row>
    <row r="19" spans="1:21" s="209" customFormat="1" ht="17.25" customHeight="1">
      <c r="A19" s="1733"/>
      <c r="B19" s="561" t="s">
        <v>192</v>
      </c>
      <c r="C19" s="564">
        <f>C17/C16-1</f>
        <v>5.6853169377681922E-3</v>
      </c>
      <c r="D19" s="622" t="s">
        <v>56</v>
      </c>
      <c r="E19" s="564">
        <f t="shared" ref="E19:M19" si="1">E17/E16-1</f>
        <v>6.2347138771203792E-3</v>
      </c>
      <c r="F19" s="621" t="s">
        <v>56</v>
      </c>
      <c r="G19" s="565">
        <f t="shared" si="1"/>
        <v>3.0298594133520762E-2</v>
      </c>
      <c r="H19" s="621" t="s">
        <v>56</v>
      </c>
      <c r="I19" s="565">
        <f t="shared" si="1"/>
        <v>1.0991561531192406E-2</v>
      </c>
      <c r="J19" s="621" t="s">
        <v>56</v>
      </c>
      <c r="K19" s="565">
        <f t="shared" si="1"/>
        <v>0.2134440795827699</v>
      </c>
      <c r="L19" s="621" t="s">
        <v>56</v>
      </c>
      <c r="M19" s="565">
        <f t="shared" si="1"/>
        <v>6.6713384723195546E-2</v>
      </c>
      <c r="N19" s="621" t="s">
        <v>56</v>
      </c>
      <c r="O19" s="565">
        <f>O17/O16-1</f>
        <v>0.10480349344978168</v>
      </c>
      <c r="P19" s="621" t="s">
        <v>56</v>
      </c>
      <c r="Q19" s="620">
        <f>Q17/Q16-1</f>
        <v>3.0060120240480881E-2</v>
      </c>
      <c r="R19" s="621" t="s">
        <v>56</v>
      </c>
      <c r="S19" s="565">
        <f>S17/S16-1</f>
        <v>-0.1333333333333333</v>
      </c>
      <c r="T19" s="622" t="s">
        <v>56</v>
      </c>
    </row>
    <row r="20" spans="1:21" s="209" customFormat="1" ht="17.25" customHeight="1">
      <c r="A20" s="1734" t="s">
        <v>923</v>
      </c>
      <c r="B20" s="578" t="s">
        <v>191</v>
      </c>
      <c r="C20" s="581">
        <f>C17-C12</f>
        <v>83772</v>
      </c>
      <c r="D20" s="619" t="s">
        <v>56</v>
      </c>
      <c r="E20" s="581">
        <f t="shared" ref="E20:M20" si="2">E17-E12</f>
        <v>84944</v>
      </c>
      <c r="F20" s="618" t="s">
        <v>56</v>
      </c>
      <c r="G20" s="582">
        <f t="shared" si="2"/>
        <v>41806</v>
      </c>
      <c r="H20" s="618" t="s">
        <v>56</v>
      </c>
      <c r="I20" s="582">
        <f t="shared" si="2"/>
        <v>8982</v>
      </c>
      <c r="J20" s="618" t="s">
        <v>56</v>
      </c>
      <c r="K20" s="582">
        <f t="shared" si="2"/>
        <v>6722</v>
      </c>
      <c r="L20" s="618" t="s">
        <v>56</v>
      </c>
      <c r="M20" s="582">
        <f t="shared" si="2"/>
        <v>1195</v>
      </c>
      <c r="N20" s="618" t="s">
        <v>56</v>
      </c>
      <c r="O20" s="582">
        <f>O17-O12</f>
        <v>268</v>
      </c>
      <c r="P20" s="618" t="s">
        <v>56</v>
      </c>
      <c r="Q20" s="617">
        <f>Q17-Q12</f>
        <v>403</v>
      </c>
      <c r="R20" s="618" t="s">
        <v>56</v>
      </c>
      <c r="S20" s="582">
        <f>S17-S12</f>
        <v>-2</v>
      </c>
      <c r="T20" s="619" t="s">
        <v>56</v>
      </c>
    </row>
    <row r="21" spans="1:21" s="209" customFormat="1" ht="17.25" customHeight="1">
      <c r="A21" s="1733"/>
      <c r="B21" s="561" t="s">
        <v>192</v>
      </c>
      <c r="C21" s="564">
        <f>C17/C12-1</f>
        <v>0.10943650104182323</v>
      </c>
      <c r="D21" s="622" t="s">
        <v>56</v>
      </c>
      <c r="E21" s="564">
        <f t="shared" ref="E21:M21" si="3">E17/E12-1</f>
        <v>0.1117528344730867</v>
      </c>
      <c r="F21" s="621" t="s">
        <v>56</v>
      </c>
      <c r="G21" s="565">
        <f t="shared" si="3"/>
        <v>0.24689068682454374</v>
      </c>
      <c r="H21" s="621" t="s">
        <v>56</v>
      </c>
      <c r="I21" s="565">
        <f t="shared" si="3"/>
        <v>0.17273076923076913</v>
      </c>
      <c r="J21" s="621" t="s">
        <v>56</v>
      </c>
      <c r="K21" s="565">
        <f t="shared" si="3"/>
        <v>1.1506333447449504</v>
      </c>
      <c r="L21" s="621" t="s">
        <v>56</v>
      </c>
      <c r="M21" s="565">
        <f t="shared" si="3"/>
        <v>0.18625311720698257</v>
      </c>
      <c r="N21" s="621" t="s">
        <v>56</v>
      </c>
      <c r="O21" s="565">
        <f>O17/O12-1</f>
        <v>1.1260504201680672</v>
      </c>
      <c r="P21" s="621" t="s">
        <v>56</v>
      </c>
      <c r="Q21" s="620">
        <f>Q17/Q12-1</f>
        <v>3.6306306306306304</v>
      </c>
      <c r="R21" s="621" t="s">
        <v>56</v>
      </c>
      <c r="S21" s="565">
        <f>S17/S12-1</f>
        <v>-2.9850746268656692E-2</v>
      </c>
      <c r="T21" s="622" t="s">
        <v>56</v>
      </c>
    </row>
    <row r="22" spans="1:21" s="209" customFormat="1" ht="17.25" customHeight="1">
      <c r="A22" s="1734" t="s">
        <v>794</v>
      </c>
      <c r="B22" s="578" t="s">
        <v>191</v>
      </c>
      <c r="C22" s="581">
        <f>C17-C7</f>
        <v>204178</v>
      </c>
      <c r="D22" s="619" t="s">
        <v>56</v>
      </c>
      <c r="E22" s="581">
        <f t="shared" ref="E22:M22" si="4">E17-E7</f>
        <v>209881</v>
      </c>
      <c r="F22" s="618" t="s">
        <v>56</v>
      </c>
      <c r="G22" s="582">
        <f t="shared" si="4"/>
        <v>104375</v>
      </c>
      <c r="H22" s="618" t="s">
        <v>56</v>
      </c>
      <c r="I22" s="582">
        <f t="shared" si="4"/>
        <v>35470</v>
      </c>
      <c r="J22" s="618" t="s">
        <v>56</v>
      </c>
      <c r="K22" s="582">
        <f t="shared" si="4"/>
        <v>9912</v>
      </c>
      <c r="L22" s="618" t="s">
        <v>56</v>
      </c>
      <c r="M22" s="582">
        <f t="shared" si="4"/>
        <v>431</v>
      </c>
      <c r="N22" s="618" t="s">
        <v>56</v>
      </c>
      <c r="O22" s="582">
        <f>O17-O7</f>
        <v>354</v>
      </c>
      <c r="P22" s="618" t="s">
        <v>56</v>
      </c>
      <c r="Q22" s="617">
        <f>Q17-Q7</f>
        <v>374</v>
      </c>
      <c r="R22" s="618" t="s">
        <v>56</v>
      </c>
      <c r="S22" s="582">
        <f>S17-S7</f>
        <v>61</v>
      </c>
      <c r="T22" s="619" t="s">
        <v>56</v>
      </c>
    </row>
    <row r="23" spans="1:21" s="209" customFormat="1" ht="17.25" customHeight="1" thickBot="1">
      <c r="A23" s="1735"/>
      <c r="B23" s="596" t="s">
        <v>192</v>
      </c>
      <c r="C23" s="597">
        <f>C17/C7-1</f>
        <v>0.31651627165044904</v>
      </c>
      <c r="D23" s="659" t="s">
        <v>56</v>
      </c>
      <c r="E23" s="597">
        <f t="shared" ref="E23:M23" si="5">E17/E7-1</f>
        <v>0.3304333177469303</v>
      </c>
      <c r="F23" s="658" t="s">
        <v>56</v>
      </c>
      <c r="G23" s="598">
        <f t="shared" si="5"/>
        <v>0.97765101488371231</v>
      </c>
      <c r="H23" s="658" t="s">
        <v>56</v>
      </c>
      <c r="I23" s="598">
        <f t="shared" si="5"/>
        <v>1.3903261210410789</v>
      </c>
      <c r="J23" s="658" t="s">
        <v>56</v>
      </c>
      <c r="K23" s="598">
        <f t="shared" si="5"/>
        <v>3.7375565610859729</v>
      </c>
      <c r="L23" s="658" t="s">
        <v>56</v>
      </c>
      <c r="M23" s="598">
        <f t="shared" si="5"/>
        <v>6.0027855153203413E-2</v>
      </c>
      <c r="N23" s="658" t="s">
        <v>56</v>
      </c>
      <c r="O23" s="598">
        <f>O17/O7-1</f>
        <v>2.3289473684210527</v>
      </c>
      <c r="P23" s="658" t="s">
        <v>56</v>
      </c>
      <c r="Q23" s="660">
        <f>Q17/Q7-1</f>
        <v>2.6714285714285713</v>
      </c>
      <c r="R23" s="658" t="s">
        <v>56</v>
      </c>
      <c r="S23" s="598">
        <f>S17/S7-1</f>
        <v>15.25</v>
      </c>
      <c r="T23" s="659" t="s">
        <v>56</v>
      </c>
    </row>
    <row r="24" spans="1:21" s="209" customFormat="1" ht="17.25" customHeight="1">
      <c r="A24" s="960" t="s">
        <v>374</v>
      </c>
      <c r="B24" s="341"/>
      <c r="C24" s="22"/>
      <c r="D24" s="192"/>
      <c r="E24" s="22"/>
      <c r="F24" s="192"/>
      <c r="G24" s="22"/>
      <c r="H24" s="192"/>
      <c r="I24" s="22"/>
      <c r="J24" s="192"/>
      <c r="K24" s="22"/>
      <c r="L24" s="192"/>
      <c r="M24" s="22"/>
      <c r="N24" s="192"/>
    </row>
    <row r="25" spans="1:21" s="209" customFormat="1" ht="17.25" customHeight="1">
      <c r="A25" s="960" t="s">
        <v>501</v>
      </c>
      <c r="B25" s="341"/>
      <c r="C25" s="22"/>
      <c r="D25" s="192"/>
      <c r="E25" s="22"/>
      <c r="F25" s="192"/>
      <c r="G25" s="22"/>
      <c r="H25" s="192"/>
      <c r="I25" s="22"/>
      <c r="J25" s="192"/>
      <c r="K25" s="22"/>
      <c r="L25" s="192"/>
      <c r="M25" s="22"/>
      <c r="N25" s="192"/>
    </row>
    <row r="26" spans="1:21" s="209" customFormat="1" ht="17.25" customHeight="1">
      <c r="A26" s="341"/>
      <c r="B26" s="341"/>
      <c r="C26" s="22"/>
      <c r="D26" s="192"/>
      <c r="E26" s="22"/>
      <c r="F26" s="192"/>
      <c r="G26" s="22"/>
      <c r="H26" s="192"/>
      <c r="I26" s="22"/>
      <c r="J26" s="192"/>
      <c r="K26" s="22"/>
      <c r="L26" s="192"/>
      <c r="M26" s="22"/>
      <c r="N26" s="192"/>
    </row>
    <row r="27" spans="1:21" ht="17.25" customHeight="1">
      <c r="E27" s="292"/>
      <c r="H27" s="218"/>
    </row>
    <row r="28" spans="1:21" ht="17.25" customHeight="1"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</row>
    <row r="29" spans="1:21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</row>
    <row r="30" spans="1:21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</row>
    <row r="31" spans="1:21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</row>
    <row r="32" spans="1:21"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</row>
    <row r="33" spans="3:14"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</row>
    <row r="34" spans="3:14">
      <c r="E34" s="209"/>
    </row>
    <row r="35" spans="3:14">
      <c r="E35" s="209"/>
    </row>
  </sheetData>
  <mergeCells count="25"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O4:P5"/>
    <mergeCell ref="Q4:R5"/>
    <mergeCell ref="S4:T5"/>
    <mergeCell ref="E3:T3"/>
    <mergeCell ref="A3:B6"/>
    <mergeCell ref="M4:N5"/>
    <mergeCell ref="E4:F5"/>
    <mergeCell ref="C3:D5"/>
    <mergeCell ref="G4:H5"/>
    <mergeCell ref="K4:L5"/>
    <mergeCell ref="I4:J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N23" unlockedFormula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0"/>
  <dimension ref="A1:W37"/>
  <sheetViews>
    <sheetView zoomScaleNormal="100" workbookViewId="0"/>
  </sheetViews>
  <sheetFormatPr defaultRowHeight="15"/>
  <cols>
    <col min="1" max="1" width="17" customWidth="1"/>
    <col min="2" max="2" width="6.7109375" customWidth="1"/>
    <col min="3" max="3" width="5.85546875" customWidth="1"/>
    <col min="4" max="4" width="6.7109375" customWidth="1"/>
    <col min="5" max="5" width="6.85546875" customWidth="1"/>
    <col min="6" max="6" width="6.7109375" customWidth="1"/>
    <col min="7" max="7" width="6" bestFit="1" customWidth="1"/>
    <col min="8" max="8" width="6.7109375" customWidth="1"/>
    <col min="9" max="9" width="6" bestFit="1" customWidth="1"/>
    <col min="10" max="10" width="6.7109375" customWidth="1"/>
    <col min="11" max="11" width="5.140625" bestFit="1" customWidth="1"/>
    <col min="12" max="12" width="6.7109375" customWidth="1"/>
    <col min="13" max="13" width="5.140625" bestFit="1" customWidth="1"/>
    <col min="14" max="14" width="6.7109375" style="870" customWidth="1"/>
    <col min="15" max="15" width="5.140625" style="870" bestFit="1" customWidth="1"/>
    <col min="16" max="16" width="6.7109375" style="870" customWidth="1"/>
    <col min="17" max="17" width="5.5703125" style="870" customWidth="1"/>
    <col min="18" max="18" width="6.7109375" customWidth="1"/>
    <col min="19" max="19" width="5.5703125" customWidth="1"/>
    <col min="20" max="20" width="7.5703125" customWidth="1"/>
  </cols>
  <sheetData>
    <row r="1" spans="1:23" ht="17.25" customHeight="1">
      <c r="A1" s="240" t="s">
        <v>1023</v>
      </c>
      <c r="B1" s="138"/>
      <c r="C1" s="138"/>
      <c r="D1" s="138"/>
      <c r="E1" s="138"/>
      <c r="F1" s="138"/>
      <c r="G1" s="167"/>
      <c r="H1" s="167"/>
      <c r="I1" s="138"/>
      <c r="J1" s="138"/>
      <c r="K1" s="138"/>
      <c r="L1" s="138"/>
      <c r="M1" s="138"/>
      <c r="N1" s="204"/>
      <c r="O1" s="204"/>
      <c r="P1" s="204"/>
      <c r="Q1" s="204"/>
      <c r="R1" s="138"/>
      <c r="S1" s="138"/>
      <c r="U1" s="209"/>
    </row>
    <row r="2" spans="1:23" ht="17.25" customHeight="1" thickBot="1">
      <c r="A2" s="325" t="s">
        <v>193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205"/>
      <c r="O2" s="205"/>
      <c r="P2" s="205"/>
      <c r="Q2" s="205"/>
      <c r="R2" s="139"/>
      <c r="S2" s="139"/>
      <c r="U2" s="209"/>
    </row>
    <row r="3" spans="1:23" ht="17.25" customHeight="1">
      <c r="A3" s="1858" t="s">
        <v>190</v>
      </c>
      <c r="B3" s="1875" t="s">
        <v>71</v>
      </c>
      <c r="C3" s="1879"/>
      <c r="D3" s="1875" t="s">
        <v>221</v>
      </c>
      <c r="E3" s="1876"/>
      <c r="F3" s="1876"/>
      <c r="G3" s="1876"/>
      <c r="H3" s="1876"/>
      <c r="I3" s="1876"/>
      <c r="J3" s="1876"/>
      <c r="K3" s="1876"/>
      <c r="L3" s="1876"/>
      <c r="M3" s="1876"/>
      <c r="N3" s="1876"/>
      <c r="O3" s="1876"/>
      <c r="P3" s="1876"/>
      <c r="Q3" s="1876"/>
      <c r="R3" s="1876"/>
      <c r="S3" s="1879"/>
      <c r="U3" s="209"/>
    </row>
    <row r="4" spans="1:23" ht="17.25" customHeight="1">
      <c r="A4" s="1873"/>
      <c r="B4" s="1877"/>
      <c r="C4" s="1809"/>
      <c r="D4" s="1884" t="s">
        <v>158</v>
      </c>
      <c r="E4" s="1885"/>
      <c r="F4" s="2011" t="s">
        <v>159</v>
      </c>
      <c r="G4" s="1885"/>
      <c r="H4" s="2011" t="s">
        <v>160</v>
      </c>
      <c r="I4" s="1885"/>
      <c r="J4" s="2011" t="s">
        <v>161</v>
      </c>
      <c r="K4" s="1885"/>
      <c r="L4" s="2011" t="s">
        <v>162</v>
      </c>
      <c r="M4" s="1885"/>
      <c r="N4" s="2011" t="s">
        <v>608</v>
      </c>
      <c r="O4" s="1885"/>
      <c r="P4" s="2011" t="s">
        <v>609</v>
      </c>
      <c r="Q4" s="1885"/>
      <c r="R4" s="2011" t="s">
        <v>163</v>
      </c>
      <c r="S4" s="1912"/>
      <c r="U4" s="209"/>
    </row>
    <row r="5" spans="1:23" ht="17.25" customHeight="1">
      <c r="A5" s="1873"/>
      <c r="B5" s="1877"/>
      <c r="C5" s="1809"/>
      <c r="D5" s="1774"/>
      <c r="E5" s="1886"/>
      <c r="F5" s="1775"/>
      <c r="G5" s="1886"/>
      <c r="H5" s="1775"/>
      <c r="I5" s="1886"/>
      <c r="J5" s="1775"/>
      <c r="K5" s="1886"/>
      <c r="L5" s="1775"/>
      <c r="M5" s="1886"/>
      <c r="N5" s="1775"/>
      <c r="O5" s="1886"/>
      <c r="P5" s="1775"/>
      <c r="Q5" s="1886"/>
      <c r="R5" s="1775" t="s">
        <v>43</v>
      </c>
      <c r="S5" s="1776"/>
      <c r="U5" s="209"/>
    </row>
    <row r="6" spans="1:23" ht="17.25" customHeight="1" thickBot="1">
      <c r="A6" s="1861"/>
      <c r="B6" s="629" t="s">
        <v>146</v>
      </c>
      <c r="C6" s="642" t="s">
        <v>181</v>
      </c>
      <c r="D6" s="629" t="s">
        <v>146</v>
      </c>
      <c r="E6" s="635" t="s">
        <v>150</v>
      </c>
      <c r="F6" s="632" t="s">
        <v>146</v>
      </c>
      <c r="G6" s="635" t="s">
        <v>150</v>
      </c>
      <c r="H6" s="632" t="s">
        <v>146</v>
      </c>
      <c r="I6" s="635" t="s">
        <v>150</v>
      </c>
      <c r="J6" s="632" t="s">
        <v>146</v>
      </c>
      <c r="K6" s="635" t="s">
        <v>150</v>
      </c>
      <c r="L6" s="632" t="s">
        <v>146</v>
      </c>
      <c r="M6" s="635" t="s">
        <v>150</v>
      </c>
      <c r="N6" s="632" t="s">
        <v>146</v>
      </c>
      <c r="O6" s="635" t="s">
        <v>150</v>
      </c>
      <c r="P6" s="632" t="s">
        <v>146</v>
      </c>
      <c r="Q6" s="635" t="s">
        <v>150</v>
      </c>
      <c r="R6" s="632" t="s">
        <v>146</v>
      </c>
      <c r="S6" s="633" t="s">
        <v>150</v>
      </c>
      <c r="U6" s="209"/>
    </row>
    <row r="7" spans="1:23" ht="17.25" customHeight="1">
      <c r="A7" s="194" t="s">
        <v>19</v>
      </c>
      <c r="B7" s="1223">
        <v>849257</v>
      </c>
      <c r="C7" s="1158">
        <v>0.88045048005797399</v>
      </c>
      <c r="D7" s="1223">
        <v>845050</v>
      </c>
      <c r="E7" s="1158">
        <f>D7/$B7</f>
        <v>0.99504625808206471</v>
      </c>
      <c r="F7" s="1284">
        <v>211136</v>
      </c>
      <c r="G7" s="1158">
        <f>F7/$B7</f>
        <v>0.24861261078801825</v>
      </c>
      <c r="H7" s="1284">
        <v>60982</v>
      </c>
      <c r="I7" s="1158">
        <f t="shared" ref="I7:I21" si="0">H7/$B7</f>
        <v>7.180629656276015E-2</v>
      </c>
      <c r="J7" s="1284">
        <v>12564</v>
      </c>
      <c r="K7" s="1158">
        <f t="shared" ref="K7:K21" si="1">J7/$B7</f>
        <v>1.4794108261692279E-2</v>
      </c>
      <c r="L7" s="1284">
        <v>7611</v>
      </c>
      <c r="M7" s="1158">
        <f t="shared" ref="M7:M21" si="2">L7/$B7</f>
        <v>8.9619514469707045E-3</v>
      </c>
      <c r="N7" s="1284">
        <v>506</v>
      </c>
      <c r="O7" s="1158">
        <f>N7/$B7</f>
        <v>5.9581492999174568E-4</v>
      </c>
      <c r="P7" s="1284">
        <v>514</v>
      </c>
      <c r="Q7" s="1158">
        <f>P7/$B7</f>
        <v>6.0523492888489583E-4</v>
      </c>
      <c r="R7" s="1284">
        <v>65</v>
      </c>
      <c r="S7" s="1157">
        <f>R7/$B7</f>
        <v>7.6537491006844804E-5</v>
      </c>
      <c r="U7" s="292"/>
      <c r="V7" s="292"/>
      <c r="W7" s="292"/>
    </row>
    <row r="8" spans="1:23" ht="17.25" customHeight="1">
      <c r="A8" s="158" t="s">
        <v>20</v>
      </c>
      <c r="B8" s="813">
        <v>104791</v>
      </c>
      <c r="C8" s="829">
        <v>0.93489102409692293</v>
      </c>
      <c r="D8" s="824">
        <v>103696</v>
      </c>
      <c r="E8" s="829">
        <f t="shared" ref="E8:G20" si="3">D8/$B8</f>
        <v>0.98955062934794014</v>
      </c>
      <c r="F8" s="349">
        <v>22975</v>
      </c>
      <c r="G8" s="829">
        <f t="shared" si="3"/>
        <v>0.21924592760828698</v>
      </c>
      <c r="H8" s="349">
        <v>3332</v>
      </c>
      <c r="I8" s="829">
        <f t="shared" si="0"/>
        <v>3.1796623755856894E-2</v>
      </c>
      <c r="J8" s="349">
        <v>5495</v>
      </c>
      <c r="K8" s="829">
        <f t="shared" si="1"/>
        <v>5.2437709345268202E-2</v>
      </c>
      <c r="L8" s="349">
        <v>3119</v>
      </c>
      <c r="M8" s="829">
        <f t="shared" si="2"/>
        <v>2.9764006450935673E-2</v>
      </c>
      <c r="N8" s="349">
        <v>476</v>
      </c>
      <c r="O8" s="829">
        <f>N8/$B8</f>
        <v>4.5423748222652707E-3</v>
      </c>
      <c r="P8" s="349">
        <v>60</v>
      </c>
      <c r="Q8" s="829">
        <f>P8/$B8</f>
        <v>5.7256825490738705E-4</v>
      </c>
      <c r="R8" s="349">
        <v>61</v>
      </c>
      <c r="S8" s="257">
        <f>R8/$B8</f>
        <v>5.8211105915584348E-4</v>
      </c>
      <c r="U8" s="292"/>
      <c r="V8" s="292"/>
      <c r="W8" s="292"/>
    </row>
    <row r="9" spans="1:23" ht="17.25" customHeight="1">
      <c r="A9" s="158" t="s">
        <v>21</v>
      </c>
      <c r="B9" s="813">
        <v>120752</v>
      </c>
      <c r="C9" s="829">
        <v>0.86890695833633158</v>
      </c>
      <c r="D9" s="824">
        <v>120744</v>
      </c>
      <c r="E9" s="829">
        <f t="shared" si="3"/>
        <v>0.99993374850934147</v>
      </c>
      <c r="F9" s="349">
        <v>24842</v>
      </c>
      <c r="G9" s="829">
        <f t="shared" si="3"/>
        <v>0.20572744136743076</v>
      </c>
      <c r="H9" s="349">
        <v>10744</v>
      </c>
      <c r="I9" s="829">
        <f t="shared" si="0"/>
        <v>8.897575195441898E-2</v>
      </c>
      <c r="J9" s="349">
        <v>2151</v>
      </c>
      <c r="K9" s="829">
        <f t="shared" si="1"/>
        <v>1.7813369550814893E-2</v>
      </c>
      <c r="L9" s="349">
        <v>1165</v>
      </c>
      <c r="M9" s="829">
        <f t="shared" si="2"/>
        <v>9.6478733271498605E-3</v>
      </c>
      <c r="N9" s="349">
        <v>12</v>
      </c>
      <c r="O9" s="829">
        <f>N9/$B9</f>
        <v>9.9377235987809732E-5</v>
      </c>
      <c r="P9" s="349">
        <v>40</v>
      </c>
      <c r="Q9" s="829">
        <f>P9/$B9</f>
        <v>3.3125745329269906E-4</v>
      </c>
      <c r="R9" s="1285" t="s">
        <v>175</v>
      </c>
      <c r="S9" s="1286" t="s">
        <v>175</v>
      </c>
      <c r="U9" s="292"/>
      <c r="V9" s="292"/>
      <c r="W9" s="292"/>
    </row>
    <row r="10" spans="1:23" ht="17.25" customHeight="1">
      <c r="A10" s="158" t="s">
        <v>22</v>
      </c>
      <c r="B10" s="813">
        <v>48710</v>
      </c>
      <c r="C10" s="829">
        <v>0.83431820906770804</v>
      </c>
      <c r="D10" s="824">
        <v>48452</v>
      </c>
      <c r="E10" s="829">
        <f t="shared" si="3"/>
        <v>0.99470334633545476</v>
      </c>
      <c r="F10" s="349">
        <v>17625</v>
      </c>
      <c r="G10" s="829">
        <f t="shared" si="3"/>
        <v>0.36183535208376105</v>
      </c>
      <c r="H10" s="349">
        <v>1238</v>
      </c>
      <c r="I10" s="829">
        <f t="shared" si="0"/>
        <v>2.5415725723670703E-2</v>
      </c>
      <c r="J10" s="349">
        <v>95</v>
      </c>
      <c r="K10" s="829">
        <f t="shared" si="1"/>
        <v>1.95031820981318E-3</v>
      </c>
      <c r="L10" s="349">
        <v>277</v>
      </c>
      <c r="M10" s="829">
        <f t="shared" si="2"/>
        <v>5.6867173065079041E-3</v>
      </c>
      <c r="N10" s="365" t="s">
        <v>175</v>
      </c>
      <c r="O10" s="365" t="s">
        <v>175</v>
      </c>
      <c r="P10" s="349">
        <v>10</v>
      </c>
      <c r="Q10" s="829">
        <f>P10/$B10</f>
        <v>2.0529665366454526E-4</v>
      </c>
      <c r="R10" s="1285" t="s">
        <v>175</v>
      </c>
      <c r="S10" s="1286" t="s">
        <v>175</v>
      </c>
      <c r="U10" s="292"/>
      <c r="V10" s="292"/>
      <c r="W10" s="292"/>
    </row>
    <row r="11" spans="1:23" ht="17.25" customHeight="1">
      <c r="A11" s="158" t="s">
        <v>23</v>
      </c>
      <c r="B11" s="813">
        <v>44395</v>
      </c>
      <c r="C11" s="829">
        <v>0.84618316973220242</v>
      </c>
      <c r="D11" s="824">
        <v>44093</v>
      </c>
      <c r="E11" s="829">
        <f t="shared" si="3"/>
        <v>0.9931974321432594</v>
      </c>
      <c r="F11" s="349">
        <v>15434</v>
      </c>
      <c r="G11" s="829">
        <f t="shared" si="3"/>
        <v>0.34765176258587677</v>
      </c>
      <c r="H11" s="349">
        <v>1316</v>
      </c>
      <c r="I11" s="829">
        <f t="shared" si="0"/>
        <v>2.9642977812816759E-2</v>
      </c>
      <c r="J11" s="349">
        <v>19</v>
      </c>
      <c r="K11" s="829">
        <f t="shared" si="1"/>
        <v>4.27976123437324E-4</v>
      </c>
      <c r="L11" s="349">
        <v>286</v>
      </c>
      <c r="M11" s="829">
        <f t="shared" si="2"/>
        <v>6.4421669106881404E-3</v>
      </c>
      <c r="N11" s="365" t="s">
        <v>175</v>
      </c>
      <c r="O11" s="365" t="s">
        <v>175</v>
      </c>
      <c r="P11" s="365" t="s">
        <v>175</v>
      </c>
      <c r="Q11" s="365" t="s">
        <v>175</v>
      </c>
      <c r="R11" s="1285" t="s">
        <v>175</v>
      </c>
      <c r="S11" s="1286" t="s">
        <v>175</v>
      </c>
      <c r="U11" s="292"/>
      <c r="V11" s="292"/>
      <c r="W11" s="292"/>
    </row>
    <row r="12" spans="1:23" ht="17.25" customHeight="1">
      <c r="A12" s="158" t="s">
        <v>24</v>
      </c>
      <c r="B12" s="813">
        <v>21105</v>
      </c>
      <c r="C12" s="829">
        <v>0.8498429572360473</v>
      </c>
      <c r="D12" s="824">
        <v>20513</v>
      </c>
      <c r="E12" s="829">
        <f t="shared" si="3"/>
        <v>0.97194977493484958</v>
      </c>
      <c r="F12" s="349">
        <v>7705</v>
      </c>
      <c r="G12" s="829">
        <f t="shared" si="3"/>
        <v>0.36507936507936506</v>
      </c>
      <c r="H12" s="349">
        <v>547</v>
      </c>
      <c r="I12" s="829">
        <f t="shared" si="0"/>
        <v>2.5918028903103529E-2</v>
      </c>
      <c r="J12" s="349">
        <v>26</v>
      </c>
      <c r="K12" s="829">
        <f t="shared" si="1"/>
        <v>1.2319355602937693E-3</v>
      </c>
      <c r="L12" s="349">
        <v>19</v>
      </c>
      <c r="M12" s="829">
        <f t="shared" si="2"/>
        <v>9.0026060175313902E-4</v>
      </c>
      <c r="N12" s="365" t="s">
        <v>175</v>
      </c>
      <c r="O12" s="365" t="s">
        <v>175</v>
      </c>
      <c r="P12" s="349">
        <v>31</v>
      </c>
      <c r="Q12" s="829">
        <f>P12/$B12</f>
        <v>1.468846244965648E-3</v>
      </c>
      <c r="R12" s="1285" t="s">
        <v>175</v>
      </c>
      <c r="S12" s="1286" t="s">
        <v>175</v>
      </c>
      <c r="U12" s="292"/>
      <c r="V12" s="292"/>
      <c r="W12" s="292"/>
    </row>
    <row r="13" spans="1:23" ht="17.25" customHeight="1">
      <c r="A13" s="158" t="s">
        <v>25</v>
      </c>
      <c r="B13" s="813">
        <v>66726</v>
      </c>
      <c r="C13" s="829">
        <v>0.88759710545918913</v>
      </c>
      <c r="D13" s="824">
        <v>65567</v>
      </c>
      <c r="E13" s="829">
        <f t="shared" si="3"/>
        <v>0.98263045889158651</v>
      </c>
      <c r="F13" s="349">
        <v>20503</v>
      </c>
      <c r="G13" s="829">
        <f t="shared" si="3"/>
        <v>0.30727152833977761</v>
      </c>
      <c r="H13" s="349">
        <v>2258</v>
      </c>
      <c r="I13" s="829">
        <f t="shared" si="0"/>
        <v>3.3839882504570935E-2</v>
      </c>
      <c r="J13" s="349">
        <v>325</v>
      </c>
      <c r="K13" s="829">
        <f t="shared" si="1"/>
        <v>4.8706651080538321E-3</v>
      </c>
      <c r="L13" s="349">
        <v>275</v>
      </c>
      <c r="M13" s="829">
        <f t="shared" si="2"/>
        <v>4.1213320145070884E-3</v>
      </c>
      <c r="N13" s="365" t="s">
        <v>175</v>
      </c>
      <c r="O13" s="365" t="s">
        <v>175</v>
      </c>
      <c r="P13" s="349">
        <v>28</v>
      </c>
      <c r="Q13" s="829">
        <f>P13/$B13</f>
        <v>4.1962653238617631E-4</v>
      </c>
      <c r="R13" s="1285" t="s">
        <v>175</v>
      </c>
      <c r="S13" s="1286" t="s">
        <v>175</v>
      </c>
      <c r="U13" s="292"/>
      <c r="V13" s="292"/>
      <c r="W13" s="292"/>
    </row>
    <row r="14" spans="1:23" ht="17.25" customHeight="1">
      <c r="A14" s="158" t="s">
        <v>26</v>
      </c>
      <c r="B14" s="813">
        <v>36159</v>
      </c>
      <c r="C14" s="829">
        <v>0.86635359513141819</v>
      </c>
      <c r="D14" s="824">
        <v>35866</v>
      </c>
      <c r="E14" s="829">
        <f t="shared" si="3"/>
        <v>0.99189689980364504</v>
      </c>
      <c r="F14" s="349">
        <v>12187</v>
      </c>
      <c r="G14" s="829">
        <f t="shared" si="3"/>
        <v>0.33703918803064242</v>
      </c>
      <c r="H14" s="349">
        <v>1037</v>
      </c>
      <c r="I14" s="829">
        <f t="shared" si="0"/>
        <v>2.8678890456041373E-2</v>
      </c>
      <c r="J14" s="349">
        <v>196</v>
      </c>
      <c r="K14" s="829">
        <f t="shared" si="1"/>
        <v>5.4205038856163061E-3</v>
      </c>
      <c r="L14" s="349">
        <v>201</v>
      </c>
      <c r="M14" s="829">
        <f t="shared" si="2"/>
        <v>5.5587820459636608E-3</v>
      </c>
      <c r="N14" s="365" t="s">
        <v>175</v>
      </c>
      <c r="O14" s="365" t="s">
        <v>175</v>
      </c>
      <c r="P14" s="349">
        <v>110</v>
      </c>
      <c r="Q14" s="829">
        <f>P14/$B14</f>
        <v>3.0421195276418042E-3</v>
      </c>
      <c r="R14" s="1285" t="s">
        <v>175</v>
      </c>
      <c r="S14" s="1286" t="s">
        <v>175</v>
      </c>
      <c r="U14" s="292"/>
      <c r="V14" s="292"/>
      <c r="W14" s="292"/>
    </row>
    <row r="15" spans="1:23" ht="17.25" customHeight="1">
      <c r="A15" s="158" t="s">
        <v>27</v>
      </c>
      <c r="B15" s="813">
        <v>42390</v>
      </c>
      <c r="C15" s="829">
        <v>0.85594863096680396</v>
      </c>
      <c r="D15" s="824">
        <v>42390</v>
      </c>
      <c r="E15" s="829">
        <f t="shared" si="3"/>
        <v>1</v>
      </c>
      <c r="F15" s="349">
        <v>8635</v>
      </c>
      <c r="G15" s="829">
        <f t="shared" si="3"/>
        <v>0.20370370370370369</v>
      </c>
      <c r="H15" s="349">
        <v>4791</v>
      </c>
      <c r="I15" s="829">
        <f t="shared" si="0"/>
        <v>0.11302193913658881</v>
      </c>
      <c r="J15" s="349">
        <v>345</v>
      </c>
      <c r="K15" s="829">
        <f t="shared" si="1"/>
        <v>8.1387119603680107E-3</v>
      </c>
      <c r="L15" s="349">
        <v>377</v>
      </c>
      <c r="M15" s="829">
        <f t="shared" si="2"/>
        <v>8.8936069827789573E-3</v>
      </c>
      <c r="N15" s="365" t="s">
        <v>175</v>
      </c>
      <c r="O15" s="365" t="s">
        <v>175</v>
      </c>
      <c r="P15" s="365" t="s">
        <v>175</v>
      </c>
      <c r="Q15" s="365" t="s">
        <v>175</v>
      </c>
      <c r="R15" s="365" t="s">
        <v>175</v>
      </c>
      <c r="S15" s="1287" t="s">
        <v>175</v>
      </c>
      <c r="U15" s="292"/>
      <c r="V15" s="292"/>
      <c r="W15" s="292"/>
    </row>
    <row r="16" spans="1:23" ht="17.25" customHeight="1">
      <c r="A16" s="158" t="s">
        <v>28</v>
      </c>
      <c r="B16" s="813">
        <v>41515</v>
      </c>
      <c r="C16" s="829">
        <v>0.87387121897825581</v>
      </c>
      <c r="D16" s="824">
        <v>41509</v>
      </c>
      <c r="E16" s="829">
        <f t="shared" si="3"/>
        <v>0.99985547392508733</v>
      </c>
      <c r="F16" s="349">
        <v>8351</v>
      </c>
      <c r="G16" s="829">
        <f t="shared" si="3"/>
        <v>0.20115620859930144</v>
      </c>
      <c r="H16" s="349">
        <v>5164</v>
      </c>
      <c r="I16" s="829">
        <f t="shared" si="0"/>
        <v>0.12438877514151511</v>
      </c>
      <c r="J16" s="349">
        <v>370</v>
      </c>
      <c r="K16" s="829">
        <f t="shared" si="1"/>
        <v>8.9124412862820659E-3</v>
      </c>
      <c r="L16" s="349">
        <v>237</v>
      </c>
      <c r="M16" s="829">
        <f t="shared" si="2"/>
        <v>5.7087799590509452E-3</v>
      </c>
      <c r="N16" s="365" t="s">
        <v>175</v>
      </c>
      <c r="O16" s="365" t="s">
        <v>175</v>
      </c>
      <c r="P16" s="365" t="s">
        <v>175</v>
      </c>
      <c r="Q16" s="365" t="s">
        <v>175</v>
      </c>
      <c r="R16" s="365" t="s">
        <v>175</v>
      </c>
      <c r="S16" s="1287" t="s">
        <v>175</v>
      </c>
      <c r="U16" s="292"/>
      <c r="V16" s="292"/>
      <c r="W16" s="292"/>
    </row>
    <row r="17" spans="1:23" ht="17.25" customHeight="1">
      <c r="A17" s="158" t="s">
        <v>29</v>
      </c>
      <c r="B17" s="813">
        <v>39476</v>
      </c>
      <c r="C17" s="829">
        <v>0.86329739541190109</v>
      </c>
      <c r="D17" s="824">
        <v>39476</v>
      </c>
      <c r="E17" s="829">
        <f t="shared" si="3"/>
        <v>1</v>
      </c>
      <c r="F17" s="349">
        <v>10235</v>
      </c>
      <c r="G17" s="829">
        <f t="shared" si="3"/>
        <v>0.25927145607457697</v>
      </c>
      <c r="H17" s="349">
        <v>3307</v>
      </c>
      <c r="I17" s="829">
        <f t="shared" si="0"/>
        <v>8.3772418684770492E-2</v>
      </c>
      <c r="J17" s="349">
        <v>109</v>
      </c>
      <c r="K17" s="829">
        <f t="shared" si="1"/>
        <v>2.7611713446144492E-3</v>
      </c>
      <c r="L17" s="349">
        <v>81</v>
      </c>
      <c r="M17" s="829">
        <f t="shared" si="2"/>
        <v>2.0518796230621136E-3</v>
      </c>
      <c r="N17" s="365" t="s">
        <v>175</v>
      </c>
      <c r="O17" s="365" t="s">
        <v>175</v>
      </c>
      <c r="P17" s="349">
        <v>28</v>
      </c>
      <c r="Q17" s="829">
        <f>P17/$B17</f>
        <v>7.0929172155233559E-4</v>
      </c>
      <c r="R17" s="1285" t="s">
        <v>175</v>
      </c>
      <c r="S17" s="1286" t="s">
        <v>175</v>
      </c>
      <c r="U17" s="292"/>
      <c r="V17" s="292"/>
      <c r="W17" s="292"/>
    </row>
    <row r="18" spans="1:23" ht="17.25" customHeight="1">
      <c r="A18" s="158" t="s">
        <v>30</v>
      </c>
      <c r="B18" s="813">
        <v>96135</v>
      </c>
      <c r="C18" s="829">
        <v>0.89139344262295084</v>
      </c>
      <c r="D18" s="824">
        <v>95642</v>
      </c>
      <c r="E18" s="829">
        <f t="shared" si="3"/>
        <v>0.99487179487179489</v>
      </c>
      <c r="F18" s="349">
        <v>25159</v>
      </c>
      <c r="G18" s="829">
        <f t="shared" si="3"/>
        <v>0.26170489415925524</v>
      </c>
      <c r="H18" s="349">
        <v>5585</v>
      </c>
      <c r="I18" s="829">
        <f t="shared" si="0"/>
        <v>5.8095386695792374E-2</v>
      </c>
      <c r="J18" s="349">
        <v>881</v>
      </c>
      <c r="K18" s="829">
        <f t="shared" si="1"/>
        <v>9.1641961824517598E-3</v>
      </c>
      <c r="L18" s="349">
        <v>521</v>
      </c>
      <c r="M18" s="829">
        <f t="shared" si="2"/>
        <v>5.4194622145940603E-3</v>
      </c>
      <c r="N18" s="365" t="s">
        <v>175</v>
      </c>
      <c r="O18" s="365" t="s">
        <v>175</v>
      </c>
      <c r="P18" s="365" t="s">
        <v>175</v>
      </c>
      <c r="Q18" s="365" t="s">
        <v>175</v>
      </c>
      <c r="R18" s="365" t="s">
        <v>175</v>
      </c>
      <c r="S18" s="1287" t="s">
        <v>175</v>
      </c>
      <c r="U18" s="292"/>
      <c r="V18" s="292"/>
      <c r="W18" s="292"/>
    </row>
    <row r="19" spans="1:23" ht="17.25" customHeight="1">
      <c r="A19" s="158" t="s">
        <v>31</v>
      </c>
      <c r="B19" s="813">
        <v>47705</v>
      </c>
      <c r="C19" s="829">
        <v>0.85784930767847511</v>
      </c>
      <c r="D19" s="824">
        <v>47705</v>
      </c>
      <c r="E19" s="829">
        <f t="shared" si="3"/>
        <v>1</v>
      </c>
      <c r="F19" s="349">
        <v>10019</v>
      </c>
      <c r="G19" s="829">
        <f t="shared" si="3"/>
        <v>0.21001991405513049</v>
      </c>
      <c r="H19" s="349">
        <v>5314</v>
      </c>
      <c r="I19" s="829">
        <f t="shared" si="0"/>
        <v>0.11139293575096949</v>
      </c>
      <c r="J19" s="349">
        <v>458</v>
      </c>
      <c r="K19" s="829">
        <f t="shared" si="1"/>
        <v>9.6006707892254475E-3</v>
      </c>
      <c r="L19" s="349">
        <v>274</v>
      </c>
      <c r="M19" s="829">
        <f t="shared" si="2"/>
        <v>5.7436327428990672E-3</v>
      </c>
      <c r="N19" s="349">
        <v>11</v>
      </c>
      <c r="O19" s="829">
        <f>N19/$B19</f>
        <v>2.3058379624777277E-4</v>
      </c>
      <c r="P19" s="349">
        <v>3</v>
      </c>
      <c r="Q19" s="829">
        <f>P19/$B19</f>
        <v>6.2886489885756209E-5</v>
      </c>
      <c r="R19" s="1285" t="s">
        <v>175</v>
      </c>
      <c r="S19" s="1286" t="s">
        <v>175</v>
      </c>
      <c r="U19" s="292"/>
      <c r="V19" s="292"/>
      <c r="W19" s="292"/>
    </row>
    <row r="20" spans="1:23" ht="17.25" customHeight="1">
      <c r="A20" s="158" t="s">
        <v>32</v>
      </c>
      <c r="B20" s="813">
        <v>44911</v>
      </c>
      <c r="C20" s="829">
        <v>0.88541687203043984</v>
      </c>
      <c r="D20" s="824">
        <v>44911</v>
      </c>
      <c r="E20" s="829">
        <f t="shared" si="3"/>
        <v>1</v>
      </c>
      <c r="F20" s="349">
        <v>10882</v>
      </c>
      <c r="G20" s="829">
        <f t="shared" si="3"/>
        <v>0.24230144062701789</v>
      </c>
      <c r="H20" s="349">
        <v>4208</v>
      </c>
      <c r="I20" s="829">
        <f t="shared" si="0"/>
        <v>9.3696421812028238E-2</v>
      </c>
      <c r="J20" s="349">
        <v>449</v>
      </c>
      <c r="K20" s="829">
        <f t="shared" si="1"/>
        <v>9.9975507114070054E-3</v>
      </c>
      <c r="L20" s="349">
        <v>212</v>
      </c>
      <c r="M20" s="829">
        <f t="shared" si="2"/>
        <v>4.720447106499521E-3</v>
      </c>
      <c r="N20" s="349">
        <v>1</v>
      </c>
      <c r="O20" s="829">
        <f>N20/$B20</f>
        <v>2.2266259936318495E-5</v>
      </c>
      <c r="P20" s="349">
        <v>5</v>
      </c>
      <c r="Q20" s="829">
        <f>P20/$B20</f>
        <v>1.1133129968159248E-4</v>
      </c>
      <c r="R20" s="349">
        <v>4</v>
      </c>
      <c r="S20" s="257">
        <f>R20/$B20</f>
        <v>8.9065039745273982E-5</v>
      </c>
      <c r="U20" s="292"/>
      <c r="V20" s="292"/>
      <c r="W20" s="292"/>
    </row>
    <row r="21" spans="1:23" ht="17.25" customHeight="1" thickBot="1">
      <c r="A21" s="159" t="s">
        <v>33</v>
      </c>
      <c r="B21" s="178">
        <v>94487</v>
      </c>
      <c r="C21" s="262">
        <v>0.90872107561214877</v>
      </c>
      <c r="D21" s="191">
        <v>94486</v>
      </c>
      <c r="E21" s="262">
        <f>D21/$B21</f>
        <v>0.99998941653349138</v>
      </c>
      <c r="F21" s="76">
        <v>16584</v>
      </c>
      <c r="G21" s="262">
        <f>F21/$B21</f>
        <v>0.17551620857895794</v>
      </c>
      <c r="H21" s="76">
        <v>12141</v>
      </c>
      <c r="I21" s="262">
        <f t="shared" si="0"/>
        <v>0.12849386688115824</v>
      </c>
      <c r="J21" s="76">
        <v>1645</v>
      </c>
      <c r="K21" s="262">
        <f t="shared" si="1"/>
        <v>1.7409802406680285E-2</v>
      </c>
      <c r="L21" s="76">
        <v>567</v>
      </c>
      <c r="M21" s="262">
        <f t="shared" si="2"/>
        <v>6.0008255103876727E-3</v>
      </c>
      <c r="N21" s="76">
        <v>6</v>
      </c>
      <c r="O21" s="262">
        <f>N21/$B21</f>
        <v>6.3500799051721395E-5</v>
      </c>
      <c r="P21" s="76">
        <v>199</v>
      </c>
      <c r="Q21" s="262">
        <f>P21/$B21</f>
        <v>2.1061098352154264E-3</v>
      </c>
      <c r="R21" s="1283" t="s">
        <v>175</v>
      </c>
      <c r="S21" s="1288" t="s">
        <v>175</v>
      </c>
      <c r="U21" s="292"/>
      <c r="V21" s="292"/>
      <c r="W21" s="292"/>
    </row>
    <row r="22" spans="1:23" ht="17.25" customHeight="1">
      <c r="A22" s="960" t="s">
        <v>375</v>
      </c>
      <c r="B22" s="140"/>
      <c r="C22" s="140"/>
      <c r="D22" s="140"/>
      <c r="E22" s="1015"/>
      <c r="F22" s="1015"/>
      <c r="G22" s="1015"/>
      <c r="H22" s="1015"/>
      <c r="I22" s="1015"/>
      <c r="J22" s="1015"/>
      <c r="K22" s="1015"/>
      <c r="L22" s="32"/>
      <c r="M22" s="32"/>
      <c r="N22" s="32"/>
      <c r="O22" s="32"/>
      <c r="P22" s="32"/>
      <c r="Q22" s="32"/>
      <c r="R22" s="32"/>
      <c r="S22" s="32"/>
      <c r="U22" s="209"/>
    </row>
    <row r="23" spans="1:23" ht="17.25" customHeight="1">
      <c r="A23" s="960" t="s">
        <v>502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37"/>
      <c r="M23" s="137"/>
      <c r="R23" s="140"/>
      <c r="S23" s="137"/>
      <c r="U23" s="209"/>
    </row>
    <row r="24" spans="1:23" ht="17.25" customHeight="1"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209"/>
    </row>
    <row r="25" spans="1:23">
      <c r="A25" s="787"/>
      <c r="T25" s="787"/>
    </row>
    <row r="26" spans="1:23">
      <c r="A26" s="787"/>
      <c r="T26" s="787"/>
    </row>
    <row r="27" spans="1:23">
      <c r="A27" s="787"/>
      <c r="T27" s="787"/>
    </row>
    <row r="28" spans="1:23">
      <c r="A28" s="787"/>
      <c r="B28" s="787"/>
      <c r="C28" s="787"/>
      <c r="D28" s="787"/>
      <c r="E28" s="787"/>
      <c r="F28" s="787"/>
      <c r="G28" s="787"/>
      <c r="R28" s="787"/>
      <c r="S28" s="787"/>
      <c r="T28" s="787"/>
    </row>
    <row r="29" spans="1:23">
      <c r="A29" s="787"/>
      <c r="B29" s="787"/>
      <c r="C29" s="787"/>
      <c r="D29" s="787"/>
      <c r="E29" s="787"/>
      <c r="F29" s="787"/>
      <c r="G29" s="787"/>
    </row>
    <row r="30" spans="1:23">
      <c r="A30" s="787"/>
      <c r="B30" s="787"/>
      <c r="C30" s="787"/>
      <c r="D30" s="787"/>
      <c r="E30" s="787"/>
      <c r="F30" s="787"/>
      <c r="G30" s="787"/>
    </row>
    <row r="31" spans="1:23">
      <c r="A31" s="787"/>
      <c r="B31" s="787"/>
      <c r="C31" s="787"/>
      <c r="D31" s="787"/>
      <c r="E31" s="787"/>
      <c r="F31" s="787"/>
      <c r="G31" s="787"/>
    </row>
    <row r="32" spans="1:23">
      <c r="A32" s="787"/>
      <c r="B32" s="787"/>
      <c r="C32" s="787"/>
      <c r="D32" s="787"/>
      <c r="E32" s="787"/>
      <c r="F32" s="787"/>
      <c r="G32" s="787"/>
    </row>
    <row r="33" spans="1:7">
      <c r="A33" s="787"/>
      <c r="B33" s="787"/>
      <c r="C33" s="787"/>
      <c r="D33" s="787"/>
      <c r="E33" s="787"/>
      <c r="F33" s="787"/>
      <c r="G33" s="787"/>
    </row>
    <row r="34" spans="1:7">
      <c r="A34" s="787"/>
      <c r="B34" s="787"/>
      <c r="C34" s="787"/>
      <c r="D34" s="787"/>
      <c r="E34" s="787"/>
      <c r="F34" s="787"/>
      <c r="G34" s="787"/>
    </row>
    <row r="35" spans="1:7">
      <c r="A35" s="787"/>
      <c r="B35" s="787"/>
      <c r="C35" s="787"/>
      <c r="D35" s="787"/>
      <c r="E35" s="787"/>
      <c r="F35" s="787"/>
      <c r="G35" s="787"/>
    </row>
    <row r="36" spans="1:7">
      <c r="A36" s="787"/>
      <c r="B36" s="787"/>
      <c r="C36" s="787"/>
      <c r="D36" s="787"/>
      <c r="E36" s="787"/>
      <c r="F36" s="787"/>
      <c r="G36" s="787"/>
    </row>
    <row r="37" spans="1:7">
      <c r="A37" s="787"/>
      <c r="B37" s="787"/>
      <c r="C37" s="787"/>
      <c r="D37" s="787"/>
      <c r="E37" s="787"/>
      <c r="F37" s="787"/>
      <c r="G37" s="787"/>
    </row>
  </sheetData>
  <mergeCells count="11">
    <mergeCell ref="D3:S3"/>
    <mergeCell ref="A3:A6"/>
    <mergeCell ref="B3:C5"/>
    <mergeCell ref="R4:S5"/>
    <mergeCell ref="D4:E5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0"/>
  <dimension ref="A1:Q36"/>
  <sheetViews>
    <sheetView zoomScaleNormal="100" workbookViewId="0"/>
  </sheetViews>
  <sheetFormatPr defaultColWidth="9.140625" defaultRowHeight="15"/>
  <cols>
    <col min="1" max="1" width="12.85546875" style="24" customWidth="1"/>
    <col min="2" max="2" width="5.7109375" style="24" customWidth="1"/>
    <col min="3" max="17" width="7.140625" style="24" customWidth="1"/>
    <col min="18" max="16384" width="9.140625" style="24"/>
  </cols>
  <sheetData>
    <row r="1" spans="1:17" s="2" customFormat="1" ht="17.25" customHeight="1">
      <c r="A1" s="204" t="s">
        <v>1022</v>
      </c>
      <c r="B1" s="204"/>
      <c r="F1" s="204"/>
      <c r="G1" s="204"/>
      <c r="H1" s="204"/>
      <c r="J1" s="204"/>
      <c r="M1" s="204"/>
      <c r="N1" s="500"/>
      <c r="P1" s="204"/>
    </row>
    <row r="2" spans="1:17" s="3" customFormat="1" ht="17.25" customHeight="1" thickBot="1">
      <c r="A2" s="325" t="s">
        <v>193</v>
      </c>
      <c r="B2" s="205"/>
      <c r="F2" s="205"/>
      <c r="G2" s="205"/>
      <c r="H2" s="205"/>
      <c r="J2" s="205"/>
      <c r="M2" s="205"/>
      <c r="P2" s="205"/>
    </row>
    <row r="3" spans="1:17" s="42" customFormat="1" ht="24.75" customHeight="1">
      <c r="A3" s="1736" t="s">
        <v>198</v>
      </c>
      <c r="B3" s="1737"/>
      <c r="C3" s="1800" t="s">
        <v>466</v>
      </c>
      <c r="D3" s="2043"/>
      <c r="E3" s="2044"/>
      <c r="F3" s="1938" t="s">
        <v>483</v>
      </c>
      <c r="G3" s="1805"/>
      <c r="H3" s="2054"/>
      <c r="I3" s="1800" t="s">
        <v>465</v>
      </c>
      <c r="J3" s="1765"/>
      <c r="K3" s="1765"/>
      <c r="L3" s="1765"/>
      <c r="M3" s="1765"/>
      <c r="N3" s="1765"/>
      <c r="O3" s="1765"/>
      <c r="P3" s="1765"/>
      <c r="Q3" s="1801"/>
    </row>
    <row r="4" spans="1:17" s="42" customFormat="1" ht="17.25" customHeight="1">
      <c r="A4" s="1738"/>
      <c r="B4" s="1739"/>
      <c r="C4" s="1802" t="s">
        <v>4</v>
      </c>
      <c r="D4" s="1758" t="s">
        <v>42</v>
      </c>
      <c r="E4" s="2045"/>
      <c r="F4" s="1939" t="s">
        <v>4</v>
      </c>
      <c r="G4" s="2050" t="s">
        <v>42</v>
      </c>
      <c r="H4" s="2051"/>
      <c r="I4" s="2046" t="s">
        <v>4</v>
      </c>
      <c r="J4" s="1887" t="s">
        <v>283</v>
      </c>
      <c r="K4" s="2055"/>
      <c r="L4" s="1758" t="s">
        <v>285</v>
      </c>
      <c r="M4" s="1935"/>
      <c r="N4" s="1935"/>
      <c r="O4" s="1935"/>
      <c r="P4" s="1935"/>
      <c r="Q4" s="1937"/>
    </row>
    <row r="5" spans="1:17" s="42" customFormat="1" ht="24.75" customHeight="1">
      <c r="A5" s="1738"/>
      <c r="B5" s="1739"/>
      <c r="C5" s="1936"/>
      <c r="D5" s="1758" t="s">
        <v>504</v>
      </c>
      <c r="E5" s="1983" t="s">
        <v>64</v>
      </c>
      <c r="F5" s="1745"/>
      <c r="G5" s="1758" t="s">
        <v>484</v>
      </c>
      <c r="H5" s="2051" t="s">
        <v>485</v>
      </c>
      <c r="I5" s="2047"/>
      <c r="J5" s="2055"/>
      <c r="K5" s="2055"/>
      <c r="L5" s="1758" t="s">
        <v>505</v>
      </c>
      <c r="M5" s="1935"/>
      <c r="N5" s="1935"/>
      <c r="O5" s="1758" t="s">
        <v>284</v>
      </c>
      <c r="P5" s="1935"/>
      <c r="Q5" s="1937"/>
    </row>
    <row r="6" spans="1:17" s="42" customFormat="1" ht="24.75" customHeight="1" thickBot="1">
      <c r="A6" s="1738"/>
      <c r="B6" s="1739"/>
      <c r="C6" s="1804"/>
      <c r="D6" s="1973"/>
      <c r="E6" s="2049"/>
      <c r="F6" s="1746"/>
      <c r="G6" s="2052"/>
      <c r="H6" s="2053"/>
      <c r="I6" s="2048"/>
      <c r="J6" s="643" t="s">
        <v>7</v>
      </c>
      <c r="K6" s="643" t="s">
        <v>140</v>
      </c>
      <c r="L6" s="878" t="s">
        <v>4</v>
      </c>
      <c r="M6" s="878" t="s">
        <v>7</v>
      </c>
      <c r="N6" s="878" t="s">
        <v>140</v>
      </c>
      <c r="O6" s="878" t="s">
        <v>4</v>
      </c>
      <c r="P6" s="878" t="s">
        <v>7</v>
      </c>
      <c r="Q6" s="645" t="s">
        <v>140</v>
      </c>
    </row>
    <row r="7" spans="1:17" ht="15.75" customHeight="1">
      <c r="A7" s="1787" t="s">
        <v>11</v>
      </c>
      <c r="B7" s="1788"/>
      <c r="C7" s="830">
        <v>3402</v>
      </c>
      <c r="D7" s="883">
        <v>404</v>
      </c>
      <c r="E7" s="22">
        <v>2998</v>
      </c>
      <c r="F7" s="856">
        <v>4374</v>
      </c>
      <c r="G7" s="883">
        <v>2120</v>
      </c>
      <c r="H7" s="23">
        <v>2254</v>
      </c>
      <c r="I7" s="800">
        <v>71791</v>
      </c>
      <c r="J7" s="854">
        <v>23749</v>
      </c>
      <c r="K7" s="788">
        <v>48042</v>
      </c>
      <c r="L7" s="788">
        <v>26162</v>
      </c>
      <c r="M7" s="788">
        <v>9899</v>
      </c>
      <c r="N7" s="788">
        <v>16263</v>
      </c>
      <c r="O7" s="788">
        <v>45629</v>
      </c>
      <c r="P7" s="884">
        <v>13850</v>
      </c>
      <c r="Q7" s="799">
        <v>31779</v>
      </c>
    </row>
    <row r="8" spans="1:17" ht="15.75" customHeight="1">
      <c r="A8" s="1742" t="s">
        <v>12</v>
      </c>
      <c r="B8" s="1743"/>
      <c r="C8" s="830">
        <v>3448</v>
      </c>
      <c r="D8" s="883">
        <v>394</v>
      </c>
      <c r="E8" s="22">
        <v>3054</v>
      </c>
      <c r="F8" s="856">
        <v>4041</v>
      </c>
      <c r="G8" s="883">
        <v>1938</v>
      </c>
      <c r="H8" s="23">
        <v>2103</v>
      </c>
      <c r="I8" s="800">
        <v>72110</v>
      </c>
      <c r="J8" s="854">
        <v>23733</v>
      </c>
      <c r="K8" s="788">
        <v>48377</v>
      </c>
      <c r="L8" s="788">
        <v>24851</v>
      </c>
      <c r="M8" s="788">
        <v>9330</v>
      </c>
      <c r="N8" s="788">
        <v>15521</v>
      </c>
      <c r="O8" s="788">
        <v>47259</v>
      </c>
      <c r="P8" s="884">
        <v>14403</v>
      </c>
      <c r="Q8" s="799">
        <v>32856</v>
      </c>
    </row>
    <row r="9" spans="1:17" ht="15.75" customHeight="1">
      <c r="A9" s="1742" t="s">
        <v>13</v>
      </c>
      <c r="B9" s="1743"/>
      <c r="C9" s="830">
        <v>3509</v>
      </c>
      <c r="D9" s="883">
        <v>385</v>
      </c>
      <c r="E9" s="22">
        <v>3124</v>
      </c>
      <c r="F9" s="856">
        <v>3909</v>
      </c>
      <c r="G9" s="883">
        <v>1886</v>
      </c>
      <c r="H9" s="23">
        <v>2023</v>
      </c>
      <c r="I9" s="800">
        <v>73629</v>
      </c>
      <c r="J9" s="854">
        <v>23986</v>
      </c>
      <c r="K9" s="788">
        <v>49643</v>
      </c>
      <c r="L9" s="788">
        <v>24035</v>
      </c>
      <c r="M9" s="788">
        <v>8938</v>
      </c>
      <c r="N9" s="788">
        <v>15097</v>
      </c>
      <c r="O9" s="788">
        <v>49594</v>
      </c>
      <c r="P9" s="884">
        <v>15048</v>
      </c>
      <c r="Q9" s="799">
        <v>34546</v>
      </c>
    </row>
    <row r="10" spans="1:17" ht="15.75" customHeight="1">
      <c r="A10" s="1742" t="s">
        <v>14</v>
      </c>
      <c r="B10" s="1743"/>
      <c r="C10" s="830">
        <v>3561</v>
      </c>
      <c r="D10" s="883">
        <v>383</v>
      </c>
      <c r="E10" s="22">
        <v>3178</v>
      </c>
      <c r="F10" s="856">
        <v>3851</v>
      </c>
      <c r="G10" s="883">
        <v>1920</v>
      </c>
      <c r="H10" s="23">
        <v>1931</v>
      </c>
      <c r="I10" s="800">
        <v>75848</v>
      </c>
      <c r="J10" s="854">
        <v>24542</v>
      </c>
      <c r="K10" s="788">
        <v>51306</v>
      </c>
      <c r="L10" s="788">
        <v>23877</v>
      </c>
      <c r="M10" s="788">
        <v>8894</v>
      </c>
      <c r="N10" s="788">
        <v>14983</v>
      </c>
      <c r="O10" s="788">
        <v>51971</v>
      </c>
      <c r="P10" s="884">
        <v>15648</v>
      </c>
      <c r="Q10" s="799">
        <v>36323</v>
      </c>
    </row>
    <row r="11" spans="1:17" ht="15.75" customHeight="1">
      <c r="A11" s="1742" t="s">
        <v>15</v>
      </c>
      <c r="B11" s="1743"/>
      <c r="C11" s="830">
        <v>3652</v>
      </c>
      <c r="D11" s="883">
        <v>376</v>
      </c>
      <c r="E11" s="22">
        <v>3276</v>
      </c>
      <c r="F11" s="856">
        <v>3738</v>
      </c>
      <c r="G11" s="883">
        <v>1951</v>
      </c>
      <c r="H11" s="23">
        <v>1787</v>
      </c>
      <c r="I11" s="800">
        <v>78717</v>
      </c>
      <c r="J11" s="854">
        <v>25307</v>
      </c>
      <c r="K11" s="788">
        <v>53410</v>
      </c>
      <c r="L11" s="788">
        <v>23880</v>
      </c>
      <c r="M11" s="788">
        <v>8833</v>
      </c>
      <c r="N11" s="788">
        <v>15047</v>
      </c>
      <c r="O11" s="788">
        <v>54837</v>
      </c>
      <c r="P11" s="884">
        <v>16474</v>
      </c>
      <c r="Q11" s="799">
        <v>38363</v>
      </c>
    </row>
    <row r="12" spans="1:17" ht="15.75" customHeight="1">
      <c r="A12" s="1742" t="s">
        <v>16</v>
      </c>
      <c r="B12" s="1743"/>
      <c r="C12" s="830">
        <v>3737</v>
      </c>
      <c r="D12" s="883">
        <v>349</v>
      </c>
      <c r="E12" s="22">
        <v>3388</v>
      </c>
      <c r="F12" s="856">
        <v>3541</v>
      </c>
      <c r="G12" s="883">
        <v>1939</v>
      </c>
      <c r="H12" s="23">
        <v>1602</v>
      </c>
      <c r="I12" s="800">
        <v>81644</v>
      </c>
      <c r="J12" s="854">
        <v>25992</v>
      </c>
      <c r="K12" s="788">
        <v>55652</v>
      </c>
      <c r="L12" s="788">
        <v>22721</v>
      </c>
      <c r="M12" s="788">
        <v>8382</v>
      </c>
      <c r="N12" s="788">
        <v>14339</v>
      </c>
      <c r="O12" s="788">
        <v>58923</v>
      </c>
      <c r="P12" s="884">
        <v>17610</v>
      </c>
      <c r="Q12" s="799">
        <v>41313</v>
      </c>
    </row>
    <row r="13" spans="1:17" ht="15.75" customHeight="1">
      <c r="A13" s="1742" t="s">
        <v>139</v>
      </c>
      <c r="B13" s="1743"/>
      <c r="C13" s="830">
        <v>3863</v>
      </c>
      <c r="D13" s="883">
        <v>332</v>
      </c>
      <c r="E13" s="22">
        <v>3531</v>
      </c>
      <c r="F13" s="856">
        <v>3417</v>
      </c>
      <c r="G13" s="883">
        <v>1892</v>
      </c>
      <c r="H13" s="23">
        <v>1525</v>
      </c>
      <c r="I13" s="800">
        <v>95631</v>
      </c>
      <c r="J13" s="854">
        <v>30667</v>
      </c>
      <c r="K13" s="788">
        <v>64964</v>
      </c>
      <c r="L13" s="788">
        <v>21953</v>
      </c>
      <c r="M13" s="788">
        <v>8012</v>
      </c>
      <c r="N13" s="788">
        <v>13941</v>
      </c>
      <c r="O13" s="788">
        <v>73678</v>
      </c>
      <c r="P13" s="884">
        <v>22655</v>
      </c>
      <c r="Q13" s="799">
        <v>51023</v>
      </c>
    </row>
    <row r="14" spans="1:17" ht="15.75" customHeight="1">
      <c r="A14" s="1742" t="s">
        <v>189</v>
      </c>
      <c r="B14" s="1743"/>
      <c r="C14" s="830">
        <v>3918</v>
      </c>
      <c r="D14" s="883">
        <v>329</v>
      </c>
      <c r="E14" s="22">
        <v>3589</v>
      </c>
      <c r="F14" s="856">
        <v>3387</v>
      </c>
      <c r="G14" s="883">
        <v>1909</v>
      </c>
      <c r="H14" s="23">
        <v>1478</v>
      </c>
      <c r="I14" s="800">
        <v>101983</v>
      </c>
      <c r="J14" s="854">
        <v>32879</v>
      </c>
      <c r="K14" s="788">
        <v>69104</v>
      </c>
      <c r="L14" s="788">
        <v>21295</v>
      </c>
      <c r="M14" s="788">
        <v>7736</v>
      </c>
      <c r="N14" s="788">
        <v>13559</v>
      </c>
      <c r="O14" s="788">
        <v>80688</v>
      </c>
      <c r="P14" s="884">
        <v>25143</v>
      </c>
      <c r="Q14" s="799">
        <v>55545</v>
      </c>
    </row>
    <row r="15" spans="1:17" ht="15.75" customHeight="1">
      <c r="A15" s="1742" t="s">
        <v>455</v>
      </c>
      <c r="B15" s="1743"/>
      <c r="C15" s="830">
        <v>3959</v>
      </c>
      <c r="D15" s="883">
        <v>321</v>
      </c>
      <c r="E15" s="22">
        <v>3638</v>
      </c>
      <c r="F15" s="856">
        <v>3459</v>
      </c>
      <c r="G15" s="883">
        <v>1935</v>
      </c>
      <c r="H15" s="23">
        <v>1524</v>
      </c>
      <c r="I15" s="800">
        <v>110940</v>
      </c>
      <c r="J15" s="854">
        <v>36134</v>
      </c>
      <c r="K15" s="788">
        <v>74806</v>
      </c>
      <c r="L15" s="788">
        <v>22235</v>
      </c>
      <c r="M15" s="788">
        <v>8022</v>
      </c>
      <c r="N15" s="788">
        <v>14213</v>
      </c>
      <c r="O15" s="788">
        <v>88705</v>
      </c>
      <c r="P15" s="884">
        <v>28112</v>
      </c>
      <c r="Q15" s="799">
        <v>60593</v>
      </c>
    </row>
    <row r="16" spans="1:17" ht="15.75" customHeight="1">
      <c r="A16" s="1742" t="s">
        <v>562</v>
      </c>
      <c r="B16" s="1743"/>
      <c r="C16" s="830">
        <v>3995</v>
      </c>
      <c r="D16" s="883">
        <v>322</v>
      </c>
      <c r="E16" s="22">
        <v>3673</v>
      </c>
      <c r="F16" s="856">
        <v>3521</v>
      </c>
      <c r="G16" s="883">
        <v>1960</v>
      </c>
      <c r="H16" s="23">
        <v>1561</v>
      </c>
      <c r="I16" s="800">
        <v>114108</v>
      </c>
      <c r="J16" s="854">
        <v>37532</v>
      </c>
      <c r="K16" s="788">
        <v>76576</v>
      </c>
      <c r="L16" s="788">
        <v>22345</v>
      </c>
      <c r="M16" s="788">
        <v>8036</v>
      </c>
      <c r="N16" s="788">
        <v>14309</v>
      </c>
      <c r="O16" s="788">
        <v>91763</v>
      </c>
      <c r="P16" s="884">
        <v>29496</v>
      </c>
      <c r="Q16" s="799">
        <v>62267</v>
      </c>
    </row>
    <row r="17" spans="1:17" ht="15.75" customHeight="1" thickBot="1">
      <c r="A17" s="1785" t="s">
        <v>562</v>
      </c>
      <c r="B17" s="1786"/>
      <c r="C17" s="830">
        <v>3978</v>
      </c>
      <c r="D17" s="883">
        <v>321</v>
      </c>
      <c r="E17" s="22">
        <f>C17-D17</f>
        <v>3657</v>
      </c>
      <c r="F17" s="856">
        <v>3599</v>
      </c>
      <c r="G17" s="883">
        <v>1983</v>
      </c>
      <c r="H17" s="23">
        <v>1616</v>
      </c>
      <c r="I17" s="800">
        <v>111855</v>
      </c>
      <c r="J17" s="854">
        <v>37112</v>
      </c>
      <c r="K17" s="788">
        <v>74743</v>
      </c>
      <c r="L17" s="788">
        <v>23148</v>
      </c>
      <c r="M17" s="788">
        <v>8289</v>
      </c>
      <c r="N17" s="788">
        <v>14859</v>
      </c>
      <c r="O17" s="788">
        <v>88707</v>
      </c>
      <c r="P17" s="884">
        <v>28823</v>
      </c>
      <c r="Q17" s="799">
        <v>59884</v>
      </c>
    </row>
    <row r="18" spans="1:17" s="7" customFormat="1" ht="15.75" customHeight="1">
      <c r="A18" s="1791" t="s">
        <v>644</v>
      </c>
      <c r="B18" s="567" t="s">
        <v>191</v>
      </c>
      <c r="C18" s="557">
        <f>C17-C16</f>
        <v>-17</v>
      </c>
      <c r="D18" s="558">
        <f t="shared" ref="D18:N18" si="0">D17-D16</f>
        <v>-1</v>
      </c>
      <c r="E18" s="759">
        <f t="shared" si="0"/>
        <v>-16</v>
      </c>
      <c r="F18" s="668">
        <f>F17-F16</f>
        <v>78</v>
      </c>
      <c r="G18" s="759">
        <f>G17-G16</f>
        <v>23</v>
      </c>
      <c r="H18" s="559">
        <f>H17-H16</f>
        <v>55</v>
      </c>
      <c r="I18" s="557">
        <f t="shared" si="0"/>
        <v>-2253</v>
      </c>
      <c r="J18" s="558">
        <f t="shared" si="0"/>
        <v>-420</v>
      </c>
      <c r="K18" s="558">
        <f t="shared" si="0"/>
        <v>-1833</v>
      </c>
      <c r="L18" s="558">
        <f t="shared" si="0"/>
        <v>803</v>
      </c>
      <c r="M18" s="558">
        <f t="shared" si="0"/>
        <v>253</v>
      </c>
      <c r="N18" s="558">
        <f t="shared" si="0"/>
        <v>550</v>
      </c>
      <c r="O18" s="558">
        <f>O17-O16</f>
        <v>-3056</v>
      </c>
      <c r="P18" s="558">
        <f>P17-P16</f>
        <v>-673</v>
      </c>
      <c r="Q18" s="559">
        <f>Q17-Q16</f>
        <v>-2383</v>
      </c>
    </row>
    <row r="19" spans="1:17" s="7" customFormat="1" ht="15.75" customHeight="1">
      <c r="A19" s="1733"/>
      <c r="B19" s="561" t="s">
        <v>192</v>
      </c>
      <c r="C19" s="564">
        <f>C17/C16-1</f>
        <v>-4.2553191489361764E-3</v>
      </c>
      <c r="D19" s="565">
        <f t="shared" ref="D19:N19" si="1">D17/D16-1</f>
        <v>-3.1055900621117516E-3</v>
      </c>
      <c r="E19" s="760">
        <f t="shared" si="1"/>
        <v>-4.3561121698884042E-3</v>
      </c>
      <c r="F19" s="669">
        <f>F17/F16-1</f>
        <v>2.2152797500710086E-2</v>
      </c>
      <c r="G19" s="760">
        <f>G17/G16-1</f>
        <v>1.1734693877551106E-2</v>
      </c>
      <c r="H19" s="566">
        <f>H17/H16-1</f>
        <v>3.5233824471492703E-2</v>
      </c>
      <c r="I19" s="564">
        <f t="shared" si="1"/>
        <v>-1.9744452623830067E-2</v>
      </c>
      <c r="J19" s="565">
        <f t="shared" si="1"/>
        <v>-1.1190450815304231E-2</v>
      </c>
      <c r="K19" s="565">
        <f t="shared" si="1"/>
        <v>-2.3937003760969522E-2</v>
      </c>
      <c r="L19" s="565">
        <f t="shared" si="1"/>
        <v>3.5936451107630329E-2</v>
      </c>
      <c r="M19" s="565">
        <f t="shared" si="1"/>
        <v>3.1483325037332088E-2</v>
      </c>
      <c r="N19" s="565">
        <f t="shared" si="1"/>
        <v>3.8437347124187671E-2</v>
      </c>
      <c r="O19" s="565">
        <f>O17/O16-1</f>
        <v>-3.3303183200200537E-2</v>
      </c>
      <c r="P19" s="565">
        <f>P17/P16-1</f>
        <v>-2.2816653105505846E-2</v>
      </c>
      <c r="Q19" s="566">
        <f>Q17/Q16-1</f>
        <v>-3.8270673069201955E-2</v>
      </c>
    </row>
    <row r="20" spans="1:17" s="7" customFormat="1" ht="15.75" customHeight="1">
      <c r="A20" s="1734" t="s">
        <v>645</v>
      </c>
      <c r="B20" s="578" t="s">
        <v>191</v>
      </c>
      <c r="C20" s="581">
        <f>C17-C12</f>
        <v>241</v>
      </c>
      <c r="D20" s="582">
        <f t="shared" ref="D20:N20" si="2">D17-D12</f>
        <v>-28</v>
      </c>
      <c r="E20" s="763">
        <f t="shared" si="2"/>
        <v>269</v>
      </c>
      <c r="F20" s="670">
        <f>F17-F12</f>
        <v>58</v>
      </c>
      <c r="G20" s="763">
        <f>G17-G12</f>
        <v>44</v>
      </c>
      <c r="H20" s="583">
        <f>H17-H12</f>
        <v>14</v>
      </c>
      <c r="I20" s="581">
        <f t="shared" si="2"/>
        <v>30211</v>
      </c>
      <c r="J20" s="582">
        <f t="shared" si="2"/>
        <v>11120</v>
      </c>
      <c r="K20" s="582">
        <f t="shared" si="2"/>
        <v>19091</v>
      </c>
      <c r="L20" s="582">
        <f t="shared" si="2"/>
        <v>427</v>
      </c>
      <c r="M20" s="582">
        <f t="shared" si="2"/>
        <v>-93</v>
      </c>
      <c r="N20" s="582">
        <f t="shared" si="2"/>
        <v>520</v>
      </c>
      <c r="O20" s="582">
        <f>O17-O12</f>
        <v>29784</v>
      </c>
      <c r="P20" s="582">
        <f>P17-P12</f>
        <v>11213</v>
      </c>
      <c r="Q20" s="583">
        <f>Q17-Q12</f>
        <v>18571</v>
      </c>
    </row>
    <row r="21" spans="1:17" s="7" customFormat="1" ht="15.75" customHeight="1">
      <c r="A21" s="1733"/>
      <c r="B21" s="561" t="s">
        <v>192</v>
      </c>
      <c r="C21" s="564">
        <f>C17/C12-1</f>
        <v>6.4490232807064451E-2</v>
      </c>
      <c r="D21" s="565">
        <f t="shared" ref="D21:N21" si="3">D17/D12-1</f>
        <v>-8.0229226361031469E-2</v>
      </c>
      <c r="E21" s="760">
        <f t="shared" si="3"/>
        <v>7.9397874852420225E-2</v>
      </c>
      <c r="F21" s="669">
        <f>F17/F12-1</f>
        <v>1.6379553798361979E-2</v>
      </c>
      <c r="G21" s="760">
        <f>G17/G12-1</f>
        <v>2.2692109334708555E-2</v>
      </c>
      <c r="H21" s="566">
        <f>H17/H12-1</f>
        <v>8.7390761548065132E-3</v>
      </c>
      <c r="I21" s="564">
        <f t="shared" si="3"/>
        <v>0.37003331536916373</v>
      </c>
      <c r="J21" s="565">
        <f t="shared" si="3"/>
        <v>0.42782394582948591</v>
      </c>
      <c r="K21" s="565">
        <f t="shared" si="3"/>
        <v>0.34304247825774459</v>
      </c>
      <c r="L21" s="565">
        <f t="shared" si="3"/>
        <v>1.8793186919589866E-2</v>
      </c>
      <c r="M21" s="565">
        <f t="shared" si="3"/>
        <v>-1.1095204008589876E-2</v>
      </c>
      <c r="N21" s="565">
        <f t="shared" si="3"/>
        <v>3.6264732547597545E-2</v>
      </c>
      <c r="O21" s="565">
        <f>O17/O12-1</f>
        <v>0.50547324474313937</v>
      </c>
      <c r="P21" s="565">
        <f>P17/P12-1</f>
        <v>0.63674048835888697</v>
      </c>
      <c r="Q21" s="566">
        <f>Q17/Q12-1</f>
        <v>0.44951952170019127</v>
      </c>
    </row>
    <row r="22" spans="1:17" ht="15.75" customHeight="1">
      <c r="A22" s="1734" t="s">
        <v>646</v>
      </c>
      <c r="B22" s="578" t="s">
        <v>191</v>
      </c>
      <c r="C22" s="581">
        <f>C17-C7</f>
        <v>576</v>
      </c>
      <c r="D22" s="582">
        <f t="shared" ref="D22:N22" si="4">D17-D7</f>
        <v>-83</v>
      </c>
      <c r="E22" s="763">
        <f t="shared" si="4"/>
        <v>659</v>
      </c>
      <c r="F22" s="670">
        <f>F17-F7</f>
        <v>-775</v>
      </c>
      <c r="G22" s="763">
        <f>G17-G7</f>
        <v>-137</v>
      </c>
      <c r="H22" s="583">
        <f>H17-H7</f>
        <v>-638</v>
      </c>
      <c r="I22" s="581">
        <f t="shared" si="4"/>
        <v>40064</v>
      </c>
      <c r="J22" s="582">
        <f t="shared" si="4"/>
        <v>13363</v>
      </c>
      <c r="K22" s="582">
        <f t="shared" si="4"/>
        <v>26701</v>
      </c>
      <c r="L22" s="582">
        <f t="shared" si="4"/>
        <v>-3014</v>
      </c>
      <c r="M22" s="582">
        <f t="shared" si="4"/>
        <v>-1610</v>
      </c>
      <c r="N22" s="582">
        <f t="shared" si="4"/>
        <v>-1404</v>
      </c>
      <c r="O22" s="582">
        <f>O17-O7</f>
        <v>43078</v>
      </c>
      <c r="P22" s="582">
        <f>P17-P7</f>
        <v>14973</v>
      </c>
      <c r="Q22" s="583">
        <f>Q17-Q7</f>
        <v>28105</v>
      </c>
    </row>
    <row r="23" spans="1:17" ht="15.75" customHeight="1" thickBot="1">
      <c r="A23" s="1735"/>
      <c r="B23" s="596" t="s">
        <v>192</v>
      </c>
      <c r="C23" s="597">
        <f>C17/C7-1</f>
        <v>0.1693121693121693</v>
      </c>
      <c r="D23" s="598">
        <f t="shared" ref="D23:N23" si="5">D17/D7-1</f>
        <v>-0.20544554455445541</v>
      </c>
      <c r="E23" s="882">
        <f t="shared" si="5"/>
        <v>0.21981320880587063</v>
      </c>
      <c r="F23" s="671">
        <f>F17/F7-1</f>
        <v>-0.17718335619570191</v>
      </c>
      <c r="G23" s="882">
        <f>G17/G7-1</f>
        <v>-6.4622641509433976E-2</v>
      </c>
      <c r="H23" s="661">
        <f>H17/H7-1</f>
        <v>-0.28305235137533269</v>
      </c>
      <c r="I23" s="597">
        <f t="shared" si="5"/>
        <v>0.55806438132913594</v>
      </c>
      <c r="J23" s="598">
        <f t="shared" si="5"/>
        <v>0.56267632321360894</v>
      </c>
      <c r="K23" s="598">
        <f t="shared" si="5"/>
        <v>0.55578452187669125</v>
      </c>
      <c r="L23" s="598">
        <f t="shared" si="5"/>
        <v>-0.11520525953673266</v>
      </c>
      <c r="M23" s="598">
        <f t="shared" si="5"/>
        <v>-0.16264269118092733</v>
      </c>
      <c r="N23" s="598">
        <f t="shared" si="5"/>
        <v>-8.633093525179858E-2</v>
      </c>
      <c r="O23" s="598">
        <f>O17/O7-1</f>
        <v>0.94409257270595459</v>
      </c>
      <c r="P23" s="598">
        <f>P17/P7-1</f>
        <v>1.0810830324909748</v>
      </c>
      <c r="Q23" s="661">
        <f>Q17/Q7-1</f>
        <v>0.88438906195915545</v>
      </c>
    </row>
    <row r="24" spans="1:17" ht="17.25" customHeight="1">
      <c r="A24" s="967" t="s">
        <v>179</v>
      </c>
      <c r="D24" s="43"/>
      <c r="K24" s="317"/>
      <c r="N24" s="317"/>
      <c r="O24" s="316"/>
      <c r="P24" s="316"/>
    </row>
    <row r="25" spans="1:17" ht="17.25" customHeight="1">
      <c r="A25" s="961" t="s">
        <v>503</v>
      </c>
      <c r="D25" s="43"/>
      <c r="O25" s="832"/>
    </row>
    <row r="26" spans="1:17" ht="17.25" customHeight="1">
      <c r="A26" s="967" t="s">
        <v>545</v>
      </c>
      <c r="D26" s="43"/>
      <c r="I26" s="43"/>
      <c r="J26" s="43"/>
      <c r="K26" s="317"/>
      <c r="O26" s="879"/>
    </row>
    <row r="27" spans="1:17" ht="15.75" customHeight="1">
      <c r="D27" s="43"/>
      <c r="E27" s="43"/>
      <c r="O27" s="879"/>
    </row>
    <row r="28" spans="1:17">
      <c r="O28" s="797"/>
    </row>
    <row r="31" spans="1:17"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1:17"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18"/>
    </row>
    <row r="33" spans="3:17"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3:17"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</row>
    <row r="35" spans="3:17"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3:17"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</row>
  </sheetData>
  <mergeCells count="31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C3:E3"/>
    <mergeCell ref="I3:Q3"/>
    <mergeCell ref="C4:C6"/>
    <mergeCell ref="D4:E4"/>
    <mergeCell ref="I4:I6"/>
    <mergeCell ref="D5:D6"/>
    <mergeCell ref="E5:E6"/>
    <mergeCell ref="L5:N5"/>
    <mergeCell ref="O5:Q5"/>
    <mergeCell ref="L4:Q4"/>
    <mergeCell ref="G4:H4"/>
    <mergeCell ref="G5:G6"/>
    <mergeCell ref="H5:H6"/>
    <mergeCell ref="F4:F6"/>
    <mergeCell ref="F3:H3"/>
    <mergeCell ref="J4:K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I18:Q23 C18:E23 H18:H23 G18:G23 F18:F23" unlocked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1"/>
  <dimension ref="A1:P25"/>
  <sheetViews>
    <sheetView zoomScaleNormal="100" workbookViewId="0"/>
  </sheetViews>
  <sheetFormatPr defaultRowHeight="15"/>
  <cols>
    <col min="1" max="1" width="17.85546875" customWidth="1"/>
    <col min="2" max="4" width="7.28515625" customWidth="1"/>
    <col min="5" max="7" width="7.28515625" style="870" customWidth="1"/>
    <col min="8" max="8" width="7.28515625" customWidth="1"/>
    <col min="9" max="9" width="7.28515625" style="209" customWidth="1"/>
    <col min="10" max="11" width="7.28515625" customWidth="1"/>
    <col min="12" max="12" width="7.28515625" style="209" customWidth="1"/>
    <col min="13" max="14" width="7.28515625" customWidth="1"/>
    <col min="15" max="15" width="7.28515625" style="209" customWidth="1"/>
    <col min="16" max="16" width="7.28515625" customWidth="1"/>
  </cols>
  <sheetData>
    <row r="1" spans="1:16" s="2" customFormat="1" ht="17.25" customHeight="1">
      <c r="A1" s="204" t="s">
        <v>1021</v>
      </c>
      <c r="E1" s="204"/>
      <c r="F1" s="204"/>
      <c r="G1" s="204"/>
      <c r="I1" s="204"/>
      <c r="J1" s="167"/>
      <c r="L1" s="204"/>
      <c r="N1" s="500"/>
      <c r="O1" s="204"/>
    </row>
    <row r="2" spans="1:16" s="3" customFormat="1" ht="17.25" customHeight="1" thickBot="1">
      <c r="A2" s="325" t="s">
        <v>193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</row>
    <row r="3" spans="1:16" ht="21" customHeight="1">
      <c r="A3" s="1794" t="s">
        <v>190</v>
      </c>
      <c r="B3" s="1800" t="s">
        <v>466</v>
      </c>
      <c r="C3" s="2043"/>
      <c r="D3" s="2056"/>
      <c r="E3" s="1938" t="s">
        <v>483</v>
      </c>
      <c r="F3" s="1805"/>
      <c r="G3" s="2054"/>
      <c r="H3" s="1800" t="s">
        <v>282</v>
      </c>
      <c r="I3" s="1765"/>
      <c r="J3" s="1765"/>
      <c r="K3" s="1765"/>
      <c r="L3" s="1765"/>
      <c r="M3" s="1765"/>
      <c r="N3" s="1765"/>
      <c r="O3" s="1765"/>
      <c r="P3" s="1801"/>
    </row>
    <row r="4" spans="1:16" ht="17.25" customHeight="1">
      <c r="A4" s="1795"/>
      <c r="B4" s="1802" t="s">
        <v>4</v>
      </c>
      <c r="C4" s="1758" t="s">
        <v>42</v>
      </c>
      <c r="D4" s="1966"/>
      <c r="E4" s="1939" t="s">
        <v>4</v>
      </c>
      <c r="F4" s="2050" t="s">
        <v>42</v>
      </c>
      <c r="G4" s="2051"/>
      <c r="H4" s="2046" t="s">
        <v>4</v>
      </c>
      <c r="I4" s="1887" t="s">
        <v>283</v>
      </c>
      <c r="J4" s="2055"/>
      <c r="K4" s="1758" t="s">
        <v>285</v>
      </c>
      <c r="L4" s="1935"/>
      <c r="M4" s="1935"/>
      <c r="N4" s="1935"/>
      <c r="O4" s="1935"/>
      <c r="P4" s="1937"/>
    </row>
    <row r="5" spans="1:16" ht="22.5" customHeight="1">
      <c r="A5" s="1795"/>
      <c r="B5" s="1802"/>
      <c r="C5" s="1758" t="s">
        <v>504</v>
      </c>
      <c r="D5" s="1958" t="s">
        <v>64</v>
      </c>
      <c r="E5" s="1745"/>
      <c r="F5" s="1758" t="s">
        <v>484</v>
      </c>
      <c r="G5" s="2051" t="s">
        <v>485</v>
      </c>
      <c r="H5" s="2047"/>
      <c r="I5" s="2055"/>
      <c r="J5" s="2055"/>
      <c r="K5" s="1758" t="s">
        <v>505</v>
      </c>
      <c r="L5" s="1935"/>
      <c r="M5" s="1935"/>
      <c r="N5" s="1758" t="s">
        <v>284</v>
      </c>
      <c r="O5" s="1935"/>
      <c r="P5" s="1937"/>
    </row>
    <row r="6" spans="1:16" ht="22.5" customHeight="1" thickBot="1">
      <c r="A6" s="1796"/>
      <c r="B6" s="2057"/>
      <c r="C6" s="2052"/>
      <c r="D6" s="2058"/>
      <c r="E6" s="1746"/>
      <c r="F6" s="2052"/>
      <c r="G6" s="2053"/>
      <c r="H6" s="2048"/>
      <c r="I6" s="643" t="s">
        <v>7</v>
      </c>
      <c r="J6" s="643" t="s">
        <v>140</v>
      </c>
      <c r="K6" s="1145" t="s">
        <v>4</v>
      </c>
      <c r="L6" s="1145" t="s">
        <v>7</v>
      </c>
      <c r="M6" s="1145" t="s">
        <v>140</v>
      </c>
      <c r="N6" s="1145" t="s">
        <v>4</v>
      </c>
      <c r="O6" s="1145" t="s">
        <v>7</v>
      </c>
      <c r="P6" s="1146" t="s">
        <v>140</v>
      </c>
    </row>
    <row r="7" spans="1:16" s="24" customFormat="1" ht="17.25" customHeight="1">
      <c r="A7" s="194" t="s">
        <v>19</v>
      </c>
      <c r="B7" s="1289">
        <v>3978</v>
      </c>
      <c r="C7" s="1293">
        <v>321</v>
      </c>
      <c r="D7" s="1293">
        <v>3657</v>
      </c>
      <c r="E7" s="1289">
        <v>3599</v>
      </c>
      <c r="F7" s="1293">
        <v>1983</v>
      </c>
      <c r="G7" s="1299">
        <v>1616</v>
      </c>
      <c r="H7" s="1181">
        <v>111855</v>
      </c>
      <c r="I7" s="1018">
        <v>37112</v>
      </c>
      <c r="J7" s="1018">
        <v>74743</v>
      </c>
      <c r="K7" s="1020">
        <v>23148</v>
      </c>
      <c r="L7" s="1020">
        <v>8289</v>
      </c>
      <c r="M7" s="1020">
        <v>14859</v>
      </c>
      <c r="N7" s="1020">
        <v>88707</v>
      </c>
      <c r="O7" s="1020">
        <v>28823</v>
      </c>
      <c r="P7" s="1297">
        <v>59884</v>
      </c>
    </row>
    <row r="8" spans="1:16" s="24" customFormat="1" ht="17.25" customHeight="1">
      <c r="A8" s="197" t="s">
        <v>20</v>
      </c>
      <c r="B8" s="856">
        <v>272</v>
      </c>
      <c r="C8" s="380">
        <v>34</v>
      </c>
      <c r="D8" s="380">
        <v>238</v>
      </c>
      <c r="E8" s="856">
        <v>423</v>
      </c>
      <c r="F8" s="380">
        <v>237</v>
      </c>
      <c r="G8" s="23">
        <v>186</v>
      </c>
      <c r="H8" s="856">
        <v>11192</v>
      </c>
      <c r="I8" s="1291">
        <v>3672</v>
      </c>
      <c r="J8" s="1291">
        <v>7520</v>
      </c>
      <c r="K8" s="1295">
        <v>3222</v>
      </c>
      <c r="L8" s="1295">
        <v>1056</v>
      </c>
      <c r="M8" s="1295">
        <v>2166</v>
      </c>
      <c r="N8" s="1295">
        <v>7970</v>
      </c>
      <c r="O8" s="1295">
        <v>2616</v>
      </c>
      <c r="P8" s="196">
        <v>5354</v>
      </c>
    </row>
    <row r="9" spans="1:16" s="24" customFormat="1" ht="17.25" customHeight="1">
      <c r="A9" s="197" t="s">
        <v>21</v>
      </c>
      <c r="B9" s="856">
        <v>538</v>
      </c>
      <c r="C9" s="380">
        <v>40</v>
      </c>
      <c r="D9" s="380">
        <v>498</v>
      </c>
      <c r="E9" s="856">
        <v>370</v>
      </c>
      <c r="F9" s="380">
        <v>211</v>
      </c>
      <c r="G9" s="23">
        <v>159</v>
      </c>
      <c r="H9" s="856">
        <v>15503</v>
      </c>
      <c r="I9" s="1291">
        <v>5051</v>
      </c>
      <c r="J9" s="1291">
        <v>10452</v>
      </c>
      <c r="K9" s="1295">
        <v>2286</v>
      </c>
      <c r="L9" s="1295">
        <v>872</v>
      </c>
      <c r="M9" s="1295">
        <v>1414</v>
      </c>
      <c r="N9" s="1295">
        <v>13217</v>
      </c>
      <c r="O9" s="1295">
        <v>4179</v>
      </c>
      <c r="P9" s="196">
        <v>9038</v>
      </c>
    </row>
    <row r="10" spans="1:16" s="24" customFormat="1" ht="17.25" customHeight="1">
      <c r="A10" s="197" t="s">
        <v>22</v>
      </c>
      <c r="B10" s="856">
        <v>247</v>
      </c>
      <c r="C10" s="380">
        <v>24</v>
      </c>
      <c r="D10" s="380">
        <v>223</v>
      </c>
      <c r="E10" s="856">
        <v>171</v>
      </c>
      <c r="F10" s="380">
        <v>97</v>
      </c>
      <c r="G10" s="23">
        <v>74</v>
      </c>
      <c r="H10" s="856">
        <v>5438</v>
      </c>
      <c r="I10" s="1291">
        <v>1868</v>
      </c>
      <c r="J10" s="1291">
        <v>3570</v>
      </c>
      <c r="K10" s="1295">
        <v>1201</v>
      </c>
      <c r="L10" s="1295">
        <v>471</v>
      </c>
      <c r="M10" s="1295">
        <v>730</v>
      </c>
      <c r="N10" s="1295">
        <v>4237</v>
      </c>
      <c r="O10" s="1295">
        <v>1397</v>
      </c>
      <c r="P10" s="196">
        <v>2840</v>
      </c>
    </row>
    <row r="11" spans="1:16" s="24" customFormat="1" ht="17.25" customHeight="1">
      <c r="A11" s="197" t="s">
        <v>23</v>
      </c>
      <c r="B11" s="856">
        <v>215</v>
      </c>
      <c r="C11" s="380">
        <v>18</v>
      </c>
      <c r="D11" s="380">
        <v>197</v>
      </c>
      <c r="E11" s="856">
        <v>195</v>
      </c>
      <c r="F11" s="380">
        <v>110</v>
      </c>
      <c r="G11" s="23">
        <v>85</v>
      </c>
      <c r="H11" s="856">
        <v>5826</v>
      </c>
      <c r="I11" s="1291">
        <v>1891</v>
      </c>
      <c r="J11" s="1291">
        <v>3935</v>
      </c>
      <c r="K11" s="1295">
        <v>1405</v>
      </c>
      <c r="L11" s="1295">
        <v>524</v>
      </c>
      <c r="M11" s="1295">
        <v>881</v>
      </c>
      <c r="N11" s="1295">
        <v>4421</v>
      </c>
      <c r="O11" s="1295">
        <v>1367</v>
      </c>
      <c r="P11" s="196">
        <v>3054</v>
      </c>
    </row>
    <row r="12" spans="1:16" s="24" customFormat="1" ht="17.25" customHeight="1">
      <c r="A12" s="197" t="s">
        <v>24</v>
      </c>
      <c r="B12" s="856">
        <v>101</v>
      </c>
      <c r="C12" s="380">
        <v>9</v>
      </c>
      <c r="D12" s="380">
        <v>92</v>
      </c>
      <c r="E12" s="856">
        <v>143</v>
      </c>
      <c r="F12" s="380">
        <v>77</v>
      </c>
      <c r="G12" s="23">
        <v>66</v>
      </c>
      <c r="H12" s="856">
        <v>3979</v>
      </c>
      <c r="I12" s="1291">
        <v>1394</v>
      </c>
      <c r="J12" s="1291">
        <v>2585</v>
      </c>
      <c r="K12" s="1295">
        <v>664</v>
      </c>
      <c r="L12" s="1295">
        <v>253</v>
      </c>
      <c r="M12" s="1295">
        <v>411</v>
      </c>
      <c r="N12" s="1295">
        <v>3315</v>
      </c>
      <c r="O12" s="1295">
        <v>1141</v>
      </c>
      <c r="P12" s="196">
        <v>2174</v>
      </c>
    </row>
    <row r="13" spans="1:16" s="24" customFormat="1" ht="17.25" customHeight="1">
      <c r="A13" s="197" t="s">
        <v>25</v>
      </c>
      <c r="B13" s="856">
        <v>279</v>
      </c>
      <c r="C13" s="380">
        <v>24</v>
      </c>
      <c r="D13" s="380">
        <v>255</v>
      </c>
      <c r="E13" s="856">
        <v>393</v>
      </c>
      <c r="F13" s="380">
        <v>213</v>
      </c>
      <c r="G13" s="23">
        <v>180</v>
      </c>
      <c r="H13" s="856">
        <v>10376</v>
      </c>
      <c r="I13" s="1291">
        <v>3500</v>
      </c>
      <c r="J13" s="1291">
        <v>6876</v>
      </c>
      <c r="K13" s="1295">
        <v>2392</v>
      </c>
      <c r="L13" s="1295">
        <v>891</v>
      </c>
      <c r="M13" s="1295">
        <v>1501</v>
      </c>
      <c r="N13" s="1295">
        <v>7984</v>
      </c>
      <c r="O13" s="1295">
        <v>2609</v>
      </c>
      <c r="P13" s="196">
        <v>5375</v>
      </c>
    </row>
    <row r="14" spans="1:16" s="24" customFormat="1" ht="17.25" customHeight="1">
      <c r="A14" s="197" t="s">
        <v>26</v>
      </c>
      <c r="B14" s="856">
        <v>187</v>
      </c>
      <c r="C14" s="380">
        <v>18</v>
      </c>
      <c r="D14" s="380">
        <v>169</v>
      </c>
      <c r="E14" s="856">
        <v>218</v>
      </c>
      <c r="F14" s="380">
        <v>117</v>
      </c>
      <c r="G14" s="23">
        <v>101</v>
      </c>
      <c r="H14" s="856">
        <v>5331</v>
      </c>
      <c r="I14" s="1291">
        <v>1854</v>
      </c>
      <c r="J14" s="1291">
        <v>3477</v>
      </c>
      <c r="K14" s="1295">
        <v>1457</v>
      </c>
      <c r="L14" s="1295">
        <v>543</v>
      </c>
      <c r="M14" s="1295">
        <v>914</v>
      </c>
      <c r="N14" s="1295">
        <v>3874</v>
      </c>
      <c r="O14" s="1295">
        <v>1311</v>
      </c>
      <c r="P14" s="196">
        <v>2563</v>
      </c>
    </row>
    <row r="15" spans="1:16" s="24" customFormat="1" ht="17.25" customHeight="1">
      <c r="A15" s="197" t="s">
        <v>27</v>
      </c>
      <c r="B15" s="856">
        <v>258</v>
      </c>
      <c r="C15" s="380">
        <v>24</v>
      </c>
      <c r="D15" s="380">
        <v>234</v>
      </c>
      <c r="E15" s="856">
        <v>215</v>
      </c>
      <c r="F15" s="380">
        <v>113</v>
      </c>
      <c r="G15" s="23">
        <v>102</v>
      </c>
      <c r="H15" s="856">
        <v>6482</v>
      </c>
      <c r="I15" s="1291">
        <v>2178</v>
      </c>
      <c r="J15" s="1291">
        <v>4304</v>
      </c>
      <c r="K15" s="1295">
        <v>1532</v>
      </c>
      <c r="L15" s="1295">
        <v>542</v>
      </c>
      <c r="M15" s="1295">
        <v>990</v>
      </c>
      <c r="N15" s="1295">
        <v>4950</v>
      </c>
      <c r="O15" s="1295">
        <v>1636</v>
      </c>
      <c r="P15" s="196">
        <v>3314</v>
      </c>
    </row>
    <row r="16" spans="1:16" s="24" customFormat="1" ht="17.25" customHeight="1">
      <c r="A16" s="197" t="s">
        <v>28</v>
      </c>
      <c r="B16" s="856">
        <v>228</v>
      </c>
      <c r="C16" s="380">
        <v>15</v>
      </c>
      <c r="D16" s="380">
        <v>213</v>
      </c>
      <c r="E16" s="856">
        <v>153</v>
      </c>
      <c r="F16" s="380">
        <v>85</v>
      </c>
      <c r="G16" s="23">
        <v>68</v>
      </c>
      <c r="H16" s="856">
        <v>5022</v>
      </c>
      <c r="I16" s="1291">
        <v>1638</v>
      </c>
      <c r="J16" s="1291">
        <v>3384</v>
      </c>
      <c r="K16" s="1295">
        <v>1077</v>
      </c>
      <c r="L16" s="1295">
        <v>393</v>
      </c>
      <c r="M16" s="1295">
        <v>684</v>
      </c>
      <c r="N16" s="1295">
        <v>3945</v>
      </c>
      <c r="O16" s="1295">
        <v>1245</v>
      </c>
      <c r="P16" s="196">
        <v>2700</v>
      </c>
    </row>
    <row r="17" spans="1:16" s="24" customFormat="1" ht="17.25" customHeight="1">
      <c r="A17" s="197" t="s">
        <v>29</v>
      </c>
      <c r="B17" s="856">
        <v>235</v>
      </c>
      <c r="C17" s="380">
        <v>12</v>
      </c>
      <c r="D17" s="380">
        <v>223</v>
      </c>
      <c r="E17" s="856">
        <v>128</v>
      </c>
      <c r="F17" s="380">
        <v>58</v>
      </c>
      <c r="G17" s="23">
        <v>70</v>
      </c>
      <c r="H17" s="856">
        <v>4724</v>
      </c>
      <c r="I17" s="1291">
        <v>1470</v>
      </c>
      <c r="J17" s="1291">
        <v>3254</v>
      </c>
      <c r="K17" s="1295">
        <v>579</v>
      </c>
      <c r="L17" s="1295">
        <v>203</v>
      </c>
      <c r="M17" s="1295">
        <v>376</v>
      </c>
      <c r="N17" s="1295">
        <v>4145</v>
      </c>
      <c r="O17" s="1295">
        <v>1267</v>
      </c>
      <c r="P17" s="196">
        <v>2878</v>
      </c>
    </row>
    <row r="18" spans="1:16" s="24" customFormat="1" ht="17.25" customHeight="1">
      <c r="A18" s="197" t="s">
        <v>30</v>
      </c>
      <c r="B18" s="856">
        <v>463</v>
      </c>
      <c r="C18" s="380">
        <v>27</v>
      </c>
      <c r="D18" s="380">
        <v>436</v>
      </c>
      <c r="E18" s="856">
        <v>338</v>
      </c>
      <c r="F18" s="380">
        <v>186</v>
      </c>
      <c r="G18" s="23">
        <v>152</v>
      </c>
      <c r="H18" s="856">
        <v>12469</v>
      </c>
      <c r="I18" s="1291">
        <v>4183</v>
      </c>
      <c r="J18" s="1291">
        <v>8286</v>
      </c>
      <c r="K18" s="1295">
        <v>2071</v>
      </c>
      <c r="L18" s="1295">
        <v>670</v>
      </c>
      <c r="M18" s="1295">
        <v>1401</v>
      </c>
      <c r="N18" s="1295">
        <v>10398</v>
      </c>
      <c r="O18" s="1295">
        <v>3513</v>
      </c>
      <c r="P18" s="196">
        <v>6885</v>
      </c>
    </row>
    <row r="19" spans="1:16" s="24" customFormat="1" ht="17.25" customHeight="1">
      <c r="A19" s="197" t="s">
        <v>31</v>
      </c>
      <c r="B19" s="856">
        <v>281</v>
      </c>
      <c r="C19" s="380">
        <v>22</v>
      </c>
      <c r="D19" s="380">
        <v>259</v>
      </c>
      <c r="E19" s="856">
        <v>248</v>
      </c>
      <c r="F19" s="380">
        <v>140</v>
      </c>
      <c r="G19" s="23">
        <v>108</v>
      </c>
      <c r="H19" s="856">
        <v>7249</v>
      </c>
      <c r="I19" s="1291">
        <v>2423</v>
      </c>
      <c r="J19" s="1291">
        <v>4826</v>
      </c>
      <c r="K19" s="1295">
        <v>1608</v>
      </c>
      <c r="L19" s="1295">
        <v>602</v>
      </c>
      <c r="M19" s="1295">
        <v>1006</v>
      </c>
      <c r="N19" s="1295">
        <v>5641</v>
      </c>
      <c r="O19" s="1295">
        <v>1821</v>
      </c>
      <c r="P19" s="196">
        <v>3820</v>
      </c>
    </row>
    <row r="20" spans="1:16" s="24" customFormat="1" ht="17.25" customHeight="1">
      <c r="A20" s="197" t="s">
        <v>32</v>
      </c>
      <c r="B20" s="856">
        <v>251</v>
      </c>
      <c r="C20" s="380">
        <v>21</v>
      </c>
      <c r="D20" s="380">
        <v>230</v>
      </c>
      <c r="E20" s="856">
        <v>169</v>
      </c>
      <c r="F20" s="380">
        <v>97</v>
      </c>
      <c r="G20" s="23">
        <v>72</v>
      </c>
      <c r="H20" s="856">
        <v>5869</v>
      </c>
      <c r="I20" s="1291">
        <v>1953</v>
      </c>
      <c r="J20" s="1291">
        <v>3916</v>
      </c>
      <c r="K20" s="1295">
        <v>1022</v>
      </c>
      <c r="L20" s="1295">
        <v>353</v>
      </c>
      <c r="M20" s="1295">
        <v>669</v>
      </c>
      <c r="N20" s="1295">
        <v>4847</v>
      </c>
      <c r="O20" s="1295">
        <v>1600</v>
      </c>
      <c r="P20" s="196">
        <v>3247</v>
      </c>
    </row>
    <row r="21" spans="1:16" s="24" customFormat="1" ht="17.25" customHeight="1" thickBot="1">
      <c r="A21" s="195" t="s">
        <v>33</v>
      </c>
      <c r="B21" s="1290">
        <v>423</v>
      </c>
      <c r="C21" s="1294">
        <v>33</v>
      </c>
      <c r="D21" s="1294">
        <v>390</v>
      </c>
      <c r="E21" s="1290">
        <v>435</v>
      </c>
      <c r="F21" s="1294">
        <v>242</v>
      </c>
      <c r="G21" s="1300">
        <v>193</v>
      </c>
      <c r="H21" s="1290">
        <v>12395</v>
      </c>
      <c r="I21" s="1292">
        <v>4037</v>
      </c>
      <c r="J21" s="1292">
        <v>8358</v>
      </c>
      <c r="K21" s="1296">
        <v>2632</v>
      </c>
      <c r="L21" s="1296">
        <v>916</v>
      </c>
      <c r="M21" s="1296">
        <v>1716</v>
      </c>
      <c r="N21" s="1296">
        <v>9763</v>
      </c>
      <c r="O21" s="1296">
        <v>3121</v>
      </c>
      <c r="P21" s="1298">
        <v>6642</v>
      </c>
    </row>
    <row r="22" spans="1:16" s="7" customFormat="1" ht="17.25" customHeight="1">
      <c r="A22" s="967" t="s">
        <v>179</v>
      </c>
      <c r="E22" s="242"/>
      <c r="F22" s="242"/>
      <c r="G22" s="242"/>
      <c r="I22" s="242"/>
      <c r="L22" s="242"/>
      <c r="O22" s="242"/>
    </row>
    <row r="23" spans="1:16" s="7" customFormat="1" ht="17.25" customHeight="1">
      <c r="A23" s="961" t="s">
        <v>503</v>
      </c>
      <c r="E23" s="242"/>
      <c r="F23" s="242"/>
      <c r="G23" s="242"/>
      <c r="I23" s="242"/>
      <c r="L23" s="242"/>
      <c r="O23" s="242"/>
    </row>
    <row r="24" spans="1:16" s="7" customFormat="1" ht="17.25" customHeight="1">
      <c r="A24" s="967" t="s">
        <v>545</v>
      </c>
      <c r="E24" s="242"/>
      <c r="F24" s="242"/>
      <c r="G24" s="242"/>
      <c r="I24" s="242"/>
      <c r="L24" s="242"/>
      <c r="O24" s="242"/>
    </row>
    <row r="25" spans="1:16"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</row>
  </sheetData>
  <mergeCells count="17">
    <mergeCell ref="G5:G6"/>
    <mergeCell ref="I4:J5"/>
    <mergeCell ref="A3:A6"/>
    <mergeCell ref="B3:D3"/>
    <mergeCell ref="H3:P3"/>
    <mergeCell ref="B4:B6"/>
    <mergeCell ref="C4:D4"/>
    <mergeCell ref="H4:H6"/>
    <mergeCell ref="C5:C6"/>
    <mergeCell ref="D5:D6"/>
    <mergeCell ref="K5:M5"/>
    <mergeCell ref="N5:P5"/>
    <mergeCell ref="K4:P4"/>
    <mergeCell ref="E3:G3"/>
    <mergeCell ref="E4:E6"/>
    <mergeCell ref="F4:G4"/>
    <mergeCell ref="F5:F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W24"/>
  <sheetViews>
    <sheetView zoomScaleNormal="100" workbookViewId="0"/>
  </sheetViews>
  <sheetFormatPr defaultRowHeight="15"/>
  <cols>
    <col min="1" max="1" width="17.5703125" customWidth="1"/>
    <col min="2" max="2" width="6.140625" customWidth="1"/>
    <col min="3" max="3" width="6.42578125" customWidth="1"/>
    <col min="4" max="4" width="7.28515625" customWidth="1"/>
    <col min="5" max="7" width="5.7109375" style="870" customWidth="1"/>
    <col min="8" max="9" width="6.42578125" customWidth="1"/>
    <col min="10" max="10" width="6.85546875" customWidth="1"/>
    <col min="11" max="20" width="6.42578125" customWidth="1"/>
  </cols>
  <sheetData>
    <row r="1" spans="1:23" s="2" customFormat="1" ht="17.25" customHeight="1">
      <c r="A1" s="240" t="s">
        <v>650</v>
      </c>
      <c r="E1" s="204"/>
      <c r="F1" s="204"/>
      <c r="G1" s="204"/>
      <c r="L1" s="167"/>
    </row>
    <row r="2" spans="1:23" s="3" customFormat="1" ht="17.25" customHeight="1" thickBot="1">
      <c r="A2" s="325" t="s">
        <v>193</v>
      </c>
      <c r="E2" s="205"/>
      <c r="F2" s="205"/>
      <c r="G2" s="205"/>
      <c r="O2" s="3" t="s">
        <v>0</v>
      </c>
    </row>
    <row r="3" spans="1:23" s="242" customFormat="1" ht="17.25" customHeight="1" thickBot="1">
      <c r="A3" s="1794" t="s">
        <v>190</v>
      </c>
      <c r="B3" s="1812" t="s">
        <v>200</v>
      </c>
      <c r="C3" s="1813"/>
      <c r="D3" s="1813"/>
      <c r="E3" s="1813"/>
      <c r="F3" s="1813"/>
      <c r="G3" s="1813"/>
      <c r="H3" s="1813"/>
      <c r="I3" s="1813"/>
      <c r="J3" s="1813"/>
      <c r="K3" s="1813"/>
      <c r="L3" s="1813"/>
      <c r="M3" s="1813"/>
      <c r="N3" s="1813"/>
      <c r="O3" s="1813"/>
      <c r="P3" s="1813"/>
      <c r="Q3" s="1813"/>
      <c r="R3" s="1813"/>
      <c r="S3" s="1814"/>
    </row>
    <row r="4" spans="1:23" s="209" customFormat="1" ht="17.25" customHeight="1">
      <c r="A4" s="1822"/>
      <c r="B4" s="1824" t="s">
        <v>35</v>
      </c>
      <c r="C4" s="1825"/>
      <c r="D4" s="1826"/>
      <c r="E4" s="1095"/>
      <c r="F4" s="1095" t="s">
        <v>36</v>
      </c>
      <c r="G4" s="1095"/>
      <c r="H4" s="1828" t="s">
        <v>34</v>
      </c>
      <c r="I4" s="1829"/>
      <c r="J4" s="1830"/>
      <c r="K4" s="1819" t="s">
        <v>481</v>
      </c>
      <c r="L4" s="1820"/>
      <c r="M4" s="1821"/>
      <c r="N4" s="1824" t="s">
        <v>227</v>
      </c>
      <c r="O4" s="1825"/>
      <c r="P4" s="1826"/>
      <c r="Q4" s="1827" t="s">
        <v>37</v>
      </c>
      <c r="R4" s="1825"/>
      <c r="S4" s="1826"/>
    </row>
    <row r="5" spans="1:23" s="96" customFormat="1" ht="10.5" customHeight="1">
      <c r="A5" s="1822"/>
      <c r="B5" s="1779" t="s">
        <v>1</v>
      </c>
      <c r="C5" s="1781" t="s">
        <v>38</v>
      </c>
      <c r="D5" s="1815" t="s">
        <v>3</v>
      </c>
      <c r="E5" s="1779" t="s">
        <v>1</v>
      </c>
      <c r="F5" s="1781" t="s">
        <v>38</v>
      </c>
      <c r="G5" s="1817" t="s">
        <v>3</v>
      </c>
      <c r="H5" s="1779" t="s">
        <v>1</v>
      </c>
      <c r="I5" s="1781" t="s">
        <v>38</v>
      </c>
      <c r="J5" s="1815" t="s">
        <v>3</v>
      </c>
      <c r="K5" s="1779" t="s">
        <v>1</v>
      </c>
      <c r="L5" s="1781" t="s">
        <v>38</v>
      </c>
      <c r="M5" s="1815" t="s">
        <v>3</v>
      </c>
      <c r="N5" s="1779" t="s">
        <v>1</v>
      </c>
      <c r="O5" s="1781" t="s">
        <v>38</v>
      </c>
      <c r="P5" s="1815" t="s">
        <v>3</v>
      </c>
      <c r="Q5" s="1779" t="s">
        <v>1</v>
      </c>
      <c r="R5" s="1781" t="s">
        <v>38</v>
      </c>
      <c r="S5" s="1815" t="s">
        <v>3</v>
      </c>
    </row>
    <row r="6" spans="1:23" s="96" customFormat="1" ht="12" customHeight="1" thickBot="1">
      <c r="A6" s="1823"/>
      <c r="B6" s="1780"/>
      <c r="C6" s="1782"/>
      <c r="D6" s="1816"/>
      <c r="E6" s="1780"/>
      <c r="F6" s="1782"/>
      <c r="G6" s="1818"/>
      <c r="H6" s="1780"/>
      <c r="I6" s="1782"/>
      <c r="J6" s="1816"/>
      <c r="K6" s="1780"/>
      <c r="L6" s="1782"/>
      <c r="M6" s="1816"/>
      <c r="N6" s="1780"/>
      <c r="O6" s="1782"/>
      <c r="P6" s="1816"/>
      <c r="Q6" s="1780"/>
      <c r="R6" s="1782"/>
      <c r="S6" s="1816"/>
    </row>
    <row r="7" spans="1:23" s="83" customFormat="1" ht="17.25" customHeight="1">
      <c r="A7" s="194" t="s">
        <v>19</v>
      </c>
      <c r="B7" s="1114">
        <v>4782</v>
      </c>
      <c r="C7" s="1116">
        <v>15534</v>
      </c>
      <c r="D7" s="1119">
        <v>341669</v>
      </c>
      <c r="E7" s="1114">
        <v>84</v>
      </c>
      <c r="F7" s="1116">
        <v>284</v>
      </c>
      <c r="G7" s="1447">
        <v>2652</v>
      </c>
      <c r="H7" s="1129">
        <v>7</v>
      </c>
      <c r="I7" s="1448">
        <v>21</v>
      </c>
      <c r="J7" s="1449">
        <v>172</v>
      </c>
      <c r="K7" s="1632">
        <v>1</v>
      </c>
      <c r="L7" s="1633">
        <v>2</v>
      </c>
      <c r="M7" s="1634">
        <v>36</v>
      </c>
      <c r="N7" s="1114">
        <v>425</v>
      </c>
      <c r="O7" s="1116">
        <v>853</v>
      </c>
      <c r="P7" s="1119">
        <v>13917</v>
      </c>
      <c r="Q7" s="1114">
        <v>50</v>
      </c>
      <c r="R7" s="1116">
        <v>106</v>
      </c>
      <c r="S7" s="1119">
        <v>2044</v>
      </c>
      <c r="U7" s="465"/>
      <c r="V7" s="465"/>
      <c r="W7" s="465"/>
    </row>
    <row r="8" spans="1:23" s="83" customFormat="1" ht="17.25" customHeight="1">
      <c r="A8" s="197" t="s">
        <v>20</v>
      </c>
      <c r="B8" s="296">
        <v>301</v>
      </c>
      <c r="C8" s="1117">
        <v>1586</v>
      </c>
      <c r="D8" s="1120">
        <v>37713</v>
      </c>
      <c r="E8" s="296">
        <v>12</v>
      </c>
      <c r="F8" s="1117">
        <v>46</v>
      </c>
      <c r="G8" s="1450">
        <v>406</v>
      </c>
      <c r="H8" s="1133">
        <v>2</v>
      </c>
      <c r="I8" s="1451">
        <v>5</v>
      </c>
      <c r="J8" s="1452">
        <v>47</v>
      </c>
      <c r="K8" s="1133">
        <v>1</v>
      </c>
      <c r="L8" s="1451">
        <v>2</v>
      </c>
      <c r="M8" s="1452">
        <v>36</v>
      </c>
      <c r="N8" s="296">
        <v>109</v>
      </c>
      <c r="O8" s="1117">
        <v>260</v>
      </c>
      <c r="P8" s="1120">
        <v>3862</v>
      </c>
      <c r="Q8" s="296">
        <v>10</v>
      </c>
      <c r="R8" s="1117">
        <v>29</v>
      </c>
      <c r="S8" s="1120">
        <v>516</v>
      </c>
    </row>
    <row r="9" spans="1:23" s="83" customFormat="1" ht="17.25" customHeight="1">
      <c r="A9" s="197" t="s">
        <v>21</v>
      </c>
      <c r="B9" s="296">
        <v>707</v>
      </c>
      <c r="C9" s="1117">
        <v>2193</v>
      </c>
      <c r="D9" s="1120">
        <v>48516</v>
      </c>
      <c r="E9" s="296">
        <v>9</v>
      </c>
      <c r="F9" s="1117">
        <v>23</v>
      </c>
      <c r="G9" s="1450">
        <v>207</v>
      </c>
      <c r="H9" s="1629" t="s">
        <v>175</v>
      </c>
      <c r="I9" s="1630" t="s">
        <v>175</v>
      </c>
      <c r="J9" s="1631" t="s">
        <v>175</v>
      </c>
      <c r="K9" s="1629" t="s">
        <v>175</v>
      </c>
      <c r="L9" s="1630" t="s">
        <v>175</v>
      </c>
      <c r="M9" s="1631" t="s">
        <v>175</v>
      </c>
      <c r="N9" s="296">
        <v>84</v>
      </c>
      <c r="O9" s="1117">
        <v>174</v>
      </c>
      <c r="P9" s="1120">
        <v>2881</v>
      </c>
      <c r="Q9" s="296">
        <v>8</v>
      </c>
      <c r="R9" s="1117">
        <v>12</v>
      </c>
      <c r="S9" s="1120">
        <v>230</v>
      </c>
    </row>
    <row r="10" spans="1:23" s="83" customFormat="1" ht="17.25" customHeight="1">
      <c r="A10" s="197" t="s">
        <v>22</v>
      </c>
      <c r="B10" s="296">
        <v>299</v>
      </c>
      <c r="C10" s="1117">
        <v>991</v>
      </c>
      <c r="D10" s="1120">
        <v>21802</v>
      </c>
      <c r="E10" s="296">
        <v>6</v>
      </c>
      <c r="F10" s="1117">
        <v>16</v>
      </c>
      <c r="G10" s="1450">
        <v>212</v>
      </c>
      <c r="H10" s="1133">
        <v>1</v>
      </c>
      <c r="I10" s="1451">
        <v>3</v>
      </c>
      <c r="J10" s="1452">
        <v>22</v>
      </c>
      <c r="K10" s="1629" t="s">
        <v>175</v>
      </c>
      <c r="L10" s="1630" t="s">
        <v>175</v>
      </c>
      <c r="M10" s="1631" t="s">
        <v>175</v>
      </c>
      <c r="N10" s="296">
        <v>18</v>
      </c>
      <c r="O10" s="1117">
        <v>31</v>
      </c>
      <c r="P10" s="1120">
        <v>463</v>
      </c>
      <c r="Q10" s="296">
        <v>4</v>
      </c>
      <c r="R10" s="1117">
        <v>12</v>
      </c>
      <c r="S10" s="1120">
        <v>244</v>
      </c>
    </row>
    <row r="11" spans="1:23" s="83" customFormat="1" ht="17.25" customHeight="1">
      <c r="A11" s="197" t="s">
        <v>23</v>
      </c>
      <c r="B11" s="296">
        <v>259</v>
      </c>
      <c r="C11" s="1117">
        <v>837</v>
      </c>
      <c r="D11" s="1120">
        <v>18318</v>
      </c>
      <c r="E11" s="296">
        <v>5</v>
      </c>
      <c r="F11" s="1117">
        <v>16</v>
      </c>
      <c r="G11" s="1450">
        <v>146</v>
      </c>
      <c r="H11" s="1629" t="s">
        <v>175</v>
      </c>
      <c r="I11" s="1630" t="s">
        <v>175</v>
      </c>
      <c r="J11" s="1631" t="s">
        <v>175</v>
      </c>
      <c r="K11" s="1629" t="s">
        <v>175</v>
      </c>
      <c r="L11" s="1630" t="s">
        <v>175</v>
      </c>
      <c r="M11" s="1631" t="s">
        <v>175</v>
      </c>
      <c r="N11" s="296">
        <v>16</v>
      </c>
      <c r="O11" s="1117">
        <v>27</v>
      </c>
      <c r="P11" s="1120">
        <v>473</v>
      </c>
      <c r="Q11" s="296">
        <v>1</v>
      </c>
      <c r="R11" s="1117">
        <v>4</v>
      </c>
      <c r="S11" s="1120">
        <v>86</v>
      </c>
    </row>
    <row r="12" spans="1:23" s="83" customFormat="1" ht="17.25" customHeight="1">
      <c r="A12" s="197" t="s">
        <v>24</v>
      </c>
      <c r="B12" s="296">
        <v>116</v>
      </c>
      <c r="C12" s="1117">
        <v>372</v>
      </c>
      <c r="D12" s="1120">
        <v>8116</v>
      </c>
      <c r="E12" s="1629" t="s">
        <v>175</v>
      </c>
      <c r="F12" s="1630" t="s">
        <v>175</v>
      </c>
      <c r="G12" s="1631" t="s">
        <v>175</v>
      </c>
      <c r="H12" s="1629" t="s">
        <v>175</v>
      </c>
      <c r="I12" s="1630" t="s">
        <v>175</v>
      </c>
      <c r="J12" s="1631" t="s">
        <v>175</v>
      </c>
      <c r="K12" s="1629" t="s">
        <v>175</v>
      </c>
      <c r="L12" s="1630" t="s">
        <v>175</v>
      </c>
      <c r="M12" s="1631" t="s">
        <v>175</v>
      </c>
      <c r="N12" s="296">
        <v>8</v>
      </c>
      <c r="O12" s="1117">
        <v>12</v>
      </c>
      <c r="P12" s="1120">
        <v>190</v>
      </c>
      <c r="Q12" s="296">
        <v>1</v>
      </c>
      <c r="R12" s="1117">
        <v>2</v>
      </c>
      <c r="S12" s="1120">
        <v>48</v>
      </c>
    </row>
    <row r="13" spans="1:23" s="83" customFormat="1" ht="17.25" customHeight="1">
      <c r="A13" s="197" t="s">
        <v>25</v>
      </c>
      <c r="B13" s="296">
        <v>327</v>
      </c>
      <c r="C13" s="1117">
        <v>1102</v>
      </c>
      <c r="D13" s="1120">
        <v>23164</v>
      </c>
      <c r="E13" s="296">
        <v>3</v>
      </c>
      <c r="F13" s="1117">
        <v>13</v>
      </c>
      <c r="G13" s="1450">
        <v>129</v>
      </c>
      <c r="H13" s="1629" t="s">
        <v>175</v>
      </c>
      <c r="I13" s="1630" t="s">
        <v>175</v>
      </c>
      <c r="J13" s="1631" t="s">
        <v>175</v>
      </c>
      <c r="K13" s="1629" t="s">
        <v>175</v>
      </c>
      <c r="L13" s="1630" t="s">
        <v>175</v>
      </c>
      <c r="M13" s="1631" t="s">
        <v>175</v>
      </c>
      <c r="N13" s="296">
        <v>26</v>
      </c>
      <c r="O13" s="1117">
        <v>50</v>
      </c>
      <c r="P13" s="1120">
        <v>875</v>
      </c>
      <c r="Q13" s="296">
        <v>4</v>
      </c>
      <c r="R13" s="1117">
        <v>5</v>
      </c>
      <c r="S13" s="1120">
        <v>96</v>
      </c>
    </row>
    <row r="14" spans="1:23" s="83" customFormat="1" ht="17.25" customHeight="1">
      <c r="A14" s="197" t="s">
        <v>26</v>
      </c>
      <c r="B14" s="296">
        <v>215</v>
      </c>
      <c r="C14" s="1117">
        <v>679</v>
      </c>
      <c r="D14" s="1120">
        <v>14445</v>
      </c>
      <c r="E14" s="296">
        <v>3</v>
      </c>
      <c r="F14" s="1117">
        <v>9</v>
      </c>
      <c r="G14" s="1450">
        <v>80</v>
      </c>
      <c r="H14" s="1629" t="s">
        <v>175</v>
      </c>
      <c r="I14" s="1630" t="s">
        <v>175</v>
      </c>
      <c r="J14" s="1631" t="s">
        <v>175</v>
      </c>
      <c r="K14" s="1629" t="s">
        <v>175</v>
      </c>
      <c r="L14" s="1630" t="s">
        <v>175</v>
      </c>
      <c r="M14" s="1631" t="s">
        <v>175</v>
      </c>
      <c r="N14" s="296">
        <v>16</v>
      </c>
      <c r="O14" s="1117">
        <v>33</v>
      </c>
      <c r="P14" s="1120">
        <v>620</v>
      </c>
      <c r="Q14" s="296">
        <v>1</v>
      </c>
      <c r="R14" s="1117">
        <v>2</v>
      </c>
      <c r="S14" s="1120">
        <v>50</v>
      </c>
    </row>
    <row r="15" spans="1:23" s="83" customFormat="1" ht="17.25" customHeight="1">
      <c r="A15" s="197" t="s">
        <v>27</v>
      </c>
      <c r="B15" s="296">
        <v>289</v>
      </c>
      <c r="C15" s="1117">
        <v>829</v>
      </c>
      <c r="D15" s="1120">
        <v>17670</v>
      </c>
      <c r="E15" s="296">
        <v>6</v>
      </c>
      <c r="F15" s="1117">
        <v>28</v>
      </c>
      <c r="G15" s="1450">
        <v>284</v>
      </c>
      <c r="H15" s="1629" t="s">
        <v>175</v>
      </c>
      <c r="I15" s="1630" t="s">
        <v>175</v>
      </c>
      <c r="J15" s="1631" t="s">
        <v>175</v>
      </c>
      <c r="K15" s="1629" t="s">
        <v>175</v>
      </c>
      <c r="L15" s="1630" t="s">
        <v>175</v>
      </c>
      <c r="M15" s="1631" t="s">
        <v>175</v>
      </c>
      <c r="N15" s="296">
        <v>18</v>
      </c>
      <c r="O15" s="1117">
        <v>25</v>
      </c>
      <c r="P15" s="1120">
        <v>446</v>
      </c>
      <c r="Q15" s="296">
        <v>2</v>
      </c>
      <c r="R15" s="1117">
        <v>4</v>
      </c>
      <c r="S15" s="1120">
        <v>82</v>
      </c>
    </row>
    <row r="16" spans="1:23" s="83" customFormat="1" ht="17.25" customHeight="1">
      <c r="A16" s="197" t="s">
        <v>28</v>
      </c>
      <c r="B16" s="296">
        <v>307</v>
      </c>
      <c r="C16" s="1117">
        <v>796</v>
      </c>
      <c r="D16" s="1120">
        <v>17725</v>
      </c>
      <c r="E16" s="296">
        <v>2</v>
      </c>
      <c r="F16" s="1117">
        <v>3</v>
      </c>
      <c r="G16" s="1450">
        <v>23</v>
      </c>
      <c r="H16" s="1629" t="s">
        <v>175</v>
      </c>
      <c r="I16" s="1630" t="s">
        <v>175</v>
      </c>
      <c r="J16" s="1631" t="s">
        <v>175</v>
      </c>
      <c r="K16" s="1629" t="s">
        <v>175</v>
      </c>
      <c r="L16" s="1630" t="s">
        <v>175</v>
      </c>
      <c r="M16" s="1631" t="s">
        <v>175</v>
      </c>
      <c r="N16" s="296">
        <v>10</v>
      </c>
      <c r="O16" s="1117">
        <v>13</v>
      </c>
      <c r="P16" s="1120">
        <v>202</v>
      </c>
      <c r="Q16" s="296">
        <v>1</v>
      </c>
      <c r="R16" s="1117">
        <v>1</v>
      </c>
      <c r="S16" s="1120">
        <v>25</v>
      </c>
    </row>
    <row r="17" spans="1:19" s="83" customFormat="1" ht="17.25" customHeight="1">
      <c r="A17" s="197" t="s">
        <v>29</v>
      </c>
      <c r="B17" s="296">
        <v>279</v>
      </c>
      <c r="C17" s="1117">
        <v>831</v>
      </c>
      <c r="D17" s="1120">
        <v>17321</v>
      </c>
      <c r="E17" s="1133">
        <v>0</v>
      </c>
      <c r="F17" s="1451">
        <v>0</v>
      </c>
      <c r="G17" s="1452">
        <v>0</v>
      </c>
      <c r="H17" s="1629" t="s">
        <v>175</v>
      </c>
      <c r="I17" s="1630" t="s">
        <v>175</v>
      </c>
      <c r="J17" s="1631" t="s">
        <v>175</v>
      </c>
      <c r="K17" s="1629" t="s">
        <v>175</v>
      </c>
      <c r="L17" s="1630" t="s">
        <v>175</v>
      </c>
      <c r="M17" s="1631" t="s">
        <v>175</v>
      </c>
      <c r="N17" s="296">
        <v>10</v>
      </c>
      <c r="O17" s="1117">
        <v>19</v>
      </c>
      <c r="P17" s="1120">
        <v>295</v>
      </c>
      <c r="Q17" s="296">
        <v>2</v>
      </c>
      <c r="R17" s="1117">
        <v>3</v>
      </c>
      <c r="S17" s="1120">
        <v>77</v>
      </c>
    </row>
    <row r="18" spans="1:19" s="83" customFormat="1" ht="17.25" customHeight="1">
      <c r="A18" s="197" t="s">
        <v>30</v>
      </c>
      <c r="B18" s="296">
        <v>626</v>
      </c>
      <c r="C18" s="1117">
        <v>1800</v>
      </c>
      <c r="D18" s="1120">
        <v>39914</v>
      </c>
      <c r="E18" s="296">
        <v>13</v>
      </c>
      <c r="F18" s="1117">
        <v>45</v>
      </c>
      <c r="G18" s="1450">
        <v>410</v>
      </c>
      <c r="H18" s="1133">
        <v>2</v>
      </c>
      <c r="I18" s="1451">
        <v>6</v>
      </c>
      <c r="J18" s="1452">
        <v>49</v>
      </c>
      <c r="K18" s="1629" t="s">
        <v>175</v>
      </c>
      <c r="L18" s="1630" t="s">
        <v>175</v>
      </c>
      <c r="M18" s="1631" t="s">
        <v>175</v>
      </c>
      <c r="N18" s="296">
        <v>35</v>
      </c>
      <c r="O18" s="1117">
        <v>62</v>
      </c>
      <c r="P18" s="1120">
        <v>1108</v>
      </c>
      <c r="Q18" s="296">
        <v>3</v>
      </c>
      <c r="R18" s="1117">
        <v>6</v>
      </c>
      <c r="S18" s="1120">
        <v>131</v>
      </c>
    </row>
    <row r="19" spans="1:19" s="83" customFormat="1" ht="17.25" customHeight="1">
      <c r="A19" s="197" t="s">
        <v>31</v>
      </c>
      <c r="B19" s="296">
        <v>349</v>
      </c>
      <c r="C19" s="1117">
        <v>982</v>
      </c>
      <c r="D19" s="1120">
        <v>20983</v>
      </c>
      <c r="E19" s="296">
        <v>9</v>
      </c>
      <c r="F19" s="1117">
        <v>30</v>
      </c>
      <c r="G19" s="1450">
        <v>268</v>
      </c>
      <c r="H19" s="1133">
        <v>1</v>
      </c>
      <c r="I19" s="1451">
        <v>4</v>
      </c>
      <c r="J19" s="1452">
        <v>20</v>
      </c>
      <c r="K19" s="1629" t="s">
        <v>175</v>
      </c>
      <c r="L19" s="1630" t="s">
        <v>175</v>
      </c>
      <c r="M19" s="1631" t="s">
        <v>175</v>
      </c>
      <c r="N19" s="296">
        <v>24</v>
      </c>
      <c r="O19" s="1117">
        <v>53</v>
      </c>
      <c r="P19" s="1120">
        <v>940</v>
      </c>
      <c r="Q19" s="296">
        <v>5</v>
      </c>
      <c r="R19" s="1117">
        <v>9</v>
      </c>
      <c r="S19" s="1120">
        <v>196</v>
      </c>
    </row>
    <row r="20" spans="1:19" s="83" customFormat="1" ht="17.25" customHeight="1">
      <c r="A20" s="197" t="s">
        <v>32</v>
      </c>
      <c r="B20" s="296">
        <v>295</v>
      </c>
      <c r="C20" s="1117">
        <v>850</v>
      </c>
      <c r="D20" s="1120">
        <v>19165</v>
      </c>
      <c r="E20" s="296">
        <v>5</v>
      </c>
      <c r="F20" s="1117">
        <v>11</v>
      </c>
      <c r="G20" s="1450">
        <v>68</v>
      </c>
      <c r="H20" s="1133">
        <v>1</v>
      </c>
      <c r="I20" s="1451">
        <v>3</v>
      </c>
      <c r="J20" s="1452">
        <v>34</v>
      </c>
      <c r="K20" s="1629" t="s">
        <v>175</v>
      </c>
      <c r="L20" s="1630" t="s">
        <v>175</v>
      </c>
      <c r="M20" s="1631" t="s">
        <v>175</v>
      </c>
      <c r="N20" s="296">
        <v>16</v>
      </c>
      <c r="O20" s="1117">
        <v>32</v>
      </c>
      <c r="P20" s="1120">
        <v>548</v>
      </c>
      <c r="Q20" s="296">
        <v>1</v>
      </c>
      <c r="R20" s="1117">
        <v>2</v>
      </c>
      <c r="S20" s="1120">
        <v>45</v>
      </c>
    </row>
    <row r="21" spans="1:19" s="83" customFormat="1" ht="17.25" customHeight="1" thickBot="1">
      <c r="A21" s="195" t="s">
        <v>33</v>
      </c>
      <c r="B21" s="1115">
        <v>413</v>
      </c>
      <c r="C21" s="1118">
        <v>1686</v>
      </c>
      <c r="D21" s="1121">
        <v>36817</v>
      </c>
      <c r="E21" s="1115">
        <v>11</v>
      </c>
      <c r="F21" s="1118">
        <v>44</v>
      </c>
      <c r="G21" s="1453">
        <v>419</v>
      </c>
      <c r="H21" s="1635" t="s">
        <v>175</v>
      </c>
      <c r="I21" s="1636" t="s">
        <v>175</v>
      </c>
      <c r="J21" s="1089" t="s">
        <v>175</v>
      </c>
      <c r="K21" s="1635" t="s">
        <v>175</v>
      </c>
      <c r="L21" s="1636" t="s">
        <v>175</v>
      </c>
      <c r="M21" s="1089" t="s">
        <v>175</v>
      </c>
      <c r="N21" s="1115">
        <v>35</v>
      </c>
      <c r="O21" s="1118">
        <v>62</v>
      </c>
      <c r="P21" s="1121">
        <v>1014</v>
      </c>
      <c r="Q21" s="1115">
        <v>7</v>
      </c>
      <c r="R21" s="1118">
        <v>15</v>
      </c>
      <c r="S21" s="1121">
        <v>218</v>
      </c>
    </row>
    <row r="22" spans="1:19" ht="17.25" customHeight="1">
      <c r="A22" s="106" t="s">
        <v>544</v>
      </c>
      <c r="L22" s="166"/>
      <c r="M22" s="166"/>
    </row>
    <row r="23" spans="1:19">
      <c r="A23" s="845"/>
    </row>
    <row r="24" spans="1:19"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</row>
  </sheetData>
  <mergeCells count="25"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  <mergeCell ref="I5:I6"/>
    <mergeCell ref="B3:S3"/>
    <mergeCell ref="J5:J6"/>
    <mergeCell ref="K5:K6"/>
    <mergeCell ref="L5:L6"/>
    <mergeCell ref="M5:M6"/>
    <mergeCell ref="E5:E6"/>
    <mergeCell ref="F5:F6"/>
    <mergeCell ref="G5:G6"/>
    <mergeCell ref="K4:M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2"/>
  <dimension ref="A1:Z45"/>
  <sheetViews>
    <sheetView zoomScaleNormal="100" workbookViewId="0"/>
  </sheetViews>
  <sheetFormatPr defaultColWidth="9.140625" defaultRowHeight="15"/>
  <cols>
    <col min="1" max="1" width="10.42578125" style="209" customWidth="1"/>
    <col min="2" max="2" width="4.28515625" style="209" customWidth="1"/>
    <col min="3" max="3" width="7.140625" style="209" customWidth="1"/>
    <col min="4" max="4" width="5.7109375" style="209" customWidth="1"/>
    <col min="5" max="5" width="7" style="209" customWidth="1"/>
    <col min="6" max="6" width="5" style="209" customWidth="1"/>
    <col min="7" max="7" width="6.42578125" style="209" customWidth="1"/>
    <col min="8" max="8" width="5" style="209" customWidth="1"/>
    <col min="9" max="9" width="6.140625" style="209" customWidth="1"/>
    <col min="10" max="10" width="5.7109375" style="209" customWidth="1"/>
    <col min="11" max="11" width="6.42578125" style="209" customWidth="1"/>
    <col min="12" max="12" width="4.7109375" style="209" bestFit="1" customWidth="1"/>
    <col min="13" max="13" width="6.140625" style="209" customWidth="1"/>
    <col min="14" max="14" width="6" style="209" customWidth="1"/>
    <col min="15" max="15" width="5.7109375" style="209" customWidth="1"/>
    <col min="16" max="16" width="5.28515625" style="209" customWidth="1"/>
    <col min="17" max="17" width="5.7109375" style="209" customWidth="1"/>
    <col min="18" max="18" width="5.28515625" style="209" customWidth="1"/>
    <col min="19" max="19" width="5.7109375" style="209" customWidth="1"/>
    <col min="20" max="20" width="5.28515625" style="209" customWidth="1"/>
    <col min="21" max="21" width="6" style="209" customWidth="1"/>
    <col min="22" max="22" width="5.28515625" style="209" customWidth="1"/>
    <col min="23" max="23" width="6" style="209" customWidth="1"/>
    <col min="24" max="24" width="5.7109375" style="209" customWidth="1"/>
    <col min="25" max="16384" width="9.140625" style="209"/>
  </cols>
  <sheetData>
    <row r="1" spans="1:26" ht="17.25" customHeight="1">
      <c r="A1" s="240" t="s">
        <v>1020</v>
      </c>
      <c r="B1" s="240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500"/>
      <c r="U1" s="204"/>
      <c r="V1" s="204"/>
      <c r="W1" s="204"/>
      <c r="X1" s="204"/>
    </row>
    <row r="2" spans="1:26" s="205" customFormat="1" ht="17.25" customHeight="1" thickBot="1">
      <c r="A2" s="325" t="s">
        <v>193</v>
      </c>
      <c r="Q2" s="205" t="s">
        <v>0</v>
      </c>
    </row>
    <row r="3" spans="1:26" ht="17.25" customHeight="1">
      <c r="A3" s="1736" t="s">
        <v>198</v>
      </c>
      <c r="B3" s="1737"/>
      <c r="C3" s="2022" t="s">
        <v>71</v>
      </c>
      <c r="D3" s="1993"/>
      <c r="E3" s="1890" t="s">
        <v>506</v>
      </c>
      <c r="F3" s="1994"/>
      <c r="G3" s="1911" t="s">
        <v>45</v>
      </c>
      <c r="H3" s="1902"/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2"/>
      <c r="X3" s="1903"/>
    </row>
    <row r="4" spans="1:26" ht="17.25" customHeight="1">
      <c r="A4" s="1738"/>
      <c r="B4" s="1739"/>
      <c r="C4" s="2023"/>
      <c r="D4" s="2059"/>
      <c r="E4" s="2059"/>
      <c r="F4" s="2064"/>
      <c r="G4" s="2011" t="s">
        <v>164</v>
      </c>
      <c r="H4" s="1885"/>
      <c r="I4" s="1881" t="s">
        <v>165</v>
      </c>
      <c r="J4" s="1885"/>
      <c r="K4" s="2060" t="s">
        <v>47</v>
      </c>
      <c r="L4" s="2061"/>
      <c r="M4" s="1881" t="s">
        <v>50</v>
      </c>
      <c r="N4" s="1885"/>
      <c r="O4" s="1881" t="s">
        <v>48</v>
      </c>
      <c r="P4" s="1885"/>
      <c r="Q4" s="1881" t="s">
        <v>49</v>
      </c>
      <c r="R4" s="1885"/>
      <c r="S4" s="1881" t="s">
        <v>51</v>
      </c>
      <c r="T4" s="1885"/>
      <c r="U4" s="1881" t="s">
        <v>1062</v>
      </c>
      <c r="V4" s="1885"/>
      <c r="W4" s="1881" t="s">
        <v>65</v>
      </c>
      <c r="X4" s="1912"/>
    </row>
    <row r="5" spans="1:26" ht="17.25" customHeight="1">
      <c r="A5" s="1738"/>
      <c r="B5" s="1739"/>
      <c r="C5" s="1898"/>
      <c r="D5" s="1897"/>
      <c r="E5" s="1897"/>
      <c r="F5" s="1900"/>
      <c r="G5" s="1775"/>
      <c r="H5" s="1886"/>
      <c r="I5" s="1883"/>
      <c r="J5" s="1886"/>
      <c r="K5" s="2062"/>
      <c r="L5" s="2063"/>
      <c r="M5" s="1883"/>
      <c r="N5" s="1886"/>
      <c r="O5" s="1883"/>
      <c r="P5" s="1886"/>
      <c r="Q5" s="1883"/>
      <c r="R5" s="1886"/>
      <c r="S5" s="1883"/>
      <c r="T5" s="1886"/>
      <c r="U5" s="1883"/>
      <c r="V5" s="1886"/>
      <c r="W5" s="1883"/>
      <c r="X5" s="1776"/>
    </row>
    <row r="6" spans="1:26" ht="17.25" customHeight="1" thickBot="1">
      <c r="A6" s="1738"/>
      <c r="B6" s="1739"/>
      <c r="C6" s="629" t="s">
        <v>146</v>
      </c>
      <c r="D6" s="630" t="s">
        <v>155</v>
      </c>
      <c r="E6" s="632" t="s">
        <v>146</v>
      </c>
      <c r="F6" s="642" t="s">
        <v>151</v>
      </c>
      <c r="G6" s="634" t="s">
        <v>146</v>
      </c>
      <c r="H6" s="635" t="s">
        <v>151</v>
      </c>
      <c r="I6" s="632" t="s">
        <v>146</v>
      </c>
      <c r="J6" s="635" t="s">
        <v>151</v>
      </c>
      <c r="K6" s="632" t="s">
        <v>146</v>
      </c>
      <c r="L6" s="635" t="s">
        <v>151</v>
      </c>
      <c r="M6" s="632" t="s">
        <v>146</v>
      </c>
      <c r="N6" s="635" t="s">
        <v>151</v>
      </c>
      <c r="O6" s="632" t="s">
        <v>146</v>
      </c>
      <c r="P6" s="635" t="s">
        <v>151</v>
      </c>
      <c r="Q6" s="632" t="s">
        <v>146</v>
      </c>
      <c r="R6" s="635" t="s">
        <v>151</v>
      </c>
      <c r="S6" s="632" t="s">
        <v>146</v>
      </c>
      <c r="T6" s="635" t="s">
        <v>151</v>
      </c>
      <c r="U6" s="632" t="s">
        <v>146</v>
      </c>
      <c r="V6" s="635" t="s">
        <v>151</v>
      </c>
      <c r="W6" s="632" t="s">
        <v>146</v>
      </c>
      <c r="X6" s="633" t="s">
        <v>151</v>
      </c>
    </row>
    <row r="7" spans="1:26" s="24" customFormat="1" ht="17.25" customHeight="1">
      <c r="A7" s="1787" t="s">
        <v>11</v>
      </c>
      <c r="B7" s="1788"/>
      <c r="C7" s="841">
        <v>71791</v>
      </c>
      <c r="D7" s="351">
        <v>9.0343827786600758E-2</v>
      </c>
      <c r="E7" s="344">
        <v>32631</v>
      </c>
      <c r="F7" s="381">
        <v>0.45452772631666921</v>
      </c>
      <c r="G7" s="203">
        <v>34251</v>
      </c>
      <c r="H7" s="354">
        <v>0.47709322895627587</v>
      </c>
      <c r="I7" s="344">
        <v>3667</v>
      </c>
      <c r="J7" s="253">
        <v>5.1078826036689833E-2</v>
      </c>
      <c r="K7" s="344">
        <v>20262</v>
      </c>
      <c r="L7" s="354">
        <v>0.28223593486648746</v>
      </c>
      <c r="M7" s="344">
        <v>2935</v>
      </c>
      <c r="N7" s="253">
        <v>4.0882561881015723E-2</v>
      </c>
      <c r="O7" s="344">
        <v>1141</v>
      </c>
      <c r="P7" s="253">
        <v>1.5893357106043934E-2</v>
      </c>
      <c r="Q7" s="344">
        <v>671</v>
      </c>
      <c r="R7" s="253">
        <v>9.3465754760346E-3</v>
      </c>
      <c r="S7" s="344">
        <v>1247</v>
      </c>
      <c r="T7" s="253">
        <v>1.7369865303450294E-2</v>
      </c>
      <c r="U7" s="344">
        <v>2185</v>
      </c>
      <c r="V7" s="253">
        <v>3.0435569918234876E-2</v>
      </c>
      <c r="W7" s="344">
        <v>5432</v>
      </c>
      <c r="X7" s="255">
        <v>7.5664080455767432E-2</v>
      </c>
      <c r="Z7" s="905"/>
    </row>
    <row r="8" spans="1:26" s="24" customFormat="1" ht="17.25" customHeight="1">
      <c r="A8" s="1742" t="s">
        <v>12</v>
      </c>
      <c r="B8" s="1743"/>
      <c r="C8" s="841">
        <v>72110</v>
      </c>
      <c r="D8" s="351">
        <v>8.9250572436413142E-2</v>
      </c>
      <c r="E8" s="344">
        <v>31222</v>
      </c>
      <c r="F8" s="381">
        <v>0.43297739564554155</v>
      </c>
      <c r="G8" s="203">
        <v>34521</v>
      </c>
      <c r="H8" s="354">
        <v>0.47872694494522255</v>
      </c>
      <c r="I8" s="344">
        <v>4437</v>
      </c>
      <c r="J8" s="253">
        <v>6.1530994314242131E-2</v>
      </c>
      <c r="K8" s="344">
        <v>18475</v>
      </c>
      <c r="L8" s="354">
        <v>0.2562057966994869</v>
      </c>
      <c r="M8" s="344">
        <v>3367</v>
      </c>
      <c r="N8" s="253">
        <v>4.6692553043960618E-2</v>
      </c>
      <c r="O8" s="344">
        <v>1113</v>
      </c>
      <c r="P8" s="253">
        <v>1.5434752461517126E-2</v>
      </c>
      <c r="Q8" s="344">
        <v>632</v>
      </c>
      <c r="R8" s="253">
        <v>8.7643877409513248E-3</v>
      </c>
      <c r="S8" s="344">
        <v>1256</v>
      </c>
      <c r="T8" s="253">
        <v>1.7417833864928581E-2</v>
      </c>
      <c r="U8" s="344">
        <v>3034</v>
      </c>
      <c r="V8" s="253">
        <v>4.2074608237415059E-2</v>
      </c>
      <c r="W8" s="344">
        <v>5275</v>
      </c>
      <c r="X8" s="255">
        <v>7.3152128692275692E-2</v>
      </c>
      <c r="Z8" s="905"/>
    </row>
    <row r="9" spans="1:26" s="24" customFormat="1" ht="17.25" customHeight="1">
      <c r="A9" s="1742" t="s">
        <v>13</v>
      </c>
      <c r="B9" s="1743"/>
      <c r="C9" s="841">
        <v>73629</v>
      </c>
      <c r="D9" s="351">
        <v>8.8961087604240416E-2</v>
      </c>
      <c r="E9" s="344">
        <v>30277</v>
      </c>
      <c r="F9" s="381">
        <v>0.41121025682815193</v>
      </c>
      <c r="G9" s="203">
        <v>35147</v>
      </c>
      <c r="H9" s="354">
        <v>0.47735267353895883</v>
      </c>
      <c r="I9" s="344">
        <v>5440</v>
      </c>
      <c r="J9" s="253">
        <v>7.3883931603036843E-2</v>
      </c>
      <c r="K9" s="344">
        <v>17231</v>
      </c>
      <c r="L9" s="354">
        <v>0.23402463703160439</v>
      </c>
      <c r="M9" s="344">
        <v>3826</v>
      </c>
      <c r="N9" s="253">
        <v>5.1963221013459369E-2</v>
      </c>
      <c r="O9" s="344">
        <v>1120</v>
      </c>
      <c r="P9" s="253">
        <v>1.5211397682978174E-2</v>
      </c>
      <c r="Q9" s="344">
        <v>631</v>
      </c>
      <c r="R9" s="253">
        <v>8.5699928017493113E-3</v>
      </c>
      <c r="S9" s="344">
        <v>1206</v>
      </c>
      <c r="T9" s="253">
        <v>1.6379415719349713E-2</v>
      </c>
      <c r="U9" s="344">
        <v>3549</v>
      </c>
      <c r="V9" s="253">
        <v>4.8201116407937089E-2</v>
      </c>
      <c r="W9" s="344">
        <v>5479</v>
      </c>
      <c r="X9" s="255">
        <v>7.4413614200926265E-2</v>
      </c>
      <c r="Z9" s="905"/>
    </row>
    <row r="10" spans="1:26" s="24" customFormat="1" ht="17.25" customHeight="1">
      <c r="A10" s="1742" t="s">
        <v>14</v>
      </c>
      <c r="B10" s="1743"/>
      <c r="C10" s="841">
        <v>75848</v>
      </c>
      <c r="D10" s="351">
        <v>8.8800742737991684E-2</v>
      </c>
      <c r="E10" s="344">
        <v>29995</v>
      </c>
      <c r="F10" s="381">
        <v>0.39546197658474846</v>
      </c>
      <c r="G10" s="203">
        <v>35471</v>
      </c>
      <c r="H10" s="354">
        <v>0.46765900221495621</v>
      </c>
      <c r="I10" s="344">
        <v>6669</v>
      </c>
      <c r="J10" s="253">
        <v>8.7925851703406818E-2</v>
      </c>
      <c r="K10" s="344">
        <v>16489</v>
      </c>
      <c r="L10" s="354">
        <v>0.21739531694968886</v>
      </c>
      <c r="M10" s="344">
        <v>4638</v>
      </c>
      <c r="N10" s="253">
        <v>6.1148613015504692E-2</v>
      </c>
      <c r="O10" s="344">
        <v>1183</v>
      </c>
      <c r="P10" s="253">
        <v>1.5596983440565341E-2</v>
      </c>
      <c r="Q10" s="344">
        <v>701</v>
      </c>
      <c r="R10" s="253">
        <v>9.2421685476215595E-3</v>
      </c>
      <c r="S10" s="344">
        <v>1145</v>
      </c>
      <c r="T10" s="253">
        <v>1.5095981436557325E-2</v>
      </c>
      <c r="U10" s="344">
        <v>4114</v>
      </c>
      <c r="V10" s="253">
        <v>5.4240059065499419E-2</v>
      </c>
      <c r="W10" s="344">
        <v>5438</v>
      </c>
      <c r="X10" s="255">
        <v>7.169602362619977E-2</v>
      </c>
      <c r="Z10" s="905"/>
    </row>
    <row r="11" spans="1:26" s="24" customFormat="1" ht="17.25" customHeight="1">
      <c r="A11" s="1742" t="s">
        <v>15</v>
      </c>
      <c r="B11" s="1743"/>
      <c r="C11" s="1083">
        <v>78717</v>
      </c>
      <c r="D11" s="351">
        <v>8.9425629735155082E-2</v>
      </c>
      <c r="E11" s="382">
        <v>29492</v>
      </c>
      <c r="F11" s="381">
        <v>0.37465858709046329</v>
      </c>
      <c r="G11" s="201">
        <v>35881</v>
      </c>
      <c r="H11" s="354">
        <v>0.45582275747297279</v>
      </c>
      <c r="I11" s="382">
        <v>7974</v>
      </c>
      <c r="J11" s="253">
        <v>0.10129959221006898</v>
      </c>
      <c r="K11" s="382">
        <v>15653</v>
      </c>
      <c r="L11" s="354">
        <v>0.19885158225033983</v>
      </c>
      <c r="M11" s="382">
        <v>5596</v>
      </c>
      <c r="N11" s="253">
        <v>7.1090107600645353E-2</v>
      </c>
      <c r="O11" s="382">
        <v>1258</v>
      </c>
      <c r="P11" s="253">
        <v>1.5981300100359516E-2</v>
      </c>
      <c r="Q11" s="382">
        <v>704</v>
      </c>
      <c r="R11" s="253">
        <v>8.9434302628403021E-3</v>
      </c>
      <c r="S11" s="382">
        <v>1152</v>
      </c>
      <c r="T11" s="253">
        <v>1.4634704066465947E-2</v>
      </c>
      <c r="U11" s="382">
        <v>4850</v>
      </c>
      <c r="V11" s="253">
        <v>6.1613120418715146E-2</v>
      </c>
      <c r="W11" s="382">
        <v>5649</v>
      </c>
      <c r="X11" s="255">
        <v>7.1763405617592133E-2</v>
      </c>
      <c r="Z11" s="905"/>
    </row>
    <row r="12" spans="1:26" s="24" customFormat="1" ht="17.25" customHeight="1">
      <c r="A12" s="1742" t="s">
        <v>16</v>
      </c>
      <c r="B12" s="1743"/>
      <c r="C12" s="1083">
        <v>81644</v>
      </c>
      <c r="D12" s="351">
        <v>9.0096094850075262E-2</v>
      </c>
      <c r="E12" s="382">
        <v>28438</v>
      </c>
      <c r="F12" s="381">
        <v>0.34831708392533439</v>
      </c>
      <c r="G12" s="201">
        <v>36638</v>
      </c>
      <c r="H12" s="354">
        <v>0.44875312331585909</v>
      </c>
      <c r="I12" s="382">
        <v>9225</v>
      </c>
      <c r="J12" s="253">
        <v>0.1129905443143403</v>
      </c>
      <c r="K12" s="382">
        <v>14831</v>
      </c>
      <c r="L12" s="354">
        <v>0.1816545000244966</v>
      </c>
      <c r="M12" s="382">
        <v>6414</v>
      </c>
      <c r="N12" s="253">
        <v>7.8560580079368975E-2</v>
      </c>
      <c r="O12" s="382">
        <v>1226</v>
      </c>
      <c r="P12" s="253">
        <v>1.501641271863211E-2</v>
      </c>
      <c r="Q12" s="382">
        <v>736</v>
      </c>
      <c r="R12" s="253">
        <v>9.0147469501739262E-3</v>
      </c>
      <c r="S12" s="382">
        <v>1199</v>
      </c>
      <c r="T12" s="253">
        <v>1.4685708686492577E-2</v>
      </c>
      <c r="U12" s="382">
        <v>5465</v>
      </c>
      <c r="V12" s="253">
        <v>6.6936945764538736E-2</v>
      </c>
      <c r="W12" s="382">
        <v>5910</v>
      </c>
      <c r="X12" s="255">
        <v>7.2387438146097688E-2</v>
      </c>
      <c r="Z12" s="905"/>
    </row>
    <row r="13" spans="1:26" s="24" customFormat="1" ht="17.25" customHeight="1">
      <c r="A13" s="1742" t="s">
        <v>139</v>
      </c>
      <c r="B13" s="1743"/>
      <c r="C13" s="1083">
        <v>95631</v>
      </c>
      <c r="D13" s="351">
        <v>0.10326117472260254</v>
      </c>
      <c r="E13" s="382">
        <v>27212</v>
      </c>
      <c r="F13" s="381">
        <v>0.28455208039234142</v>
      </c>
      <c r="G13" s="201">
        <v>44053</v>
      </c>
      <c r="H13" s="354">
        <v>0.46065606341040038</v>
      </c>
      <c r="I13" s="382">
        <v>12900</v>
      </c>
      <c r="J13" s="253">
        <v>0.13489349687862723</v>
      </c>
      <c r="K13" s="382">
        <v>13869</v>
      </c>
      <c r="L13" s="354">
        <v>0.14502619443485898</v>
      </c>
      <c r="M13" s="382">
        <v>7202</v>
      </c>
      <c r="N13" s="253">
        <v>7.5310307327121961E-2</v>
      </c>
      <c r="O13" s="382">
        <v>1173</v>
      </c>
      <c r="P13" s="253">
        <v>1.2265897041754244E-2</v>
      </c>
      <c r="Q13" s="382">
        <v>740</v>
      </c>
      <c r="R13" s="253">
        <v>7.7380765651305543E-3</v>
      </c>
      <c r="S13" s="382">
        <v>1108</v>
      </c>
      <c r="T13" s="253">
        <v>1.1586201127249531E-2</v>
      </c>
      <c r="U13" s="382">
        <v>3599</v>
      </c>
      <c r="V13" s="253">
        <v>3.7634239943114683E-2</v>
      </c>
      <c r="W13" s="382">
        <v>10987</v>
      </c>
      <c r="X13" s="255">
        <v>0.11488952327174243</v>
      </c>
      <c r="Z13" s="905"/>
    </row>
    <row r="14" spans="1:26" s="24" customFormat="1" ht="17.25" customHeight="1">
      <c r="A14" s="1742" t="s">
        <v>189</v>
      </c>
      <c r="B14" s="1743"/>
      <c r="C14" s="1083">
        <v>101983</v>
      </c>
      <c r="D14" s="351">
        <v>0.10838555128553938</v>
      </c>
      <c r="E14" s="382">
        <v>25946</v>
      </c>
      <c r="F14" s="381">
        <v>0.25441495151152643</v>
      </c>
      <c r="G14" s="201">
        <v>46153</v>
      </c>
      <c r="H14" s="354">
        <v>0.45255581812655049</v>
      </c>
      <c r="I14" s="382">
        <v>15855</v>
      </c>
      <c r="J14" s="253">
        <v>0.15546708765186354</v>
      </c>
      <c r="K14" s="382">
        <v>13651</v>
      </c>
      <c r="L14" s="354">
        <v>0.13385564260710117</v>
      </c>
      <c r="M14" s="382">
        <v>8525</v>
      </c>
      <c r="N14" s="253">
        <v>8.3592363433121208E-2</v>
      </c>
      <c r="O14" s="382">
        <v>1089</v>
      </c>
      <c r="P14" s="253">
        <v>1.0678250296618064E-2</v>
      </c>
      <c r="Q14" s="382">
        <v>780</v>
      </c>
      <c r="R14" s="253">
        <v>7.6483335457870425E-3</v>
      </c>
      <c r="S14" s="382">
        <v>1021</v>
      </c>
      <c r="T14" s="253">
        <v>1.0011472500318681E-2</v>
      </c>
      <c r="U14" s="382">
        <v>3374</v>
      </c>
      <c r="V14" s="253">
        <v>3.3083945363442925E-2</v>
      </c>
      <c r="W14" s="382">
        <v>11535</v>
      </c>
      <c r="X14" s="255">
        <v>0.11310708647519685</v>
      </c>
      <c r="Z14" s="905"/>
    </row>
    <row r="15" spans="1:26" s="24" customFormat="1" ht="17.25" customHeight="1">
      <c r="A15" s="1742" t="s">
        <v>455</v>
      </c>
      <c r="B15" s="1743"/>
      <c r="C15" s="1083">
        <v>110940</v>
      </c>
      <c r="D15" s="351">
        <v>0.11641792924258</v>
      </c>
      <c r="E15" s="382">
        <v>26930</v>
      </c>
      <c r="F15" s="381">
        <v>0.24274382549125653</v>
      </c>
      <c r="G15" s="201">
        <v>50398</v>
      </c>
      <c r="H15" s="354">
        <v>0.45428159365422749</v>
      </c>
      <c r="I15" s="382">
        <v>18329</v>
      </c>
      <c r="J15" s="253">
        <v>0.16521543176491799</v>
      </c>
      <c r="K15" s="382">
        <v>14558</v>
      </c>
      <c r="L15" s="354">
        <v>0.13122408509104019</v>
      </c>
      <c r="M15" s="382">
        <v>10124</v>
      </c>
      <c r="N15" s="253">
        <v>9.1256535063998556E-2</v>
      </c>
      <c r="O15" s="382">
        <v>1180</v>
      </c>
      <c r="P15" s="253">
        <v>1.0636380025238867E-2</v>
      </c>
      <c r="Q15" s="382">
        <v>839</v>
      </c>
      <c r="R15" s="253">
        <v>7.5626464755723811E-3</v>
      </c>
      <c r="S15" s="382">
        <v>1103</v>
      </c>
      <c r="T15" s="253">
        <v>9.9423111591851448E-3</v>
      </c>
      <c r="U15" s="382">
        <v>3979</v>
      </c>
      <c r="V15" s="253">
        <v>3.5866234000360556E-2</v>
      </c>
      <c r="W15" s="382">
        <v>10430</v>
      </c>
      <c r="X15" s="255">
        <v>9.4014782765458813E-2</v>
      </c>
      <c r="Z15" s="905"/>
    </row>
    <row r="16" spans="1:26" s="24" customFormat="1" ht="17.25" customHeight="1">
      <c r="A16" s="1742" t="s">
        <v>562</v>
      </c>
      <c r="B16" s="1743"/>
      <c r="C16" s="1083">
        <v>114108</v>
      </c>
      <c r="D16" s="351">
        <v>0.1185724914480001</v>
      </c>
      <c r="E16" s="382">
        <v>26802</v>
      </c>
      <c r="F16" s="381">
        <v>0.23488274266484382</v>
      </c>
      <c r="G16" s="201">
        <v>51239</v>
      </c>
      <c r="H16" s="354">
        <v>0.44903950643250257</v>
      </c>
      <c r="I16" s="382">
        <v>19374</v>
      </c>
      <c r="J16" s="253">
        <v>0.16978651803554529</v>
      </c>
      <c r="K16" s="382">
        <v>14766</v>
      </c>
      <c r="L16" s="354">
        <v>0.1294037227889368</v>
      </c>
      <c r="M16" s="382">
        <v>11317</v>
      </c>
      <c r="N16" s="253">
        <v>9.917797174606513E-2</v>
      </c>
      <c r="O16" s="382">
        <v>1222</v>
      </c>
      <c r="P16" s="253">
        <v>1.0709152732499037E-2</v>
      </c>
      <c r="Q16" s="382">
        <v>849</v>
      </c>
      <c r="R16" s="253">
        <v>7.4403196971290358E-3</v>
      </c>
      <c r="S16" s="382">
        <v>1151</v>
      </c>
      <c r="T16" s="253">
        <v>1.0086935184211448E-2</v>
      </c>
      <c r="U16" s="382">
        <v>4216</v>
      </c>
      <c r="V16" s="253">
        <v>3.6947453289865741E-2</v>
      </c>
      <c r="W16" s="382">
        <v>9974</v>
      </c>
      <c r="X16" s="255">
        <v>8.7408420093244996E-2</v>
      </c>
      <c r="Z16" s="905"/>
    </row>
    <row r="17" spans="1:26" s="24" customFormat="1" ht="17.25" customHeight="1" thickBot="1">
      <c r="A17" s="1785" t="s">
        <v>643</v>
      </c>
      <c r="B17" s="1786"/>
      <c r="C17" s="1083">
        <v>111855</v>
      </c>
      <c r="D17" s="351">
        <v>0.11596346977049901</v>
      </c>
      <c r="E17" s="382">
        <v>27511</v>
      </c>
      <c r="F17" s="381">
        <v>0.24595234902328908</v>
      </c>
      <c r="G17" s="201">
        <v>47801</v>
      </c>
      <c r="H17" s="354">
        <v>0.42734790577086407</v>
      </c>
      <c r="I17" s="382">
        <v>19033</v>
      </c>
      <c r="J17" s="253">
        <v>0.17015779357203523</v>
      </c>
      <c r="K17" s="382">
        <v>15180</v>
      </c>
      <c r="L17" s="354">
        <v>0.13571141209601717</v>
      </c>
      <c r="M17" s="382">
        <v>12202</v>
      </c>
      <c r="N17" s="253">
        <v>0.10908765812882749</v>
      </c>
      <c r="O17" s="382">
        <v>1217</v>
      </c>
      <c r="P17" s="253">
        <v>1.0880157346564749E-2</v>
      </c>
      <c r="Q17" s="382">
        <v>867</v>
      </c>
      <c r="R17" s="253">
        <v>7.7511063430333914E-3</v>
      </c>
      <c r="S17" s="382">
        <v>1154</v>
      </c>
      <c r="T17" s="253">
        <v>1.0316928165929105E-2</v>
      </c>
      <c r="U17" s="382">
        <v>4214</v>
      </c>
      <c r="V17" s="253">
        <v>3.7673774082517549E-2</v>
      </c>
      <c r="W17" s="382">
        <v>10187</v>
      </c>
      <c r="X17" s="255">
        <v>9.1073264494211256E-2</v>
      </c>
      <c r="Z17" s="905"/>
    </row>
    <row r="18" spans="1:26" s="242" customFormat="1" ht="17.25" customHeight="1">
      <c r="A18" s="1791" t="s">
        <v>644</v>
      </c>
      <c r="B18" s="567" t="s">
        <v>191</v>
      </c>
      <c r="C18" s="557">
        <f>C17-C16</f>
        <v>-2253</v>
      </c>
      <c r="D18" s="612" t="s">
        <v>56</v>
      </c>
      <c r="E18" s="558">
        <f t="shared" ref="E18:K18" si="0">E17-E16</f>
        <v>709</v>
      </c>
      <c r="F18" s="673" t="s">
        <v>56</v>
      </c>
      <c r="G18" s="557">
        <f t="shared" si="0"/>
        <v>-3438</v>
      </c>
      <c r="H18" s="612" t="s">
        <v>56</v>
      </c>
      <c r="I18" s="558">
        <f t="shared" si="0"/>
        <v>-341</v>
      </c>
      <c r="J18" s="612" t="s">
        <v>56</v>
      </c>
      <c r="K18" s="558">
        <f t="shared" si="0"/>
        <v>414</v>
      </c>
      <c r="L18" s="612" t="s">
        <v>56</v>
      </c>
      <c r="M18" s="558">
        <f>M17-M16</f>
        <v>885</v>
      </c>
      <c r="N18" s="612" t="s">
        <v>56</v>
      </c>
      <c r="O18" s="558">
        <f>O17-O16</f>
        <v>-5</v>
      </c>
      <c r="P18" s="612" t="s">
        <v>56</v>
      </c>
      <c r="Q18" s="558">
        <f>Q17-Q16</f>
        <v>18</v>
      </c>
      <c r="R18" s="612" t="s">
        <v>56</v>
      </c>
      <c r="S18" s="558">
        <f>S17-S16</f>
        <v>3</v>
      </c>
      <c r="T18" s="612" t="s">
        <v>56</v>
      </c>
      <c r="U18" s="558">
        <f>U17-U16</f>
        <v>-2</v>
      </c>
      <c r="V18" s="612" t="s">
        <v>56</v>
      </c>
      <c r="W18" s="558">
        <f>W17-W16</f>
        <v>213</v>
      </c>
      <c r="X18" s="613" t="s">
        <v>56</v>
      </c>
    </row>
    <row r="19" spans="1:26" ht="17.25" customHeight="1">
      <c r="A19" s="1733"/>
      <c r="B19" s="561" t="s">
        <v>192</v>
      </c>
      <c r="C19" s="564">
        <f>C17/C16-1</f>
        <v>-1.9744452623830067E-2</v>
      </c>
      <c r="D19" s="621" t="s">
        <v>56</v>
      </c>
      <c r="E19" s="565">
        <f t="shared" ref="E19:K19" si="1">E17/E16-1</f>
        <v>2.6453249757480757E-2</v>
      </c>
      <c r="F19" s="674" t="s">
        <v>56</v>
      </c>
      <c r="G19" s="564">
        <f t="shared" si="1"/>
        <v>-6.7097328207029849E-2</v>
      </c>
      <c r="H19" s="621" t="s">
        <v>56</v>
      </c>
      <c r="I19" s="565">
        <f t="shared" si="1"/>
        <v>-1.7600908433983653E-2</v>
      </c>
      <c r="J19" s="621" t="s">
        <v>56</v>
      </c>
      <c r="K19" s="565">
        <f t="shared" si="1"/>
        <v>2.8037383177569986E-2</v>
      </c>
      <c r="L19" s="621" t="s">
        <v>56</v>
      </c>
      <c r="M19" s="565">
        <f>M17/M16-1</f>
        <v>7.8200936643986863E-2</v>
      </c>
      <c r="N19" s="621" t="s">
        <v>56</v>
      </c>
      <c r="O19" s="565">
        <f>O17/O16-1</f>
        <v>-4.0916530278232166E-3</v>
      </c>
      <c r="P19" s="621" t="s">
        <v>56</v>
      </c>
      <c r="Q19" s="565">
        <f>Q17/Q16-1</f>
        <v>2.1201413427561766E-2</v>
      </c>
      <c r="R19" s="621" t="s">
        <v>56</v>
      </c>
      <c r="S19" s="565">
        <f>S17/S16-1</f>
        <v>2.6064291920069316E-3</v>
      </c>
      <c r="T19" s="621" t="s">
        <v>56</v>
      </c>
      <c r="U19" s="565">
        <f>U17/U16-1</f>
        <v>-4.7438330170779253E-4</v>
      </c>
      <c r="V19" s="621" t="s">
        <v>56</v>
      </c>
      <c r="W19" s="565">
        <f>W17/W16-1</f>
        <v>2.1355524363344758E-2</v>
      </c>
      <c r="X19" s="622" t="s">
        <v>56</v>
      </c>
    </row>
    <row r="20" spans="1:26" ht="17.25" customHeight="1">
      <c r="A20" s="1734" t="s">
        <v>797</v>
      </c>
      <c r="B20" s="578" t="s">
        <v>191</v>
      </c>
      <c r="C20" s="581">
        <f>C17-C12</f>
        <v>30211</v>
      </c>
      <c r="D20" s="618" t="s">
        <v>56</v>
      </c>
      <c r="E20" s="582">
        <f t="shared" ref="E20:K20" si="2">E17-E12</f>
        <v>-927</v>
      </c>
      <c r="F20" s="676" t="s">
        <v>56</v>
      </c>
      <c r="G20" s="581">
        <f t="shared" si="2"/>
        <v>11163</v>
      </c>
      <c r="H20" s="618" t="s">
        <v>56</v>
      </c>
      <c r="I20" s="582">
        <f t="shared" si="2"/>
        <v>9808</v>
      </c>
      <c r="J20" s="618" t="s">
        <v>56</v>
      </c>
      <c r="K20" s="582">
        <f t="shared" si="2"/>
        <v>349</v>
      </c>
      <c r="L20" s="618" t="s">
        <v>56</v>
      </c>
      <c r="M20" s="582">
        <f>M17-M12</f>
        <v>5788</v>
      </c>
      <c r="N20" s="618" t="s">
        <v>56</v>
      </c>
      <c r="O20" s="582">
        <f>O17-O12</f>
        <v>-9</v>
      </c>
      <c r="P20" s="618" t="s">
        <v>56</v>
      </c>
      <c r="Q20" s="582">
        <f>Q17-Q12</f>
        <v>131</v>
      </c>
      <c r="R20" s="618" t="s">
        <v>56</v>
      </c>
      <c r="S20" s="582">
        <f>S17-S12</f>
        <v>-45</v>
      </c>
      <c r="T20" s="618" t="s">
        <v>56</v>
      </c>
      <c r="U20" s="582">
        <f>U17-U12</f>
        <v>-1251</v>
      </c>
      <c r="V20" s="618" t="s">
        <v>56</v>
      </c>
      <c r="W20" s="582">
        <f>W17-W12</f>
        <v>4277</v>
      </c>
      <c r="X20" s="619" t="s">
        <v>56</v>
      </c>
    </row>
    <row r="21" spans="1:26" ht="17.25" customHeight="1">
      <c r="A21" s="1733"/>
      <c r="B21" s="561" t="s">
        <v>192</v>
      </c>
      <c r="C21" s="564">
        <f>C17/C12-1</f>
        <v>0.37003331536916373</v>
      </c>
      <c r="D21" s="621" t="s">
        <v>56</v>
      </c>
      <c r="E21" s="565">
        <f t="shared" ref="E21:K21" si="3">E17/E12-1</f>
        <v>-3.2597229059708854E-2</v>
      </c>
      <c r="F21" s="674" t="s">
        <v>56</v>
      </c>
      <c r="G21" s="564">
        <f t="shared" si="3"/>
        <v>0.30468366177193085</v>
      </c>
      <c r="H21" s="621" t="s">
        <v>56</v>
      </c>
      <c r="I21" s="565">
        <f t="shared" si="3"/>
        <v>1.0631978319783197</v>
      </c>
      <c r="J21" s="621" t="s">
        <v>56</v>
      </c>
      <c r="K21" s="565">
        <f t="shared" si="3"/>
        <v>2.3531791517766854E-2</v>
      </c>
      <c r="L21" s="621" t="s">
        <v>56</v>
      </c>
      <c r="M21" s="565">
        <f>M17/M12-1</f>
        <v>0.90240099781727467</v>
      </c>
      <c r="N21" s="621" t="s">
        <v>56</v>
      </c>
      <c r="O21" s="565">
        <f>O17/O12-1</f>
        <v>-7.3409461663948017E-3</v>
      </c>
      <c r="P21" s="621" t="s">
        <v>56</v>
      </c>
      <c r="Q21" s="565">
        <f>Q17/Q12-1</f>
        <v>0.17798913043478271</v>
      </c>
      <c r="R21" s="621" t="s">
        <v>56</v>
      </c>
      <c r="S21" s="565">
        <f>S17/S12-1</f>
        <v>-3.7531276063386132E-2</v>
      </c>
      <c r="T21" s="621" t="s">
        <v>56</v>
      </c>
      <c r="U21" s="565">
        <f>U17/U12-1</f>
        <v>-0.22891125343092411</v>
      </c>
      <c r="V21" s="621" t="s">
        <v>56</v>
      </c>
      <c r="W21" s="565">
        <f>W17/W12-1</f>
        <v>0.72368866328257186</v>
      </c>
      <c r="X21" s="622" t="s">
        <v>56</v>
      </c>
    </row>
    <row r="22" spans="1:26" ht="17.25" customHeight="1">
      <c r="A22" s="1734" t="s">
        <v>798</v>
      </c>
      <c r="B22" s="578" t="s">
        <v>191</v>
      </c>
      <c r="C22" s="581">
        <f>C17-C7</f>
        <v>40064</v>
      </c>
      <c r="D22" s="618" t="s">
        <v>56</v>
      </c>
      <c r="E22" s="582">
        <f t="shared" ref="E22:K22" si="4">E17-E7</f>
        <v>-5120</v>
      </c>
      <c r="F22" s="676" t="s">
        <v>56</v>
      </c>
      <c r="G22" s="581">
        <f t="shared" si="4"/>
        <v>13550</v>
      </c>
      <c r="H22" s="618" t="s">
        <v>56</v>
      </c>
      <c r="I22" s="582">
        <f t="shared" si="4"/>
        <v>15366</v>
      </c>
      <c r="J22" s="618" t="s">
        <v>56</v>
      </c>
      <c r="K22" s="582">
        <f t="shared" si="4"/>
        <v>-5082</v>
      </c>
      <c r="L22" s="618" t="s">
        <v>56</v>
      </c>
      <c r="M22" s="582">
        <f>M17-M7</f>
        <v>9267</v>
      </c>
      <c r="N22" s="618" t="s">
        <v>56</v>
      </c>
      <c r="O22" s="582">
        <f>O17-O7</f>
        <v>76</v>
      </c>
      <c r="P22" s="618" t="s">
        <v>56</v>
      </c>
      <c r="Q22" s="582">
        <f>Q17-Q7</f>
        <v>196</v>
      </c>
      <c r="R22" s="618" t="s">
        <v>56</v>
      </c>
      <c r="S22" s="582">
        <f>S17-S7</f>
        <v>-93</v>
      </c>
      <c r="T22" s="618" t="s">
        <v>56</v>
      </c>
      <c r="U22" s="582">
        <f>U17-U7</f>
        <v>2029</v>
      </c>
      <c r="V22" s="618" t="s">
        <v>56</v>
      </c>
      <c r="W22" s="582">
        <f>W17-W7</f>
        <v>4755</v>
      </c>
      <c r="X22" s="619" t="s">
        <v>56</v>
      </c>
    </row>
    <row r="23" spans="1:26" ht="17.25" customHeight="1" thickBot="1">
      <c r="A23" s="1735"/>
      <c r="B23" s="596" t="s">
        <v>192</v>
      </c>
      <c r="C23" s="597">
        <f>C17/C7-1</f>
        <v>0.55806438132913594</v>
      </c>
      <c r="D23" s="658" t="s">
        <v>56</v>
      </c>
      <c r="E23" s="598">
        <f t="shared" ref="E23:K23" si="5">E17/E7-1</f>
        <v>-0.15690600962275136</v>
      </c>
      <c r="F23" s="677" t="s">
        <v>56</v>
      </c>
      <c r="G23" s="597">
        <f t="shared" si="5"/>
        <v>0.3956088873317567</v>
      </c>
      <c r="H23" s="658" t="s">
        <v>56</v>
      </c>
      <c r="I23" s="598">
        <f t="shared" si="5"/>
        <v>4.1903463321516226</v>
      </c>
      <c r="J23" s="658" t="s">
        <v>56</v>
      </c>
      <c r="K23" s="598">
        <f t="shared" si="5"/>
        <v>-0.250814332247557</v>
      </c>
      <c r="L23" s="658" t="s">
        <v>56</v>
      </c>
      <c r="M23" s="598">
        <f>M17/M7-1</f>
        <v>3.157410562180579</v>
      </c>
      <c r="N23" s="658" t="s">
        <v>56</v>
      </c>
      <c r="O23" s="598">
        <f>O17/O7-1</f>
        <v>6.6608238387379393E-2</v>
      </c>
      <c r="P23" s="658" t="s">
        <v>56</v>
      </c>
      <c r="Q23" s="598">
        <f>Q17/Q7-1</f>
        <v>0.29210134128166909</v>
      </c>
      <c r="R23" s="658" t="s">
        <v>56</v>
      </c>
      <c r="S23" s="598">
        <f>S17/S7-1</f>
        <v>-7.4578989574979992E-2</v>
      </c>
      <c r="T23" s="658" t="s">
        <v>56</v>
      </c>
      <c r="U23" s="598">
        <f>U17/U7-1</f>
        <v>0.92860411899313511</v>
      </c>
      <c r="V23" s="658" t="s">
        <v>56</v>
      </c>
      <c r="W23" s="598">
        <f>W17/W7-1</f>
        <v>0.87536818851251841</v>
      </c>
      <c r="X23" s="659" t="s">
        <v>56</v>
      </c>
    </row>
    <row r="24" spans="1:26" ht="17.25" customHeight="1">
      <c r="A24" s="960" t="s">
        <v>178</v>
      </c>
    </row>
    <row r="25" spans="1:26" ht="17.25" customHeight="1">
      <c r="A25" s="961" t="s">
        <v>560</v>
      </c>
    </row>
    <row r="26" spans="1:26" ht="17.25" customHeight="1">
      <c r="A26" s="961" t="s">
        <v>376</v>
      </c>
      <c r="K26" s="116"/>
      <c r="L26" s="116"/>
      <c r="M26" s="116"/>
      <c r="N26" s="116"/>
      <c r="O26" s="116"/>
      <c r="P26" s="116"/>
      <c r="Q26" s="787"/>
      <c r="R26" s="787"/>
      <c r="S26" s="787"/>
      <c r="T26" s="787"/>
      <c r="U26" s="787"/>
    </row>
    <row r="27" spans="1:26" ht="17.25" customHeight="1">
      <c r="A27" s="961" t="s">
        <v>471</v>
      </c>
    </row>
    <row r="28" spans="1:2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6">
      <c r="A30" s="468"/>
      <c r="B30" s="468"/>
      <c r="C30" s="833"/>
      <c r="D30" s="833"/>
      <c r="E30" s="833"/>
      <c r="F30" s="833"/>
      <c r="G30" s="834"/>
      <c r="H30" s="834"/>
      <c r="I30" s="835"/>
      <c r="J30" s="836"/>
      <c r="K30" s="836"/>
      <c r="L30" s="836"/>
      <c r="M30" s="836"/>
      <c r="N30" s="835"/>
      <c r="O30" s="835"/>
      <c r="P30" s="835"/>
    </row>
    <row r="31" spans="1:26">
      <c r="A31" s="468"/>
      <c r="B31" s="468"/>
      <c r="C31" s="833"/>
      <c r="D31" s="833"/>
      <c r="E31" s="833"/>
      <c r="F31" s="833"/>
      <c r="G31" s="834"/>
      <c r="H31" s="834"/>
      <c r="I31" s="835"/>
      <c r="J31" s="836"/>
      <c r="K31" s="836"/>
      <c r="L31" s="836"/>
      <c r="M31" s="836"/>
      <c r="N31" s="835"/>
      <c r="O31" s="835"/>
      <c r="P31" s="835"/>
    </row>
    <row r="32" spans="1:26">
      <c r="A32" s="468"/>
      <c r="B32" s="468"/>
      <c r="C32" s="833"/>
      <c r="D32" s="833"/>
      <c r="E32" s="833"/>
      <c r="F32" s="833"/>
      <c r="G32" s="834"/>
      <c r="H32" s="834"/>
      <c r="I32" s="835"/>
      <c r="J32" s="836"/>
      <c r="K32" s="836"/>
      <c r="L32" s="836"/>
      <c r="M32" s="836"/>
      <c r="N32" s="835"/>
      <c r="O32" s="835"/>
      <c r="P32" s="835"/>
    </row>
    <row r="33" spans="1:16">
      <c r="A33" s="468"/>
      <c r="B33" s="468"/>
      <c r="C33" s="833"/>
      <c r="D33" s="833"/>
      <c r="E33" s="833"/>
      <c r="F33" s="833"/>
      <c r="G33" s="834"/>
      <c r="H33" s="834"/>
      <c r="I33" s="835"/>
      <c r="J33" s="836"/>
      <c r="K33" s="836"/>
      <c r="L33" s="836"/>
      <c r="M33" s="836"/>
      <c r="N33" s="835"/>
      <c r="O33" s="835"/>
      <c r="P33" s="835"/>
    </row>
    <row r="34" spans="1:16">
      <c r="A34" s="468"/>
      <c r="B34" s="468"/>
      <c r="C34" s="833"/>
      <c r="D34" s="833"/>
      <c r="E34" s="833"/>
      <c r="F34" s="833"/>
      <c r="G34" s="834"/>
      <c r="H34" s="834"/>
      <c r="I34" s="837"/>
      <c r="J34" s="836"/>
      <c r="K34" s="836"/>
      <c r="L34" s="836"/>
      <c r="M34" s="836"/>
      <c r="N34" s="835"/>
      <c r="O34" s="835"/>
      <c r="P34" s="835"/>
    </row>
    <row r="35" spans="1:16">
      <c r="A35" s="468"/>
      <c r="B35" s="468"/>
      <c r="C35" s="833"/>
      <c r="D35" s="833"/>
      <c r="E35" s="833"/>
      <c r="F35" s="833"/>
      <c r="G35" s="834"/>
      <c r="H35" s="834"/>
      <c r="I35" s="837"/>
      <c r="J35" s="836"/>
      <c r="K35" s="836"/>
      <c r="L35" s="836"/>
      <c r="M35" s="836"/>
      <c r="N35" s="835"/>
      <c r="O35" s="835"/>
      <c r="P35" s="835"/>
    </row>
    <row r="36" spans="1:16">
      <c r="A36" s="468"/>
      <c r="B36" s="468"/>
      <c r="C36" s="833"/>
      <c r="D36" s="833"/>
      <c r="E36" s="833"/>
      <c r="F36" s="833"/>
      <c r="G36" s="834"/>
      <c r="H36" s="834"/>
      <c r="I36" s="837"/>
      <c r="J36" s="836"/>
      <c r="K36" s="836"/>
      <c r="L36" s="836"/>
      <c r="M36" s="836"/>
      <c r="N36" s="835"/>
      <c r="O36" s="835"/>
      <c r="P36" s="835"/>
    </row>
    <row r="37" spans="1:16">
      <c r="A37" s="468"/>
      <c r="B37" s="468"/>
      <c r="C37" s="833"/>
      <c r="D37" s="833"/>
      <c r="E37" s="833"/>
      <c r="F37" s="833"/>
      <c r="G37" s="834"/>
      <c r="H37" s="834"/>
      <c r="I37" s="837"/>
      <c r="J37" s="836"/>
      <c r="K37" s="836"/>
      <c r="L37" s="836"/>
      <c r="M37" s="836"/>
      <c r="N37" s="835"/>
      <c r="O37" s="835"/>
      <c r="P37" s="835"/>
    </row>
    <row r="38" spans="1:16">
      <c r="A38" s="468"/>
      <c r="B38" s="468"/>
      <c r="C38" s="833"/>
      <c r="D38" s="833"/>
      <c r="E38" s="833"/>
      <c r="F38" s="833"/>
      <c r="G38" s="834"/>
      <c r="H38" s="834"/>
      <c r="I38" s="837"/>
      <c r="J38" s="836"/>
      <c r="K38" s="836"/>
      <c r="L38" s="836"/>
      <c r="M38" s="836"/>
      <c r="N38" s="835"/>
      <c r="O38" s="835"/>
      <c r="P38" s="835"/>
    </row>
    <row r="39" spans="1:16">
      <c r="A39" s="467"/>
      <c r="B39" s="826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</row>
    <row r="40" spans="1:16">
      <c r="A40" s="467"/>
      <c r="B40" s="464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2"/>
      <c r="P40" s="462"/>
    </row>
    <row r="41" spans="1:16">
      <c r="A41" s="467"/>
      <c r="B41" s="826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</row>
    <row r="42" spans="1:16">
      <c r="A42" s="467"/>
      <c r="B42" s="464"/>
      <c r="C42" s="462"/>
      <c r="D42" s="462"/>
      <c r="E42" s="462"/>
      <c r="F42" s="462"/>
      <c r="G42" s="462"/>
      <c r="H42" s="462"/>
      <c r="I42" s="462"/>
      <c r="J42" s="462"/>
      <c r="K42" s="462"/>
      <c r="L42" s="462"/>
      <c r="M42" s="462"/>
      <c r="N42" s="462"/>
      <c r="O42" s="462"/>
      <c r="P42" s="462"/>
    </row>
    <row r="43" spans="1:16">
      <c r="A43" s="467"/>
      <c r="B43" s="826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</row>
    <row r="44" spans="1:16">
      <c r="A44" s="467"/>
      <c r="B44" s="464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2"/>
      <c r="P44" s="462"/>
    </row>
    <row r="45" spans="1:16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</row>
  </sheetData>
  <mergeCells count="27">
    <mergeCell ref="A20:A21"/>
    <mergeCell ref="A22:A23"/>
    <mergeCell ref="E3:F5"/>
    <mergeCell ref="A3:B6"/>
    <mergeCell ref="A11:B11"/>
    <mergeCell ref="A12:B12"/>
    <mergeCell ref="A13:B13"/>
    <mergeCell ref="A14:B14"/>
    <mergeCell ref="A15:B15"/>
    <mergeCell ref="A16:B16"/>
    <mergeCell ref="A17:B17"/>
    <mergeCell ref="A7:B7"/>
    <mergeCell ref="A8:B8"/>
    <mergeCell ref="A9:B9"/>
    <mergeCell ref="A10:B10"/>
    <mergeCell ref="A18:A19"/>
    <mergeCell ref="S4:T5"/>
    <mergeCell ref="U4:V5"/>
    <mergeCell ref="W4:X5"/>
    <mergeCell ref="C3:D5"/>
    <mergeCell ref="G3:X3"/>
    <mergeCell ref="G4:H5"/>
    <mergeCell ref="K4:L5"/>
    <mergeCell ref="O4:P5"/>
    <mergeCell ref="I4:J5"/>
    <mergeCell ref="Q4:R5"/>
    <mergeCell ref="M4:N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X23" unlockedFormula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2"/>
  <dimension ref="A1:AI31"/>
  <sheetViews>
    <sheetView zoomScaleNormal="100"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3" width="6.42578125" style="209" customWidth="1"/>
    <col min="4" max="5" width="5" style="209" customWidth="1"/>
    <col min="6" max="6" width="6.42578125" style="209" customWidth="1"/>
    <col min="7" max="7" width="5" style="209" customWidth="1"/>
    <col min="8" max="8" width="6.28515625" style="209" customWidth="1"/>
    <col min="9" max="9" width="5" style="209" customWidth="1"/>
    <col min="10" max="10" width="6.28515625" style="209" customWidth="1"/>
    <col min="11" max="11" width="5.85546875" style="209" customWidth="1"/>
    <col min="12" max="12" width="6.28515625" style="209" customWidth="1"/>
    <col min="13" max="13" width="5" style="209" customWidth="1"/>
    <col min="14" max="14" width="6" style="209" customWidth="1"/>
    <col min="15" max="17" width="4.85546875" style="209" customWidth="1"/>
    <col min="18" max="18" width="5.140625" style="209" customWidth="1"/>
    <col min="19" max="19" width="4.85546875" style="209" customWidth="1"/>
    <col min="20" max="20" width="6" style="209" customWidth="1"/>
    <col min="21" max="21" width="4.85546875" style="209" customWidth="1"/>
    <col min="22" max="22" width="6" style="209" customWidth="1"/>
    <col min="23" max="23" width="4.85546875" style="209" customWidth="1"/>
    <col min="24" max="24" width="6.140625" style="209" customWidth="1"/>
    <col min="25" max="25" width="5.7109375" style="209" customWidth="1"/>
    <col min="26" max="16384" width="9.140625" style="209"/>
  </cols>
  <sheetData>
    <row r="1" spans="1:35" ht="17.25" customHeight="1">
      <c r="A1" s="240" t="s">
        <v>1019</v>
      </c>
      <c r="B1" s="240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500"/>
      <c r="U1" s="204"/>
      <c r="V1" s="204"/>
      <c r="W1" s="204"/>
      <c r="X1" s="204"/>
      <c r="Y1" s="204"/>
    </row>
    <row r="2" spans="1:35" s="205" customFormat="1" ht="17.25" customHeight="1" thickBot="1">
      <c r="A2" s="325" t="s">
        <v>193</v>
      </c>
      <c r="R2" s="205" t="s">
        <v>0</v>
      </c>
    </row>
    <row r="3" spans="1:35" ht="17.25" customHeight="1">
      <c r="A3" s="1736" t="s">
        <v>198</v>
      </c>
      <c r="B3" s="1737"/>
      <c r="C3" s="2022" t="s">
        <v>71</v>
      </c>
      <c r="D3" s="2065"/>
      <c r="E3" s="1993"/>
      <c r="F3" s="1890" t="s">
        <v>506</v>
      </c>
      <c r="G3" s="1994"/>
      <c r="H3" s="1911" t="s">
        <v>45</v>
      </c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2"/>
      <c r="X3" s="1902"/>
      <c r="Y3" s="1903"/>
    </row>
    <row r="4" spans="1:35" ht="17.25" customHeight="1">
      <c r="A4" s="1738"/>
      <c r="B4" s="1739"/>
      <c r="C4" s="2023"/>
      <c r="D4" s="2026"/>
      <c r="E4" s="2059"/>
      <c r="F4" s="2059"/>
      <c r="G4" s="2064"/>
      <c r="H4" s="2011" t="s">
        <v>164</v>
      </c>
      <c r="I4" s="1885"/>
      <c r="J4" s="1881" t="s">
        <v>165</v>
      </c>
      <c r="K4" s="1885"/>
      <c r="L4" s="2060" t="s">
        <v>47</v>
      </c>
      <c r="M4" s="2061"/>
      <c r="N4" s="1881" t="s">
        <v>50</v>
      </c>
      <c r="O4" s="1885"/>
      <c r="P4" s="1881" t="s">
        <v>48</v>
      </c>
      <c r="Q4" s="1885"/>
      <c r="R4" s="1881" t="s">
        <v>49</v>
      </c>
      <c r="S4" s="1885"/>
      <c r="T4" s="1881" t="s">
        <v>51</v>
      </c>
      <c r="U4" s="1885"/>
      <c r="V4" s="1881" t="s">
        <v>1062</v>
      </c>
      <c r="W4" s="1885"/>
      <c r="X4" s="1881" t="s">
        <v>65</v>
      </c>
      <c r="Y4" s="1912"/>
    </row>
    <row r="5" spans="1:35" ht="17.25" customHeight="1">
      <c r="A5" s="1738"/>
      <c r="B5" s="1739"/>
      <c r="C5" s="1898"/>
      <c r="D5" s="1886"/>
      <c r="E5" s="1897"/>
      <c r="F5" s="1897"/>
      <c r="G5" s="1900"/>
      <c r="H5" s="1775"/>
      <c r="I5" s="1886"/>
      <c r="J5" s="1883"/>
      <c r="K5" s="1886"/>
      <c r="L5" s="2062"/>
      <c r="M5" s="2063"/>
      <c r="N5" s="1883"/>
      <c r="O5" s="1886"/>
      <c r="P5" s="1883"/>
      <c r="Q5" s="1886"/>
      <c r="R5" s="1883"/>
      <c r="S5" s="1886"/>
      <c r="T5" s="1883"/>
      <c r="U5" s="1886"/>
      <c r="V5" s="1883"/>
      <c r="W5" s="1886"/>
      <c r="X5" s="1883"/>
      <c r="Y5" s="1776"/>
    </row>
    <row r="6" spans="1:35" ht="17.25" customHeight="1" thickBot="1">
      <c r="A6" s="1738"/>
      <c r="B6" s="1739"/>
      <c r="C6" s="629" t="s">
        <v>146</v>
      </c>
      <c r="D6" s="630" t="s">
        <v>155</v>
      </c>
      <c r="E6" s="630" t="s">
        <v>151</v>
      </c>
      <c r="F6" s="632" t="s">
        <v>146</v>
      </c>
      <c r="G6" s="642" t="s">
        <v>152</v>
      </c>
      <c r="H6" s="634" t="s">
        <v>146</v>
      </c>
      <c r="I6" s="635" t="s">
        <v>152</v>
      </c>
      <c r="J6" s="632" t="s">
        <v>146</v>
      </c>
      <c r="K6" s="635" t="s">
        <v>152</v>
      </c>
      <c r="L6" s="632" t="s">
        <v>146</v>
      </c>
      <c r="M6" s="635" t="s">
        <v>152</v>
      </c>
      <c r="N6" s="632" t="s">
        <v>146</v>
      </c>
      <c r="O6" s="635" t="s">
        <v>152</v>
      </c>
      <c r="P6" s="632" t="s">
        <v>146</v>
      </c>
      <c r="Q6" s="635" t="s">
        <v>152</v>
      </c>
      <c r="R6" s="632" t="s">
        <v>146</v>
      </c>
      <c r="S6" s="635" t="s">
        <v>152</v>
      </c>
      <c r="T6" s="632" t="s">
        <v>146</v>
      </c>
      <c r="U6" s="635" t="s">
        <v>152</v>
      </c>
      <c r="V6" s="632" t="s">
        <v>146</v>
      </c>
      <c r="W6" s="635" t="s">
        <v>152</v>
      </c>
      <c r="X6" s="632" t="s">
        <v>146</v>
      </c>
      <c r="Y6" s="633" t="s">
        <v>152</v>
      </c>
    </row>
    <row r="7" spans="1:35" s="24" customFormat="1" ht="17.25" customHeight="1">
      <c r="A7" s="1787" t="s">
        <v>11</v>
      </c>
      <c r="B7" s="1788"/>
      <c r="C7" s="841">
        <v>23749</v>
      </c>
      <c r="D7" s="351">
        <v>6.1812228665424296E-2</v>
      </c>
      <c r="E7" s="354">
        <v>0.33080748283210987</v>
      </c>
      <c r="F7" s="344">
        <v>12106</v>
      </c>
      <c r="G7" s="381">
        <f t="shared" ref="G7:G14" si="0">F7/C7</f>
        <v>0.50974777885384648</v>
      </c>
      <c r="H7" s="203">
        <v>10276</v>
      </c>
      <c r="I7" s="354">
        <v>0.43269190281696074</v>
      </c>
      <c r="J7" s="344">
        <v>631</v>
      </c>
      <c r="K7" s="253">
        <v>2.6569539770095584E-2</v>
      </c>
      <c r="L7" s="344">
        <v>8260</v>
      </c>
      <c r="M7" s="354">
        <v>0.34780411806812916</v>
      </c>
      <c r="N7" s="344">
        <v>824</v>
      </c>
      <c r="O7" s="253">
        <v>3.4696197734641457E-2</v>
      </c>
      <c r="P7" s="344">
        <v>509</v>
      </c>
      <c r="Q7" s="253">
        <v>2.1432481367636532E-2</v>
      </c>
      <c r="R7" s="344">
        <v>297</v>
      </c>
      <c r="S7" s="253">
        <v>1.2505789717461788E-2</v>
      </c>
      <c r="T7" s="344">
        <v>522</v>
      </c>
      <c r="U7" s="253">
        <v>2.197987283675102E-2</v>
      </c>
      <c r="V7" s="344">
        <v>368</v>
      </c>
      <c r="W7" s="253">
        <v>1.5495389279548612E-2</v>
      </c>
      <c r="X7" s="344">
        <v>2062</v>
      </c>
      <c r="Y7" s="255">
        <v>8.6824708408775111E-2</v>
      </c>
      <c r="AI7" s="905"/>
    </row>
    <row r="8" spans="1:35" s="24" customFormat="1" ht="17.25" customHeight="1">
      <c r="A8" s="1742" t="s">
        <v>12</v>
      </c>
      <c r="B8" s="1743"/>
      <c r="C8" s="841">
        <v>23733</v>
      </c>
      <c r="D8" s="351">
        <v>6.0680362553213248E-2</v>
      </c>
      <c r="E8" s="354">
        <v>0.3291221744556927</v>
      </c>
      <c r="F8" s="344">
        <v>11553</v>
      </c>
      <c r="G8" s="381">
        <f t="shared" si="0"/>
        <v>0.48679054481102263</v>
      </c>
      <c r="H8" s="203">
        <v>10514</v>
      </c>
      <c r="I8" s="354">
        <v>0.44301184005393335</v>
      </c>
      <c r="J8" s="344">
        <v>742</v>
      </c>
      <c r="K8" s="253">
        <v>3.12644840517423E-2</v>
      </c>
      <c r="L8" s="344">
        <v>7648</v>
      </c>
      <c r="M8" s="354">
        <v>0.32225171701849747</v>
      </c>
      <c r="N8" s="344">
        <v>937</v>
      </c>
      <c r="O8" s="253">
        <v>3.9480891585555976E-2</v>
      </c>
      <c r="P8" s="344">
        <v>509</v>
      </c>
      <c r="Q8" s="253">
        <v>2.1446930434416214E-2</v>
      </c>
      <c r="R8" s="344">
        <v>280</v>
      </c>
      <c r="S8" s="253">
        <v>1.1797918510091434E-2</v>
      </c>
      <c r="T8" s="344">
        <v>525</v>
      </c>
      <c r="U8" s="253">
        <v>2.2121097206421438E-2</v>
      </c>
      <c r="V8" s="344">
        <v>528</v>
      </c>
      <c r="W8" s="253">
        <v>2.2247503476172419E-2</v>
      </c>
      <c r="X8" s="344">
        <v>2050</v>
      </c>
      <c r="Y8" s="255">
        <v>8.6377617663169426E-2</v>
      </c>
    </row>
    <row r="9" spans="1:35" s="24" customFormat="1" ht="17.25" customHeight="1">
      <c r="A9" s="1742" t="s">
        <v>13</v>
      </c>
      <c r="B9" s="1743"/>
      <c r="C9" s="841">
        <v>23986</v>
      </c>
      <c r="D9" s="351">
        <v>5.9831277095691131E-2</v>
      </c>
      <c r="E9" s="354">
        <v>0.32576837930706654</v>
      </c>
      <c r="F9" s="344">
        <v>11092</v>
      </c>
      <c r="G9" s="381">
        <f t="shared" si="0"/>
        <v>0.46243642124572665</v>
      </c>
      <c r="H9" s="203">
        <v>10829</v>
      </c>
      <c r="I9" s="354">
        <v>0.45147169182022845</v>
      </c>
      <c r="J9" s="344">
        <v>923</v>
      </c>
      <c r="K9" s="253">
        <v>3.8480780455265574E-2</v>
      </c>
      <c r="L9" s="344">
        <v>7183</v>
      </c>
      <c r="M9" s="354">
        <v>0.29946635537396815</v>
      </c>
      <c r="N9" s="344">
        <v>1030</v>
      </c>
      <c r="O9" s="253">
        <v>4.2941716001000586E-2</v>
      </c>
      <c r="P9" s="344">
        <v>521</v>
      </c>
      <c r="Q9" s="253">
        <v>2.1721003918952722E-2</v>
      </c>
      <c r="R9" s="344">
        <v>290</v>
      </c>
      <c r="S9" s="253">
        <v>1.2090386058534144E-2</v>
      </c>
      <c r="T9" s="344">
        <v>515</v>
      </c>
      <c r="U9" s="253">
        <v>2.1470858000500293E-2</v>
      </c>
      <c r="V9" s="344">
        <v>604</v>
      </c>
      <c r="W9" s="253">
        <v>2.5181355790878011E-2</v>
      </c>
      <c r="X9" s="344">
        <v>2091</v>
      </c>
      <c r="Y9" s="255">
        <v>8.7175852580672064E-2</v>
      </c>
    </row>
    <row r="10" spans="1:35" s="24" customFormat="1" ht="17.25" customHeight="1">
      <c r="A10" s="1742" t="s">
        <v>14</v>
      </c>
      <c r="B10" s="1743"/>
      <c r="C10" s="841">
        <v>24542</v>
      </c>
      <c r="D10" s="351">
        <v>5.9232835583144877E-2</v>
      </c>
      <c r="E10" s="354">
        <v>0.32356818900959816</v>
      </c>
      <c r="F10" s="344">
        <v>10938</v>
      </c>
      <c r="G10" s="381">
        <f t="shared" si="0"/>
        <v>0.44568494825197619</v>
      </c>
      <c r="H10" s="203">
        <v>11006</v>
      </c>
      <c r="I10" s="354">
        <v>0.4484557085812077</v>
      </c>
      <c r="J10" s="344">
        <v>1216</v>
      </c>
      <c r="K10" s="253">
        <v>4.9547714122728383E-2</v>
      </c>
      <c r="L10" s="344">
        <v>6919</v>
      </c>
      <c r="M10" s="354">
        <v>0.28192486349930729</v>
      </c>
      <c r="N10" s="344">
        <v>1247</v>
      </c>
      <c r="O10" s="253">
        <v>5.0810854861054522E-2</v>
      </c>
      <c r="P10" s="344">
        <v>522</v>
      </c>
      <c r="Q10" s="253">
        <v>2.1269660174394914E-2</v>
      </c>
      <c r="R10" s="344">
        <v>316</v>
      </c>
      <c r="S10" s="253">
        <v>1.28758862358406E-2</v>
      </c>
      <c r="T10" s="344">
        <v>491</v>
      </c>
      <c r="U10" s="253">
        <v>2.0006519436068779E-2</v>
      </c>
      <c r="V10" s="344">
        <v>720</v>
      </c>
      <c r="W10" s="253">
        <v>2.9337462309510228E-2</v>
      </c>
      <c r="X10" s="344">
        <v>2105</v>
      </c>
      <c r="Y10" s="255">
        <v>8.5771330779887536E-2</v>
      </c>
    </row>
    <row r="11" spans="1:35" s="24" customFormat="1" ht="17.25" customHeight="1">
      <c r="A11" s="1742" t="s">
        <v>15</v>
      </c>
      <c r="B11" s="1743"/>
      <c r="C11" s="1083">
        <v>25307</v>
      </c>
      <c r="D11" s="351">
        <v>5.9206663001392025E-2</v>
      </c>
      <c r="E11" s="354">
        <v>0.32149345122400497</v>
      </c>
      <c r="F11" s="382">
        <v>10763</v>
      </c>
      <c r="G11" s="381">
        <f t="shared" si="0"/>
        <v>0.42529734855968704</v>
      </c>
      <c r="H11" s="201">
        <v>11231</v>
      </c>
      <c r="I11" s="354">
        <v>0.44379025566048919</v>
      </c>
      <c r="J11" s="382">
        <v>1480</v>
      </c>
      <c r="K11" s="253">
        <v>5.8481842968348678E-2</v>
      </c>
      <c r="L11" s="382">
        <v>6693</v>
      </c>
      <c r="M11" s="354">
        <v>0.26447228039672815</v>
      </c>
      <c r="N11" s="382">
        <v>1503</v>
      </c>
      <c r="O11" s="253">
        <v>5.9390682419883829E-2</v>
      </c>
      <c r="P11" s="382">
        <v>558</v>
      </c>
      <c r="Q11" s="253">
        <v>2.2049235389417946E-2</v>
      </c>
      <c r="R11" s="382">
        <v>307</v>
      </c>
      <c r="S11" s="253">
        <v>1.213103094005611E-2</v>
      </c>
      <c r="T11" s="382">
        <v>509</v>
      </c>
      <c r="U11" s="253">
        <v>2.0113012210060458E-2</v>
      </c>
      <c r="V11" s="382">
        <v>857</v>
      </c>
      <c r="W11" s="253">
        <v>3.3864148259374879E-2</v>
      </c>
      <c r="X11" s="382">
        <v>2169</v>
      </c>
      <c r="Y11" s="255">
        <v>8.5707511755640731E-2</v>
      </c>
    </row>
    <row r="12" spans="1:35" s="24" customFormat="1" ht="17.25" customHeight="1">
      <c r="A12" s="1742" t="s">
        <v>16</v>
      </c>
      <c r="B12" s="1743"/>
      <c r="C12" s="1083">
        <v>25992</v>
      </c>
      <c r="D12" s="351">
        <v>5.9040523350899508E-2</v>
      </c>
      <c r="E12" s="354">
        <v>0.31835774827299007</v>
      </c>
      <c r="F12" s="382">
        <v>10345</v>
      </c>
      <c r="G12" s="381">
        <f t="shared" si="0"/>
        <v>0.39800707910126193</v>
      </c>
      <c r="H12" s="201">
        <v>11554</v>
      </c>
      <c r="I12" s="354">
        <v>0.44452139119729145</v>
      </c>
      <c r="J12" s="382">
        <v>1691</v>
      </c>
      <c r="K12" s="253">
        <v>6.5058479532163746E-2</v>
      </c>
      <c r="L12" s="382">
        <v>6359</v>
      </c>
      <c r="M12" s="354">
        <v>0.24465220067713142</v>
      </c>
      <c r="N12" s="382">
        <v>1758</v>
      </c>
      <c r="O12" s="253">
        <v>6.7636195752539249E-2</v>
      </c>
      <c r="P12" s="382">
        <v>551</v>
      </c>
      <c r="Q12" s="253">
        <v>2.1198830409356724E-2</v>
      </c>
      <c r="R12" s="382">
        <v>333</v>
      </c>
      <c r="S12" s="253">
        <v>1.2811634349030472E-2</v>
      </c>
      <c r="T12" s="382">
        <v>536</v>
      </c>
      <c r="U12" s="253">
        <v>2.0621729763004002E-2</v>
      </c>
      <c r="V12" s="382">
        <v>968</v>
      </c>
      <c r="W12" s="253">
        <v>3.7242228377962448E-2</v>
      </c>
      <c r="X12" s="382">
        <v>2242</v>
      </c>
      <c r="Y12" s="255">
        <v>8.6257309941520463E-2</v>
      </c>
    </row>
    <row r="13" spans="1:35" s="24" customFormat="1" ht="17.25" customHeight="1">
      <c r="A13" s="1742" t="s">
        <v>139</v>
      </c>
      <c r="B13" s="1743"/>
      <c r="C13" s="1083">
        <v>30667</v>
      </c>
      <c r="D13" s="351">
        <v>6.8201328132297276E-2</v>
      </c>
      <c r="E13" s="354">
        <v>0.32068053246332257</v>
      </c>
      <c r="F13" s="382">
        <v>9880</v>
      </c>
      <c r="G13" s="381">
        <f t="shared" si="0"/>
        <v>0.32217041119118273</v>
      </c>
      <c r="H13" s="201">
        <v>14829</v>
      </c>
      <c r="I13" s="354">
        <v>0.48354909185769718</v>
      </c>
      <c r="J13" s="382">
        <v>2470</v>
      </c>
      <c r="K13" s="253">
        <v>8.0542602797795682E-2</v>
      </c>
      <c r="L13" s="382">
        <v>6052</v>
      </c>
      <c r="M13" s="354">
        <v>0.19734568102520625</v>
      </c>
      <c r="N13" s="382">
        <v>1968</v>
      </c>
      <c r="O13" s="253">
        <v>6.4173215508527087E-2</v>
      </c>
      <c r="P13" s="382">
        <v>542</v>
      </c>
      <c r="Q13" s="253">
        <v>1.7673720937815895E-2</v>
      </c>
      <c r="R13" s="382">
        <v>326</v>
      </c>
      <c r="S13" s="253">
        <v>1.0630319235660482E-2</v>
      </c>
      <c r="T13" s="382">
        <v>494</v>
      </c>
      <c r="U13" s="253">
        <v>1.6108520559559136E-2</v>
      </c>
      <c r="V13" s="382">
        <v>626</v>
      </c>
      <c r="W13" s="253">
        <v>2.0412821599765221E-2</v>
      </c>
      <c r="X13" s="382">
        <v>3360</v>
      </c>
      <c r="Y13" s="255">
        <v>0.10956402647797306</v>
      </c>
    </row>
    <row r="14" spans="1:35" s="24" customFormat="1" ht="17.25" customHeight="1">
      <c r="A14" s="1742" t="s">
        <v>189</v>
      </c>
      <c r="B14" s="1743"/>
      <c r="C14" s="1083">
        <v>32879</v>
      </c>
      <c r="D14" s="351">
        <v>7.1983571133009461E-2</v>
      </c>
      <c r="E14" s="354">
        <v>0.32239687006657974</v>
      </c>
      <c r="F14" s="382">
        <v>9382</v>
      </c>
      <c r="G14" s="381">
        <f t="shared" si="0"/>
        <v>0.28534931111043521</v>
      </c>
      <c r="H14" s="201">
        <v>16027</v>
      </c>
      <c r="I14" s="354">
        <v>0.48745399799263966</v>
      </c>
      <c r="J14" s="382">
        <v>3190</v>
      </c>
      <c r="K14" s="253">
        <v>9.702241552358648E-2</v>
      </c>
      <c r="L14" s="382">
        <v>5977</v>
      </c>
      <c r="M14" s="354">
        <v>0.18178776726786094</v>
      </c>
      <c r="N14" s="382">
        <v>2358</v>
      </c>
      <c r="O14" s="253">
        <v>7.171750965661973E-2</v>
      </c>
      <c r="P14" s="382">
        <v>513</v>
      </c>
      <c r="Q14" s="253">
        <v>1.5602664314608109E-2</v>
      </c>
      <c r="R14" s="382">
        <v>348</v>
      </c>
      <c r="S14" s="253">
        <v>1.058426351166398E-2</v>
      </c>
      <c r="T14" s="382">
        <v>456</v>
      </c>
      <c r="U14" s="253">
        <v>1.3869034946318319E-2</v>
      </c>
      <c r="V14" s="382">
        <v>558</v>
      </c>
      <c r="W14" s="253">
        <v>1.6971319079047417E-2</v>
      </c>
      <c r="X14" s="382">
        <v>3452</v>
      </c>
      <c r="Y14" s="255">
        <v>0.10499102770765534</v>
      </c>
    </row>
    <row r="15" spans="1:35" s="24" customFormat="1" ht="17.25" customHeight="1">
      <c r="A15" s="1742" t="s">
        <v>455</v>
      </c>
      <c r="B15" s="1743"/>
      <c r="C15" s="1083">
        <v>36134</v>
      </c>
      <c r="D15" s="351">
        <v>7.8059550272951347E-2</v>
      </c>
      <c r="E15" s="354">
        <v>0.32570758968811969</v>
      </c>
      <c r="F15" s="382">
        <v>9742</v>
      </c>
      <c r="G15" s="381">
        <v>0.26960757181601813</v>
      </c>
      <c r="H15" s="201">
        <v>17787</v>
      </c>
      <c r="I15" s="354">
        <v>0.49225106547849673</v>
      </c>
      <c r="J15" s="382">
        <v>3753</v>
      </c>
      <c r="K15" s="253">
        <v>0.10386339735429236</v>
      </c>
      <c r="L15" s="382">
        <v>6456</v>
      </c>
      <c r="M15" s="354">
        <v>0.17866829025294736</v>
      </c>
      <c r="N15" s="382">
        <v>2861</v>
      </c>
      <c r="O15" s="253">
        <v>7.9177505950074722E-2</v>
      </c>
      <c r="P15" s="382">
        <v>552</v>
      </c>
      <c r="Q15" s="253">
        <v>1.5276470913820778E-2</v>
      </c>
      <c r="R15" s="382">
        <v>370</v>
      </c>
      <c r="S15" s="253">
        <v>1.0239663474843638E-2</v>
      </c>
      <c r="T15" s="382">
        <v>516</v>
      </c>
      <c r="U15" s="253">
        <v>1.4280179332484641E-2</v>
      </c>
      <c r="V15" s="382">
        <v>666</v>
      </c>
      <c r="W15" s="253">
        <v>1.8431394254718549E-2</v>
      </c>
      <c r="X15" s="382">
        <v>3173</v>
      </c>
      <c r="Y15" s="255">
        <v>8.7812032988321242E-2</v>
      </c>
    </row>
    <row r="16" spans="1:35" s="24" customFormat="1" ht="17.25" customHeight="1">
      <c r="A16" s="1742" t="s">
        <v>562</v>
      </c>
      <c r="B16" s="1743"/>
      <c r="C16" s="1083">
        <v>37532</v>
      </c>
      <c r="D16" s="351">
        <v>8.0263810713246994E-2</v>
      </c>
      <c r="E16" s="354">
        <v>0.32891646510323552</v>
      </c>
      <c r="F16" s="382">
        <v>9662</v>
      </c>
      <c r="G16" s="381">
        <v>0.25743365661302353</v>
      </c>
      <c r="H16" s="201">
        <v>18426</v>
      </c>
      <c r="I16" s="354">
        <v>0.49094106362570605</v>
      </c>
      <c r="J16" s="382">
        <v>4095</v>
      </c>
      <c r="K16" s="253">
        <v>0.10910689544921667</v>
      </c>
      <c r="L16" s="382">
        <v>6477</v>
      </c>
      <c r="M16" s="354">
        <v>0.17257273793029948</v>
      </c>
      <c r="N16" s="382">
        <v>3247</v>
      </c>
      <c r="O16" s="253">
        <v>8.6512842374507085E-2</v>
      </c>
      <c r="P16" s="382">
        <v>566</v>
      </c>
      <c r="Q16" s="253">
        <v>1.508046467014814E-2</v>
      </c>
      <c r="R16" s="382">
        <v>381</v>
      </c>
      <c r="S16" s="253">
        <v>1.0151337525311733E-2</v>
      </c>
      <c r="T16" s="382">
        <v>536</v>
      </c>
      <c r="U16" s="253">
        <v>1.4281146754769264E-2</v>
      </c>
      <c r="V16" s="382">
        <v>731</v>
      </c>
      <c r="W16" s="253">
        <v>1.9476713204731964E-2</v>
      </c>
      <c r="X16" s="382">
        <v>3073</v>
      </c>
      <c r="Y16" s="255">
        <v>8.1876798465309597E-2</v>
      </c>
    </row>
    <row r="17" spans="1:25" s="24" customFormat="1" ht="17.25" customHeight="1" thickBot="1">
      <c r="A17" s="1785" t="s">
        <v>643</v>
      </c>
      <c r="B17" s="1786"/>
      <c r="C17" s="1083">
        <v>37112</v>
      </c>
      <c r="D17" s="351">
        <v>7.9120785408960601E-2</v>
      </c>
      <c r="E17" s="354">
        <v>0.33178668812301643</v>
      </c>
      <c r="F17" s="382">
        <v>9934</v>
      </c>
      <c r="G17" s="381">
        <v>0.26767622332399221</v>
      </c>
      <c r="H17" s="201">
        <v>17354</v>
      </c>
      <c r="I17" s="354">
        <f>H17/$C17</f>
        <v>0.46761155421427031</v>
      </c>
      <c r="J17" s="382">
        <v>4157</v>
      </c>
      <c r="K17" s="253">
        <f>J17/$C17</f>
        <v>0.11201228713084717</v>
      </c>
      <c r="L17" s="382">
        <v>6688</v>
      </c>
      <c r="M17" s="354">
        <f>L17/$C17</f>
        <v>0.18021125242509162</v>
      </c>
      <c r="N17" s="382">
        <v>3506</v>
      </c>
      <c r="O17" s="253">
        <f>N17/$C17</f>
        <v>9.4470791118775599E-2</v>
      </c>
      <c r="P17" s="382">
        <v>558</v>
      </c>
      <c r="Q17" s="253">
        <f>P17/$C17</f>
        <v>1.5035568010347057E-2</v>
      </c>
      <c r="R17" s="382">
        <v>394</v>
      </c>
      <c r="S17" s="253">
        <f>R17/$C17</f>
        <v>1.0616512179348997E-2</v>
      </c>
      <c r="T17" s="382">
        <v>550</v>
      </c>
      <c r="U17" s="253">
        <f>T17/$C17</f>
        <v>1.4820004311273982E-2</v>
      </c>
      <c r="V17" s="382">
        <v>751</v>
      </c>
      <c r="W17" s="253">
        <f>V17/$C17</f>
        <v>2.0236042250485017E-2</v>
      </c>
      <c r="X17" s="382">
        <v>3154</v>
      </c>
      <c r="Y17" s="255">
        <f>X17/$C17</f>
        <v>8.4985988359560255E-2</v>
      </c>
    </row>
    <row r="18" spans="1:25" s="242" customFormat="1" ht="17.25" customHeight="1">
      <c r="A18" s="1791" t="s">
        <v>644</v>
      </c>
      <c r="B18" s="567" t="s">
        <v>191</v>
      </c>
      <c r="C18" s="557">
        <f>C17-C16</f>
        <v>-420</v>
      </c>
      <c r="D18" s="612" t="s">
        <v>56</v>
      </c>
      <c r="E18" s="612" t="s">
        <v>56</v>
      </c>
      <c r="F18" s="558">
        <f t="shared" ref="F18:L18" si="1">F17-F16</f>
        <v>272</v>
      </c>
      <c r="G18" s="673" t="s">
        <v>56</v>
      </c>
      <c r="H18" s="557">
        <f t="shared" si="1"/>
        <v>-1072</v>
      </c>
      <c r="I18" s="612" t="s">
        <v>56</v>
      </c>
      <c r="J18" s="558">
        <f t="shared" si="1"/>
        <v>62</v>
      </c>
      <c r="K18" s="612" t="s">
        <v>56</v>
      </c>
      <c r="L18" s="558">
        <f t="shared" si="1"/>
        <v>211</v>
      </c>
      <c r="M18" s="612" t="s">
        <v>56</v>
      </c>
      <c r="N18" s="558">
        <f>N17-N16</f>
        <v>259</v>
      </c>
      <c r="O18" s="612" t="s">
        <v>56</v>
      </c>
      <c r="P18" s="558">
        <f>P17-P16</f>
        <v>-8</v>
      </c>
      <c r="Q18" s="612" t="s">
        <v>56</v>
      </c>
      <c r="R18" s="558">
        <f>R17-R16</f>
        <v>13</v>
      </c>
      <c r="S18" s="612" t="s">
        <v>56</v>
      </c>
      <c r="T18" s="558">
        <f>T17-T16</f>
        <v>14</v>
      </c>
      <c r="U18" s="612" t="s">
        <v>56</v>
      </c>
      <c r="V18" s="558">
        <f>V17-V16</f>
        <v>20</v>
      </c>
      <c r="W18" s="612" t="s">
        <v>56</v>
      </c>
      <c r="X18" s="558">
        <f>X17-X16</f>
        <v>81</v>
      </c>
      <c r="Y18" s="613" t="s">
        <v>56</v>
      </c>
    </row>
    <row r="19" spans="1:25" ht="17.25" customHeight="1">
      <c r="A19" s="1733"/>
      <c r="B19" s="561" t="s">
        <v>192</v>
      </c>
      <c r="C19" s="564">
        <f>C17/C16-1</f>
        <v>-1.1190450815304231E-2</v>
      </c>
      <c r="D19" s="621" t="s">
        <v>56</v>
      </c>
      <c r="E19" s="621" t="s">
        <v>56</v>
      </c>
      <c r="F19" s="565">
        <f t="shared" ref="F19:L19" si="2">F17/F16-1</f>
        <v>2.8151521424135684E-2</v>
      </c>
      <c r="G19" s="674" t="s">
        <v>56</v>
      </c>
      <c r="H19" s="564">
        <f t="shared" si="2"/>
        <v>-5.8178660588299125E-2</v>
      </c>
      <c r="I19" s="621" t="s">
        <v>56</v>
      </c>
      <c r="J19" s="565">
        <f t="shared" si="2"/>
        <v>1.5140415140415087E-2</v>
      </c>
      <c r="K19" s="621" t="s">
        <v>56</v>
      </c>
      <c r="L19" s="565">
        <f t="shared" si="2"/>
        <v>3.2576810251659705E-2</v>
      </c>
      <c r="M19" s="621" t="s">
        <v>56</v>
      </c>
      <c r="N19" s="565">
        <f>N17/N16-1</f>
        <v>7.9765937788728092E-2</v>
      </c>
      <c r="O19" s="621" t="s">
        <v>56</v>
      </c>
      <c r="P19" s="565">
        <f>P17/P16-1</f>
        <v>-1.4134275618374548E-2</v>
      </c>
      <c r="Q19" s="621" t="s">
        <v>56</v>
      </c>
      <c r="R19" s="565">
        <f>R17/R16-1</f>
        <v>3.4120734908136496E-2</v>
      </c>
      <c r="S19" s="621" t="s">
        <v>56</v>
      </c>
      <c r="T19" s="565">
        <f>T17/T16-1</f>
        <v>2.6119402985074647E-2</v>
      </c>
      <c r="U19" s="621" t="s">
        <v>56</v>
      </c>
      <c r="V19" s="565">
        <f>V17/V16-1</f>
        <v>2.735978112175097E-2</v>
      </c>
      <c r="W19" s="621" t="s">
        <v>56</v>
      </c>
      <c r="X19" s="565">
        <f>X17/X16-1</f>
        <v>2.6358607224210795E-2</v>
      </c>
      <c r="Y19" s="622" t="s">
        <v>56</v>
      </c>
    </row>
    <row r="20" spans="1:25" ht="17.25" customHeight="1">
      <c r="A20" s="1734" t="s">
        <v>645</v>
      </c>
      <c r="B20" s="578" t="s">
        <v>191</v>
      </c>
      <c r="C20" s="581">
        <f>C17-C12</f>
        <v>11120</v>
      </c>
      <c r="D20" s="618" t="s">
        <v>56</v>
      </c>
      <c r="E20" s="618" t="s">
        <v>56</v>
      </c>
      <c r="F20" s="582">
        <f t="shared" ref="F20:L20" si="3">F17-F12</f>
        <v>-411</v>
      </c>
      <c r="G20" s="676" t="s">
        <v>56</v>
      </c>
      <c r="H20" s="581">
        <f t="shared" si="3"/>
        <v>5800</v>
      </c>
      <c r="I20" s="618" t="s">
        <v>56</v>
      </c>
      <c r="J20" s="582">
        <f t="shared" si="3"/>
        <v>2466</v>
      </c>
      <c r="K20" s="618" t="s">
        <v>56</v>
      </c>
      <c r="L20" s="582">
        <f t="shared" si="3"/>
        <v>329</v>
      </c>
      <c r="M20" s="618" t="s">
        <v>56</v>
      </c>
      <c r="N20" s="582">
        <f>N17-N12</f>
        <v>1748</v>
      </c>
      <c r="O20" s="618" t="s">
        <v>56</v>
      </c>
      <c r="P20" s="582">
        <f>P17-P12</f>
        <v>7</v>
      </c>
      <c r="Q20" s="618" t="s">
        <v>56</v>
      </c>
      <c r="R20" s="582">
        <f>R17-R12</f>
        <v>61</v>
      </c>
      <c r="S20" s="618" t="s">
        <v>56</v>
      </c>
      <c r="T20" s="582">
        <f>T17-T12</f>
        <v>14</v>
      </c>
      <c r="U20" s="618" t="s">
        <v>56</v>
      </c>
      <c r="V20" s="582">
        <f>V17-V12</f>
        <v>-217</v>
      </c>
      <c r="W20" s="618" t="s">
        <v>56</v>
      </c>
      <c r="X20" s="582">
        <f>X17-X12</f>
        <v>912</v>
      </c>
      <c r="Y20" s="619" t="s">
        <v>56</v>
      </c>
    </row>
    <row r="21" spans="1:25" ht="17.25" customHeight="1">
      <c r="A21" s="1733"/>
      <c r="B21" s="561" t="s">
        <v>192</v>
      </c>
      <c r="C21" s="564">
        <f>C17/C12-1</f>
        <v>0.42782394582948591</v>
      </c>
      <c r="D21" s="621" t="s">
        <v>56</v>
      </c>
      <c r="E21" s="621" t="s">
        <v>56</v>
      </c>
      <c r="F21" s="565">
        <f t="shared" ref="F21:L21" si="4">F17/F12-1</f>
        <v>-3.9729337844369272E-2</v>
      </c>
      <c r="G21" s="674" t="s">
        <v>56</v>
      </c>
      <c r="H21" s="564">
        <f t="shared" si="4"/>
        <v>0.50199065258784836</v>
      </c>
      <c r="I21" s="621" t="s">
        <v>56</v>
      </c>
      <c r="J21" s="565">
        <f t="shared" si="4"/>
        <v>1.4583086930810172</v>
      </c>
      <c r="K21" s="621" t="s">
        <v>56</v>
      </c>
      <c r="L21" s="565">
        <f t="shared" si="4"/>
        <v>5.1737694606070139E-2</v>
      </c>
      <c r="M21" s="621" t="s">
        <v>56</v>
      </c>
      <c r="N21" s="565">
        <f>N17/N12-1</f>
        <v>0.99431171786120598</v>
      </c>
      <c r="O21" s="621" t="s">
        <v>56</v>
      </c>
      <c r="P21" s="565">
        <f>P17/P12-1</f>
        <v>1.2704174228675091E-2</v>
      </c>
      <c r="Q21" s="621" t="s">
        <v>56</v>
      </c>
      <c r="R21" s="565">
        <f>R17/R12-1</f>
        <v>0.18318318318318316</v>
      </c>
      <c r="S21" s="621" t="s">
        <v>56</v>
      </c>
      <c r="T21" s="565">
        <f>T17/T12-1</f>
        <v>2.6119402985074647E-2</v>
      </c>
      <c r="U21" s="621" t="s">
        <v>56</v>
      </c>
      <c r="V21" s="565">
        <f>V17/V12-1</f>
        <v>-0.22417355371900827</v>
      </c>
      <c r="W21" s="621" t="s">
        <v>56</v>
      </c>
      <c r="X21" s="565">
        <f>X17/X12-1</f>
        <v>0.40677966101694918</v>
      </c>
      <c r="Y21" s="622" t="s">
        <v>56</v>
      </c>
    </row>
    <row r="22" spans="1:25" ht="17.25" customHeight="1">
      <c r="A22" s="1734" t="s">
        <v>646</v>
      </c>
      <c r="B22" s="578" t="s">
        <v>191</v>
      </c>
      <c r="C22" s="581">
        <f>C17-C7</f>
        <v>13363</v>
      </c>
      <c r="D22" s="618" t="s">
        <v>56</v>
      </c>
      <c r="E22" s="618" t="s">
        <v>56</v>
      </c>
      <c r="F22" s="582">
        <f t="shared" ref="F22:L22" si="5">F17-F7</f>
        <v>-2172</v>
      </c>
      <c r="G22" s="676" t="s">
        <v>56</v>
      </c>
      <c r="H22" s="581">
        <f t="shared" si="5"/>
        <v>7078</v>
      </c>
      <c r="I22" s="618" t="s">
        <v>56</v>
      </c>
      <c r="J22" s="582">
        <f t="shared" si="5"/>
        <v>3526</v>
      </c>
      <c r="K22" s="618" t="s">
        <v>56</v>
      </c>
      <c r="L22" s="582">
        <f t="shared" si="5"/>
        <v>-1572</v>
      </c>
      <c r="M22" s="618" t="s">
        <v>56</v>
      </c>
      <c r="N22" s="582">
        <f>N17-N7</f>
        <v>2682</v>
      </c>
      <c r="O22" s="618" t="s">
        <v>56</v>
      </c>
      <c r="P22" s="582">
        <f>P17-P7</f>
        <v>49</v>
      </c>
      <c r="Q22" s="618" t="s">
        <v>56</v>
      </c>
      <c r="R22" s="582">
        <f>R17-R7</f>
        <v>97</v>
      </c>
      <c r="S22" s="618" t="s">
        <v>56</v>
      </c>
      <c r="T22" s="582">
        <f>T17-T7</f>
        <v>28</v>
      </c>
      <c r="U22" s="618" t="s">
        <v>56</v>
      </c>
      <c r="V22" s="582">
        <f>V17-V7</f>
        <v>383</v>
      </c>
      <c r="W22" s="618" t="s">
        <v>56</v>
      </c>
      <c r="X22" s="582">
        <f>X17-X7</f>
        <v>1092</v>
      </c>
      <c r="Y22" s="619" t="s">
        <v>56</v>
      </c>
    </row>
    <row r="23" spans="1:25" ht="17.25" customHeight="1" thickBot="1">
      <c r="A23" s="1735"/>
      <c r="B23" s="596" t="s">
        <v>192</v>
      </c>
      <c r="C23" s="597">
        <f>C17/C7-1</f>
        <v>0.56267632321360894</v>
      </c>
      <c r="D23" s="658" t="s">
        <v>56</v>
      </c>
      <c r="E23" s="658" t="s">
        <v>56</v>
      </c>
      <c r="F23" s="598">
        <f t="shared" ref="F23:L23" si="6">F17/F7-1</f>
        <v>-0.17941516603337193</v>
      </c>
      <c r="G23" s="677" t="s">
        <v>56</v>
      </c>
      <c r="H23" s="597">
        <f t="shared" si="6"/>
        <v>0.68878941222265477</v>
      </c>
      <c r="I23" s="658" t="s">
        <v>56</v>
      </c>
      <c r="J23" s="598">
        <f t="shared" si="6"/>
        <v>5.5879556259904914</v>
      </c>
      <c r="K23" s="658" t="s">
        <v>56</v>
      </c>
      <c r="L23" s="598">
        <f t="shared" si="6"/>
        <v>-0.19031476997578689</v>
      </c>
      <c r="M23" s="658" t="s">
        <v>56</v>
      </c>
      <c r="N23" s="598">
        <f>N17/N7-1</f>
        <v>3.2548543689320386</v>
      </c>
      <c r="O23" s="658" t="s">
        <v>56</v>
      </c>
      <c r="P23" s="598">
        <f>P17/P7-1</f>
        <v>9.6267190569744532E-2</v>
      </c>
      <c r="Q23" s="658" t="s">
        <v>56</v>
      </c>
      <c r="R23" s="598">
        <f>R17/R7-1</f>
        <v>0.32659932659932656</v>
      </c>
      <c r="S23" s="658" t="s">
        <v>56</v>
      </c>
      <c r="T23" s="598">
        <f>T17/T7-1</f>
        <v>5.3639846743295028E-2</v>
      </c>
      <c r="U23" s="658" t="s">
        <v>56</v>
      </c>
      <c r="V23" s="598">
        <f>V17/V7-1</f>
        <v>1.0407608695652173</v>
      </c>
      <c r="W23" s="658" t="s">
        <v>56</v>
      </c>
      <c r="X23" s="598">
        <f>X17/X7-1</f>
        <v>0.52958292919495631</v>
      </c>
      <c r="Y23" s="659" t="s">
        <v>56</v>
      </c>
    </row>
    <row r="24" spans="1:25" ht="17.25" customHeight="1">
      <c r="A24" s="961" t="s">
        <v>178</v>
      </c>
    </row>
    <row r="25" spans="1:25" ht="17.25" customHeight="1">
      <c r="A25" s="962" t="s">
        <v>180</v>
      </c>
    </row>
    <row r="26" spans="1:25" ht="17.25" customHeight="1">
      <c r="A26" s="962" t="s">
        <v>377</v>
      </c>
    </row>
    <row r="27" spans="1:25" ht="17.25" customHeight="1">
      <c r="A27" s="958" t="s">
        <v>467</v>
      </c>
    </row>
    <row r="28" spans="1:25">
      <c r="A28" s="918" t="s">
        <v>470</v>
      </c>
    </row>
    <row r="29" spans="1:25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</row>
    <row r="30" spans="1:25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</row>
    <row r="31" spans="1:25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</row>
  </sheetData>
  <mergeCells count="27"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F3:G5"/>
    <mergeCell ref="C3:E5"/>
    <mergeCell ref="H3:Y3"/>
    <mergeCell ref="N4:O5"/>
    <mergeCell ref="P4:Q5"/>
    <mergeCell ref="R4:S5"/>
    <mergeCell ref="T4:U5"/>
    <mergeCell ref="V4:W5"/>
    <mergeCell ref="X4:Y5"/>
    <mergeCell ref="H4:I5"/>
    <mergeCell ref="J4:K5"/>
    <mergeCell ref="L4:M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Y23" unlockedFormula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1"/>
  <dimension ref="A1:Y29"/>
  <sheetViews>
    <sheetView zoomScaleNormal="100" workbookViewId="0"/>
  </sheetViews>
  <sheetFormatPr defaultColWidth="9.140625" defaultRowHeight="15"/>
  <cols>
    <col min="1" max="1" width="12.85546875" style="209" customWidth="1"/>
    <col min="2" max="2" width="4.85546875" style="209" customWidth="1"/>
    <col min="3" max="3" width="6.42578125" style="209" customWidth="1"/>
    <col min="4" max="4" width="5.7109375" style="209" customWidth="1"/>
    <col min="5" max="5" width="5" style="209" customWidth="1"/>
    <col min="6" max="6" width="6.5703125" style="209" customWidth="1"/>
    <col min="7" max="7" width="5" style="209" customWidth="1"/>
    <col min="8" max="8" width="6.42578125" style="209" customWidth="1"/>
    <col min="9" max="9" width="5" style="209" customWidth="1"/>
    <col min="10" max="10" width="6.42578125" style="209" customWidth="1"/>
    <col min="11" max="11" width="5.5703125" style="209" customWidth="1"/>
    <col min="12" max="12" width="6.42578125" style="209" customWidth="1"/>
    <col min="13" max="13" width="5" style="209" customWidth="1"/>
    <col min="14" max="14" width="6" style="209" customWidth="1"/>
    <col min="15" max="15" width="6.5703125" style="209" customWidth="1"/>
    <col min="16" max="16" width="5.7109375" style="209" customWidth="1"/>
    <col min="17" max="17" width="4.85546875" style="209" customWidth="1"/>
    <col min="18" max="18" width="5.42578125" style="209" customWidth="1"/>
    <col min="19" max="19" width="4.85546875" style="209" customWidth="1"/>
    <col min="20" max="20" width="6" style="209" customWidth="1"/>
    <col min="21" max="21" width="4.85546875" style="209" customWidth="1"/>
    <col min="22" max="22" width="6" style="209" customWidth="1"/>
    <col min="23" max="23" width="4.85546875" style="209" customWidth="1"/>
    <col min="24" max="24" width="6.140625" style="209" customWidth="1"/>
    <col min="25" max="25" width="5.7109375" style="209" customWidth="1"/>
    <col min="26" max="16384" width="9.140625" style="209"/>
  </cols>
  <sheetData>
    <row r="1" spans="1:25" ht="17.25" customHeight="1">
      <c r="A1" s="240" t="s">
        <v>1018</v>
      </c>
      <c r="B1" s="240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500"/>
      <c r="U1" s="204"/>
      <c r="V1" s="204"/>
      <c r="W1" s="204"/>
      <c r="X1" s="204"/>
      <c r="Y1" s="204"/>
    </row>
    <row r="2" spans="1:25" s="205" customFormat="1" ht="17.25" customHeight="1" thickBot="1">
      <c r="A2" s="325" t="s">
        <v>193</v>
      </c>
      <c r="R2" s="205" t="s">
        <v>0</v>
      </c>
    </row>
    <row r="3" spans="1:25" ht="17.25" customHeight="1">
      <c r="A3" s="1736" t="s">
        <v>198</v>
      </c>
      <c r="B3" s="1737"/>
      <c r="C3" s="2022" t="s">
        <v>71</v>
      </c>
      <c r="D3" s="2065"/>
      <c r="E3" s="1993"/>
      <c r="F3" s="1890" t="s">
        <v>506</v>
      </c>
      <c r="G3" s="1994"/>
      <c r="H3" s="1911" t="s">
        <v>45</v>
      </c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2"/>
      <c r="X3" s="1902"/>
      <c r="Y3" s="1903"/>
    </row>
    <row r="4" spans="1:25" ht="17.25" customHeight="1">
      <c r="A4" s="1738"/>
      <c r="B4" s="1739"/>
      <c r="C4" s="2023"/>
      <c r="D4" s="2026"/>
      <c r="E4" s="2059"/>
      <c r="F4" s="2059"/>
      <c r="G4" s="2064"/>
      <c r="H4" s="2011" t="s">
        <v>164</v>
      </c>
      <c r="I4" s="1885"/>
      <c r="J4" s="1881" t="s">
        <v>165</v>
      </c>
      <c r="K4" s="1885"/>
      <c r="L4" s="2060" t="s">
        <v>47</v>
      </c>
      <c r="M4" s="2061"/>
      <c r="N4" s="1881" t="s">
        <v>50</v>
      </c>
      <c r="O4" s="1885"/>
      <c r="P4" s="1881" t="s">
        <v>48</v>
      </c>
      <c r="Q4" s="1885"/>
      <c r="R4" s="1881" t="s">
        <v>49</v>
      </c>
      <c r="S4" s="1885"/>
      <c r="T4" s="1881" t="s">
        <v>51</v>
      </c>
      <c r="U4" s="1885"/>
      <c r="V4" s="1881" t="s">
        <v>1062</v>
      </c>
      <c r="W4" s="1885"/>
      <c r="X4" s="1881" t="s">
        <v>65</v>
      </c>
      <c r="Y4" s="1912"/>
    </row>
    <row r="5" spans="1:25" ht="17.25" customHeight="1">
      <c r="A5" s="1738"/>
      <c r="B5" s="1739"/>
      <c r="C5" s="1898"/>
      <c r="D5" s="1886"/>
      <c r="E5" s="1897"/>
      <c r="F5" s="1897"/>
      <c r="G5" s="1900"/>
      <c r="H5" s="1775"/>
      <c r="I5" s="1886"/>
      <c r="J5" s="1883"/>
      <c r="K5" s="1886"/>
      <c r="L5" s="2062"/>
      <c r="M5" s="2063"/>
      <c r="N5" s="1883"/>
      <c r="O5" s="1886"/>
      <c r="P5" s="1883"/>
      <c r="Q5" s="1886"/>
      <c r="R5" s="1883"/>
      <c r="S5" s="1886"/>
      <c r="T5" s="1883"/>
      <c r="U5" s="1886"/>
      <c r="V5" s="1883"/>
      <c r="W5" s="1886"/>
      <c r="X5" s="1883"/>
      <c r="Y5" s="1776"/>
    </row>
    <row r="6" spans="1:25" ht="17.25" customHeight="1" thickBot="1">
      <c r="A6" s="1738"/>
      <c r="B6" s="1739"/>
      <c r="C6" s="629" t="s">
        <v>146</v>
      </c>
      <c r="D6" s="630" t="s">
        <v>155</v>
      </c>
      <c r="E6" s="630" t="s">
        <v>151</v>
      </c>
      <c r="F6" s="632" t="s">
        <v>146</v>
      </c>
      <c r="G6" s="642" t="s">
        <v>152</v>
      </c>
      <c r="H6" s="629" t="s">
        <v>146</v>
      </c>
      <c r="I6" s="635" t="s">
        <v>152</v>
      </c>
      <c r="J6" s="632" t="s">
        <v>146</v>
      </c>
      <c r="K6" s="635" t="s">
        <v>152</v>
      </c>
      <c r="L6" s="632" t="s">
        <v>146</v>
      </c>
      <c r="M6" s="635" t="s">
        <v>152</v>
      </c>
      <c r="N6" s="632" t="s">
        <v>146</v>
      </c>
      <c r="O6" s="635" t="s">
        <v>152</v>
      </c>
      <c r="P6" s="632" t="s">
        <v>146</v>
      </c>
      <c r="Q6" s="635" t="s">
        <v>152</v>
      </c>
      <c r="R6" s="632" t="s">
        <v>146</v>
      </c>
      <c r="S6" s="635" t="s">
        <v>152</v>
      </c>
      <c r="T6" s="632" t="s">
        <v>146</v>
      </c>
      <c r="U6" s="635" t="s">
        <v>152</v>
      </c>
      <c r="V6" s="632" t="s">
        <v>146</v>
      </c>
      <c r="W6" s="635" t="s">
        <v>152</v>
      </c>
      <c r="X6" s="632" t="s">
        <v>146</v>
      </c>
      <c r="Y6" s="633" t="s">
        <v>152</v>
      </c>
    </row>
    <row r="7" spans="1:25" s="24" customFormat="1" ht="17.25" customHeight="1">
      <c r="A7" s="1787" t="s">
        <v>11</v>
      </c>
      <c r="B7" s="1788"/>
      <c r="C7" s="841">
        <v>48042</v>
      </c>
      <c r="D7" s="351">
        <v>0.11705284701410716</v>
      </c>
      <c r="E7" s="354">
        <v>0.66919251716789008</v>
      </c>
      <c r="F7" s="344">
        <v>20525</v>
      </c>
      <c r="G7" s="381">
        <v>0.42723034011906247</v>
      </c>
      <c r="H7" s="207">
        <v>23975</v>
      </c>
      <c r="I7" s="354">
        <v>0.49904250447525084</v>
      </c>
      <c r="J7" s="344">
        <v>3036</v>
      </c>
      <c r="K7" s="253">
        <v>6.3194704633445731E-2</v>
      </c>
      <c r="L7" s="344">
        <v>12002</v>
      </c>
      <c r="M7" s="354">
        <v>0.24982307147912244</v>
      </c>
      <c r="N7" s="344">
        <v>2111</v>
      </c>
      <c r="O7" s="253">
        <v>4.3940718537945962E-2</v>
      </c>
      <c r="P7" s="344">
        <v>632</v>
      </c>
      <c r="Q7" s="253">
        <v>1.3155155905249573E-2</v>
      </c>
      <c r="R7" s="344">
        <v>374</v>
      </c>
      <c r="S7" s="253">
        <v>7.7848549186128801E-3</v>
      </c>
      <c r="T7" s="344">
        <v>725</v>
      </c>
      <c r="U7" s="253">
        <v>1.5090962074851172E-2</v>
      </c>
      <c r="V7" s="344">
        <v>1817</v>
      </c>
      <c r="W7" s="253">
        <v>3.7821073227592525E-2</v>
      </c>
      <c r="X7" s="344">
        <v>3370</v>
      </c>
      <c r="Y7" s="255">
        <v>7.0146954747928897E-2</v>
      </c>
    </row>
    <row r="8" spans="1:25" s="24" customFormat="1" ht="17.25" customHeight="1">
      <c r="A8" s="1742" t="s">
        <v>12</v>
      </c>
      <c r="B8" s="1743"/>
      <c r="C8" s="841">
        <v>48377</v>
      </c>
      <c r="D8" s="351">
        <v>0.11605791260330826</v>
      </c>
      <c r="E8" s="354">
        <v>0.6708778255443073</v>
      </c>
      <c r="F8" s="344">
        <v>19669</v>
      </c>
      <c r="G8" s="381">
        <v>0.40657750583955188</v>
      </c>
      <c r="H8" s="207">
        <v>24007</v>
      </c>
      <c r="I8" s="354">
        <v>0.49624821712797401</v>
      </c>
      <c r="J8" s="344">
        <v>3695</v>
      </c>
      <c r="K8" s="253">
        <v>7.6379271141244806E-2</v>
      </c>
      <c r="L8" s="344">
        <v>10827</v>
      </c>
      <c r="M8" s="354">
        <v>0.22380470058085453</v>
      </c>
      <c r="N8" s="344">
        <v>2430</v>
      </c>
      <c r="O8" s="253">
        <v>5.0230481427124461E-2</v>
      </c>
      <c r="P8" s="344">
        <v>604</v>
      </c>
      <c r="Q8" s="253">
        <v>1.2485271926742047E-2</v>
      </c>
      <c r="R8" s="344">
        <v>352</v>
      </c>
      <c r="S8" s="253">
        <v>7.2761849639291403E-3</v>
      </c>
      <c r="T8" s="344">
        <v>731</v>
      </c>
      <c r="U8" s="253">
        <v>1.5110486388159663E-2</v>
      </c>
      <c r="V8" s="344">
        <v>2506</v>
      </c>
      <c r="W8" s="253">
        <v>5.1801475907972794E-2</v>
      </c>
      <c r="X8" s="344">
        <v>3225</v>
      </c>
      <c r="Y8" s="255">
        <v>6.6663910535998516E-2</v>
      </c>
    </row>
    <row r="9" spans="1:25" s="24" customFormat="1" ht="17.25" customHeight="1">
      <c r="A9" s="1742" t="s">
        <v>13</v>
      </c>
      <c r="B9" s="1743"/>
      <c r="C9" s="841">
        <v>49643</v>
      </c>
      <c r="D9" s="351">
        <v>0.11632533508295061</v>
      </c>
      <c r="E9" s="354">
        <v>0.67423162069293352</v>
      </c>
      <c r="F9" s="344">
        <v>19185</v>
      </c>
      <c r="G9" s="381">
        <v>0.38645931954152651</v>
      </c>
      <c r="H9" s="207">
        <v>24318</v>
      </c>
      <c r="I9" s="354">
        <v>0.48985758314364564</v>
      </c>
      <c r="J9" s="344">
        <v>4517</v>
      </c>
      <c r="K9" s="253">
        <v>9.0989666216787862E-2</v>
      </c>
      <c r="L9" s="344">
        <v>10048</v>
      </c>
      <c r="M9" s="354">
        <v>0.20240517293475416</v>
      </c>
      <c r="N9" s="344">
        <v>2796</v>
      </c>
      <c r="O9" s="253">
        <v>5.6322140080172431E-2</v>
      </c>
      <c r="P9" s="344">
        <v>599</v>
      </c>
      <c r="Q9" s="253">
        <v>1.2066152327619201E-2</v>
      </c>
      <c r="R9" s="344">
        <v>341</v>
      </c>
      <c r="S9" s="253">
        <v>6.8690449811655216E-3</v>
      </c>
      <c r="T9" s="344">
        <v>691</v>
      </c>
      <c r="U9" s="253">
        <v>1.3919384404649196E-2</v>
      </c>
      <c r="V9" s="344">
        <v>2945</v>
      </c>
      <c r="W9" s="253">
        <v>5.9323570291884051E-2</v>
      </c>
      <c r="X9" s="344">
        <v>3388</v>
      </c>
      <c r="Y9" s="255">
        <v>6.824728561932196E-2</v>
      </c>
    </row>
    <row r="10" spans="1:25" s="24" customFormat="1" ht="17.25" customHeight="1">
      <c r="A10" s="1742" t="s">
        <v>14</v>
      </c>
      <c r="B10" s="1743"/>
      <c r="C10" s="841">
        <v>51306</v>
      </c>
      <c r="D10" s="351">
        <v>0.11665598013669663</v>
      </c>
      <c r="E10" s="354">
        <v>0.67643181099040184</v>
      </c>
      <c r="F10" s="344">
        <v>19057</v>
      </c>
      <c r="G10" s="381">
        <v>0.37143803843605039</v>
      </c>
      <c r="H10" s="207">
        <v>24465</v>
      </c>
      <c r="I10" s="354">
        <v>0.47684481347210855</v>
      </c>
      <c r="J10" s="344">
        <v>5453</v>
      </c>
      <c r="K10" s="253">
        <v>0.10628386543484193</v>
      </c>
      <c r="L10" s="344">
        <v>9570</v>
      </c>
      <c r="M10" s="354">
        <v>0.18652789147468132</v>
      </c>
      <c r="N10" s="344">
        <v>3391</v>
      </c>
      <c r="O10" s="253">
        <v>6.6093634272794605E-2</v>
      </c>
      <c r="P10" s="344">
        <v>661</v>
      </c>
      <c r="Q10" s="253">
        <v>1.2883483413246015E-2</v>
      </c>
      <c r="R10" s="344">
        <v>385</v>
      </c>
      <c r="S10" s="253">
        <v>7.5039956340389041E-3</v>
      </c>
      <c r="T10" s="344">
        <v>654</v>
      </c>
      <c r="U10" s="253">
        <v>1.2747047128990762E-2</v>
      </c>
      <c r="V10" s="344">
        <v>3394</v>
      </c>
      <c r="W10" s="253">
        <v>6.6152106966046856E-2</v>
      </c>
      <c r="X10" s="344">
        <v>3333</v>
      </c>
      <c r="Y10" s="255">
        <v>6.4963162203251087E-2</v>
      </c>
    </row>
    <row r="11" spans="1:25" s="24" customFormat="1" ht="17.25" customHeight="1">
      <c r="A11" s="1742" t="s">
        <v>15</v>
      </c>
      <c r="B11" s="1743"/>
      <c r="C11" s="1083">
        <v>53410</v>
      </c>
      <c r="D11" s="351">
        <v>0.1214399075956217</v>
      </c>
      <c r="E11" s="354">
        <v>0.67850654877599503</v>
      </c>
      <c r="F11" s="382">
        <v>18729</v>
      </c>
      <c r="G11" s="381">
        <v>0.35066466953753977</v>
      </c>
      <c r="H11" s="202">
        <v>24650</v>
      </c>
      <c r="I11" s="354">
        <v>0.46152405916495037</v>
      </c>
      <c r="J11" s="382">
        <v>6494</v>
      </c>
      <c r="K11" s="253">
        <v>0.12158771765586969</v>
      </c>
      <c r="L11" s="382">
        <v>8960</v>
      </c>
      <c r="M11" s="354">
        <v>0.16775884665792923</v>
      </c>
      <c r="N11" s="382">
        <v>4093</v>
      </c>
      <c r="O11" s="253">
        <v>7.6633589215502715E-2</v>
      </c>
      <c r="P11" s="382">
        <v>700</v>
      </c>
      <c r="Q11" s="253">
        <v>1.310615989515072E-2</v>
      </c>
      <c r="R11" s="382">
        <v>397</v>
      </c>
      <c r="S11" s="253">
        <v>7.4330649691069089E-3</v>
      </c>
      <c r="T11" s="382">
        <v>643</v>
      </c>
      <c r="U11" s="253">
        <v>1.2038944017974161E-2</v>
      </c>
      <c r="V11" s="382">
        <v>3993</v>
      </c>
      <c r="W11" s="253">
        <v>7.4761280659052617E-2</v>
      </c>
      <c r="X11" s="382">
        <v>3480</v>
      </c>
      <c r="Y11" s="255">
        <v>6.5156337764463584E-2</v>
      </c>
    </row>
    <row r="12" spans="1:25" s="24" customFormat="1" ht="17.25" customHeight="1">
      <c r="A12" s="1742" t="s">
        <v>16</v>
      </c>
      <c r="B12" s="1743"/>
      <c r="C12" s="1083">
        <v>55652</v>
      </c>
      <c r="D12" s="351">
        <v>0.11943822057396963</v>
      </c>
      <c r="E12" s="354">
        <v>0.68164225172700998</v>
      </c>
      <c r="F12" s="382">
        <v>18093</v>
      </c>
      <c r="G12" s="381">
        <v>0.32510960971753039</v>
      </c>
      <c r="H12" s="202">
        <v>25084</v>
      </c>
      <c r="I12" s="354">
        <v>0.45072953352979228</v>
      </c>
      <c r="J12" s="382">
        <v>7534</v>
      </c>
      <c r="K12" s="253">
        <v>0.13537698555307986</v>
      </c>
      <c r="L12" s="382">
        <v>8472</v>
      </c>
      <c r="M12" s="354">
        <v>0.1522317257241429</v>
      </c>
      <c r="N12" s="382">
        <v>4656</v>
      </c>
      <c r="O12" s="253">
        <v>8.3662761446129524E-2</v>
      </c>
      <c r="P12" s="382">
        <v>675</v>
      </c>
      <c r="Q12" s="253">
        <v>1.2128944152950478E-2</v>
      </c>
      <c r="R12" s="382">
        <v>403</v>
      </c>
      <c r="S12" s="253">
        <v>7.2414288794652483E-3</v>
      </c>
      <c r="T12" s="382">
        <v>663</v>
      </c>
      <c r="U12" s="253">
        <v>1.1913318479120248E-2</v>
      </c>
      <c r="V12" s="382">
        <v>4497</v>
      </c>
      <c r="W12" s="253">
        <v>8.0805721267878966E-2</v>
      </c>
      <c r="X12" s="382">
        <v>3668</v>
      </c>
      <c r="Y12" s="255">
        <v>6.5909580967440526E-2</v>
      </c>
    </row>
    <row r="13" spans="1:25" s="24" customFormat="1" ht="17.25" customHeight="1">
      <c r="A13" s="1742" t="s">
        <v>139</v>
      </c>
      <c r="B13" s="1743"/>
      <c r="C13" s="1083">
        <v>64964</v>
      </c>
      <c r="D13" s="351">
        <v>0.13634894449411697</v>
      </c>
      <c r="E13" s="354">
        <v>0.67931946753667749</v>
      </c>
      <c r="F13" s="382">
        <v>17332</v>
      </c>
      <c r="G13" s="381">
        <v>0.26679391663074936</v>
      </c>
      <c r="H13" s="202">
        <v>29224</v>
      </c>
      <c r="I13" s="354">
        <v>0.44984914721999875</v>
      </c>
      <c r="J13" s="382">
        <v>10430</v>
      </c>
      <c r="K13" s="253">
        <v>0.16055045871559634</v>
      </c>
      <c r="L13" s="382">
        <v>7817</v>
      </c>
      <c r="M13" s="354">
        <v>0.12032818176220676</v>
      </c>
      <c r="N13" s="382">
        <v>5234</v>
      </c>
      <c r="O13" s="253">
        <v>8.0567699033310763E-2</v>
      </c>
      <c r="P13" s="382">
        <v>631</v>
      </c>
      <c r="Q13" s="253">
        <v>9.7130718551813305E-3</v>
      </c>
      <c r="R13" s="382">
        <v>414</v>
      </c>
      <c r="S13" s="253">
        <v>6.3727602980112059E-3</v>
      </c>
      <c r="T13" s="382">
        <v>614</v>
      </c>
      <c r="U13" s="253">
        <v>9.4513884613016443E-3</v>
      </c>
      <c r="V13" s="382">
        <v>2973</v>
      </c>
      <c r="W13" s="253">
        <v>4.576380764731236E-2</v>
      </c>
      <c r="X13" s="382">
        <v>7627</v>
      </c>
      <c r="Y13" s="255">
        <v>0.11740348500708085</v>
      </c>
    </row>
    <row r="14" spans="1:25" s="24" customFormat="1" ht="17.25" customHeight="1">
      <c r="A14" s="1742" t="s">
        <v>189</v>
      </c>
      <c r="B14" s="1743"/>
      <c r="C14" s="1083">
        <v>69104</v>
      </c>
      <c r="D14" s="351">
        <v>0.14272643342951147</v>
      </c>
      <c r="E14" s="354">
        <v>0.67760312993342031</v>
      </c>
      <c r="F14" s="382">
        <v>16564</v>
      </c>
      <c r="G14" s="381">
        <v>0.23969668904839084</v>
      </c>
      <c r="H14" s="202">
        <v>30126</v>
      </c>
      <c r="I14" s="354">
        <v>0.43595160916878906</v>
      </c>
      <c r="J14" s="382">
        <v>12665</v>
      </c>
      <c r="K14" s="253">
        <v>0.18327448483445241</v>
      </c>
      <c r="L14" s="382">
        <v>7674</v>
      </c>
      <c r="M14" s="354">
        <v>0.11105001157675388</v>
      </c>
      <c r="N14" s="382">
        <v>6167</v>
      </c>
      <c r="O14" s="253">
        <v>8.9242301458670986E-2</v>
      </c>
      <c r="P14" s="382">
        <v>576</v>
      </c>
      <c r="Q14" s="253">
        <v>8.3352627923130359E-3</v>
      </c>
      <c r="R14" s="382">
        <v>432</v>
      </c>
      <c r="S14" s="253">
        <v>6.2514470942347765E-3</v>
      </c>
      <c r="T14" s="382">
        <v>565</v>
      </c>
      <c r="U14" s="253">
        <v>8.176082426487612E-3</v>
      </c>
      <c r="V14" s="382">
        <v>2816</v>
      </c>
      <c r="W14" s="253">
        <v>4.0750173651308175E-2</v>
      </c>
      <c r="X14" s="382">
        <v>8083</v>
      </c>
      <c r="Y14" s="255">
        <v>0.11696862699699004</v>
      </c>
    </row>
    <row r="15" spans="1:25" s="24" customFormat="1" ht="17.25" customHeight="1">
      <c r="A15" s="1742" t="s">
        <v>455</v>
      </c>
      <c r="B15" s="1743"/>
      <c r="C15" s="1083">
        <v>74806</v>
      </c>
      <c r="D15" s="351">
        <v>0.15265191013849805</v>
      </c>
      <c r="E15" s="354">
        <v>0.67429241031188025</v>
      </c>
      <c r="F15" s="382">
        <v>17188</v>
      </c>
      <c r="G15" s="381">
        <v>0.22976766569526508</v>
      </c>
      <c r="H15" s="202">
        <v>32611</v>
      </c>
      <c r="I15" s="354">
        <v>0.43594096730208809</v>
      </c>
      <c r="J15" s="382">
        <v>14576</v>
      </c>
      <c r="K15" s="253">
        <v>0.19485068042670375</v>
      </c>
      <c r="L15" s="382">
        <v>8102</v>
      </c>
      <c r="M15" s="354">
        <v>0.10830682030853141</v>
      </c>
      <c r="N15" s="382">
        <v>7263</v>
      </c>
      <c r="O15" s="253">
        <v>9.7091142421730878E-2</v>
      </c>
      <c r="P15" s="382">
        <v>628</v>
      </c>
      <c r="Q15" s="253">
        <v>8.3950485255193438E-3</v>
      </c>
      <c r="R15" s="382">
        <v>469</v>
      </c>
      <c r="S15" s="253">
        <v>6.2695505708098278E-3</v>
      </c>
      <c r="T15" s="382">
        <v>587</v>
      </c>
      <c r="U15" s="253">
        <v>7.8469641472609149E-3</v>
      </c>
      <c r="V15" s="382">
        <v>3313</v>
      </c>
      <c r="W15" s="253">
        <v>4.4287891345613985E-2</v>
      </c>
      <c r="X15" s="382">
        <v>7257</v>
      </c>
      <c r="Y15" s="255">
        <v>9.7010934951741845E-2</v>
      </c>
    </row>
    <row r="16" spans="1:25" s="24" customFormat="1" ht="17.25" customHeight="1">
      <c r="A16" s="1742" t="s">
        <v>562</v>
      </c>
      <c r="B16" s="1743"/>
      <c r="C16" s="1083">
        <v>76576</v>
      </c>
      <c r="D16" s="351">
        <v>0.15478028863645552</v>
      </c>
      <c r="E16" s="354">
        <v>0.67108353489676442</v>
      </c>
      <c r="F16" s="382">
        <v>17140</v>
      </c>
      <c r="G16" s="381">
        <v>0.22382992060175511</v>
      </c>
      <c r="H16" s="202">
        <v>32813</v>
      </c>
      <c r="I16" s="354">
        <v>0.42850240284162139</v>
      </c>
      <c r="J16" s="382">
        <v>15279</v>
      </c>
      <c r="K16" s="253">
        <v>0.19952726702883411</v>
      </c>
      <c r="L16" s="382">
        <v>8289</v>
      </c>
      <c r="M16" s="354">
        <v>0.10824540325950689</v>
      </c>
      <c r="N16" s="382">
        <v>8070</v>
      </c>
      <c r="O16" s="253">
        <v>0.10538549937317175</v>
      </c>
      <c r="P16" s="382">
        <v>656</v>
      </c>
      <c r="Q16" s="253">
        <v>8.5666527371500208E-3</v>
      </c>
      <c r="R16" s="382">
        <v>468</v>
      </c>
      <c r="S16" s="253">
        <v>6.1115754283326369E-3</v>
      </c>
      <c r="T16" s="382">
        <v>615</v>
      </c>
      <c r="U16" s="253">
        <v>8.0312369410781449E-3</v>
      </c>
      <c r="V16" s="382">
        <v>3485</v>
      </c>
      <c r="W16" s="253">
        <v>4.5510342666109489E-2</v>
      </c>
      <c r="X16" s="382">
        <v>6901</v>
      </c>
      <c r="Y16" s="255">
        <v>9.0119619724195577E-2</v>
      </c>
    </row>
    <row r="17" spans="1:25" s="24" customFormat="1" ht="17.25" customHeight="1" thickBot="1">
      <c r="A17" s="1785" t="s">
        <v>643</v>
      </c>
      <c r="B17" s="1786"/>
      <c r="C17" s="1083">
        <v>74743</v>
      </c>
      <c r="D17" s="351">
        <v>0.1508387216558093</v>
      </c>
      <c r="E17" s="354">
        <v>0.66821331187698363</v>
      </c>
      <c r="F17" s="382">
        <v>17577</v>
      </c>
      <c r="G17" s="381">
        <v>0.23516583492768553</v>
      </c>
      <c r="H17" s="202">
        <v>30447</v>
      </c>
      <c r="I17" s="354">
        <v>0.40735587279076302</v>
      </c>
      <c r="J17" s="382">
        <v>14876</v>
      </c>
      <c r="K17" s="253">
        <v>0.1990286715812852</v>
      </c>
      <c r="L17" s="382">
        <v>8492</v>
      </c>
      <c r="M17" s="354">
        <v>0.11361599079512463</v>
      </c>
      <c r="N17" s="382">
        <v>8696</v>
      </c>
      <c r="O17" s="253">
        <v>0.11634534337663728</v>
      </c>
      <c r="P17" s="382">
        <v>659</v>
      </c>
      <c r="Q17" s="253">
        <v>8.8168791726315511E-3</v>
      </c>
      <c r="R17" s="382">
        <v>473</v>
      </c>
      <c r="S17" s="253">
        <v>6.3283518188994286E-3</v>
      </c>
      <c r="T17" s="382">
        <v>604</v>
      </c>
      <c r="U17" s="253">
        <v>8.0810243099688258E-3</v>
      </c>
      <c r="V17" s="382">
        <v>3463</v>
      </c>
      <c r="W17" s="253">
        <v>4.6332097989109346E-2</v>
      </c>
      <c r="X17" s="382">
        <v>7033</v>
      </c>
      <c r="Y17" s="255">
        <v>9.4095768165580726E-2</v>
      </c>
    </row>
    <row r="18" spans="1:25" s="242" customFormat="1" ht="17.25" customHeight="1">
      <c r="A18" s="1791" t="s">
        <v>644</v>
      </c>
      <c r="B18" s="567" t="s">
        <v>191</v>
      </c>
      <c r="C18" s="557">
        <f>C17-C16</f>
        <v>-1833</v>
      </c>
      <c r="D18" s="612" t="s">
        <v>56</v>
      </c>
      <c r="E18" s="612" t="s">
        <v>56</v>
      </c>
      <c r="F18" s="558">
        <f t="shared" ref="F18:L18" si="0">F17-F16</f>
        <v>437</v>
      </c>
      <c r="G18" s="673" t="s">
        <v>56</v>
      </c>
      <c r="H18" s="557">
        <f t="shared" si="0"/>
        <v>-2366</v>
      </c>
      <c r="I18" s="612" t="s">
        <v>56</v>
      </c>
      <c r="J18" s="558">
        <f t="shared" si="0"/>
        <v>-403</v>
      </c>
      <c r="K18" s="612" t="s">
        <v>56</v>
      </c>
      <c r="L18" s="558">
        <f t="shared" si="0"/>
        <v>203</v>
      </c>
      <c r="M18" s="612" t="s">
        <v>56</v>
      </c>
      <c r="N18" s="558">
        <f>N17-N16</f>
        <v>626</v>
      </c>
      <c r="O18" s="612" t="s">
        <v>56</v>
      </c>
      <c r="P18" s="558">
        <f>P17-P16</f>
        <v>3</v>
      </c>
      <c r="Q18" s="612" t="s">
        <v>56</v>
      </c>
      <c r="R18" s="558">
        <f>R17-R16</f>
        <v>5</v>
      </c>
      <c r="S18" s="612" t="s">
        <v>56</v>
      </c>
      <c r="T18" s="558">
        <f>T17-T16</f>
        <v>-11</v>
      </c>
      <c r="U18" s="612" t="s">
        <v>56</v>
      </c>
      <c r="V18" s="558">
        <f>V17-V16</f>
        <v>-22</v>
      </c>
      <c r="W18" s="612" t="s">
        <v>56</v>
      </c>
      <c r="X18" s="558">
        <f>X17-X16</f>
        <v>132</v>
      </c>
      <c r="Y18" s="613" t="s">
        <v>56</v>
      </c>
    </row>
    <row r="19" spans="1:25" ht="17.25" customHeight="1">
      <c r="A19" s="1733"/>
      <c r="B19" s="561" t="s">
        <v>192</v>
      </c>
      <c r="C19" s="564">
        <f>C17/C16-1</f>
        <v>-2.3937003760969522E-2</v>
      </c>
      <c r="D19" s="621" t="s">
        <v>56</v>
      </c>
      <c r="E19" s="621" t="s">
        <v>56</v>
      </c>
      <c r="F19" s="565">
        <f t="shared" ref="F19:L19" si="1">F17/F16-1</f>
        <v>2.5495915985997764E-2</v>
      </c>
      <c r="G19" s="674" t="s">
        <v>56</v>
      </c>
      <c r="H19" s="564">
        <f t="shared" si="1"/>
        <v>-7.2105567915155544E-2</v>
      </c>
      <c r="I19" s="621" t="s">
        <v>56</v>
      </c>
      <c r="J19" s="565">
        <f t="shared" si="1"/>
        <v>-2.6376071732443274E-2</v>
      </c>
      <c r="K19" s="621" t="s">
        <v>56</v>
      </c>
      <c r="L19" s="565">
        <f t="shared" si="1"/>
        <v>2.4490288333936627E-2</v>
      </c>
      <c r="M19" s="621" t="s">
        <v>56</v>
      </c>
      <c r="N19" s="565">
        <f>N17/N16-1</f>
        <v>7.7571251548946618E-2</v>
      </c>
      <c r="O19" s="621" t="s">
        <v>56</v>
      </c>
      <c r="P19" s="565">
        <f>P17/P16-1</f>
        <v>4.5731707317073766E-3</v>
      </c>
      <c r="Q19" s="621" t="s">
        <v>56</v>
      </c>
      <c r="R19" s="565">
        <f>R17/R16-1</f>
        <v>1.0683760683760646E-2</v>
      </c>
      <c r="S19" s="621" t="s">
        <v>56</v>
      </c>
      <c r="T19" s="565">
        <f>T17/T16-1</f>
        <v>-1.7886178861788671E-2</v>
      </c>
      <c r="U19" s="621" t="s">
        <v>56</v>
      </c>
      <c r="V19" s="565">
        <f>V17/V16-1</f>
        <v>-6.3127690100430733E-3</v>
      </c>
      <c r="W19" s="621" t="s">
        <v>56</v>
      </c>
      <c r="X19" s="565">
        <f>X17/X16-1</f>
        <v>1.9127662657585809E-2</v>
      </c>
      <c r="Y19" s="622" t="s">
        <v>56</v>
      </c>
    </row>
    <row r="20" spans="1:25" ht="17.25" customHeight="1">
      <c r="A20" s="1734" t="s">
        <v>645</v>
      </c>
      <c r="B20" s="578" t="s">
        <v>191</v>
      </c>
      <c r="C20" s="581">
        <f>C17-C12</f>
        <v>19091</v>
      </c>
      <c r="D20" s="618" t="s">
        <v>56</v>
      </c>
      <c r="E20" s="618" t="s">
        <v>56</v>
      </c>
      <c r="F20" s="582">
        <f t="shared" ref="F20:L20" si="2">F17-F12</f>
        <v>-516</v>
      </c>
      <c r="G20" s="676" t="s">
        <v>56</v>
      </c>
      <c r="H20" s="581">
        <f t="shared" si="2"/>
        <v>5363</v>
      </c>
      <c r="I20" s="618" t="s">
        <v>56</v>
      </c>
      <c r="J20" s="582">
        <f t="shared" si="2"/>
        <v>7342</v>
      </c>
      <c r="K20" s="618" t="s">
        <v>56</v>
      </c>
      <c r="L20" s="582">
        <f t="shared" si="2"/>
        <v>20</v>
      </c>
      <c r="M20" s="618" t="s">
        <v>56</v>
      </c>
      <c r="N20" s="582">
        <f>N17-N12</f>
        <v>4040</v>
      </c>
      <c r="O20" s="618" t="s">
        <v>56</v>
      </c>
      <c r="P20" s="582">
        <f>P17-P12</f>
        <v>-16</v>
      </c>
      <c r="Q20" s="618" t="s">
        <v>56</v>
      </c>
      <c r="R20" s="582">
        <f>R17-R12</f>
        <v>70</v>
      </c>
      <c r="S20" s="618" t="s">
        <v>56</v>
      </c>
      <c r="T20" s="582">
        <f>T17-T12</f>
        <v>-59</v>
      </c>
      <c r="U20" s="618" t="s">
        <v>56</v>
      </c>
      <c r="V20" s="582">
        <f>V17-V12</f>
        <v>-1034</v>
      </c>
      <c r="W20" s="618" t="s">
        <v>56</v>
      </c>
      <c r="X20" s="582">
        <f>X17-X12</f>
        <v>3365</v>
      </c>
      <c r="Y20" s="619" t="s">
        <v>56</v>
      </c>
    </row>
    <row r="21" spans="1:25" ht="17.25" customHeight="1">
      <c r="A21" s="1733"/>
      <c r="B21" s="561" t="s">
        <v>192</v>
      </c>
      <c r="C21" s="564">
        <f>C17/C12-1</f>
        <v>0.34304247825774459</v>
      </c>
      <c r="D21" s="621" t="s">
        <v>56</v>
      </c>
      <c r="E21" s="621" t="s">
        <v>56</v>
      </c>
      <c r="F21" s="565">
        <f t="shared" ref="F21:L21" si="3">F17/F12-1</f>
        <v>-2.8519316862875121E-2</v>
      </c>
      <c r="G21" s="674" t="s">
        <v>56</v>
      </c>
      <c r="H21" s="564">
        <f t="shared" si="3"/>
        <v>0.21380162653484303</v>
      </c>
      <c r="I21" s="621" t="s">
        <v>56</v>
      </c>
      <c r="J21" s="565">
        <f t="shared" si="3"/>
        <v>0.97451552959915055</v>
      </c>
      <c r="K21" s="621" t="s">
        <v>56</v>
      </c>
      <c r="L21" s="565">
        <f t="shared" si="3"/>
        <v>2.3607176581681433E-3</v>
      </c>
      <c r="M21" s="621" t="s">
        <v>56</v>
      </c>
      <c r="N21" s="565">
        <f>N17/N12-1</f>
        <v>0.86769759450171824</v>
      </c>
      <c r="O21" s="621" t="s">
        <v>56</v>
      </c>
      <c r="P21" s="565">
        <f>P17/P12-1</f>
        <v>-2.3703703703703671E-2</v>
      </c>
      <c r="Q21" s="621" t="s">
        <v>56</v>
      </c>
      <c r="R21" s="565">
        <f>R17/R12-1</f>
        <v>0.1736972704714641</v>
      </c>
      <c r="S21" s="621" t="s">
        <v>56</v>
      </c>
      <c r="T21" s="565">
        <f>T17/T12-1</f>
        <v>-8.8989441930618418E-2</v>
      </c>
      <c r="U21" s="621" t="s">
        <v>56</v>
      </c>
      <c r="V21" s="565">
        <f>V17/V12-1</f>
        <v>-0.22993106515454753</v>
      </c>
      <c r="W21" s="621" t="s">
        <v>56</v>
      </c>
      <c r="X21" s="565">
        <f>X17/X12-1</f>
        <v>0.91739367502726288</v>
      </c>
      <c r="Y21" s="622" t="s">
        <v>56</v>
      </c>
    </row>
    <row r="22" spans="1:25" ht="17.25" customHeight="1">
      <c r="A22" s="1734" t="s">
        <v>646</v>
      </c>
      <c r="B22" s="578" t="s">
        <v>191</v>
      </c>
      <c r="C22" s="581">
        <f>C17-C7</f>
        <v>26701</v>
      </c>
      <c r="D22" s="618" t="s">
        <v>56</v>
      </c>
      <c r="E22" s="618" t="s">
        <v>56</v>
      </c>
      <c r="F22" s="582">
        <f t="shared" ref="F22:L22" si="4">F17-F7</f>
        <v>-2948</v>
      </c>
      <c r="G22" s="676" t="s">
        <v>56</v>
      </c>
      <c r="H22" s="581">
        <f t="shared" si="4"/>
        <v>6472</v>
      </c>
      <c r="I22" s="618" t="s">
        <v>56</v>
      </c>
      <c r="J22" s="582">
        <f t="shared" si="4"/>
        <v>11840</v>
      </c>
      <c r="K22" s="618" t="s">
        <v>56</v>
      </c>
      <c r="L22" s="582">
        <f t="shared" si="4"/>
        <v>-3510</v>
      </c>
      <c r="M22" s="618" t="s">
        <v>56</v>
      </c>
      <c r="N22" s="582">
        <f>N17-N7</f>
        <v>6585</v>
      </c>
      <c r="O22" s="618" t="s">
        <v>56</v>
      </c>
      <c r="P22" s="582">
        <f>P17-P7</f>
        <v>27</v>
      </c>
      <c r="Q22" s="618" t="s">
        <v>56</v>
      </c>
      <c r="R22" s="582">
        <f>R17-R7</f>
        <v>99</v>
      </c>
      <c r="S22" s="618" t="s">
        <v>56</v>
      </c>
      <c r="T22" s="582">
        <f>T17-T7</f>
        <v>-121</v>
      </c>
      <c r="U22" s="618" t="s">
        <v>56</v>
      </c>
      <c r="V22" s="582">
        <f>V17-V7</f>
        <v>1646</v>
      </c>
      <c r="W22" s="618" t="s">
        <v>56</v>
      </c>
      <c r="X22" s="582">
        <f>X17-X7</f>
        <v>3663</v>
      </c>
      <c r="Y22" s="619" t="s">
        <v>56</v>
      </c>
    </row>
    <row r="23" spans="1:25" ht="17.25" customHeight="1" thickBot="1">
      <c r="A23" s="1735"/>
      <c r="B23" s="596" t="s">
        <v>192</v>
      </c>
      <c r="C23" s="597">
        <f>C17/C7-1</f>
        <v>0.55578452187669125</v>
      </c>
      <c r="D23" s="658" t="s">
        <v>56</v>
      </c>
      <c r="E23" s="658" t="s">
        <v>56</v>
      </c>
      <c r="F23" s="598">
        <f t="shared" ref="F23:L23" si="5">F17/F7-1</f>
        <v>-0.14362971985383677</v>
      </c>
      <c r="G23" s="677" t="s">
        <v>56</v>
      </c>
      <c r="H23" s="597">
        <f t="shared" si="5"/>
        <v>0.26994786235662138</v>
      </c>
      <c r="I23" s="658" t="s">
        <v>56</v>
      </c>
      <c r="J23" s="598">
        <f t="shared" si="5"/>
        <v>3.8998682476943349</v>
      </c>
      <c r="K23" s="658" t="s">
        <v>56</v>
      </c>
      <c r="L23" s="598">
        <f t="shared" si="5"/>
        <v>-0.29245125812364603</v>
      </c>
      <c r="M23" s="658" t="s">
        <v>56</v>
      </c>
      <c r="N23" s="598">
        <f>N17/N7-1</f>
        <v>3.1193747039317863</v>
      </c>
      <c r="O23" s="658" t="s">
        <v>56</v>
      </c>
      <c r="P23" s="598">
        <f>P17/P7-1</f>
        <v>4.2721518987341778E-2</v>
      </c>
      <c r="Q23" s="658" t="s">
        <v>56</v>
      </c>
      <c r="R23" s="598">
        <f>R17/R7-1</f>
        <v>0.26470588235294112</v>
      </c>
      <c r="S23" s="658" t="s">
        <v>56</v>
      </c>
      <c r="T23" s="598">
        <f>T17/T7-1</f>
        <v>-0.16689655172413798</v>
      </c>
      <c r="U23" s="658" t="s">
        <v>56</v>
      </c>
      <c r="V23" s="598">
        <f>V17/V7-1</f>
        <v>0.9058888277380297</v>
      </c>
      <c r="W23" s="658" t="s">
        <v>56</v>
      </c>
      <c r="X23" s="598">
        <f>X17/X7-1</f>
        <v>1.0869436201780416</v>
      </c>
      <c r="Y23" s="659" t="s">
        <v>56</v>
      </c>
    </row>
    <row r="24" spans="1:25" ht="17.25" customHeight="1">
      <c r="A24" s="961" t="s">
        <v>178</v>
      </c>
    </row>
    <row r="25" spans="1:25" ht="17.25" customHeight="1">
      <c r="A25" s="962" t="s">
        <v>180</v>
      </c>
    </row>
    <row r="26" spans="1:25" ht="17.25" customHeight="1">
      <c r="A26" s="962" t="s">
        <v>378</v>
      </c>
    </row>
    <row r="27" spans="1:25" ht="17.25" customHeight="1">
      <c r="A27" s="958" t="s">
        <v>468</v>
      </c>
    </row>
    <row r="28" spans="1:25">
      <c r="A28" s="918" t="s">
        <v>469</v>
      </c>
    </row>
    <row r="29" spans="1:25"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</row>
  </sheetData>
  <mergeCells count="27"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F3:G5"/>
    <mergeCell ref="C3:E5"/>
    <mergeCell ref="A3:B6"/>
    <mergeCell ref="R4:S5"/>
    <mergeCell ref="H3:Y3"/>
    <mergeCell ref="T4:U5"/>
    <mergeCell ref="V4:W5"/>
    <mergeCell ref="X4:Y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85" orientation="landscape" r:id="rId1"/>
  <ignoredErrors>
    <ignoredError sqref="C18:Y23" unlockedFormula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3"/>
  <dimension ref="A1:X29"/>
  <sheetViews>
    <sheetView zoomScaleNormal="100" workbookViewId="0"/>
  </sheetViews>
  <sheetFormatPr defaultColWidth="8.85546875" defaultRowHeight="11.25"/>
  <cols>
    <col min="1" max="1" width="17.140625" style="26" customWidth="1"/>
    <col min="2" max="2" width="6.85546875" style="26" customWidth="1"/>
    <col min="3" max="3" width="5.7109375" style="26" customWidth="1"/>
    <col min="4" max="4" width="6.42578125" style="26" customWidth="1"/>
    <col min="5" max="5" width="5.7109375" style="26" customWidth="1"/>
    <col min="6" max="6" width="6.42578125" style="26" customWidth="1"/>
    <col min="7" max="7" width="5.7109375" style="26" customWidth="1"/>
    <col min="8" max="8" width="6.42578125" style="26" customWidth="1"/>
    <col min="9" max="9" width="5.7109375" style="26" customWidth="1"/>
    <col min="10" max="10" width="6.42578125" style="26" customWidth="1"/>
    <col min="11" max="11" width="5.7109375" style="26" customWidth="1"/>
    <col min="12" max="12" width="6.140625" style="26" bestFit="1" customWidth="1"/>
    <col min="13" max="13" width="5.85546875" style="26" customWidth="1"/>
    <col min="14" max="14" width="5.7109375" style="26" customWidth="1"/>
    <col min="15" max="15" width="5.140625" style="26" customWidth="1"/>
    <col min="16" max="16" width="5.7109375" style="26" customWidth="1"/>
    <col min="17" max="17" width="5.140625" style="26" customWidth="1"/>
    <col min="18" max="18" width="5.7109375" style="26" customWidth="1"/>
    <col min="19" max="19" width="5.140625" style="26" customWidth="1"/>
    <col min="20" max="20" width="5.7109375" style="26" customWidth="1"/>
    <col min="21" max="21" width="5.140625" style="26" customWidth="1"/>
    <col min="22" max="22" width="5.85546875" style="26" customWidth="1"/>
    <col min="23" max="23" width="5.7109375" style="26" customWidth="1"/>
    <col min="24" max="16384" width="8.85546875" style="26"/>
  </cols>
  <sheetData>
    <row r="1" spans="1:24" ht="17.25" customHeight="1">
      <c r="A1" s="240" t="s">
        <v>1017</v>
      </c>
      <c r="B1" s="141"/>
      <c r="C1" s="141"/>
      <c r="D1" s="204"/>
      <c r="E1" s="204"/>
      <c r="F1" s="141"/>
      <c r="G1" s="141"/>
      <c r="H1" s="141"/>
      <c r="I1" s="141"/>
      <c r="J1" s="141"/>
      <c r="K1" s="141"/>
      <c r="L1" s="141"/>
      <c r="M1" s="167"/>
      <c r="N1" s="141"/>
      <c r="O1" s="141"/>
      <c r="P1" s="141"/>
      <c r="Q1" s="141"/>
      <c r="R1" s="500"/>
      <c r="S1" s="141"/>
      <c r="T1" s="141"/>
      <c r="U1" s="141"/>
      <c r="V1" s="141"/>
      <c r="W1" s="141"/>
    </row>
    <row r="2" spans="1:24" s="3" customFormat="1" ht="17.25" customHeight="1" thickBot="1">
      <c r="A2" s="325" t="s">
        <v>193</v>
      </c>
      <c r="B2" s="142"/>
      <c r="C2" s="142"/>
      <c r="D2" s="205"/>
      <c r="E2" s="205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1:24" customFormat="1" ht="17.25" customHeight="1">
      <c r="A3" s="1858" t="s">
        <v>190</v>
      </c>
      <c r="B3" s="2066" t="s">
        <v>71</v>
      </c>
      <c r="C3" s="1993"/>
      <c r="D3" s="1890" t="s">
        <v>506</v>
      </c>
      <c r="E3" s="1994"/>
      <c r="F3" s="1911" t="s">
        <v>45</v>
      </c>
      <c r="G3" s="1902"/>
      <c r="H3" s="1902"/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4"/>
      <c r="W3" s="1905"/>
    </row>
    <row r="4" spans="1:24" customFormat="1" ht="17.25" customHeight="1">
      <c r="A4" s="1873"/>
      <c r="B4" s="2067"/>
      <c r="C4" s="2059"/>
      <c r="D4" s="2059"/>
      <c r="E4" s="2064"/>
      <c r="F4" s="1850" t="s">
        <v>164</v>
      </c>
      <c r="G4" s="1896"/>
      <c r="H4" s="1783" t="s">
        <v>165</v>
      </c>
      <c r="I4" s="1896"/>
      <c r="J4" s="2068" t="s">
        <v>47</v>
      </c>
      <c r="K4" s="2069"/>
      <c r="L4" s="1783" t="s">
        <v>50</v>
      </c>
      <c r="M4" s="1896"/>
      <c r="N4" s="1783" t="s">
        <v>48</v>
      </c>
      <c r="O4" s="1896"/>
      <c r="P4" s="1783" t="s">
        <v>49</v>
      </c>
      <c r="Q4" s="1896"/>
      <c r="R4" s="1783" t="s">
        <v>51</v>
      </c>
      <c r="S4" s="1896"/>
      <c r="T4" s="1783" t="s">
        <v>1062</v>
      </c>
      <c r="U4" s="1896"/>
      <c r="V4" s="1881" t="s">
        <v>65</v>
      </c>
      <c r="W4" s="1912"/>
    </row>
    <row r="5" spans="1:24" customFormat="1" ht="17.25" customHeight="1">
      <c r="A5" s="1873"/>
      <c r="B5" s="1898"/>
      <c r="C5" s="1897"/>
      <c r="D5" s="1897"/>
      <c r="E5" s="1900"/>
      <c r="F5" s="1886"/>
      <c r="G5" s="1897"/>
      <c r="H5" s="1897"/>
      <c r="I5" s="1897"/>
      <c r="J5" s="2070"/>
      <c r="K5" s="2070"/>
      <c r="L5" s="1897"/>
      <c r="M5" s="1897"/>
      <c r="N5" s="1897"/>
      <c r="O5" s="1897"/>
      <c r="P5" s="1897"/>
      <c r="Q5" s="1897"/>
      <c r="R5" s="1897"/>
      <c r="S5" s="1897"/>
      <c r="T5" s="1897"/>
      <c r="U5" s="1897"/>
      <c r="V5" s="1883"/>
      <c r="W5" s="1776"/>
    </row>
    <row r="6" spans="1:24" customFormat="1" ht="17.25" customHeight="1" thickBot="1">
      <c r="A6" s="1861"/>
      <c r="B6" s="629" t="s">
        <v>146</v>
      </c>
      <c r="C6" s="630" t="s">
        <v>155</v>
      </c>
      <c r="D6" s="632" t="s">
        <v>146</v>
      </c>
      <c r="E6" s="642" t="s">
        <v>151</v>
      </c>
      <c r="F6" s="634" t="s">
        <v>146</v>
      </c>
      <c r="G6" s="635" t="s">
        <v>151</v>
      </c>
      <c r="H6" s="632" t="s">
        <v>146</v>
      </c>
      <c r="I6" s="635" t="s">
        <v>151</v>
      </c>
      <c r="J6" s="632" t="s">
        <v>146</v>
      </c>
      <c r="K6" s="635" t="s">
        <v>151</v>
      </c>
      <c r="L6" s="632" t="s">
        <v>146</v>
      </c>
      <c r="M6" s="635" t="s">
        <v>151</v>
      </c>
      <c r="N6" s="632" t="s">
        <v>146</v>
      </c>
      <c r="O6" s="635" t="s">
        <v>151</v>
      </c>
      <c r="P6" s="632" t="s">
        <v>146</v>
      </c>
      <c r="Q6" s="635" t="s">
        <v>151</v>
      </c>
      <c r="R6" s="632" t="s">
        <v>146</v>
      </c>
      <c r="S6" s="635" t="s">
        <v>151</v>
      </c>
      <c r="T6" s="632" t="s">
        <v>146</v>
      </c>
      <c r="U6" s="635" t="s">
        <v>151</v>
      </c>
      <c r="V6" s="632" t="s">
        <v>146</v>
      </c>
      <c r="W6" s="633" t="s">
        <v>151</v>
      </c>
    </row>
    <row r="7" spans="1:24" s="5" customFormat="1" ht="17.25" customHeight="1">
      <c r="A7" s="200" t="s">
        <v>19</v>
      </c>
      <c r="B7" s="1223">
        <v>111855</v>
      </c>
      <c r="C7" s="1552">
        <v>0.11596346977049901</v>
      </c>
      <c r="D7" s="1130">
        <v>27511</v>
      </c>
      <c r="E7" s="1305">
        <v>0.24595234902328908</v>
      </c>
      <c r="F7" s="1019">
        <v>47801</v>
      </c>
      <c r="G7" s="1127">
        <v>0.42734790577086407</v>
      </c>
      <c r="H7" s="1019">
        <v>19033</v>
      </c>
      <c r="I7" s="1127">
        <v>0.17015779357203523</v>
      </c>
      <c r="J7" s="1284">
        <v>15180</v>
      </c>
      <c r="K7" s="1127">
        <v>0.13571141209601717</v>
      </c>
      <c r="L7" s="1284">
        <v>12202</v>
      </c>
      <c r="M7" s="1127">
        <v>0.10908765812882749</v>
      </c>
      <c r="N7" s="1284">
        <v>1217</v>
      </c>
      <c r="O7" s="1127">
        <v>1.0880157346564749E-2</v>
      </c>
      <c r="P7" s="1284">
        <v>867</v>
      </c>
      <c r="Q7" s="1127">
        <v>7.7511063430333914E-3</v>
      </c>
      <c r="R7" s="1284">
        <v>1154</v>
      </c>
      <c r="S7" s="1127">
        <v>1.0316928165929105E-2</v>
      </c>
      <c r="T7" s="1284">
        <v>4214</v>
      </c>
      <c r="U7" s="1127">
        <v>3.7673774082517549E-2</v>
      </c>
      <c r="V7" s="1284">
        <v>10187</v>
      </c>
      <c r="W7" s="1128">
        <v>9.1073264494211256E-2</v>
      </c>
      <c r="X7" s="6"/>
    </row>
    <row r="8" spans="1:24" s="5" customFormat="1" ht="17.25" customHeight="1">
      <c r="A8" s="197" t="s">
        <v>20</v>
      </c>
      <c r="B8" s="813">
        <v>11192</v>
      </c>
      <c r="C8" s="780">
        <v>9.9849226953581532E-2</v>
      </c>
      <c r="D8" s="801">
        <v>3308</v>
      </c>
      <c r="E8" s="1306">
        <v>0.29556826304503214</v>
      </c>
      <c r="F8" s="842">
        <v>5381</v>
      </c>
      <c r="G8" s="348">
        <v>0.48078984989278056</v>
      </c>
      <c r="H8" s="842">
        <v>1318</v>
      </c>
      <c r="I8" s="348">
        <v>0.1177626876340243</v>
      </c>
      <c r="J8" s="346">
        <v>816</v>
      </c>
      <c r="K8" s="348">
        <v>7.290922087205147E-2</v>
      </c>
      <c r="L8" s="346">
        <v>1465</v>
      </c>
      <c r="M8" s="348">
        <v>0.13089706933523945</v>
      </c>
      <c r="N8" s="346">
        <v>176</v>
      </c>
      <c r="O8" s="348">
        <v>1.5725518227305217E-2</v>
      </c>
      <c r="P8" s="346">
        <v>163</v>
      </c>
      <c r="Q8" s="348">
        <v>1.456397426733381E-2</v>
      </c>
      <c r="R8" s="346">
        <v>90</v>
      </c>
      <c r="S8" s="348">
        <v>8.041458184417441E-3</v>
      </c>
      <c r="T8" s="346">
        <v>385</v>
      </c>
      <c r="U8" s="348">
        <v>3.4399571122230167E-2</v>
      </c>
      <c r="V8" s="346">
        <v>1398</v>
      </c>
      <c r="W8" s="311">
        <v>0.12491065046461758</v>
      </c>
    </row>
    <row r="9" spans="1:24" s="5" customFormat="1" ht="17.25" customHeight="1">
      <c r="A9" s="197" t="s">
        <v>21</v>
      </c>
      <c r="B9" s="813">
        <v>15503</v>
      </c>
      <c r="C9" s="780">
        <v>0.11155645103259697</v>
      </c>
      <c r="D9" s="801">
        <v>2842</v>
      </c>
      <c r="E9" s="1306">
        <v>0.18331935754370121</v>
      </c>
      <c r="F9" s="842">
        <v>5877</v>
      </c>
      <c r="G9" s="348">
        <v>0.37908791846739343</v>
      </c>
      <c r="H9" s="842">
        <v>3924</v>
      </c>
      <c r="I9" s="348">
        <v>0.25311230084499775</v>
      </c>
      <c r="J9" s="346">
        <v>1713</v>
      </c>
      <c r="K9" s="348">
        <v>0.11049474295297684</v>
      </c>
      <c r="L9" s="346">
        <v>1986</v>
      </c>
      <c r="M9" s="348">
        <v>0.12810423788944075</v>
      </c>
      <c r="N9" s="346">
        <v>87</v>
      </c>
      <c r="O9" s="348">
        <v>5.6118170676643228E-3</v>
      </c>
      <c r="P9" s="346">
        <v>147</v>
      </c>
      <c r="Q9" s="348">
        <v>9.482035735019028E-3</v>
      </c>
      <c r="R9" s="346">
        <v>124</v>
      </c>
      <c r="S9" s="348">
        <v>7.998451912533058E-3</v>
      </c>
      <c r="T9" s="346">
        <v>360</v>
      </c>
      <c r="U9" s="348">
        <v>2.3221312004128233E-2</v>
      </c>
      <c r="V9" s="346">
        <v>1285</v>
      </c>
      <c r="W9" s="311">
        <v>8.2887183125846614E-2</v>
      </c>
    </row>
    <row r="10" spans="1:24" s="5" customFormat="1" ht="17.25" customHeight="1">
      <c r="A10" s="197" t="s">
        <v>22</v>
      </c>
      <c r="B10" s="813">
        <v>5438</v>
      </c>
      <c r="C10" s="780">
        <v>9.3143552061387733E-2</v>
      </c>
      <c r="D10" s="801">
        <v>1208</v>
      </c>
      <c r="E10" s="1306">
        <v>0.22214049282824569</v>
      </c>
      <c r="F10" s="842">
        <v>2660</v>
      </c>
      <c r="G10" s="348">
        <v>0.48915042294961381</v>
      </c>
      <c r="H10" s="842">
        <v>530</v>
      </c>
      <c r="I10" s="348">
        <v>9.7462302317028321E-2</v>
      </c>
      <c r="J10" s="346">
        <v>979</v>
      </c>
      <c r="K10" s="348">
        <v>0.18002942258183155</v>
      </c>
      <c r="L10" s="346">
        <v>565</v>
      </c>
      <c r="M10" s="348">
        <v>0.10389849209268114</v>
      </c>
      <c r="N10" s="346">
        <v>79</v>
      </c>
      <c r="O10" s="348">
        <v>1.4527399779330636E-2</v>
      </c>
      <c r="P10" s="346">
        <v>40</v>
      </c>
      <c r="Q10" s="348">
        <v>7.35564545788893E-3</v>
      </c>
      <c r="R10" s="346">
        <v>56</v>
      </c>
      <c r="S10" s="348">
        <v>1.0297903641044501E-2</v>
      </c>
      <c r="T10" s="346">
        <v>178</v>
      </c>
      <c r="U10" s="348">
        <v>3.2732622287605741E-2</v>
      </c>
      <c r="V10" s="346">
        <v>351</v>
      </c>
      <c r="W10" s="311">
        <v>6.4545788892975353E-2</v>
      </c>
    </row>
    <row r="11" spans="1:24" s="5" customFormat="1" ht="17.25" customHeight="1">
      <c r="A11" s="197" t="s">
        <v>23</v>
      </c>
      <c r="B11" s="813">
        <v>5826</v>
      </c>
      <c r="C11" s="780">
        <v>0.11104545887734681</v>
      </c>
      <c r="D11" s="801">
        <v>1608</v>
      </c>
      <c r="E11" s="1306">
        <v>0.27600411946446962</v>
      </c>
      <c r="F11" s="842">
        <v>1745</v>
      </c>
      <c r="G11" s="348">
        <v>0.29951939581187781</v>
      </c>
      <c r="H11" s="842">
        <v>1430</v>
      </c>
      <c r="I11" s="348">
        <v>0.24545142464812908</v>
      </c>
      <c r="J11" s="346">
        <v>977</v>
      </c>
      <c r="K11" s="348">
        <v>0.1676965327840714</v>
      </c>
      <c r="L11" s="346">
        <v>623</v>
      </c>
      <c r="M11" s="348">
        <v>0.1069344318571919</v>
      </c>
      <c r="N11" s="346">
        <v>61</v>
      </c>
      <c r="O11" s="348">
        <v>1.0470305526948163E-2</v>
      </c>
      <c r="P11" s="346">
        <v>43</v>
      </c>
      <c r="Q11" s="348">
        <v>7.3807071747339515E-3</v>
      </c>
      <c r="R11" s="346">
        <v>69</v>
      </c>
      <c r="S11" s="348">
        <v>1.184346035015448E-2</v>
      </c>
      <c r="T11" s="346">
        <v>132</v>
      </c>
      <c r="U11" s="348">
        <v>2.2657054582904221E-2</v>
      </c>
      <c r="V11" s="346">
        <v>746</v>
      </c>
      <c r="W11" s="311">
        <v>0.12804668726398902</v>
      </c>
    </row>
    <row r="12" spans="1:24" s="5" customFormat="1" ht="17.25" customHeight="1">
      <c r="A12" s="197" t="s">
        <v>24</v>
      </c>
      <c r="B12" s="813">
        <v>3979</v>
      </c>
      <c r="C12" s="780">
        <v>0.16022388660707096</v>
      </c>
      <c r="D12" s="801">
        <v>1239</v>
      </c>
      <c r="E12" s="1306">
        <v>0.3113847700427243</v>
      </c>
      <c r="F12" s="842">
        <v>2326</v>
      </c>
      <c r="G12" s="348">
        <v>0.58456898718270922</v>
      </c>
      <c r="H12" s="842">
        <v>343</v>
      </c>
      <c r="I12" s="348">
        <v>8.6202563458155315E-2</v>
      </c>
      <c r="J12" s="346">
        <v>593</v>
      </c>
      <c r="K12" s="348">
        <v>0.14903242020608193</v>
      </c>
      <c r="L12" s="346">
        <v>214</v>
      </c>
      <c r="M12" s="348">
        <v>5.3782357376225179E-2</v>
      </c>
      <c r="N12" s="346">
        <v>22</v>
      </c>
      <c r="O12" s="348">
        <v>5.5290273938175417E-3</v>
      </c>
      <c r="P12" s="346">
        <v>24</v>
      </c>
      <c r="Q12" s="348">
        <v>6.0316662478009549E-3</v>
      </c>
      <c r="R12" s="346">
        <v>27</v>
      </c>
      <c r="S12" s="348">
        <v>6.7856245287760747E-3</v>
      </c>
      <c r="T12" s="346">
        <v>34</v>
      </c>
      <c r="U12" s="348">
        <v>8.5448605177180191E-3</v>
      </c>
      <c r="V12" s="346">
        <v>396</v>
      </c>
      <c r="W12" s="311">
        <v>9.9522493088715761E-2</v>
      </c>
    </row>
    <row r="13" spans="1:24" s="5" customFormat="1" ht="17.25" customHeight="1">
      <c r="A13" s="197" t="s">
        <v>25</v>
      </c>
      <c r="B13" s="813">
        <v>10376</v>
      </c>
      <c r="C13" s="780">
        <v>0.1380227732254975</v>
      </c>
      <c r="D13" s="801">
        <v>3277</v>
      </c>
      <c r="E13" s="1306">
        <v>0.3158249807247494</v>
      </c>
      <c r="F13" s="842">
        <v>2801</v>
      </c>
      <c r="G13" s="348">
        <v>0.26994988434849654</v>
      </c>
      <c r="H13" s="842">
        <v>2095</v>
      </c>
      <c r="I13" s="348">
        <v>0.2019082498072475</v>
      </c>
      <c r="J13" s="346">
        <v>2387</v>
      </c>
      <c r="K13" s="348">
        <v>0.23005011565150346</v>
      </c>
      <c r="L13" s="346">
        <v>1410</v>
      </c>
      <c r="M13" s="348">
        <v>0.1358905165767155</v>
      </c>
      <c r="N13" s="346">
        <v>90</v>
      </c>
      <c r="O13" s="348">
        <v>8.6738627602158825E-3</v>
      </c>
      <c r="P13" s="346">
        <v>73</v>
      </c>
      <c r="Q13" s="348">
        <v>7.035466461063994E-3</v>
      </c>
      <c r="R13" s="346">
        <v>72</v>
      </c>
      <c r="S13" s="348">
        <v>6.9390902081727058E-3</v>
      </c>
      <c r="T13" s="346">
        <v>220</v>
      </c>
      <c r="U13" s="348">
        <v>2.1202775636083269E-2</v>
      </c>
      <c r="V13" s="346">
        <v>1228</v>
      </c>
      <c r="W13" s="311">
        <v>0.11835003855050116</v>
      </c>
    </row>
    <row r="14" spans="1:24" s="5" customFormat="1" ht="17.25" customHeight="1">
      <c r="A14" s="197" t="s">
        <v>26</v>
      </c>
      <c r="B14" s="813">
        <v>5331</v>
      </c>
      <c r="C14" s="780">
        <v>0.12772839447013443</v>
      </c>
      <c r="D14" s="801">
        <v>1744</v>
      </c>
      <c r="E14" s="1306">
        <v>0.32714312511723881</v>
      </c>
      <c r="F14" s="842">
        <v>2133</v>
      </c>
      <c r="G14" s="348">
        <v>0.4001125492402926</v>
      </c>
      <c r="H14" s="842">
        <v>710</v>
      </c>
      <c r="I14" s="348">
        <v>0.13318326767960983</v>
      </c>
      <c r="J14" s="346">
        <v>1176</v>
      </c>
      <c r="K14" s="348">
        <v>0.22059651097355093</v>
      </c>
      <c r="L14" s="346">
        <v>522</v>
      </c>
      <c r="M14" s="348">
        <v>9.7917839054586384E-2</v>
      </c>
      <c r="N14" s="346">
        <v>59</v>
      </c>
      <c r="O14" s="348">
        <v>1.1067341962108422E-2</v>
      </c>
      <c r="P14" s="346">
        <v>44</v>
      </c>
      <c r="Q14" s="348">
        <v>8.2536109547927221E-3</v>
      </c>
      <c r="R14" s="346">
        <v>56</v>
      </c>
      <c r="S14" s="348">
        <v>1.0504595760645283E-2</v>
      </c>
      <c r="T14" s="346">
        <v>232</v>
      </c>
      <c r="U14" s="348">
        <v>4.351903957981617E-2</v>
      </c>
      <c r="V14" s="346">
        <v>399</v>
      </c>
      <c r="W14" s="311">
        <v>7.4845244794597643E-2</v>
      </c>
    </row>
    <row r="15" spans="1:24" s="5" customFormat="1" ht="17.25" customHeight="1">
      <c r="A15" s="197" t="s">
        <v>27</v>
      </c>
      <c r="B15" s="813">
        <v>6482</v>
      </c>
      <c r="C15" s="780">
        <v>0.13088603505371132</v>
      </c>
      <c r="D15" s="801">
        <v>1613</v>
      </c>
      <c r="E15" s="1306">
        <v>0.24884294970688059</v>
      </c>
      <c r="F15" s="842">
        <v>3088</v>
      </c>
      <c r="G15" s="348">
        <v>0.4763961740203641</v>
      </c>
      <c r="H15" s="842">
        <v>806</v>
      </c>
      <c r="I15" s="348">
        <v>0.12434433816723234</v>
      </c>
      <c r="J15" s="346">
        <v>720</v>
      </c>
      <c r="K15" s="348">
        <v>0.11107682813946312</v>
      </c>
      <c r="L15" s="346">
        <v>766</v>
      </c>
      <c r="M15" s="348">
        <v>0.1181734032705955</v>
      </c>
      <c r="N15" s="346">
        <v>93</v>
      </c>
      <c r="O15" s="348">
        <v>1.4347423634680653E-2</v>
      </c>
      <c r="P15" s="346">
        <v>65</v>
      </c>
      <c r="Q15" s="348">
        <v>1.0027769207034866E-2</v>
      </c>
      <c r="R15" s="346">
        <v>77</v>
      </c>
      <c r="S15" s="348">
        <v>1.1879049676025918E-2</v>
      </c>
      <c r="T15" s="346">
        <v>227</v>
      </c>
      <c r="U15" s="348">
        <v>3.5020055538414072E-2</v>
      </c>
      <c r="V15" s="346">
        <v>640</v>
      </c>
      <c r="W15" s="311">
        <v>9.873495834618945E-2</v>
      </c>
    </row>
    <row r="16" spans="1:24" s="5" customFormat="1" ht="17.25" customHeight="1">
      <c r="A16" s="197" t="s">
        <v>28</v>
      </c>
      <c r="B16" s="813">
        <v>5022</v>
      </c>
      <c r="C16" s="780">
        <v>0.10571073736501989</v>
      </c>
      <c r="D16" s="801">
        <v>1120</v>
      </c>
      <c r="E16" s="1306">
        <v>0.22301871764237355</v>
      </c>
      <c r="F16" s="842">
        <v>2220</v>
      </c>
      <c r="G16" s="348">
        <v>0.44205495818399043</v>
      </c>
      <c r="H16" s="842">
        <v>779</v>
      </c>
      <c r="I16" s="348">
        <v>0.15511748307447232</v>
      </c>
      <c r="J16" s="346">
        <v>770</v>
      </c>
      <c r="K16" s="348">
        <v>0.15332536837913183</v>
      </c>
      <c r="L16" s="346">
        <v>489</v>
      </c>
      <c r="M16" s="348">
        <v>9.7371565113500591E-2</v>
      </c>
      <c r="N16" s="346">
        <v>41</v>
      </c>
      <c r="O16" s="348">
        <v>8.1640780565511752E-3</v>
      </c>
      <c r="P16" s="346">
        <v>29</v>
      </c>
      <c r="Q16" s="348">
        <v>5.7745917960971725E-3</v>
      </c>
      <c r="R16" s="346">
        <v>49</v>
      </c>
      <c r="S16" s="348">
        <v>9.7570688968538436E-3</v>
      </c>
      <c r="T16" s="346">
        <v>173</v>
      </c>
      <c r="U16" s="348">
        <v>3.4448426921545199E-2</v>
      </c>
      <c r="V16" s="346">
        <v>472</v>
      </c>
      <c r="W16" s="311">
        <v>9.3986459577857423E-2</v>
      </c>
    </row>
    <row r="17" spans="1:23" s="5" customFormat="1" ht="17.25" customHeight="1">
      <c r="A17" s="197" t="s">
        <v>29</v>
      </c>
      <c r="B17" s="813">
        <v>4724</v>
      </c>
      <c r="C17" s="780">
        <v>0.10330876724910884</v>
      </c>
      <c r="D17" s="801">
        <v>935</v>
      </c>
      <c r="E17" s="1306">
        <v>0.19792548687552922</v>
      </c>
      <c r="F17" s="842">
        <v>2391</v>
      </c>
      <c r="G17" s="348">
        <v>0.50613886536833197</v>
      </c>
      <c r="H17" s="842">
        <v>531</v>
      </c>
      <c r="I17" s="348">
        <v>0.11240474174428451</v>
      </c>
      <c r="J17" s="346">
        <v>783</v>
      </c>
      <c r="K17" s="348">
        <v>0.1657493649449619</v>
      </c>
      <c r="L17" s="346">
        <v>246</v>
      </c>
      <c r="M17" s="348">
        <v>5.2074513124470791E-2</v>
      </c>
      <c r="N17" s="346">
        <v>50</v>
      </c>
      <c r="O17" s="348">
        <v>1.0584250635055038E-2</v>
      </c>
      <c r="P17" s="346">
        <v>33</v>
      </c>
      <c r="Q17" s="348">
        <v>6.9856054191363252E-3</v>
      </c>
      <c r="R17" s="346">
        <v>34</v>
      </c>
      <c r="S17" s="348">
        <v>7.1972904318374255E-3</v>
      </c>
      <c r="T17" s="346">
        <v>163</v>
      </c>
      <c r="U17" s="348">
        <v>3.4504657070279422E-2</v>
      </c>
      <c r="V17" s="346">
        <v>493</v>
      </c>
      <c r="W17" s="311">
        <v>0.10436071126164267</v>
      </c>
    </row>
    <row r="18" spans="1:23" s="5" customFormat="1" ht="17.25" customHeight="1">
      <c r="A18" s="197" t="s">
        <v>30</v>
      </c>
      <c r="B18" s="813">
        <v>12469</v>
      </c>
      <c r="C18" s="780">
        <v>0.11561642311401231</v>
      </c>
      <c r="D18" s="801">
        <v>2444</v>
      </c>
      <c r="E18" s="1306">
        <v>0.1960060951158874</v>
      </c>
      <c r="F18" s="842">
        <v>6335</v>
      </c>
      <c r="G18" s="348">
        <v>0.50805998877215497</v>
      </c>
      <c r="H18" s="842">
        <v>2259</v>
      </c>
      <c r="I18" s="348">
        <v>0.18116929986366187</v>
      </c>
      <c r="J18" s="346">
        <v>971</v>
      </c>
      <c r="K18" s="348">
        <v>7.7873125350870154E-2</v>
      </c>
      <c r="L18" s="346">
        <v>955</v>
      </c>
      <c r="M18" s="348">
        <v>7.6589943058785789E-2</v>
      </c>
      <c r="N18" s="346">
        <v>116</v>
      </c>
      <c r="O18" s="348">
        <v>9.3030716176116766E-3</v>
      </c>
      <c r="P18" s="346">
        <v>92</v>
      </c>
      <c r="Q18" s="348">
        <v>7.3782981794851231E-3</v>
      </c>
      <c r="R18" s="346">
        <v>138</v>
      </c>
      <c r="S18" s="348">
        <v>1.1067447269227685E-2</v>
      </c>
      <c r="T18" s="346">
        <v>962</v>
      </c>
      <c r="U18" s="348">
        <v>7.71513353115727E-2</v>
      </c>
      <c r="V18" s="346">
        <v>641</v>
      </c>
      <c r="W18" s="311">
        <v>5.1407490576630042E-2</v>
      </c>
    </row>
    <row r="19" spans="1:23" s="5" customFormat="1" ht="17.25" customHeight="1">
      <c r="A19" s="197" t="s">
        <v>31</v>
      </c>
      <c r="B19" s="813">
        <v>7249</v>
      </c>
      <c r="C19" s="780">
        <v>0.13035425283222443</v>
      </c>
      <c r="D19" s="801">
        <v>1803</v>
      </c>
      <c r="E19" s="1306">
        <v>0.24872396192578286</v>
      </c>
      <c r="F19" s="842">
        <v>3380</v>
      </c>
      <c r="G19" s="348">
        <v>0.4662712098220444</v>
      </c>
      <c r="H19" s="842">
        <v>1252</v>
      </c>
      <c r="I19" s="348">
        <v>0.17271347772106496</v>
      </c>
      <c r="J19" s="349">
        <v>893</v>
      </c>
      <c r="K19" s="348">
        <v>0.12318940543523245</v>
      </c>
      <c r="L19" s="346">
        <v>690</v>
      </c>
      <c r="M19" s="348">
        <v>9.5185542833494272E-2</v>
      </c>
      <c r="N19" s="346">
        <v>108</v>
      </c>
      <c r="O19" s="348">
        <v>1.4898606704373017E-2</v>
      </c>
      <c r="P19" s="346">
        <v>45</v>
      </c>
      <c r="Q19" s="348">
        <v>6.2077527934887569E-3</v>
      </c>
      <c r="R19" s="346">
        <v>50</v>
      </c>
      <c r="S19" s="348">
        <v>6.8975031038763963E-3</v>
      </c>
      <c r="T19" s="346">
        <v>110</v>
      </c>
      <c r="U19" s="348">
        <v>1.5174506828528073E-2</v>
      </c>
      <c r="V19" s="346">
        <v>721</v>
      </c>
      <c r="W19" s="311">
        <v>9.9461994757897645E-2</v>
      </c>
    </row>
    <row r="20" spans="1:23" s="5" customFormat="1" ht="17.25" customHeight="1">
      <c r="A20" s="197" t="s">
        <v>32</v>
      </c>
      <c r="B20" s="824">
        <v>5869</v>
      </c>
      <c r="C20" s="780">
        <v>0.11570687853636417</v>
      </c>
      <c r="D20" s="784">
        <v>1123</v>
      </c>
      <c r="E20" s="1306">
        <v>0.19134435167830977</v>
      </c>
      <c r="F20" s="827">
        <v>2849</v>
      </c>
      <c r="G20" s="348">
        <v>0.48543193048219457</v>
      </c>
      <c r="H20" s="827">
        <v>1098</v>
      </c>
      <c r="I20" s="348">
        <v>0.18708468222865907</v>
      </c>
      <c r="J20" s="349">
        <v>666</v>
      </c>
      <c r="K20" s="348">
        <v>0.11347759413869483</v>
      </c>
      <c r="L20" s="349">
        <v>373</v>
      </c>
      <c r="M20" s="348">
        <v>6.3554268188788551E-2</v>
      </c>
      <c r="N20" s="349">
        <v>90</v>
      </c>
      <c r="O20" s="348">
        <v>1.5334810018742545E-2</v>
      </c>
      <c r="P20" s="349">
        <v>21</v>
      </c>
      <c r="Q20" s="348">
        <v>3.578122337706594E-3</v>
      </c>
      <c r="R20" s="349">
        <v>94</v>
      </c>
      <c r="S20" s="348">
        <v>1.6016357130686658E-2</v>
      </c>
      <c r="T20" s="349">
        <v>176</v>
      </c>
      <c r="U20" s="348">
        <v>2.9988072925540978E-2</v>
      </c>
      <c r="V20" s="349">
        <v>502</v>
      </c>
      <c r="W20" s="311">
        <v>8.5534162548986201E-2</v>
      </c>
    </row>
    <row r="21" spans="1:23" s="5" customFormat="1" ht="17.25" customHeight="1" thickBot="1">
      <c r="A21" s="199" t="s">
        <v>33</v>
      </c>
      <c r="B21" s="191">
        <v>12395</v>
      </c>
      <c r="C21" s="1553">
        <v>0.11920790936544269</v>
      </c>
      <c r="D21" s="76">
        <v>3247</v>
      </c>
      <c r="E21" s="1307">
        <v>0.26196046793061717</v>
      </c>
      <c r="F21" s="252">
        <v>4615</v>
      </c>
      <c r="G21" s="261">
        <v>0.37232755143202906</v>
      </c>
      <c r="H21" s="252">
        <v>1958</v>
      </c>
      <c r="I21" s="261">
        <v>0.15796692214602662</v>
      </c>
      <c r="J21" s="76">
        <v>1736</v>
      </c>
      <c r="K21" s="261">
        <v>0.1400564743848326</v>
      </c>
      <c r="L21" s="76">
        <v>1898</v>
      </c>
      <c r="M21" s="261">
        <v>0.15312626058894716</v>
      </c>
      <c r="N21" s="76">
        <v>145</v>
      </c>
      <c r="O21" s="261">
        <v>1.1698265429608713E-2</v>
      </c>
      <c r="P21" s="76">
        <v>48</v>
      </c>
      <c r="Q21" s="261">
        <v>3.8725292456635741E-3</v>
      </c>
      <c r="R21" s="76">
        <v>218</v>
      </c>
      <c r="S21" s="261">
        <v>1.7587736990722067E-2</v>
      </c>
      <c r="T21" s="76">
        <v>862</v>
      </c>
      <c r="U21" s="261">
        <v>6.9544171036708347E-2</v>
      </c>
      <c r="V21" s="76">
        <v>915</v>
      </c>
      <c r="W21" s="309">
        <v>7.3820088745461879E-2</v>
      </c>
    </row>
    <row r="22" spans="1:23" s="210" customFormat="1" ht="17.25" customHeight="1">
      <c r="A22" s="960" t="s">
        <v>178</v>
      </c>
      <c r="D22" s="242"/>
      <c r="E22" s="242"/>
    </row>
    <row r="23" spans="1:23" ht="17.25" customHeight="1">
      <c r="A23" s="961" t="s">
        <v>560</v>
      </c>
      <c r="B23" s="144"/>
      <c r="C23" s="144"/>
      <c r="D23" s="244"/>
      <c r="E23" s="244"/>
      <c r="F23" s="144"/>
      <c r="G23" s="144"/>
      <c r="H23" s="144"/>
      <c r="I23" s="144"/>
      <c r="J23" s="144"/>
      <c r="K23" s="144"/>
      <c r="L23" s="144"/>
      <c r="M23" s="144"/>
      <c r="N23" s="143"/>
      <c r="O23" s="143"/>
      <c r="P23" s="143"/>
      <c r="Q23" s="143"/>
      <c r="R23" s="143"/>
      <c r="S23" s="143"/>
      <c r="T23" s="143"/>
      <c r="U23" s="143"/>
      <c r="V23" s="143"/>
      <c r="W23" s="143"/>
    </row>
    <row r="24" spans="1:23" s="209" customFormat="1" ht="17.25" customHeight="1">
      <c r="A24" s="961" t="s">
        <v>287</v>
      </c>
    </row>
    <row r="25" spans="1:23" ht="17.25" customHeight="1">
      <c r="A25" s="961" t="s">
        <v>472</v>
      </c>
    </row>
    <row r="27" spans="1:23" ht="1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</sheetData>
  <mergeCells count="13">
    <mergeCell ref="A3:A6"/>
    <mergeCell ref="B3:C5"/>
    <mergeCell ref="F3:W3"/>
    <mergeCell ref="F4:G5"/>
    <mergeCell ref="J4:K5"/>
    <mergeCell ref="L4:M5"/>
    <mergeCell ref="N4:O5"/>
    <mergeCell ref="H4:I5"/>
    <mergeCell ref="P4:Q5"/>
    <mergeCell ref="R4:S5"/>
    <mergeCell ref="T4:U5"/>
    <mergeCell ref="V4:W5"/>
    <mergeCell ref="D3:E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7" s="46" customFormat="1" ht="17.25" customHeight="1">
      <c r="A1" s="163" t="s">
        <v>1016</v>
      </c>
      <c r="B1" s="167"/>
      <c r="C1" s="167"/>
      <c r="D1" s="167"/>
      <c r="E1" s="77"/>
      <c r="F1" s="77"/>
      <c r="G1" s="77"/>
      <c r="H1" s="77"/>
      <c r="I1" s="77"/>
      <c r="O1" s="500"/>
    </row>
    <row r="2" spans="1:27" ht="17.25" customHeight="1" thickBot="1">
      <c r="A2" s="325" t="s">
        <v>193</v>
      </c>
      <c r="B2" s="205"/>
      <c r="C2" s="205"/>
    </row>
    <row r="3" spans="1:27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2071"/>
      <c r="L3" s="1834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7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838" t="s">
        <v>139</v>
      </c>
      <c r="I4" s="603" t="s">
        <v>189</v>
      </c>
      <c r="J4" s="603" t="s">
        <v>455</v>
      </c>
      <c r="K4" s="603" t="s">
        <v>562</v>
      </c>
      <c r="L4" s="838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27" ht="17.25" customHeight="1">
      <c r="A5" s="194" t="s">
        <v>19</v>
      </c>
      <c r="B5" s="326">
        <v>71791</v>
      </c>
      <c r="C5" s="326">
        <v>72110</v>
      </c>
      <c r="D5" s="326">
        <v>73629</v>
      </c>
      <c r="E5" s="326">
        <v>75848</v>
      </c>
      <c r="F5" s="326">
        <v>78717</v>
      </c>
      <c r="G5" s="326">
        <v>81644</v>
      </c>
      <c r="H5" s="768">
        <v>95631</v>
      </c>
      <c r="I5" s="772">
        <v>101983</v>
      </c>
      <c r="J5" s="772">
        <v>110940</v>
      </c>
      <c r="K5" s="772">
        <v>114108</v>
      </c>
      <c r="L5" s="768">
        <v>111855</v>
      </c>
      <c r="M5" s="406">
        <f>L5-K5</f>
        <v>-2253</v>
      </c>
      <c r="N5" s="331">
        <f>L5/K5-1</f>
        <v>-1.9744452623830067E-2</v>
      </c>
      <c r="O5" s="330">
        <f>L5-G5</f>
        <v>30211</v>
      </c>
      <c r="P5" s="331">
        <f>L5/G5-1</f>
        <v>0.37003331536916373</v>
      </c>
      <c r="Q5" s="330">
        <f>L5-B5</f>
        <v>40064</v>
      </c>
      <c r="R5" s="334">
        <f>L5/B5-1</f>
        <v>0.55806438132913594</v>
      </c>
      <c r="T5"/>
      <c r="U5"/>
      <c r="V5"/>
      <c r="W5"/>
      <c r="X5"/>
      <c r="Y5"/>
      <c r="Z5"/>
      <c r="AA5"/>
    </row>
    <row r="6" spans="1:27" ht="17.25" customHeight="1">
      <c r="A6" s="197" t="s">
        <v>20</v>
      </c>
      <c r="B6" s="216">
        <v>7424</v>
      </c>
      <c r="C6" s="216">
        <v>7549</v>
      </c>
      <c r="D6" s="216">
        <v>7785</v>
      </c>
      <c r="E6" s="216">
        <v>8391</v>
      </c>
      <c r="F6" s="216">
        <v>8713</v>
      </c>
      <c r="G6" s="216">
        <v>8887</v>
      </c>
      <c r="H6" s="773">
        <v>9798</v>
      </c>
      <c r="I6" s="770">
        <v>9869</v>
      </c>
      <c r="J6" s="770">
        <v>10757</v>
      </c>
      <c r="K6" s="770">
        <v>11026</v>
      </c>
      <c r="L6" s="773">
        <v>11192</v>
      </c>
      <c r="M6" s="412">
        <f t="shared" ref="M6:M19" si="0">L6-K6</f>
        <v>166</v>
      </c>
      <c r="N6" s="333">
        <f t="shared" ref="N6:N19" si="1">L6/K6-1</f>
        <v>1.505532378015606E-2</v>
      </c>
      <c r="O6" s="332">
        <f t="shared" ref="O6:O19" si="2">L6-G6</f>
        <v>2305</v>
      </c>
      <c r="P6" s="333">
        <f t="shared" ref="P6:P19" si="3">L6/G6-1</f>
        <v>0.25936761561831889</v>
      </c>
      <c r="Q6" s="332">
        <f t="shared" ref="Q6:Q19" si="4">L6-B6</f>
        <v>3768</v>
      </c>
      <c r="R6" s="335">
        <f t="shared" ref="R6:R19" si="5">L6/B6-1</f>
        <v>0.5075431034482758</v>
      </c>
      <c r="T6"/>
      <c r="U6"/>
      <c r="V6"/>
      <c r="W6"/>
      <c r="X6"/>
      <c r="Y6"/>
      <c r="Z6"/>
      <c r="AA6"/>
    </row>
    <row r="7" spans="1:27" ht="17.25" customHeight="1">
      <c r="A7" s="197" t="s">
        <v>21</v>
      </c>
      <c r="B7" s="216">
        <v>7819</v>
      </c>
      <c r="C7" s="216">
        <v>8019</v>
      </c>
      <c r="D7" s="216">
        <v>8407</v>
      </c>
      <c r="E7" s="216">
        <v>8817</v>
      </c>
      <c r="F7" s="216">
        <v>9661</v>
      </c>
      <c r="G7" s="216">
        <v>10634</v>
      </c>
      <c r="H7" s="773">
        <v>12930</v>
      </c>
      <c r="I7" s="770">
        <v>13764</v>
      </c>
      <c r="J7" s="770">
        <v>14825</v>
      </c>
      <c r="K7" s="770">
        <v>15407</v>
      </c>
      <c r="L7" s="773">
        <v>15503</v>
      </c>
      <c r="M7" s="412">
        <f t="shared" si="0"/>
        <v>96</v>
      </c>
      <c r="N7" s="333">
        <f t="shared" si="1"/>
        <v>6.2309339910431305E-3</v>
      </c>
      <c r="O7" s="332">
        <f t="shared" si="2"/>
        <v>4869</v>
      </c>
      <c r="P7" s="333">
        <f t="shared" si="3"/>
        <v>0.45787097987586978</v>
      </c>
      <c r="Q7" s="332">
        <f t="shared" si="4"/>
        <v>7684</v>
      </c>
      <c r="R7" s="335">
        <f t="shared" si="5"/>
        <v>0.98273436500831313</v>
      </c>
      <c r="T7"/>
      <c r="U7"/>
      <c r="V7"/>
      <c r="W7"/>
      <c r="X7"/>
      <c r="Y7"/>
      <c r="Z7"/>
      <c r="AA7"/>
    </row>
    <row r="8" spans="1:27" ht="17.25" customHeight="1">
      <c r="A8" s="197" t="s">
        <v>22</v>
      </c>
      <c r="B8" s="216">
        <v>2483</v>
      </c>
      <c r="C8" s="216">
        <v>2288</v>
      </c>
      <c r="D8" s="216">
        <v>2451</v>
      </c>
      <c r="E8" s="216">
        <v>2518</v>
      </c>
      <c r="F8" s="216">
        <v>2596</v>
      </c>
      <c r="G8" s="216">
        <v>2713</v>
      </c>
      <c r="H8" s="773">
        <v>3754</v>
      </c>
      <c r="I8" s="770">
        <v>4420</v>
      </c>
      <c r="J8" s="770">
        <v>4946</v>
      </c>
      <c r="K8" s="770">
        <v>5215</v>
      </c>
      <c r="L8" s="773">
        <v>5438</v>
      </c>
      <c r="M8" s="412">
        <f t="shared" si="0"/>
        <v>223</v>
      </c>
      <c r="N8" s="333">
        <f t="shared" si="1"/>
        <v>4.276126558005755E-2</v>
      </c>
      <c r="O8" s="332">
        <f t="shared" si="2"/>
        <v>2725</v>
      </c>
      <c r="P8" s="333">
        <f t="shared" si="3"/>
        <v>1.0044231478068557</v>
      </c>
      <c r="Q8" s="332">
        <f t="shared" si="4"/>
        <v>2955</v>
      </c>
      <c r="R8" s="335">
        <f t="shared" si="5"/>
        <v>1.190092629883206</v>
      </c>
      <c r="T8"/>
      <c r="U8"/>
      <c r="V8"/>
      <c r="W8"/>
      <c r="X8"/>
      <c r="Y8"/>
      <c r="Z8"/>
      <c r="AA8"/>
    </row>
    <row r="9" spans="1:27" ht="17.25" customHeight="1">
      <c r="A9" s="197" t="s">
        <v>23</v>
      </c>
      <c r="B9" s="216">
        <v>4396</v>
      </c>
      <c r="C9" s="216">
        <v>4470</v>
      </c>
      <c r="D9" s="216">
        <v>4212</v>
      </c>
      <c r="E9" s="216">
        <v>4277</v>
      </c>
      <c r="F9" s="216">
        <v>4407</v>
      </c>
      <c r="G9" s="216">
        <v>4489</v>
      </c>
      <c r="H9" s="773">
        <v>4980</v>
      </c>
      <c r="I9" s="770">
        <v>5445</v>
      </c>
      <c r="J9" s="770">
        <v>6070</v>
      </c>
      <c r="K9" s="770">
        <v>6179</v>
      </c>
      <c r="L9" s="773">
        <v>5826</v>
      </c>
      <c r="M9" s="412">
        <f t="shared" si="0"/>
        <v>-353</v>
      </c>
      <c r="N9" s="333">
        <f t="shared" si="1"/>
        <v>-5.712898527269783E-2</v>
      </c>
      <c r="O9" s="332">
        <f t="shared" si="2"/>
        <v>1337</v>
      </c>
      <c r="P9" s="333">
        <f t="shared" si="3"/>
        <v>0.29783916239697028</v>
      </c>
      <c r="Q9" s="332">
        <f t="shared" si="4"/>
        <v>1430</v>
      </c>
      <c r="R9" s="335">
        <f t="shared" si="5"/>
        <v>0.32529572338489543</v>
      </c>
      <c r="T9"/>
      <c r="U9"/>
      <c r="V9"/>
      <c r="W9"/>
      <c r="X9"/>
      <c r="Y9"/>
      <c r="Z9"/>
      <c r="AA9"/>
    </row>
    <row r="10" spans="1:27" ht="17.25" customHeight="1">
      <c r="A10" s="197" t="s">
        <v>24</v>
      </c>
      <c r="B10" s="216">
        <v>2001</v>
      </c>
      <c r="C10" s="216">
        <v>2089</v>
      </c>
      <c r="D10" s="216">
        <v>2237</v>
      </c>
      <c r="E10" s="216">
        <v>2528</v>
      </c>
      <c r="F10" s="216">
        <v>2675</v>
      </c>
      <c r="G10" s="216">
        <v>2927</v>
      </c>
      <c r="H10" s="773">
        <v>3134</v>
      </c>
      <c r="I10" s="770">
        <v>3432</v>
      </c>
      <c r="J10" s="770">
        <v>3913</v>
      </c>
      <c r="K10" s="770">
        <v>4026</v>
      </c>
      <c r="L10" s="773">
        <v>3979</v>
      </c>
      <c r="M10" s="412">
        <f t="shared" si="0"/>
        <v>-47</v>
      </c>
      <c r="N10" s="333">
        <f t="shared" si="1"/>
        <v>-1.1674118231495334E-2</v>
      </c>
      <c r="O10" s="332">
        <f t="shared" si="2"/>
        <v>1052</v>
      </c>
      <c r="P10" s="333">
        <f t="shared" si="3"/>
        <v>0.35941236761188922</v>
      </c>
      <c r="Q10" s="332">
        <f t="shared" si="4"/>
        <v>1978</v>
      </c>
      <c r="R10" s="335">
        <f t="shared" si="5"/>
        <v>0.98850574712643668</v>
      </c>
      <c r="T10"/>
      <c r="U10"/>
      <c r="V10"/>
      <c r="W10"/>
      <c r="X10"/>
      <c r="Y10"/>
      <c r="Z10"/>
      <c r="AA10"/>
    </row>
    <row r="11" spans="1:27" ht="17.25" customHeight="1">
      <c r="A11" s="197" t="s">
        <v>25</v>
      </c>
      <c r="B11" s="216">
        <v>8251</v>
      </c>
      <c r="C11" s="216">
        <v>8201</v>
      </c>
      <c r="D11" s="216">
        <v>8371</v>
      </c>
      <c r="E11" s="216">
        <v>8373</v>
      </c>
      <c r="F11" s="216">
        <v>8247</v>
      </c>
      <c r="G11" s="216">
        <v>8242</v>
      </c>
      <c r="H11" s="773">
        <v>8933</v>
      </c>
      <c r="I11" s="770">
        <v>9319</v>
      </c>
      <c r="J11" s="770">
        <v>10399</v>
      </c>
      <c r="K11" s="770">
        <v>10706</v>
      </c>
      <c r="L11" s="773">
        <v>10376</v>
      </c>
      <c r="M11" s="412">
        <f t="shared" si="0"/>
        <v>-330</v>
      </c>
      <c r="N11" s="333">
        <f t="shared" si="1"/>
        <v>-3.0823837100691254E-2</v>
      </c>
      <c r="O11" s="332">
        <f t="shared" si="2"/>
        <v>2134</v>
      </c>
      <c r="P11" s="333">
        <f t="shared" si="3"/>
        <v>0.25891773841300658</v>
      </c>
      <c r="Q11" s="332">
        <f t="shared" si="4"/>
        <v>2125</v>
      </c>
      <c r="R11" s="335">
        <f t="shared" si="5"/>
        <v>0.25754454005575078</v>
      </c>
      <c r="T11"/>
      <c r="U11"/>
      <c r="V11"/>
      <c r="W11"/>
      <c r="X11"/>
      <c r="Y11"/>
      <c r="Z11"/>
      <c r="AA11"/>
    </row>
    <row r="12" spans="1:27" ht="17.25" customHeight="1">
      <c r="A12" s="197" t="s">
        <v>26</v>
      </c>
      <c r="B12" s="216">
        <v>2994</v>
      </c>
      <c r="C12" s="216">
        <v>3075</v>
      </c>
      <c r="D12" s="216">
        <v>3143</v>
      </c>
      <c r="E12" s="216">
        <v>3299</v>
      </c>
      <c r="F12" s="216">
        <v>3454</v>
      </c>
      <c r="G12" s="216">
        <v>3599</v>
      </c>
      <c r="H12" s="773">
        <v>4219</v>
      </c>
      <c r="I12" s="770">
        <v>4494</v>
      </c>
      <c r="J12" s="770">
        <v>5249</v>
      </c>
      <c r="K12" s="770">
        <v>5321</v>
      </c>
      <c r="L12" s="773">
        <v>5331</v>
      </c>
      <c r="M12" s="412">
        <f t="shared" si="0"/>
        <v>10</v>
      </c>
      <c r="N12" s="333">
        <f t="shared" si="1"/>
        <v>1.8793459875963148E-3</v>
      </c>
      <c r="O12" s="332">
        <f t="shared" si="2"/>
        <v>1732</v>
      </c>
      <c r="P12" s="333">
        <f t="shared" si="3"/>
        <v>0.48124479021950539</v>
      </c>
      <c r="Q12" s="332">
        <f t="shared" si="4"/>
        <v>2337</v>
      </c>
      <c r="R12" s="335">
        <f t="shared" si="5"/>
        <v>0.78056112224448904</v>
      </c>
      <c r="T12"/>
      <c r="U12"/>
      <c r="V12"/>
      <c r="W12"/>
      <c r="X12"/>
      <c r="Y12"/>
      <c r="Z12"/>
      <c r="AA12"/>
    </row>
    <row r="13" spans="1:27" ht="17.25" customHeight="1">
      <c r="A13" s="197" t="s">
        <v>27</v>
      </c>
      <c r="B13" s="216">
        <v>6076</v>
      </c>
      <c r="C13" s="216">
        <v>6004</v>
      </c>
      <c r="D13" s="216">
        <v>5885</v>
      </c>
      <c r="E13" s="216">
        <v>5910</v>
      </c>
      <c r="F13" s="216">
        <v>5761</v>
      </c>
      <c r="G13" s="216">
        <v>5692</v>
      </c>
      <c r="H13" s="773">
        <v>5992</v>
      </c>
      <c r="I13" s="770">
        <v>5838</v>
      </c>
      <c r="J13" s="770">
        <v>6490</v>
      </c>
      <c r="K13" s="770">
        <v>6713</v>
      </c>
      <c r="L13" s="773">
        <v>6482</v>
      </c>
      <c r="M13" s="412">
        <f t="shared" si="0"/>
        <v>-231</v>
      </c>
      <c r="N13" s="333">
        <f t="shared" si="1"/>
        <v>-3.441084462982269E-2</v>
      </c>
      <c r="O13" s="395">
        <f t="shared" si="2"/>
        <v>790</v>
      </c>
      <c r="P13" s="333">
        <f t="shared" si="3"/>
        <v>0.13879128601546031</v>
      </c>
      <c r="Q13" s="395">
        <f t="shared" si="4"/>
        <v>406</v>
      </c>
      <c r="R13" s="335">
        <f t="shared" si="5"/>
        <v>6.6820276497695952E-2</v>
      </c>
      <c r="T13"/>
      <c r="U13"/>
      <c r="V13"/>
      <c r="W13"/>
      <c r="X13"/>
      <c r="Y13"/>
      <c r="Z13"/>
      <c r="AA13"/>
    </row>
    <row r="14" spans="1:27" ht="17.25" customHeight="1">
      <c r="A14" s="197" t="s">
        <v>28</v>
      </c>
      <c r="B14" s="216">
        <v>3476</v>
      </c>
      <c r="C14" s="216">
        <v>3546</v>
      </c>
      <c r="D14" s="216">
        <v>3640</v>
      </c>
      <c r="E14" s="216">
        <v>3666</v>
      </c>
      <c r="F14" s="216">
        <v>3669</v>
      </c>
      <c r="G14" s="216">
        <v>4023</v>
      </c>
      <c r="H14" s="773">
        <v>4923</v>
      </c>
      <c r="I14" s="770">
        <v>4993</v>
      </c>
      <c r="J14" s="770">
        <v>5060</v>
      </c>
      <c r="K14" s="770">
        <v>5038</v>
      </c>
      <c r="L14" s="773">
        <v>5022</v>
      </c>
      <c r="M14" s="412">
        <f t="shared" si="0"/>
        <v>-16</v>
      </c>
      <c r="N14" s="333">
        <f t="shared" si="1"/>
        <v>-3.1758634378721284E-3</v>
      </c>
      <c r="O14" s="332">
        <f t="shared" si="2"/>
        <v>999</v>
      </c>
      <c r="P14" s="333">
        <f t="shared" si="3"/>
        <v>0.24832214765100669</v>
      </c>
      <c r="Q14" s="332">
        <f t="shared" si="4"/>
        <v>1546</v>
      </c>
      <c r="R14" s="335">
        <f t="shared" si="5"/>
        <v>0.44476409666283079</v>
      </c>
      <c r="T14"/>
      <c r="U14"/>
      <c r="V14"/>
      <c r="W14"/>
      <c r="X14"/>
      <c r="Y14"/>
      <c r="Z14"/>
      <c r="AA14"/>
    </row>
    <row r="15" spans="1:27" ht="17.25" customHeight="1">
      <c r="A15" s="197" t="s">
        <v>29</v>
      </c>
      <c r="B15" s="216">
        <v>3240</v>
      </c>
      <c r="C15" s="216">
        <v>3223</v>
      </c>
      <c r="D15" s="216">
        <v>3487</v>
      </c>
      <c r="E15" s="216">
        <v>3733</v>
      </c>
      <c r="F15" s="216">
        <v>3915</v>
      </c>
      <c r="G15" s="216">
        <v>4024</v>
      </c>
      <c r="H15" s="773">
        <v>4556</v>
      </c>
      <c r="I15" s="770">
        <v>4816</v>
      </c>
      <c r="J15" s="770">
        <v>5083</v>
      </c>
      <c r="K15" s="770">
        <v>5205</v>
      </c>
      <c r="L15" s="773">
        <v>4724</v>
      </c>
      <c r="M15" s="412">
        <f t="shared" si="0"/>
        <v>-481</v>
      </c>
      <c r="N15" s="333">
        <f t="shared" si="1"/>
        <v>-9.2411143131604256E-2</v>
      </c>
      <c r="O15" s="332">
        <f t="shared" si="2"/>
        <v>700</v>
      </c>
      <c r="P15" s="333">
        <f t="shared" si="3"/>
        <v>0.17395626242544737</v>
      </c>
      <c r="Q15" s="332">
        <f t="shared" si="4"/>
        <v>1484</v>
      </c>
      <c r="R15" s="335">
        <f t="shared" si="5"/>
        <v>0.45802469135802459</v>
      </c>
      <c r="T15"/>
      <c r="U15"/>
      <c r="V15"/>
      <c r="W15"/>
      <c r="X15"/>
      <c r="Y15"/>
      <c r="Z15"/>
      <c r="AA15"/>
    </row>
    <row r="16" spans="1:27" ht="17.25" customHeight="1">
      <c r="A16" s="197" t="s">
        <v>30</v>
      </c>
      <c r="B16" s="216">
        <v>5988</v>
      </c>
      <c r="C16" s="216">
        <v>5933</v>
      </c>
      <c r="D16" s="216">
        <v>6422</v>
      </c>
      <c r="E16" s="216">
        <v>6206</v>
      </c>
      <c r="F16" s="216">
        <v>6542</v>
      </c>
      <c r="G16" s="216">
        <v>6892</v>
      </c>
      <c r="H16" s="773">
        <v>9843</v>
      </c>
      <c r="I16" s="770">
        <v>11235</v>
      </c>
      <c r="J16" s="770">
        <v>11981</v>
      </c>
      <c r="K16" s="770">
        <v>12774</v>
      </c>
      <c r="L16" s="773">
        <v>12469</v>
      </c>
      <c r="M16" s="412">
        <f t="shared" si="0"/>
        <v>-305</v>
      </c>
      <c r="N16" s="333">
        <f t="shared" si="1"/>
        <v>-2.3876624393298851E-2</v>
      </c>
      <c r="O16" s="332">
        <f t="shared" si="2"/>
        <v>5577</v>
      </c>
      <c r="P16" s="333">
        <f t="shared" si="3"/>
        <v>0.80919907138711555</v>
      </c>
      <c r="Q16" s="332">
        <f t="shared" si="4"/>
        <v>6481</v>
      </c>
      <c r="R16" s="335">
        <f t="shared" si="5"/>
        <v>1.0823313293253172</v>
      </c>
      <c r="T16"/>
      <c r="U16"/>
      <c r="V16"/>
      <c r="W16"/>
      <c r="X16"/>
      <c r="Y16"/>
      <c r="Z16"/>
      <c r="AA16"/>
    </row>
    <row r="17" spans="1:27" ht="17.25" customHeight="1">
      <c r="A17" s="197" t="s">
        <v>31</v>
      </c>
      <c r="B17" s="216">
        <v>4650</v>
      </c>
      <c r="C17" s="216">
        <v>4459</v>
      </c>
      <c r="D17" s="216">
        <v>4373</v>
      </c>
      <c r="E17" s="216">
        <v>4532</v>
      </c>
      <c r="F17" s="216">
        <v>4781</v>
      </c>
      <c r="G17" s="216">
        <v>4916</v>
      </c>
      <c r="H17" s="773">
        <v>6009</v>
      </c>
      <c r="I17" s="770">
        <v>6652</v>
      </c>
      <c r="J17" s="770">
        <v>7206</v>
      </c>
      <c r="K17" s="770">
        <v>7484</v>
      </c>
      <c r="L17" s="773">
        <v>7249</v>
      </c>
      <c r="M17" s="412">
        <f t="shared" si="0"/>
        <v>-235</v>
      </c>
      <c r="N17" s="333">
        <f t="shared" si="1"/>
        <v>-3.1400320684126126E-2</v>
      </c>
      <c r="O17" s="332">
        <f t="shared" si="2"/>
        <v>2333</v>
      </c>
      <c r="P17" s="333">
        <f t="shared" si="3"/>
        <v>0.4745728234336859</v>
      </c>
      <c r="Q17" s="332">
        <f t="shared" si="4"/>
        <v>2599</v>
      </c>
      <c r="R17" s="335">
        <f t="shared" si="5"/>
        <v>0.55892473118279562</v>
      </c>
      <c r="T17"/>
      <c r="U17"/>
      <c r="V17"/>
      <c r="W17"/>
      <c r="X17"/>
      <c r="Y17"/>
      <c r="Z17"/>
      <c r="AA17"/>
    </row>
    <row r="18" spans="1:27" ht="17.25" customHeight="1">
      <c r="A18" s="197" t="s">
        <v>32</v>
      </c>
      <c r="B18" s="216">
        <v>3519</v>
      </c>
      <c r="C18" s="216">
        <v>3469</v>
      </c>
      <c r="D18" s="216">
        <v>3220</v>
      </c>
      <c r="E18" s="216">
        <v>3077</v>
      </c>
      <c r="F18" s="216">
        <v>3284</v>
      </c>
      <c r="G18" s="216">
        <v>3413</v>
      </c>
      <c r="H18" s="773">
        <v>4849</v>
      </c>
      <c r="I18" s="770">
        <v>5803</v>
      </c>
      <c r="J18" s="770">
        <v>6108</v>
      </c>
      <c r="K18" s="770">
        <v>6211</v>
      </c>
      <c r="L18" s="773">
        <v>5869</v>
      </c>
      <c r="M18" s="412">
        <f t="shared" si="0"/>
        <v>-342</v>
      </c>
      <c r="N18" s="333">
        <f t="shared" si="1"/>
        <v>-5.5063596844308504E-2</v>
      </c>
      <c r="O18" s="332">
        <f t="shared" si="2"/>
        <v>2456</v>
      </c>
      <c r="P18" s="333">
        <f t="shared" si="3"/>
        <v>0.71960152358628782</v>
      </c>
      <c r="Q18" s="332">
        <f t="shared" si="4"/>
        <v>2350</v>
      </c>
      <c r="R18" s="335">
        <f t="shared" si="5"/>
        <v>0.66780335322534801</v>
      </c>
      <c r="T18"/>
      <c r="U18"/>
      <c r="V18"/>
      <c r="W18"/>
      <c r="X18"/>
      <c r="Y18"/>
      <c r="Z18"/>
      <c r="AA18"/>
    </row>
    <row r="19" spans="1:27" ht="17.25" customHeight="1" thickBot="1">
      <c r="A19" s="195" t="s">
        <v>33</v>
      </c>
      <c r="B19" s="231">
        <v>9474</v>
      </c>
      <c r="C19" s="231">
        <v>9785</v>
      </c>
      <c r="D19" s="231">
        <v>9996</v>
      </c>
      <c r="E19" s="231">
        <v>10521</v>
      </c>
      <c r="F19" s="231">
        <v>11012</v>
      </c>
      <c r="G19" s="231">
        <v>11193</v>
      </c>
      <c r="H19" s="769">
        <v>11711</v>
      </c>
      <c r="I19" s="231">
        <v>11903</v>
      </c>
      <c r="J19" s="231">
        <v>12853</v>
      </c>
      <c r="K19" s="231">
        <v>12803</v>
      </c>
      <c r="L19" s="769">
        <v>12395</v>
      </c>
      <c r="M19" s="418">
        <f t="shared" si="0"/>
        <v>-408</v>
      </c>
      <c r="N19" s="336">
        <f t="shared" si="1"/>
        <v>-3.1867531047410802E-2</v>
      </c>
      <c r="O19" s="337">
        <f t="shared" si="2"/>
        <v>1202</v>
      </c>
      <c r="P19" s="336">
        <f t="shared" si="3"/>
        <v>0.10738854641293671</v>
      </c>
      <c r="Q19" s="337">
        <f t="shared" si="4"/>
        <v>2921</v>
      </c>
      <c r="R19" s="338">
        <f t="shared" si="5"/>
        <v>0.30831750052776008</v>
      </c>
      <c r="T19"/>
      <c r="U19"/>
      <c r="V19"/>
      <c r="W19"/>
      <c r="X19"/>
      <c r="Y19"/>
      <c r="Z19"/>
      <c r="AA19"/>
    </row>
    <row r="20" spans="1:27" s="26" customFormat="1" ht="17.25" customHeight="1">
      <c r="A20" s="106"/>
      <c r="B20" s="479"/>
      <c r="C20" s="479"/>
      <c r="D20" s="479"/>
      <c r="E20" s="479"/>
      <c r="F20" s="479"/>
      <c r="G20" s="479"/>
      <c r="H20" s="479"/>
      <c r="I20" s="479"/>
      <c r="J20" s="479"/>
      <c r="K20" s="209"/>
      <c r="L20" s="209"/>
      <c r="M20" s="209"/>
      <c r="N20" s="209"/>
      <c r="O20" s="209"/>
      <c r="P20" s="209"/>
      <c r="T20"/>
    </row>
    <row r="21" spans="1:27">
      <c r="A21"/>
      <c r="B21"/>
      <c r="C21"/>
      <c r="D21"/>
      <c r="E21"/>
      <c r="F21"/>
      <c r="G21"/>
      <c r="H21"/>
      <c r="I21"/>
      <c r="J21"/>
      <c r="K21"/>
      <c r="L21" s="479"/>
      <c r="M21"/>
      <c r="N21"/>
      <c r="O21"/>
      <c r="P21"/>
      <c r="Q21"/>
      <c r="R21"/>
      <c r="S21"/>
      <c r="T21"/>
    </row>
    <row r="22" spans="1:2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7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7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4"/>
  <dimension ref="A1:R32"/>
  <sheetViews>
    <sheetView zoomScaleNormal="100" workbookViewId="0"/>
  </sheetViews>
  <sheetFormatPr defaultColWidth="8.85546875" defaultRowHeight="15"/>
  <cols>
    <col min="1" max="1" width="13.140625" style="26" customWidth="1"/>
    <col min="2" max="2" width="5.7109375" style="26" customWidth="1"/>
    <col min="3" max="3" width="7.5703125" style="26" customWidth="1"/>
    <col min="4" max="4" width="7" style="26" customWidth="1"/>
    <col min="5" max="5" width="7.140625" style="26" customWidth="1"/>
    <col min="6" max="6" width="8.140625" style="26" customWidth="1"/>
    <col min="7" max="7" width="9" style="26" customWidth="1"/>
    <col min="8" max="8" width="8.140625" style="26" customWidth="1"/>
    <col min="9" max="9" width="9" style="26" customWidth="1"/>
    <col min="10" max="10" width="8.140625" style="26" customWidth="1"/>
    <col min="11" max="11" width="9" style="26" customWidth="1"/>
    <col min="12" max="12" width="8.42578125" style="26" customWidth="1"/>
    <col min="13" max="14" width="9" style="26" customWidth="1"/>
    <col min="15" max="15" width="8.7109375" style="26" customWidth="1"/>
    <col min="17" max="16384" width="8.85546875" style="26"/>
  </cols>
  <sheetData>
    <row r="1" spans="1:18" s="44" customFormat="1" ht="17.25" customHeight="1">
      <c r="A1" s="240" t="s">
        <v>677</v>
      </c>
      <c r="B1" s="146"/>
      <c r="C1" s="146"/>
      <c r="D1" s="146"/>
      <c r="E1" s="146"/>
      <c r="F1" s="146"/>
      <c r="G1" s="146"/>
      <c r="H1" s="146"/>
      <c r="I1" s="146"/>
      <c r="J1" s="145"/>
      <c r="K1" s="145"/>
      <c r="L1" s="145"/>
      <c r="M1" s="145"/>
      <c r="N1" s="500"/>
      <c r="O1" s="145"/>
    </row>
    <row r="2" spans="1:18" s="3" customFormat="1" ht="17.25" customHeight="1" thickBot="1">
      <c r="A2" s="325" t="s">
        <v>193</v>
      </c>
      <c r="B2" s="145"/>
      <c r="C2" s="145"/>
      <c r="D2" s="145"/>
      <c r="E2" s="870"/>
      <c r="F2" s="145"/>
      <c r="G2" s="145"/>
      <c r="H2" s="145"/>
      <c r="I2" s="145"/>
      <c r="J2" s="145"/>
      <c r="K2" s="145"/>
      <c r="L2" s="145"/>
      <c r="M2" s="145"/>
      <c r="N2" s="145"/>
      <c r="O2" s="145"/>
    </row>
    <row r="3" spans="1:18" s="45" customFormat="1" ht="27.75" customHeight="1">
      <c r="A3" s="1736" t="s">
        <v>198</v>
      </c>
      <c r="B3" s="1737"/>
      <c r="C3" s="1938" t="s">
        <v>194</v>
      </c>
      <c r="D3" s="1805"/>
      <c r="E3" s="2054"/>
      <c r="F3" s="1805" t="s">
        <v>195</v>
      </c>
      <c r="G3" s="1857"/>
      <c r="H3" s="1800" t="s">
        <v>209</v>
      </c>
      <c r="I3" s="1801"/>
      <c r="J3" s="1800" t="s">
        <v>288</v>
      </c>
      <c r="K3" s="1801"/>
      <c r="L3" s="1938" t="s">
        <v>407</v>
      </c>
      <c r="M3" s="1857"/>
      <c r="N3" s="1800" t="s">
        <v>197</v>
      </c>
      <c r="O3" s="1801"/>
    </row>
    <row r="4" spans="1:18" s="45" customFormat="1" ht="15" customHeight="1">
      <c r="A4" s="1738"/>
      <c r="B4" s="1739"/>
      <c r="C4" s="1802" t="s">
        <v>4</v>
      </c>
      <c r="D4" s="1975" t="s">
        <v>1060</v>
      </c>
      <c r="E4" s="2075"/>
      <c r="F4" s="1767" t="s">
        <v>4</v>
      </c>
      <c r="G4" s="2075" t="s">
        <v>1061</v>
      </c>
      <c r="H4" s="1802" t="s">
        <v>4</v>
      </c>
      <c r="I4" s="2072" t="s">
        <v>289</v>
      </c>
      <c r="J4" s="1802" t="s">
        <v>4</v>
      </c>
      <c r="K4" s="2072" t="s">
        <v>290</v>
      </c>
      <c r="L4" s="1802" t="s">
        <v>4</v>
      </c>
      <c r="M4" s="2072" t="s">
        <v>291</v>
      </c>
      <c r="N4" s="1979" t="s">
        <v>4</v>
      </c>
      <c r="O4" s="2072" t="s">
        <v>792</v>
      </c>
    </row>
    <row r="5" spans="1:18" s="45" customFormat="1" ht="15" customHeight="1">
      <c r="A5" s="1738"/>
      <c r="B5" s="1739"/>
      <c r="C5" s="1936"/>
      <c r="D5" s="2078"/>
      <c r="E5" s="2079"/>
      <c r="F5" s="1961"/>
      <c r="G5" s="2076"/>
      <c r="H5" s="1936"/>
      <c r="I5" s="2073"/>
      <c r="J5" s="1936"/>
      <c r="K5" s="2073"/>
      <c r="L5" s="1936"/>
      <c r="M5" s="2073"/>
      <c r="N5" s="1980"/>
      <c r="O5" s="2073"/>
    </row>
    <row r="6" spans="1:18" s="45" customFormat="1" ht="15" customHeight="1" thickBot="1">
      <c r="A6" s="1740"/>
      <c r="B6" s="1741"/>
      <c r="C6" s="1804"/>
      <c r="D6" s="1709" t="s">
        <v>172</v>
      </c>
      <c r="E6" s="1710" t="s">
        <v>43</v>
      </c>
      <c r="F6" s="1769"/>
      <c r="G6" s="2077"/>
      <c r="H6" s="1804"/>
      <c r="I6" s="2074"/>
      <c r="J6" s="1804"/>
      <c r="K6" s="2074"/>
      <c r="L6" s="1804"/>
      <c r="M6" s="2074"/>
      <c r="N6" s="1981"/>
      <c r="O6" s="2074"/>
    </row>
    <row r="7" spans="1:18" s="45" customFormat="1" ht="17.25" customHeight="1">
      <c r="A7" s="1742" t="s">
        <v>11</v>
      </c>
      <c r="B7" s="1743"/>
      <c r="C7" s="1066">
        <v>1393</v>
      </c>
      <c r="D7" s="1707">
        <v>1384</v>
      </c>
      <c r="E7" s="283">
        <v>417</v>
      </c>
      <c r="F7" s="1084">
        <v>21986</v>
      </c>
      <c r="G7" s="283">
        <v>20400</v>
      </c>
      <c r="H7" s="1067">
        <v>501220</v>
      </c>
      <c r="I7" s="1046">
        <v>470347</v>
      </c>
      <c r="J7" s="1067">
        <v>128453</v>
      </c>
      <c r="K7" s="812">
        <v>117525</v>
      </c>
      <c r="L7" s="1067">
        <v>106816</v>
      </c>
      <c r="M7" s="812">
        <v>100724</v>
      </c>
      <c r="N7" s="1678">
        <v>43875.8</v>
      </c>
      <c r="O7" s="790">
        <v>4020.9</v>
      </c>
      <c r="P7" s="998"/>
      <c r="R7" s="1711"/>
    </row>
    <row r="8" spans="1:18" s="45" customFormat="1" ht="17.25" customHeight="1">
      <c r="A8" s="1742" t="s">
        <v>12</v>
      </c>
      <c r="B8" s="1743"/>
      <c r="C8" s="1066">
        <v>1347</v>
      </c>
      <c r="D8" s="1707">
        <v>1337</v>
      </c>
      <c r="E8" s="283">
        <v>404</v>
      </c>
      <c r="F8" s="1084">
        <v>20918</v>
      </c>
      <c r="G8" s="283">
        <v>19440</v>
      </c>
      <c r="H8" s="1067">
        <v>470754</v>
      </c>
      <c r="I8" s="1046">
        <v>443719</v>
      </c>
      <c r="J8" s="1067">
        <v>121583</v>
      </c>
      <c r="K8" s="812">
        <v>111927</v>
      </c>
      <c r="L8" s="1067">
        <v>101055</v>
      </c>
      <c r="M8" s="812">
        <v>95588</v>
      </c>
      <c r="N8" s="1678">
        <v>41788.800000000003</v>
      </c>
      <c r="O8" s="790">
        <v>3983.4</v>
      </c>
      <c r="R8" s="1711"/>
    </row>
    <row r="9" spans="1:18" s="45" customFormat="1" ht="17.25" customHeight="1">
      <c r="A9" s="1742" t="s">
        <v>13</v>
      </c>
      <c r="B9" s="1743"/>
      <c r="C9" s="1066">
        <v>1331</v>
      </c>
      <c r="D9" s="1707">
        <v>1323</v>
      </c>
      <c r="E9" s="283">
        <v>383</v>
      </c>
      <c r="F9" s="1084">
        <v>20192</v>
      </c>
      <c r="G9" s="283">
        <v>18823</v>
      </c>
      <c r="H9" s="1067">
        <v>448792</v>
      </c>
      <c r="I9" s="1046">
        <v>423863</v>
      </c>
      <c r="J9" s="1067">
        <v>120053</v>
      </c>
      <c r="K9" s="812">
        <v>110402</v>
      </c>
      <c r="L9" s="1067">
        <v>90076</v>
      </c>
      <c r="M9" s="812">
        <v>85454</v>
      </c>
      <c r="N9" s="1678">
        <v>40214.1</v>
      </c>
      <c r="O9" s="790">
        <v>3514.1</v>
      </c>
      <c r="R9" s="1711"/>
    </row>
    <row r="10" spans="1:18" s="45" customFormat="1" ht="17.25" customHeight="1">
      <c r="A10" s="1742" t="s">
        <v>14</v>
      </c>
      <c r="B10" s="1743"/>
      <c r="C10" s="1066">
        <v>1310</v>
      </c>
      <c r="D10" s="1707">
        <v>1299</v>
      </c>
      <c r="E10" s="283">
        <v>362</v>
      </c>
      <c r="F10" s="1084">
        <v>19771</v>
      </c>
      <c r="G10" s="283">
        <v>18455</v>
      </c>
      <c r="H10" s="1067">
        <v>435542</v>
      </c>
      <c r="I10" s="1046">
        <v>412532</v>
      </c>
      <c r="J10" s="1067">
        <v>117725</v>
      </c>
      <c r="K10" s="812">
        <v>109105</v>
      </c>
      <c r="L10" s="1068">
        <v>83822</v>
      </c>
      <c r="M10" s="812">
        <v>79619</v>
      </c>
      <c r="N10" s="1678">
        <v>39070.1</v>
      </c>
      <c r="O10" s="790">
        <v>3644.7</v>
      </c>
      <c r="R10" s="1711"/>
    </row>
    <row r="11" spans="1:18" s="45" customFormat="1" ht="17.25" customHeight="1">
      <c r="A11" s="1742" t="s">
        <v>15</v>
      </c>
      <c r="B11" s="1743"/>
      <c r="C11" s="1066">
        <v>1304</v>
      </c>
      <c r="D11" s="1707">
        <v>1294</v>
      </c>
      <c r="E11" s="283">
        <v>351</v>
      </c>
      <c r="F11" s="1084">
        <v>19546</v>
      </c>
      <c r="G11" s="283">
        <v>18269</v>
      </c>
      <c r="H11" s="1067">
        <v>427107</v>
      </c>
      <c r="I11" s="1046">
        <v>405631</v>
      </c>
      <c r="J11" s="1067">
        <v>116077</v>
      </c>
      <c r="K11" s="812">
        <v>108053</v>
      </c>
      <c r="L11" s="1068">
        <v>78385</v>
      </c>
      <c r="M11" s="812">
        <v>74303</v>
      </c>
      <c r="N11" s="1678">
        <v>38385.9</v>
      </c>
      <c r="O11" s="790">
        <v>3453.8</v>
      </c>
      <c r="P11" s="998"/>
      <c r="R11" s="1711"/>
    </row>
    <row r="12" spans="1:18" s="45" customFormat="1" ht="17.25" customHeight="1">
      <c r="A12" s="1742" t="s">
        <v>16</v>
      </c>
      <c r="B12" s="1743"/>
      <c r="C12" s="1066">
        <v>1307</v>
      </c>
      <c r="D12" s="1707">
        <v>1297</v>
      </c>
      <c r="E12" s="283">
        <v>340</v>
      </c>
      <c r="F12" s="1084">
        <v>19380</v>
      </c>
      <c r="G12" s="283">
        <v>18127</v>
      </c>
      <c r="H12" s="1068">
        <v>424849</v>
      </c>
      <c r="I12" s="1046">
        <v>404087</v>
      </c>
      <c r="J12" s="1068">
        <v>115617</v>
      </c>
      <c r="K12" s="812">
        <v>107399</v>
      </c>
      <c r="L12" s="1068">
        <v>78602</v>
      </c>
      <c r="M12" s="812">
        <v>74363</v>
      </c>
      <c r="N12" s="1678">
        <v>38069.599999999999</v>
      </c>
      <c r="O12" s="1679">
        <v>3583</v>
      </c>
      <c r="R12" s="1711"/>
    </row>
    <row r="13" spans="1:18" s="45" customFormat="1" ht="17.25" customHeight="1">
      <c r="A13" s="1742" t="s">
        <v>139</v>
      </c>
      <c r="B13" s="1743"/>
      <c r="C13" s="1066">
        <v>1308</v>
      </c>
      <c r="D13" s="1707">
        <v>1297</v>
      </c>
      <c r="E13" s="283">
        <v>319</v>
      </c>
      <c r="F13" s="1084">
        <v>19266</v>
      </c>
      <c r="G13" s="283">
        <v>18088</v>
      </c>
      <c r="H13" s="1068">
        <v>421535</v>
      </c>
      <c r="I13" s="1046">
        <v>403018</v>
      </c>
      <c r="J13" s="1068">
        <v>114041</v>
      </c>
      <c r="K13" s="812">
        <v>107316</v>
      </c>
      <c r="L13" s="1068">
        <v>78056</v>
      </c>
      <c r="M13" s="812">
        <v>74271</v>
      </c>
      <c r="N13" s="1678">
        <v>38114.9</v>
      </c>
      <c r="O13" s="1679">
        <v>3690.8</v>
      </c>
      <c r="R13" s="1711"/>
    </row>
    <row r="14" spans="1:18" s="45" customFormat="1" ht="17.25" customHeight="1">
      <c r="A14" s="1742" t="s">
        <v>189</v>
      </c>
      <c r="B14" s="1743"/>
      <c r="C14" s="1066">
        <v>1290</v>
      </c>
      <c r="D14" s="1707">
        <v>1279</v>
      </c>
      <c r="E14" s="283">
        <v>302</v>
      </c>
      <c r="F14" s="1084">
        <v>19225</v>
      </c>
      <c r="G14" s="283">
        <v>18164</v>
      </c>
      <c r="H14" s="1068">
        <v>420814</v>
      </c>
      <c r="I14" s="1046">
        <v>403957</v>
      </c>
      <c r="J14" s="1068">
        <v>113513</v>
      </c>
      <c r="K14" s="812">
        <v>107509</v>
      </c>
      <c r="L14" s="1068">
        <v>79477</v>
      </c>
      <c r="M14" s="812">
        <v>75432</v>
      </c>
      <c r="N14" s="1678">
        <v>38223.4</v>
      </c>
      <c r="O14" s="1679">
        <v>3722.5</v>
      </c>
      <c r="R14" s="1711"/>
    </row>
    <row r="15" spans="1:18" s="45" customFormat="1" ht="17.25" customHeight="1">
      <c r="A15" s="1742" t="s">
        <v>455</v>
      </c>
      <c r="B15" s="1743"/>
      <c r="C15" s="1066">
        <v>1284</v>
      </c>
      <c r="D15" s="1707">
        <v>1273</v>
      </c>
      <c r="E15" s="283">
        <v>260</v>
      </c>
      <c r="F15" s="1084">
        <v>19303</v>
      </c>
      <c r="G15" s="283">
        <v>18280</v>
      </c>
      <c r="H15" s="1068">
        <v>423838</v>
      </c>
      <c r="I15" s="1046">
        <v>408088</v>
      </c>
      <c r="J15" s="1068">
        <v>116183</v>
      </c>
      <c r="K15" s="812">
        <v>110095</v>
      </c>
      <c r="L15" s="1068">
        <v>84462</v>
      </c>
      <c r="M15" s="812">
        <v>80350</v>
      </c>
      <c r="N15" s="1678">
        <v>39133.300000000003</v>
      </c>
      <c r="O15" s="1679">
        <v>3688.3</v>
      </c>
      <c r="R15" s="1711"/>
    </row>
    <row r="16" spans="1:18" s="45" customFormat="1" ht="17.25" customHeight="1">
      <c r="A16" s="1742" t="s">
        <v>562</v>
      </c>
      <c r="B16" s="1743"/>
      <c r="C16" s="1066">
        <v>1280</v>
      </c>
      <c r="D16" s="1707">
        <v>1269</v>
      </c>
      <c r="E16" s="283">
        <v>238</v>
      </c>
      <c r="F16" s="1084">
        <v>19569</v>
      </c>
      <c r="G16" s="283">
        <v>18595</v>
      </c>
      <c r="H16" s="1068">
        <v>432906</v>
      </c>
      <c r="I16" s="1046">
        <v>417302</v>
      </c>
      <c r="J16" s="1068">
        <v>118293</v>
      </c>
      <c r="K16" s="812">
        <v>112295</v>
      </c>
      <c r="L16" s="1068">
        <v>90012</v>
      </c>
      <c r="M16" s="812">
        <v>85489</v>
      </c>
      <c r="N16" s="1678">
        <v>40193.300000000003</v>
      </c>
      <c r="O16" s="1679">
        <v>3708.6</v>
      </c>
      <c r="R16" s="1711"/>
    </row>
    <row r="17" spans="1:18" s="7" customFormat="1" ht="17.25" customHeight="1" thickBot="1">
      <c r="A17" s="1785" t="s">
        <v>643</v>
      </c>
      <c r="B17" s="1786"/>
      <c r="C17" s="1066">
        <v>1285</v>
      </c>
      <c r="D17" s="1708">
        <v>1274</v>
      </c>
      <c r="E17" s="283">
        <v>230</v>
      </c>
      <c r="F17" s="1084">
        <v>19995</v>
      </c>
      <c r="G17" s="283">
        <v>19029</v>
      </c>
      <c r="H17" s="1068">
        <v>446254</v>
      </c>
      <c r="I17" s="1046">
        <v>430216</v>
      </c>
      <c r="J17" s="1068">
        <v>125167</v>
      </c>
      <c r="K17" s="812">
        <v>118401</v>
      </c>
      <c r="L17" s="1069" t="s">
        <v>55</v>
      </c>
      <c r="M17" s="1008" t="s">
        <v>55</v>
      </c>
      <c r="N17" s="1678">
        <v>41305.800000000003</v>
      </c>
      <c r="O17" s="1679">
        <v>3933.6</v>
      </c>
      <c r="P17" s="998"/>
      <c r="Q17" s="45"/>
      <c r="R17" s="1711"/>
    </row>
    <row r="18" spans="1:18" s="7" customFormat="1" ht="17.25" customHeight="1">
      <c r="A18" s="1791" t="s">
        <v>644</v>
      </c>
      <c r="B18" s="567" t="s">
        <v>191</v>
      </c>
      <c r="C18" s="557">
        <f>C17-C16</f>
        <v>5</v>
      </c>
      <c r="D18" s="611">
        <f t="shared" ref="D18:O18" si="0">D17-D16</f>
        <v>5</v>
      </c>
      <c r="E18" s="680">
        <f t="shared" ref="E18" si="1">E17-E16</f>
        <v>-8</v>
      </c>
      <c r="F18" s="611">
        <f t="shared" si="0"/>
        <v>426</v>
      </c>
      <c r="G18" s="611">
        <f>G17-G16</f>
        <v>434</v>
      </c>
      <c r="H18" s="557">
        <f t="shared" si="0"/>
        <v>13348</v>
      </c>
      <c r="I18" s="611">
        <f t="shared" si="0"/>
        <v>12914</v>
      </c>
      <c r="J18" s="557">
        <f t="shared" si="0"/>
        <v>6874</v>
      </c>
      <c r="K18" s="611">
        <f t="shared" si="0"/>
        <v>6106</v>
      </c>
      <c r="L18" s="678" t="s">
        <v>55</v>
      </c>
      <c r="M18" s="679" t="s">
        <v>55</v>
      </c>
      <c r="N18" s="1653">
        <f t="shared" si="0"/>
        <v>1112.5</v>
      </c>
      <c r="O18" s="560">
        <f t="shared" si="0"/>
        <v>225</v>
      </c>
    </row>
    <row r="19" spans="1:18" s="7" customFormat="1" ht="17.25" customHeight="1">
      <c r="A19" s="1733"/>
      <c r="B19" s="561" t="s">
        <v>192</v>
      </c>
      <c r="C19" s="564">
        <f>C17/C16-1</f>
        <v>3.90625E-3</v>
      </c>
      <c r="D19" s="620">
        <f t="shared" ref="D19:O19" si="2">D17/D16-1</f>
        <v>3.9401103230889412E-3</v>
      </c>
      <c r="E19" s="683">
        <f t="shared" ref="E19" si="3">E17/E16-1</f>
        <v>-3.3613445378151252E-2</v>
      </c>
      <c r="F19" s="620">
        <f t="shared" si="2"/>
        <v>2.1769124635903747E-2</v>
      </c>
      <c r="G19" s="620">
        <f t="shared" si="2"/>
        <v>2.3339607421349884E-2</v>
      </c>
      <c r="H19" s="564">
        <f t="shared" si="2"/>
        <v>3.0833483481402357E-2</v>
      </c>
      <c r="I19" s="620">
        <f t="shared" si="2"/>
        <v>3.0946412909595544E-2</v>
      </c>
      <c r="J19" s="564">
        <f t="shared" si="2"/>
        <v>5.8109947334161749E-2</v>
      </c>
      <c r="K19" s="620">
        <f>K17/K16-1</f>
        <v>5.4374638229663041E-2</v>
      </c>
      <c r="L19" s="681" t="s">
        <v>55</v>
      </c>
      <c r="M19" s="682" t="s">
        <v>55</v>
      </c>
      <c r="N19" s="669">
        <f t="shared" si="2"/>
        <v>2.7678742476979989E-2</v>
      </c>
      <c r="O19" s="566">
        <f t="shared" si="2"/>
        <v>6.066979453162924E-2</v>
      </c>
    </row>
    <row r="20" spans="1:18" s="242" customFormat="1" ht="17.25" customHeight="1">
      <c r="A20" s="1734" t="s">
        <v>645</v>
      </c>
      <c r="B20" s="578" t="s">
        <v>191</v>
      </c>
      <c r="C20" s="581">
        <f>C17-C12</f>
        <v>-22</v>
      </c>
      <c r="D20" s="617">
        <f t="shared" ref="D20:O20" si="4">D17-D12</f>
        <v>-23</v>
      </c>
      <c r="E20" s="686">
        <f t="shared" ref="E20" si="5">E17-E12</f>
        <v>-110</v>
      </c>
      <c r="F20" s="617">
        <f t="shared" si="4"/>
        <v>615</v>
      </c>
      <c r="G20" s="617">
        <f>G17-G12</f>
        <v>902</v>
      </c>
      <c r="H20" s="581">
        <f t="shared" si="4"/>
        <v>21405</v>
      </c>
      <c r="I20" s="617">
        <f t="shared" si="4"/>
        <v>26129</v>
      </c>
      <c r="J20" s="581">
        <f t="shared" si="4"/>
        <v>9550</v>
      </c>
      <c r="K20" s="617">
        <f t="shared" si="4"/>
        <v>11002</v>
      </c>
      <c r="L20" s="684" t="s">
        <v>55</v>
      </c>
      <c r="M20" s="685" t="s">
        <v>55</v>
      </c>
      <c r="N20" s="1654">
        <f t="shared" si="4"/>
        <v>3236.2000000000044</v>
      </c>
      <c r="O20" s="584">
        <f t="shared" si="4"/>
        <v>350.59999999999991</v>
      </c>
    </row>
    <row r="21" spans="1:18" s="242" customFormat="1" ht="17.25" customHeight="1">
      <c r="A21" s="1733"/>
      <c r="B21" s="561" t="s">
        <v>192</v>
      </c>
      <c r="C21" s="564">
        <f>C17/C12-1</f>
        <v>-1.6832440703902107E-2</v>
      </c>
      <c r="D21" s="620">
        <f t="shared" ref="D21:O21" si="6">D17/D12-1</f>
        <v>-1.7733230531996935E-2</v>
      </c>
      <c r="E21" s="683">
        <f t="shared" ref="E21" si="7">E17/E12-1</f>
        <v>-0.32352941176470584</v>
      </c>
      <c r="F21" s="620">
        <f t="shared" si="6"/>
        <v>3.1733746130030882E-2</v>
      </c>
      <c r="G21" s="620">
        <f t="shared" si="6"/>
        <v>4.9760026479836794E-2</v>
      </c>
      <c r="H21" s="564">
        <f t="shared" si="6"/>
        <v>5.0382606526083284E-2</v>
      </c>
      <c r="I21" s="620">
        <f t="shared" si="6"/>
        <v>6.4661817875853567E-2</v>
      </c>
      <c r="J21" s="564">
        <f t="shared" si="6"/>
        <v>8.2600309643045655E-2</v>
      </c>
      <c r="K21" s="620">
        <f t="shared" si="6"/>
        <v>0.10244043240626066</v>
      </c>
      <c r="L21" s="681" t="s">
        <v>55</v>
      </c>
      <c r="M21" s="682" t="s">
        <v>55</v>
      </c>
      <c r="N21" s="669">
        <f t="shared" si="6"/>
        <v>8.5007460020593895E-2</v>
      </c>
      <c r="O21" s="566">
        <f t="shared" si="6"/>
        <v>9.7850962880267955E-2</v>
      </c>
    </row>
    <row r="22" spans="1:18" ht="17.25" customHeight="1">
      <c r="A22" s="1734" t="s">
        <v>646</v>
      </c>
      <c r="B22" s="578" t="s">
        <v>191</v>
      </c>
      <c r="C22" s="581">
        <f>C17-C7</f>
        <v>-108</v>
      </c>
      <c r="D22" s="617">
        <f t="shared" ref="D22:O22" si="8">D17-D7</f>
        <v>-110</v>
      </c>
      <c r="E22" s="686">
        <f t="shared" ref="E22" si="9">E17-E7</f>
        <v>-187</v>
      </c>
      <c r="F22" s="617">
        <f t="shared" si="8"/>
        <v>-1991</v>
      </c>
      <c r="G22" s="617">
        <f t="shared" si="8"/>
        <v>-1371</v>
      </c>
      <c r="H22" s="581">
        <f t="shared" si="8"/>
        <v>-54966</v>
      </c>
      <c r="I22" s="617">
        <f t="shared" si="8"/>
        <v>-40131</v>
      </c>
      <c r="J22" s="581">
        <f t="shared" si="8"/>
        <v>-3286</v>
      </c>
      <c r="K22" s="617">
        <f t="shared" si="8"/>
        <v>876</v>
      </c>
      <c r="L22" s="684" t="s">
        <v>55</v>
      </c>
      <c r="M22" s="685" t="s">
        <v>55</v>
      </c>
      <c r="N22" s="1654">
        <f t="shared" si="8"/>
        <v>-2570</v>
      </c>
      <c r="O22" s="584">
        <f t="shared" si="8"/>
        <v>-87.300000000000182</v>
      </c>
    </row>
    <row r="23" spans="1:18" ht="17.25" customHeight="1" thickBot="1">
      <c r="A23" s="1735"/>
      <c r="B23" s="596" t="s">
        <v>192</v>
      </c>
      <c r="C23" s="597">
        <f>C17/C7-1</f>
        <v>-7.7530509691313698E-2</v>
      </c>
      <c r="D23" s="660">
        <f t="shared" ref="D23:O23" si="10">D17/D7-1</f>
        <v>-7.947976878612717E-2</v>
      </c>
      <c r="E23" s="689">
        <f t="shared" ref="E23" si="11">E17/E7-1</f>
        <v>-0.44844124700239807</v>
      </c>
      <c r="F23" s="660">
        <f t="shared" si="10"/>
        <v>-9.0557627581188016E-2</v>
      </c>
      <c r="G23" s="660">
        <f t="shared" si="10"/>
        <v>-6.7205882352941226E-2</v>
      </c>
      <c r="H23" s="597">
        <f t="shared" si="10"/>
        <v>-0.10966441881808386</v>
      </c>
      <c r="I23" s="660">
        <f t="shared" si="10"/>
        <v>-8.5322113248303966E-2</v>
      </c>
      <c r="J23" s="597">
        <f t="shared" si="10"/>
        <v>-2.5581341035242455E-2</v>
      </c>
      <c r="K23" s="660">
        <f t="shared" si="10"/>
        <v>7.4537332482451646E-3</v>
      </c>
      <c r="L23" s="687" t="s">
        <v>55</v>
      </c>
      <c r="M23" s="688" t="s">
        <v>55</v>
      </c>
      <c r="N23" s="671">
        <f t="shared" si="10"/>
        <v>-5.8574430551693646E-2</v>
      </c>
      <c r="O23" s="661">
        <f t="shared" si="10"/>
        <v>-2.1711557114079016E-2</v>
      </c>
    </row>
    <row r="24" spans="1:18" ht="17.25" customHeight="1">
      <c r="A24" s="1542" t="s">
        <v>877</v>
      </c>
    </row>
    <row r="25" spans="1:18" ht="17.25" customHeight="1">
      <c r="A25" s="961" t="s">
        <v>793</v>
      </c>
    </row>
    <row r="26" spans="1:18" ht="17.25" customHeight="1">
      <c r="A26" s="484"/>
    </row>
    <row r="27" spans="1:18" ht="17.25" customHeight="1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8" ht="17.25" customHeight="1">
      <c r="C28" s="906"/>
      <c r="D28" s="906"/>
      <c r="E28" s="906"/>
      <c r="F28" s="906"/>
      <c r="G28" s="906"/>
      <c r="H28" s="906"/>
      <c r="I28" s="906"/>
      <c r="J28" s="906"/>
      <c r="K28" s="906"/>
      <c r="L28" s="906"/>
      <c r="M28" s="906"/>
      <c r="N28" s="906"/>
      <c r="O28" s="906"/>
    </row>
    <row r="29" spans="1:18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8" ht="15.75" customHeight="1">
      <c r="C30" s="906"/>
      <c r="D30" s="906"/>
      <c r="E30" s="906"/>
      <c r="F30" s="906"/>
      <c r="G30" s="906"/>
      <c r="H30" s="906"/>
      <c r="I30" s="906"/>
      <c r="J30" s="906"/>
      <c r="K30" s="906"/>
      <c r="L30" s="906"/>
      <c r="M30" s="906"/>
      <c r="N30" s="906"/>
      <c r="O30" s="906"/>
    </row>
    <row r="31" spans="1:18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8">
      <c r="C32" s="906"/>
      <c r="D32" s="906"/>
      <c r="E32" s="906"/>
      <c r="F32" s="906"/>
      <c r="G32" s="906"/>
      <c r="H32" s="906"/>
      <c r="I32" s="906"/>
      <c r="J32" s="906"/>
      <c r="K32" s="906"/>
      <c r="L32" s="906"/>
      <c r="M32" s="906"/>
      <c r="N32" s="906"/>
      <c r="O32" s="906"/>
    </row>
  </sheetData>
  <mergeCells count="33">
    <mergeCell ref="F4:F6"/>
    <mergeCell ref="F3:G3"/>
    <mergeCell ref="G4:G6"/>
    <mergeCell ref="C4:C6"/>
    <mergeCell ref="C3:E3"/>
    <mergeCell ref="D4:E5"/>
    <mergeCell ref="H3:I3"/>
    <mergeCell ref="N3:O3"/>
    <mergeCell ref="H4:H6"/>
    <mergeCell ref="N4:N6"/>
    <mergeCell ref="I4:I6"/>
    <mergeCell ref="J3:K3"/>
    <mergeCell ref="J4:J6"/>
    <mergeCell ref="K4:K6"/>
    <mergeCell ref="L3:M3"/>
    <mergeCell ref="L4:L6"/>
    <mergeCell ref="M4:M6"/>
    <mergeCell ref="O4:O6"/>
    <mergeCell ref="A22:A23"/>
    <mergeCell ref="A9:B9"/>
    <mergeCell ref="A10:B10"/>
    <mergeCell ref="A11:B11"/>
    <mergeCell ref="A12:B12"/>
    <mergeCell ref="A13:B13"/>
    <mergeCell ref="A14:B14"/>
    <mergeCell ref="A15:B15"/>
    <mergeCell ref="A17:B17"/>
    <mergeCell ref="A16:B16"/>
    <mergeCell ref="A3:B6"/>
    <mergeCell ref="A7:B7"/>
    <mergeCell ref="A8:B8"/>
    <mergeCell ref="A18:A19"/>
    <mergeCell ref="A20:A21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F18:K23 N18:O23 C18:D23 E18:E23" unlockedFormula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9"/>
  <dimension ref="A1:U26"/>
  <sheetViews>
    <sheetView zoomScaleNormal="100" workbookViewId="0"/>
  </sheetViews>
  <sheetFormatPr defaultRowHeight="15"/>
  <cols>
    <col min="1" max="1" width="10.5703125" customWidth="1"/>
    <col min="2" max="2" width="4.85546875" customWidth="1"/>
    <col min="3" max="3" width="5.7109375" customWidth="1"/>
    <col min="4" max="4" width="6.140625" customWidth="1"/>
    <col min="5" max="5" width="7.42578125" customWidth="1"/>
    <col min="6" max="7" width="7.85546875" style="209" customWidth="1"/>
    <col min="8" max="8" width="7.140625" style="209" customWidth="1"/>
    <col min="9" max="9" width="6.85546875" style="209" customWidth="1"/>
    <col min="10" max="10" width="7.5703125" style="209" customWidth="1"/>
    <col min="11" max="11" width="7.5703125" customWidth="1"/>
    <col min="12" max="13" width="5.7109375" customWidth="1"/>
    <col min="14" max="14" width="6.42578125" customWidth="1"/>
    <col min="15" max="16" width="6.42578125" style="209" customWidth="1"/>
    <col min="17" max="18" width="6.5703125" style="209" customWidth="1"/>
    <col min="19" max="19" width="7.5703125" style="209" customWidth="1"/>
    <col min="20" max="20" width="7.5703125" customWidth="1"/>
  </cols>
  <sheetData>
    <row r="1" spans="1:21" ht="17.25" customHeight="1">
      <c r="A1" s="240" t="s">
        <v>678</v>
      </c>
      <c r="B1" s="148"/>
      <c r="C1" s="148"/>
      <c r="D1" s="148"/>
      <c r="E1" s="148"/>
      <c r="F1" s="204"/>
      <c r="G1" s="204"/>
      <c r="H1" s="204"/>
      <c r="I1" s="204"/>
      <c r="J1" s="204"/>
      <c r="K1" s="148"/>
      <c r="L1" s="148"/>
      <c r="M1" s="148"/>
      <c r="N1" s="148"/>
      <c r="O1" s="204"/>
      <c r="P1" s="204"/>
      <c r="Q1" s="500"/>
      <c r="R1" s="204"/>
      <c r="S1" s="204"/>
      <c r="T1" s="148"/>
    </row>
    <row r="2" spans="1:21" ht="17.25" customHeight="1" thickBot="1">
      <c r="A2" s="325" t="s">
        <v>193</v>
      </c>
      <c r="B2" s="147"/>
      <c r="C2" s="147"/>
      <c r="D2" s="147"/>
      <c r="E2" s="147"/>
      <c r="F2" s="205"/>
      <c r="G2" s="205"/>
      <c r="H2" s="205"/>
      <c r="I2" s="205"/>
      <c r="J2" s="205"/>
      <c r="K2" s="147"/>
      <c r="L2" s="147"/>
      <c r="M2" s="147"/>
      <c r="N2" s="147"/>
      <c r="O2" s="205"/>
      <c r="P2" s="205"/>
      <c r="Q2" s="205"/>
      <c r="R2" s="205"/>
      <c r="S2" s="205"/>
      <c r="T2" s="147"/>
    </row>
    <row r="3" spans="1:21" ht="30.75" customHeight="1">
      <c r="A3" s="1736" t="s">
        <v>198</v>
      </c>
      <c r="B3" s="1982"/>
      <c r="C3" s="1771" t="s">
        <v>292</v>
      </c>
      <c r="D3" s="1772"/>
      <c r="E3" s="1772"/>
      <c r="F3" s="1772"/>
      <c r="G3" s="1772"/>
      <c r="H3" s="1772"/>
      <c r="I3" s="1772"/>
      <c r="J3" s="1772"/>
      <c r="K3" s="1772"/>
      <c r="L3" s="1771" t="s">
        <v>298</v>
      </c>
      <c r="M3" s="1772"/>
      <c r="N3" s="1772"/>
      <c r="O3" s="1772"/>
      <c r="P3" s="1772"/>
      <c r="Q3" s="1772"/>
      <c r="R3" s="1772"/>
      <c r="S3" s="1772"/>
      <c r="T3" s="1773"/>
    </row>
    <row r="4" spans="1:21" ht="14.25" customHeight="1">
      <c r="A4" s="1738"/>
      <c r="B4" s="2034"/>
      <c r="C4" s="1774"/>
      <c r="D4" s="1775"/>
      <c r="E4" s="1775"/>
      <c r="F4" s="1775"/>
      <c r="G4" s="1775"/>
      <c r="H4" s="1775"/>
      <c r="I4" s="1775"/>
      <c r="J4" s="1775"/>
      <c r="K4" s="1775"/>
      <c r="L4" s="1774"/>
      <c r="M4" s="1775"/>
      <c r="N4" s="1775"/>
      <c r="O4" s="1775"/>
      <c r="P4" s="1775"/>
      <c r="Q4" s="1775"/>
      <c r="R4" s="1775"/>
      <c r="S4" s="1775"/>
      <c r="T4" s="1776"/>
    </row>
    <row r="5" spans="1:21" ht="25.5" customHeight="1">
      <c r="A5" s="1738"/>
      <c r="B5" s="2034"/>
      <c r="C5" s="1779" t="s">
        <v>1</v>
      </c>
      <c r="D5" s="1783" t="s">
        <v>38</v>
      </c>
      <c r="E5" s="1887" t="s">
        <v>57</v>
      </c>
      <c r="F5" s="1759"/>
      <c r="G5" s="1887" t="s">
        <v>299</v>
      </c>
      <c r="H5" s="1759"/>
      <c r="I5" s="1887" t="s">
        <v>67</v>
      </c>
      <c r="J5" s="1770"/>
      <c r="K5" s="1810" t="s">
        <v>18</v>
      </c>
      <c r="L5" s="1863" t="s">
        <v>1</v>
      </c>
      <c r="M5" s="1783" t="s">
        <v>38</v>
      </c>
      <c r="N5" s="1887" t="s">
        <v>57</v>
      </c>
      <c r="O5" s="1759"/>
      <c r="P5" s="1887" t="s">
        <v>299</v>
      </c>
      <c r="Q5" s="1759"/>
      <c r="R5" s="1887" t="s">
        <v>67</v>
      </c>
      <c r="S5" s="1770"/>
      <c r="T5" s="2080" t="s">
        <v>18</v>
      </c>
    </row>
    <row r="6" spans="1:21" ht="46.5" customHeight="1" thickBot="1">
      <c r="A6" s="1738"/>
      <c r="B6" s="2034"/>
      <c r="C6" s="1780"/>
      <c r="D6" s="1784"/>
      <c r="E6" s="632" t="s">
        <v>4</v>
      </c>
      <c r="F6" s="632" t="s">
        <v>289</v>
      </c>
      <c r="G6" s="632" t="s">
        <v>4</v>
      </c>
      <c r="H6" s="632" t="s">
        <v>290</v>
      </c>
      <c r="I6" s="632" t="s">
        <v>4</v>
      </c>
      <c r="J6" s="664" t="s">
        <v>291</v>
      </c>
      <c r="K6" s="1922"/>
      <c r="L6" s="1864"/>
      <c r="M6" s="1784"/>
      <c r="N6" s="632" t="s">
        <v>4</v>
      </c>
      <c r="O6" s="632" t="s">
        <v>289</v>
      </c>
      <c r="P6" s="632" t="s">
        <v>4</v>
      </c>
      <c r="Q6" s="632" t="s">
        <v>290</v>
      </c>
      <c r="R6" s="632" t="s">
        <v>4</v>
      </c>
      <c r="S6" s="664" t="s">
        <v>291</v>
      </c>
      <c r="T6" s="2081"/>
    </row>
    <row r="7" spans="1:21" ht="17.25" customHeight="1">
      <c r="A7" s="1787" t="s">
        <v>11</v>
      </c>
      <c r="B7" s="1788"/>
      <c r="C7" s="847">
        <v>1035</v>
      </c>
      <c r="D7" s="345">
        <v>18069</v>
      </c>
      <c r="E7" s="345">
        <v>427513</v>
      </c>
      <c r="F7" s="345">
        <v>409153</v>
      </c>
      <c r="G7" s="345">
        <v>110363</v>
      </c>
      <c r="H7" s="345">
        <v>103380</v>
      </c>
      <c r="I7" s="345">
        <v>91041</v>
      </c>
      <c r="J7" s="843">
        <v>89637</v>
      </c>
      <c r="K7" s="1685">
        <v>37781</v>
      </c>
      <c r="L7" s="811">
        <v>358</v>
      </c>
      <c r="M7" s="810">
        <v>3917</v>
      </c>
      <c r="N7" s="810">
        <v>73707</v>
      </c>
      <c r="O7" s="810">
        <v>61194</v>
      </c>
      <c r="P7" s="810">
        <v>18090</v>
      </c>
      <c r="Q7" s="810">
        <v>14145</v>
      </c>
      <c r="R7" s="810">
        <v>15775</v>
      </c>
      <c r="S7" s="843">
        <v>13433</v>
      </c>
      <c r="T7" s="1686">
        <v>6094.8</v>
      </c>
      <c r="U7" s="221"/>
    </row>
    <row r="8" spans="1:21" ht="17.25" customHeight="1">
      <c r="A8" s="1742" t="s">
        <v>12</v>
      </c>
      <c r="B8" s="1743"/>
      <c r="C8" s="847">
        <v>997</v>
      </c>
      <c r="D8" s="345">
        <v>17185</v>
      </c>
      <c r="E8" s="345">
        <v>402765</v>
      </c>
      <c r="F8" s="345">
        <v>386493</v>
      </c>
      <c r="G8" s="345">
        <v>104006</v>
      </c>
      <c r="H8" s="345">
        <v>97649</v>
      </c>
      <c r="I8" s="345">
        <v>86542</v>
      </c>
      <c r="J8" s="843">
        <v>87646</v>
      </c>
      <c r="K8" s="1685">
        <v>36018.400000000001</v>
      </c>
      <c r="L8" s="811">
        <v>350</v>
      </c>
      <c r="M8" s="810">
        <v>3733</v>
      </c>
      <c r="N8" s="810">
        <v>67989</v>
      </c>
      <c r="O8" s="810">
        <v>57226</v>
      </c>
      <c r="P8" s="810">
        <v>17577</v>
      </c>
      <c r="Q8" s="810">
        <v>14278</v>
      </c>
      <c r="R8" s="810">
        <v>14513</v>
      </c>
      <c r="S8" s="843">
        <v>13078</v>
      </c>
      <c r="T8" s="1686">
        <v>5770.4</v>
      </c>
      <c r="U8" s="221"/>
    </row>
    <row r="9" spans="1:21" ht="17.25" customHeight="1">
      <c r="A9" s="1742" t="s">
        <v>13</v>
      </c>
      <c r="B9" s="1743"/>
      <c r="C9" s="847">
        <v>988</v>
      </c>
      <c r="D9" s="345">
        <v>16553</v>
      </c>
      <c r="E9" s="345">
        <v>383898</v>
      </c>
      <c r="F9" s="345">
        <v>368732</v>
      </c>
      <c r="G9" s="345">
        <v>102342</v>
      </c>
      <c r="H9" s="345">
        <v>96039</v>
      </c>
      <c r="I9" s="346">
        <v>77714</v>
      </c>
      <c r="J9" s="843">
        <v>83444</v>
      </c>
      <c r="K9" s="1685">
        <v>34728.300000000003</v>
      </c>
      <c r="L9" s="811">
        <v>343</v>
      </c>
      <c r="M9" s="810">
        <v>3639</v>
      </c>
      <c r="N9" s="810">
        <v>64894</v>
      </c>
      <c r="O9" s="810">
        <v>55131</v>
      </c>
      <c r="P9" s="810">
        <v>17711</v>
      </c>
      <c r="Q9" s="810">
        <v>14363</v>
      </c>
      <c r="R9" s="801">
        <v>12362</v>
      </c>
      <c r="S9" s="843">
        <v>12144</v>
      </c>
      <c r="T9" s="1686">
        <v>5485.8</v>
      </c>
      <c r="U9" s="221"/>
    </row>
    <row r="10" spans="1:21" ht="17.25" customHeight="1">
      <c r="A10" s="1742" t="s">
        <v>14</v>
      </c>
      <c r="B10" s="1743"/>
      <c r="C10" s="847">
        <v>972</v>
      </c>
      <c r="D10" s="346">
        <v>16127</v>
      </c>
      <c r="E10" s="346">
        <v>370935</v>
      </c>
      <c r="F10" s="346">
        <v>357694</v>
      </c>
      <c r="G10" s="346">
        <v>99293</v>
      </c>
      <c r="H10" s="346">
        <v>94232</v>
      </c>
      <c r="I10" s="346">
        <v>72296</v>
      </c>
      <c r="J10" s="844">
        <v>75173</v>
      </c>
      <c r="K10" s="1685">
        <v>33710.6</v>
      </c>
      <c r="L10" s="813">
        <v>338</v>
      </c>
      <c r="M10" s="801">
        <v>3644</v>
      </c>
      <c r="N10" s="801">
        <v>64607</v>
      </c>
      <c r="O10" s="801">
        <v>54838</v>
      </c>
      <c r="P10" s="801">
        <v>18432</v>
      </c>
      <c r="Q10" s="801">
        <v>14873</v>
      </c>
      <c r="R10" s="801">
        <v>11526</v>
      </c>
      <c r="S10" s="844">
        <v>10281</v>
      </c>
      <c r="T10" s="1686">
        <v>5359.5</v>
      </c>
      <c r="U10" s="221"/>
    </row>
    <row r="11" spans="1:21" ht="17.25" customHeight="1">
      <c r="A11" s="1742" t="s">
        <v>15</v>
      </c>
      <c r="B11" s="1743"/>
      <c r="C11" s="847">
        <v>972</v>
      </c>
      <c r="D11" s="346">
        <v>15893</v>
      </c>
      <c r="E11" s="346">
        <v>362298</v>
      </c>
      <c r="F11" s="346">
        <v>350248</v>
      </c>
      <c r="G11" s="346">
        <v>97936</v>
      </c>
      <c r="H11" s="346">
        <v>93218</v>
      </c>
      <c r="I11" s="346">
        <v>67275</v>
      </c>
      <c r="J11" s="844">
        <v>70144</v>
      </c>
      <c r="K11" s="1685">
        <v>33036.6</v>
      </c>
      <c r="L11" s="813">
        <v>332</v>
      </c>
      <c r="M11" s="801">
        <v>3653</v>
      </c>
      <c r="N11" s="801">
        <v>64809</v>
      </c>
      <c r="O11" s="801">
        <v>55383</v>
      </c>
      <c r="P11" s="801">
        <v>18141</v>
      </c>
      <c r="Q11" s="801">
        <v>14835</v>
      </c>
      <c r="R11" s="801">
        <v>11110</v>
      </c>
      <c r="S11" s="844">
        <v>9475</v>
      </c>
      <c r="T11" s="1686">
        <v>5349.2999999999993</v>
      </c>
      <c r="U11" s="221"/>
    </row>
    <row r="12" spans="1:21" ht="17.25" customHeight="1">
      <c r="A12" s="1742" t="s">
        <v>16</v>
      </c>
      <c r="B12" s="1743"/>
      <c r="C12" s="842">
        <v>973</v>
      </c>
      <c r="D12" s="346">
        <v>15648</v>
      </c>
      <c r="E12" s="346">
        <v>358169</v>
      </c>
      <c r="F12" s="346">
        <v>347136</v>
      </c>
      <c r="G12" s="346">
        <v>96823</v>
      </c>
      <c r="H12" s="346">
        <v>92269</v>
      </c>
      <c r="I12" s="346">
        <v>67115</v>
      </c>
      <c r="J12" s="844">
        <v>65288</v>
      </c>
      <c r="K12" s="1685">
        <v>32630.9</v>
      </c>
      <c r="L12" s="813">
        <v>334</v>
      </c>
      <c r="M12" s="801">
        <v>3732</v>
      </c>
      <c r="N12" s="801">
        <v>66680</v>
      </c>
      <c r="O12" s="801">
        <v>56951</v>
      </c>
      <c r="P12" s="801">
        <v>18794</v>
      </c>
      <c r="Q12" s="801">
        <v>15130</v>
      </c>
      <c r="R12" s="801">
        <v>11487</v>
      </c>
      <c r="S12" s="844">
        <v>9015</v>
      </c>
      <c r="T12" s="1686">
        <v>5438.7</v>
      </c>
      <c r="U12" s="221"/>
    </row>
    <row r="13" spans="1:21" ht="17.25" customHeight="1">
      <c r="A13" s="1742" t="s">
        <v>139</v>
      </c>
      <c r="B13" s="1743"/>
      <c r="C13" s="842">
        <v>977</v>
      </c>
      <c r="D13" s="346">
        <v>15456</v>
      </c>
      <c r="E13" s="346">
        <v>353759</v>
      </c>
      <c r="F13" s="346">
        <v>344591</v>
      </c>
      <c r="G13" s="346">
        <v>95379</v>
      </c>
      <c r="H13" s="346">
        <v>92026</v>
      </c>
      <c r="I13" s="346">
        <v>66152</v>
      </c>
      <c r="J13" s="844">
        <v>65162</v>
      </c>
      <c r="K13" s="1685">
        <v>32568.2</v>
      </c>
      <c r="L13" s="813">
        <v>331</v>
      </c>
      <c r="M13" s="801">
        <v>3810</v>
      </c>
      <c r="N13" s="801">
        <v>67776</v>
      </c>
      <c r="O13" s="801">
        <v>58427</v>
      </c>
      <c r="P13" s="801">
        <v>18662</v>
      </c>
      <c r="Q13" s="801">
        <v>15290</v>
      </c>
      <c r="R13" s="801">
        <v>11904</v>
      </c>
      <c r="S13" s="844">
        <v>9201</v>
      </c>
      <c r="T13" s="1686">
        <v>5546.7000000000007</v>
      </c>
      <c r="U13" s="221"/>
    </row>
    <row r="14" spans="1:21" ht="17.25" customHeight="1">
      <c r="A14" s="1742" t="s">
        <v>189</v>
      </c>
      <c r="B14" s="1743"/>
      <c r="C14" s="842">
        <v>962</v>
      </c>
      <c r="D14" s="346">
        <v>15444</v>
      </c>
      <c r="E14" s="346">
        <v>352861</v>
      </c>
      <c r="F14" s="346">
        <v>345109</v>
      </c>
      <c r="G14" s="346">
        <v>94997</v>
      </c>
      <c r="H14" s="346">
        <v>92271</v>
      </c>
      <c r="I14" s="346">
        <v>67320</v>
      </c>
      <c r="J14" s="844">
        <v>65493</v>
      </c>
      <c r="K14" s="1685">
        <v>32616.400000000001</v>
      </c>
      <c r="L14" s="813">
        <v>328</v>
      </c>
      <c r="M14" s="801">
        <v>3781</v>
      </c>
      <c r="N14" s="801">
        <v>67953</v>
      </c>
      <c r="O14" s="801">
        <v>58848</v>
      </c>
      <c r="P14" s="801">
        <v>18516</v>
      </c>
      <c r="Q14" s="801">
        <v>15238</v>
      </c>
      <c r="R14" s="801">
        <v>12157</v>
      </c>
      <c r="S14" s="844">
        <v>9939</v>
      </c>
      <c r="T14" s="1686">
        <v>5607</v>
      </c>
      <c r="U14" s="221"/>
    </row>
    <row r="15" spans="1:21" ht="17.25" customHeight="1">
      <c r="A15" s="1742" t="s">
        <v>455</v>
      </c>
      <c r="B15" s="1743"/>
      <c r="C15" s="842">
        <v>959</v>
      </c>
      <c r="D15" s="346">
        <v>15471</v>
      </c>
      <c r="E15" s="346">
        <v>354338</v>
      </c>
      <c r="F15" s="346">
        <v>347625</v>
      </c>
      <c r="G15" s="346">
        <v>96720</v>
      </c>
      <c r="H15" s="346">
        <v>94021</v>
      </c>
      <c r="I15" s="346">
        <v>71251</v>
      </c>
      <c r="J15" s="844">
        <v>69655</v>
      </c>
      <c r="K15" s="1685">
        <v>33454.199999999997</v>
      </c>
      <c r="L15" s="813">
        <v>325</v>
      </c>
      <c r="M15" s="801">
        <v>3832</v>
      </c>
      <c r="N15" s="801">
        <v>69500</v>
      </c>
      <c r="O15" s="801">
        <v>60463</v>
      </c>
      <c r="P15" s="801">
        <v>19463</v>
      </c>
      <c r="Q15" s="801">
        <v>16074</v>
      </c>
      <c r="R15" s="801">
        <v>13211</v>
      </c>
      <c r="S15" s="844">
        <v>10695</v>
      </c>
      <c r="T15" s="1686">
        <v>5679.1</v>
      </c>
      <c r="U15" s="221"/>
    </row>
    <row r="16" spans="1:21" ht="17.25" customHeight="1">
      <c r="A16" s="1742" t="s">
        <v>562</v>
      </c>
      <c r="B16" s="1743"/>
      <c r="C16" s="842">
        <v>954</v>
      </c>
      <c r="D16" s="346">
        <v>15684</v>
      </c>
      <c r="E16" s="346">
        <v>360759</v>
      </c>
      <c r="F16" s="346">
        <v>354391</v>
      </c>
      <c r="G16" s="346">
        <v>98037</v>
      </c>
      <c r="H16" s="346">
        <v>95619</v>
      </c>
      <c r="I16" s="365">
        <v>75689</v>
      </c>
      <c r="J16" s="844">
        <v>73904</v>
      </c>
      <c r="K16" s="1685">
        <v>34326.299999999996</v>
      </c>
      <c r="L16" s="813">
        <v>326</v>
      </c>
      <c r="M16" s="801">
        <v>3885</v>
      </c>
      <c r="N16" s="801">
        <v>72147</v>
      </c>
      <c r="O16" s="801">
        <v>62911</v>
      </c>
      <c r="P16" s="801">
        <v>20256</v>
      </c>
      <c r="Q16" s="801">
        <v>16676</v>
      </c>
      <c r="R16" s="1007">
        <v>14323</v>
      </c>
      <c r="S16" s="1680">
        <v>11585</v>
      </c>
      <c r="T16" s="1686">
        <v>5867</v>
      </c>
      <c r="U16" s="221"/>
    </row>
    <row r="17" spans="1:21" s="209" customFormat="1" ht="17.25" customHeight="1" thickBot="1">
      <c r="A17" s="1785" t="s">
        <v>643</v>
      </c>
      <c r="B17" s="1786"/>
      <c r="C17" s="842">
        <v>954</v>
      </c>
      <c r="D17" s="346">
        <v>16013</v>
      </c>
      <c r="E17" s="346">
        <v>369823</v>
      </c>
      <c r="F17" s="346">
        <v>363381</v>
      </c>
      <c r="G17" s="346">
        <v>102911</v>
      </c>
      <c r="H17" s="346">
        <v>100037</v>
      </c>
      <c r="I17" s="365" t="s">
        <v>55</v>
      </c>
      <c r="J17" s="1680" t="s">
        <v>55</v>
      </c>
      <c r="K17" s="1685">
        <v>35209.1</v>
      </c>
      <c r="L17" s="813">
        <v>331</v>
      </c>
      <c r="M17" s="801">
        <v>3982</v>
      </c>
      <c r="N17" s="801">
        <v>76431</v>
      </c>
      <c r="O17" s="801">
        <v>66835</v>
      </c>
      <c r="P17" s="801">
        <v>22256</v>
      </c>
      <c r="Q17" s="801">
        <v>18364</v>
      </c>
      <c r="R17" s="1007" t="s">
        <v>55</v>
      </c>
      <c r="S17" s="1680" t="s">
        <v>55</v>
      </c>
      <c r="T17" s="1686">
        <v>6096.7</v>
      </c>
      <c r="U17" s="221"/>
    </row>
    <row r="18" spans="1:21" ht="17.25" customHeight="1">
      <c r="A18" s="1791" t="s">
        <v>644</v>
      </c>
      <c r="B18" s="567" t="s">
        <v>191</v>
      </c>
      <c r="C18" s="557">
        <f>C17-C16</f>
        <v>0</v>
      </c>
      <c r="D18" s="558">
        <f>D17-D16</f>
        <v>329</v>
      </c>
      <c r="E18" s="558">
        <f>E17-E16</f>
        <v>9064</v>
      </c>
      <c r="F18" s="558">
        <f t="shared" ref="F18:T18" si="0">F17-F16</f>
        <v>8990</v>
      </c>
      <c r="G18" s="558">
        <f t="shared" si="0"/>
        <v>4874</v>
      </c>
      <c r="H18" s="558">
        <f t="shared" si="0"/>
        <v>4418</v>
      </c>
      <c r="I18" s="612" t="s">
        <v>55</v>
      </c>
      <c r="J18" s="1681" t="s">
        <v>55</v>
      </c>
      <c r="K18" s="1559">
        <f t="shared" si="0"/>
        <v>882.80000000000291</v>
      </c>
      <c r="L18" s="557">
        <f t="shared" si="0"/>
        <v>5</v>
      </c>
      <c r="M18" s="558">
        <f t="shared" si="0"/>
        <v>97</v>
      </c>
      <c r="N18" s="558">
        <f t="shared" si="0"/>
        <v>4284</v>
      </c>
      <c r="O18" s="558">
        <f t="shared" si="0"/>
        <v>3924</v>
      </c>
      <c r="P18" s="558">
        <f t="shared" si="0"/>
        <v>2000</v>
      </c>
      <c r="Q18" s="558">
        <f t="shared" si="0"/>
        <v>1688</v>
      </c>
      <c r="R18" s="612" t="s">
        <v>55</v>
      </c>
      <c r="S18" s="1681" t="s">
        <v>55</v>
      </c>
      <c r="T18" s="560">
        <f t="shared" si="0"/>
        <v>229.69999999999982</v>
      </c>
      <c r="U18" s="112"/>
    </row>
    <row r="19" spans="1:21" ht="17.25" customHeight="1">
      <c r="A19" s="1733"/>
      <c r="B19" s="561" t="s">
        <v>192</v>
      </c>
      <c r="C19" s="564">
        <f>C17/C16-1</f>
        <v>0</v>
      </c>
      <c r="D19" s="565">
        <f>D17/D16-1</f>
        <v>2.097679163478694E-2</v>
      </c>
      <c r="E19" s="565">
        <f>E17/E16-1</f>
        <v>2.5124806311138448E-2</v>
      </c>
      <c r="F19" s="565">
        <f t="shared" ref="F19:T19" si="1">F17/F16-1</f>
        <v>2.5367461363296373E-2</v>
      </c>
      <c r="G19" s="565">
        <f t="shared" si="1"/>
        <v>4.9715923579872978E-2</v>
      </c>
      <c r="H19" s="565">
        <f t="shared" si="1"/>
        <v>4.6204206276995174E-2</v>
      </c>
      <c r="I19" s="621" t="s">
        <v>55</v>
      </c>
      <c r="J19" s="1682" t="s">
        <v>55</v>
      </c>
      <c r="K19" s="760">
        <f t="shared" si="1"/>
        <v>2.5717889781304848E-2</v>
      </c>
      <c r="L19" s="564">
        <f t="shared" si="1"/>
        <v>1.5337423312883347E-2</v>
      </c>
      <c r="M19" s="565">
        <f t="shared" si="1"/>
        <v>2.4967824967824903E-2</v>
      </c>
      <c r="N19" s="565">
        <f t="shared" si="1"/>
        <v>5.9378768347956301E-2</v>
      </c>
      <c r="O19" s="565">
        <f t="shared" si="1"/>
        <v>6.2373829695919536E-2</v>
      </c>
      <c r="P19" s="565">
        <f t="shared" si="1"/>
        <v>9.873617693522907E-2</v>
      </c>
      <c r="Q19" s="565">
        <f t="shared" si="1"/>
        <v>0.10122331494363146</v>
      </c>
      <c r="R19" s="621" t="s">
        <v>55</v>
      </c>
      <c r="S19" s="1682" t="s">
        <v>55</v>
      </c>
      <c r="T19" s="566">
        <f t="shared" si="1"/>
        <v>3.915118459178446E-2</v>
      </c>
    </row>
    <row r="20" spans="1:21" ht="17.25" customHeight="1">
      <c r="A20" s="1734" t="s">
        <v>797</v>
      </c>
      <c r="B20" s="578" t="s">
        <v>191</v>
      </c>
      <c r="C20" s="581">
        <f>C17-C12</f>
        <v>-19</v>
      </c>
      <c r="D20" s="582">
        <f>D17-D12</f>
        <v>365</v>
      </c>
      <c r="E20" s="582">
        <f>E17-E12</f>
        <v>11654</v>
      </c>
      <c r="F20" s="582">
        <f t="shared" ref="F20:T20" si="2">F17-F12</f>
        <v>16245</v>
      </c>
      <c r="G20" s="582">
        <f t="shared" si="2"/>
        <v>6088</v>
      </c>
      <c r="H20" s="582">
        <f t="shared" si="2"/>
        <v>7768</v>
      </c>
      <c r="I20" s="618" t="s">
        <v>55</v>
      </c>
      <c r="J20" s="1683" t="s">
        <v>55</v>
      </c>
      <c r="K20" s="1563">
        <f t="shared" si="2"/>
        <v>2578.1999999999971</v>
      </c>
      <c r="L20" s="581">
        <f t="shared" si="2"/>
        <v>-3</v>
      </c>
      <c r="M20" s="582">
        <f t="shared" si="2"/>
        <v>250</v>
      </c>
      <c r="N20" s="582">
        <f t="shared" si="2"/>
        <v>9751</v>
      </c>
      <c r="O20" s="582">
        <f t="shared" si="2"/>
        <v>9884</v>
      </c>
      <c r="P20" s="582">
        <f t="shared" si="2"/>
        <v>3462</v>
      </c>
      <c r="Q20" s="582">
        <f t="shared" si="2"/>
        <v>3234</v>
      </c>
      <c r="R20" s="618" t="s">
        <v>55</v>
      </c>
      <c r="S20" s="1683" t="s">
        <v>55</v>
      </c>
      <c r="T20" s="584">
        <f t="shared" si="2"/>
        <v>658</v>
      </c>
    </row>
    <row r="21" spans="1:21" ht="17.25" customHeight="1">
      <c r="A21" s="1733"/>
      <c r="B21" s="561" t="s">
        <v>192</v>
      </c>
      <c r="C21" s="564">
        <f>C17/C12-1</f>
        <v>-1.9527235354573458E-2</v>
      </c>
      <c r="D21" s="565">
        <f>D17/D12-1</f>
        <v>2.3325664621676845E-2</v>
      </c>
      <c r="E21" s="565">
        <f>E17/E12-1</f>
        <v>3.2537712644031158E-2</v>
      </c>
      <c r="F21" s="565">
        <f t="shared" ref="F21:T21" si="3">F17/F12-1</f>
        <v>4.679722068584069E-2</v>
      </c>
      <c r="G21" s="565">
        <f t="shared" si="3"/>
        <v>6.2877622052611493E-2</v>
      </c>
      <c r="H21" s="565">
        <f t="shared" si="3"/>
        <v>8.418862239755498E-2</v>
      </c>
      <c r="I21" s="621" t="s">
        <v>55</v>
      </c>
      <c r="J21" s="1682" t="s">
        <v>55</v>
      </c>
      <c r="K21" s="760">
        <f t="shared" si="3"/>
        <v>7.90109987772325E-2</v>
      </c>
      <c r="L21" s="564">
        <f t="shared" si="3"/>
        <v>-8.9820359281437279E-3</v>
      </c>
      <c r="M21" s="565">
        <f t="shared" si="3"/>
        <v>6.6988210075026755E-2</v>
      </c>
      <c r="N21" s="565">
        <f t="shared" si="3"/>
        <v>0.14623575284943002</v>
      </c>
      <c r="O21" s="565">
        <f t="shared" si="3"/>
        <v>0.17355270320099736</v>
      </c>
      <c r="P21" s="565">
        <f t="shared" si="3"/>
        <v>0.18420772586995859</v>
      </c>
      <c r="Q21" s="565">
        <f t="shared" si="3"/>
        <v>0.21374752148050224</v>
      </c>
      <c r="R21" s="621" t="s">
        <v>55</v>
      </c>
      <c r="S21" s="1682" t="s">
        <v>55</v>
      </c>
      <c r="T21" s="566">
        <f t="shared" si="3"/>
        <v>0.12098479416036922</v>
      </c>
    </row>
    <row r="22" spans="1:21" ht="17.25" customHeight="1">
      <c r="A22" s="1734" t="s">
        <v>798</v>
      </c>
      <c r="B22" s="578" t="s">
        <v>191</v>
      </c>
      <c r="C22" s="581">
        <f>C17-C7</f>
        <v>-81</v>
      </c>
      <c r="D22" s="582">
        <f>D17-D7</f>
        <v>-2056</v>
      </c>
      <c r="E22" s="582">
        <f>E17-E7</f>
        <v>-57690</v>
      </c>
      <c r="F22" s="582">
        <f t="shared" ref="F22:T22" si="4">F17-F7</f>
        <v>-45772</v>
      </c>
      <c r="G22" s="582">
        <f t="shared" si="4"/>
        <v>-7452</v>
      </c>
      <c r="H22" s="582">
        <f t="shared" si="4"/>
        <v>-3343</v>
      </c>
      <c r="I22" s="618" t="s">
        <v>55</v>
      </c>
      <c r="J22" s="1683" t="s">
        <v>55</v>
      </c>
      <c r="K22" s="1563">
        <f t="shared" si="4"/>
        <v>-2571.9000000000015</v>
      </c>
      <c r="L22" s="581">
        <f t="shared" si="4"/>
        <v>-27</v>
      </c>
      <c r="M22" s="582">
        <f t="shared" si="4"/>
        <v>65</v>
      </c>
      <c r="N22" s="582">
        <f t="shared" si="4"/>
        <v>2724</v>
      </c>
      <c r="O22" s="582">
        <f t="shared" si="4"/>
        <v>5641</v>
      </c>
      <c r="P22" s="582">
        <f t="shared" si="4"/>
        <v>4166</v>
      </c>
      <c r="Q22" s="582">
        <f t="shared" si="4"/>
        <v>4219</v>
      </c>
      <c r="R22" s="618" t="s">
        <v>55</v>
      </c>
      <c r="S22" s="1683" t="s">
        <v>55</v>
      </c>
      <c r="T22" s="584">
        <f t="shared" si="4"/>
        <v>1.8999999999996362</v>
      </c>
    </row>
    <row r="23" spans="1:21" ht="17.25" customHeight="1" thickBot="1">
      <c r="A23" s="1735"/>
      <c r="B23" s="596" t="s">
        <v>192</v>
      </c>
      <c r="C23" s="597">
        <f>C17/C7-1</f>
        <v>-7.8260869565217384E-2</v>
      </c>
      <c r="D23" s="598">
        <f>D17/D7-1</f>
        <v>-0.1137860423930489</v>
      </c>
      <c r="E23" s="598">
        <f>E17/E7-1</f>
        <v>-0.1349432648831731</v>
      </c>
      <c r="F23" s="598">
        <f t="shared" ref="F23:T23" si="5">F17/F7-1</f>
        <v>-0.11187013171112026</v>
      </c>
      <c r="G23" s="598">
        <f t="shared" si="5"/>
        <v>-6.7522629866893835E-2</v>
      </c>
      <c r="H23" s="598">
        <f t="shared" si="5"/>
        <v>-3.233700909266779E-2</v>
      </c>
      <c r="I23" s="658" t="s">
        <v>55</v>
      </c>
      <c r="J23" s="1684" t="s">
        <v>55</v>
      </c>
      <c r="K23" s="882">
        <f t="shared" si="5"/>
        <v>-6.8073899579153552E-2</v>
      </c>
      <c r="L23" s="597">
        <f t="shared" si="5"/>
        <v>-7.5418994413407825E-2</v>
      </c>
      <c r="M23" s="598">
        <f t="shared" si="5"/>
        <v>1.6594332397242839E-2</v>
      </c>
      <c r="N23" s="598">
        <f t="shared" si="5"/>
        <v>3.6957141112784475E-2</v>
      </c>
      <c r="O23" s="598">
        <f t="shared" si="5"/>
        <v>9.2182240088897638E-2</v>
      </c>
      <c r="P23" s="598">
        <f t="shared" si="5"/>
        <v>0.2302929795467108</v>
      </c>
      <c r="Q23" s="598">
        <f t="shared" si="5"/>
        <v>0.29826793920113115</v>
      </c>
      <c r="R23" s="658" t="s">
        <v>55</v>
      </c>
      <c r="S23" s="1684" t="s">
        <v>55</v>
      </c>
      <c r="T23" s="661">
        <f t="shared" si="5"/>
        <v>3.1174115639553968E-4</v>
      </c>
    </row>
    <row r="24" spans="1:21" ht="17.25" customHeight="1">
      <c r="A24" s="1542" t="s">
        <v>877</v>
      </c>
    </row>
    <row r="25" spans="1:21" ht="17.25" customHeight="1">
      <c r="A25" s="960" t="s">
        <v>544</v>
      </c>
      <c r="E25" s="112"/>
      <c r="F25" s="112"/>
      <c r="N25" s="787"/>
    </row>
    <row r="26" spans="1:21">
      <c r="C26" s="188"/>
      <c r="D26" s="188"/>
      <c r="E26" s="943"/>
      <c r="F26" s="866"/>
      <c r="G26" s="866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</sheetData>
  <mergeCells count="29">
    <mergeCell ref="A22:A23"/>
    <mergeCell ref="A17:B17"/>
    <mergeCell ref="A15:B15"/>
    <mergeCell ref="A16:B16"/>
    <mergeCell ref="A18:A19"/>
    <mergeCell ref="A20:A21"/>
    <mergeCell ref="A12:B12"/>
    <mergeCell ref="A13:B13"/>
    <mergeCell ref="A14:B14"/>
    <mergeCell ref="A3:B6"/>
    <mergeCell ref="C3:K4"/>
    <mergeCell ref="A7:B7"/>
    <mergeCell ref="A8:B8"/>
    <mergeCell ref="A9:B9"/>
    <mergeCell ref="A10:B10"/>
    <mergeCell ref="A11:B11"/>
    <mergeCell ref="L3:T4"/>
    <mergeCell ref="C5:C6"/>
    <mergeCell ref="D5:D6"/>
    <mergeCell ref="K5:K6"/>
    <mergeCell ref="L5:L6"/>
    <mergeCell ref="E5:F5"/>
    <mergeCell ref="G5:H5"/>
    <mergeCell ref="T5:T6"/>
    <mergeCell ref="N5:O5"/>
    <mergeCell ref="I5:J5"/>
    <mergeCell ref="R5:S5"/>
    <mergeCell ref="P5:Q5"/>
    <mergeCell ref="M5:M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4" orientation="landscape" r:id="rId1"/>
  <colBreaks count="1" manualBreakCount="1">
    <brk id="20" max="1048575" man="1"/>
  </colBreaks>
  <ignoredErrors>
    <ignoredError sqref="C23:H23 C18:H18 K18:Q18 C19:H19 K19:Q19 C20:H20 K20:Q20 C21:H21 K21:Q21 C22:H22 K22:Q22 K23:Q23 T18 T19 T20 T21 T22 T23" unlockedFormula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5"/>
  <dimension ref="A1:O26"/>
  <sheetViews>
    <sheetView zoomScaleNormal="100" workbookViewId="0"/>
  </sheetViews>
  <sheetFormatPr defaultRowHeight="15"/>
  <cols>
    <col min="1" max="1" width="19.140625" customWidth="1"/>
    <col min="2" max="13" width="9.28515625" customWidth="1"/>
  </cols>
  <sheetData>
    <row r="1" spans="1:15" s="46" customFormat="1" ht="17.25" customHeight="1">
      <c r="A1" s="240" t="s">
        <v>679</v>
      </c>
      <c r="B1" s="44"/>
      <c r="C1" s="44"/>
      <c r="D1" s="44"/>
      <c r="E1" s="44"/>
      <c r="F1" s="44"/>
      <c r="G1" s="284"/>
      <c r="H1" s="44"/>
      <c r="I1" s="44"/>
      <c r="J1" s="44"/>
      <c r="K1" s="44"/>
      <c r="L1" s="500"/>
      <c r="M1" s="44"/>
    </row>
    <row r="2" spans="1:15" s="3" customFormat="1" ht="17.25" customHeight="1" thickBot="1">
      <c r="A2" s="325" t="s">
        <v>193</v>
      </c>
    </row>
    <row r="3" spans="1:15" ht="24.75" customHeight="1">
      <c r="A3" s="1858" t="s">
        <v>190</v>
      </c>
      <c r="B3" s="1938" t="s">
        <v>194</v>
      </c>
      <c r="C3" s="1857"/>
      <c r="D3" s="1938" t="s">
        <v>195</v>
      </c>
      <c r="E3" s="1857"/>
      <c r="F3" s="1800" t="s">
        <v>209</v>
      </c>
      <c r="G3" s="1801"/>
      <c r="H3" s="1800" t="s">
        <v>288</v>
      </c>
      <c r="I3" s="1801"/>
      <c r="J3" s="1938" t="s">
        <v>610</v>
      </c>
      <c r="K3" s="1857"/>
      <c r="L3" s="1800" t="s">
        <v>197</v>
      </c>
      <c r="M3" s="1801"/>
    </row>
    <row r="4" spans="1:15" ht="22.5" customHeight="1">
      <c r="A4" s="1873"/>
      <c r="B4" s="1802" t="s">
        <v>4</v>
      </c>
      <c r="C4" s="2075" t="s">
        <v>293</v>
      </c>
      <c r="D4" s="1802" t="s">
        <v>4</v>
      </c>
      <c r="E4" s="2075" t="s">
        <v>293</v>
      </c>
      <c r="F4" s="1802" t="s">
        <v>4</v>
      </c>
      <c r="G4" s="2072" t="s">
        <v>168</v>
      </c>
      <c r="H4" s="1802" t="s">
        <v>4</v>
      </c>
      <c r="I4" s="2072" t="s">
        <v>169</v>
      </c>
      <c r="J4" s="1802" t="s">
        <v>4</v>
      </c>
      <c r="K4" s="2072" t="s">
        <v>170</v>
      </c>
      <c r="L4" s="1802" t="s">
        <v>4</v>
      </c>
      <c r="M4" s="2072" t="s">
        <v>792</v>
      </c>
    </row>
    <row r="5" spans="1:15" ht="12.75" customHeight="1">
      <c r="A5" s="1873"/>
      <c r="B5" s="1936"/>
      <c r="C5" s="2076"/>
      <c r="D5" s="1936"/>
      <c r="E5" s="2076"/>
      <c r="F5" s="1936"/>
      <c r="G5" s="2082"/>
      <c r="H5" s="1936"/>
      <c r="I5" s="2082"/>
      <c r="J5" s="1936"/>
      <c r="K5" s="2082"/>
      <c r="L5" s="1936"/>
      <c r="M5" s="2082"/>
    </row>
    <row r="6" spans="1:15" ht="13.5" customHeight="1" thickBot="1">
      <c r="A6" s="1861"/>
      <c r="B6" s="1804"/>
      <c r="C6" s="2077"/>
      <c r="D6" s="1804"/>
      <c r="E6" s="2077"/>
      <c r="F6" s="1804"/>
      <c r="G6" s="2074"/>
      <c r="H6" s="1804"/>
      <c r="I6" s="2074"/>
      <c r="J6" s="1804"/>
      <c r="K6" s="2074"/>
      <c r="L6" s="1804"/>
      <c r="M6" s="2074"/>
    </row>
    <row r="7" spans="1:15" s="24" customFormat="1" ht="17.25" customHeight="1">
      <c r="A7" s="194" t="s">
        <v>19</v>
      </c>
      <c r="B7" s="1218">
        <v>1285</v>
      </c>
      <c r="C7" s="1219">
        <v>1274</v>
      </c>
      <c r="D7" s="1218">
        <v>19995</v>
      </c>
      <c r="E7" s="1219">
        <v>19029</v>
      </c>
      <c r="F7" s="1218">
        <v>446254</v>
      </c>
      <c r="G7" s="1216">
        <v>430216</v>
      </c>
      <c r="H7" s="1218">
        <v>125167</v>
      </c>
      <c r="I7" s="1242">
        <v>118401</v>
      </c>
      <c r="J7" s="1218">
        <v>90012</v>
      </c>
      <c r="K7" s="1242">
        <v>85489</v>
      </c>
      <c r="L7" s="1687">
        <v>41305.800000000003</v>
      </c>
      <c r="M7" s="1688">
        <v>3933.6</v>
      </c>
    </row>
    <row r="8" spans="1:15" s="24" customFormat="1" ht="17.25" customHeight="1">
      <c r="A8" s="75" t="s">
        <v>20</v>
      </c>
      <c r="B8" s="186">
        <v>187</v>
      </c>
      <c r="C8" s="219">
        <v>184</v>
      </c>
      <c r="D8" s="186">
        <v>3082</v>
      </c>
      <c r="E8" s="219">
        <v>2843</v>
      </c>
      <c r="F8" s="186">
        <v>71376</v>
      </c>
      <c r="G8" s="220">
        <v>67161</v>
      </c>
      <c r="H8" s="186">
        <v>19036</v>
      </c>
      <c r="I8" s="222">
        <v>17291</v>
      </c>
      <c r="J8" s="186">
        <v>13376</v>
      </c>
      <c r="K8" s="222">
        <v>12092</v>
      </c>
      <c r="L8" s="1689">
        <v>6365.6</v>
      </c>
      <c r="M8" s="1690">
        <v>748.1</v>
      </c>
      <c r="O8" s="1706"/>
    </row>
    <row r="9" spans="1:15" s="805" customFormat="1" ht="17.25" customHeight="1">
      <c r="A9" s="75" t="s">
        <v>21</v>
      </c>
      <c r="B9" s="186">
        <v>148</v>
      </c>
      <c r="C9" s="219">
        <v>146</v>
      </c>
      <c r="D9" s="186">
        <v>1969</v>
      </c>
      <c r="E9" s="219">
        <v>1853</v>
      </c>
      <c r="F9" s="186">
        <v>42592</v>
      </c>
      <c r="G9" s="220">
        <v>40588</v>
      </c>
      <c r="H9" s="186">
        <v>12710</v>
      </c>
      <c r="I9" s="222">
        <v>11748</v>
      </c>
      <c r="J9" s="186">
        <v>8385</v>
      </c>
      <c r="K9" s="222">
        <v>7816</v>
      </c>
      <c r="L9" s="1689">
        <v>3877.6</v>
      </c>
      <c r="M9" s="1690">
        <v>317.89999999999998</v>
      </c>
      <c r="O9" s="1706"/>
    </row>
    <row r="10" spans="1:15" s="805" customFormat="1" ht="17.25" customHeight="1">
      <c r="A10" s="75" t="s">
        <v>22</v>
      </c>
      <c r="B10" s="186">
        <v>88</v>
      </c>
      <c r="C10" s="219">
        <v>88</v>
      </c>
      <c r="D10" s="186">
        <v>1251</v>
      </c>
      <c r="E10" s="219">
        <v>1208</v>
      </c>
      <c r="F10" s="186">
        <v>28319</v>
      </c>
      <c r="G10" s="220">
        <v>27620</v>
      </c>
      <c r="H10" s="186">
        <v>8103</v>
      </c>
      <c r="I10" s="222">
        <v>7709</v>
      </c>
      <c r="J10" s="186">
        <v>5695</v>
      </c>
      <c r="K10" s="222">
        <v>5534</v>
      </c>
      <c r="L10" s="1689">
        <v>2689.6</v>
      </c>
      <c r="M10" s="1690">
        <v>185.4</v>
      </c>
      <c r="O10" s="1706"/>
    </row>
    <row r="11" spans="1:15" s="805" customFormat="1" ht="17.25" customHeight="1">
      <c r="A11" s="75" t="s">
        <v>23</v>
      </c>
      <c r="B11" s="186">
        <v>55</v>
      </c>
      <c r="C11" s="219">
        <v>54</v>
      </c>
      <c r="D11" s="186">
        <v>1025</v>
      </c>
      <c r="E11" s="219">
        <v>974</v>
      </c>
      <c r="F11" s="186">
        <v>23783</v>
      </c>
      <c r="G11" s="220">
        <v>23027</v>
      </c>
      <c r="H11" s="186">
        <v>6882</v>
      </c>
      <c r="I11" s="222">
        <v>6503</v>
      </c>
      <c r="J11" s="186">
        <v>4796</v>
      </c>
      <c r="K11" s="222">
        <v>4535</v>
      </c>
      <c r="L11" s="1689">
        <v>2086.6</v>
      </c>
      <c r="M11" s="1690">
        <v>167.8</v>
      </c>
      <c r="O11" s="1706"/>
    </row>
    <row r="12" spans="1:15" s="805" customFormat="1" ht="17.25" customHeight="1">
      <c r="A12" s="75" t="s">
        <v>24</v>
      </c>
      <c r="B12" s="186">
        <v>31</v>
      </c>
      <c r="C12" s="219">
        <v>31</v>
      </c>
      <c r="D12" s="186">
        <v>484</v>
      </c>
      <c r="E12" s="219">
        <v>465</v>
      </c>
      <c r="F12" s="186">
        <v>10682</v>
      </c>
      <c r="G12" s="220">
        <v>10442</v>
      </c>
      <c r="H12" s="186">
        <v>2919</v>
      </c>
      <c r="I12" s="222">
        <v>2804</v>
      </c>
      <c r="J12" s="186">
        <v>2075</v>
      </c>
      <c r="K12" s="222">
        <v>2024</v>
      </c>
      <c r="L12" s="1689">
        <v>946.4</v>
      </c>
      <c r="M12" s="1690">
        <v>91.4</v>
      </c>
      <c r="O12" s="1706"/>
    </row>
    <row r="13" spans="1:15" s="805" customFormat="1" ht="17.25" customHeight="1">
      <c r="A13" s="75" t="s">
        <v>25</v>
      </c>
      <c r="B13" s="186">
        <v>94</v>
      </c>
      <c r="C13" s="219">
        <v>93</v>
      </c>
      <c r="D13" s="186">
        <v>1621</v>
      </c>
      <c r="E13" s="219">
        <v>1537</v>
      </c>
      <c r="F13" s="186">
        <v>33730</v>
      </c>
      <c r="G13" s="220">
        <v>32478</v>
      </c>
      <c r="H13" s="186">
        <v>9775</v>
      </c>
      <c r="I13" s="222">
        <v>9253</v>
      </c>
      <c r="J13" s="186">
        <v>6482</v>
      </c>
      <c r="K13" s="222">
        <v>6194</v>
      </c>
      <c r="L13" s="1689">
        <v>3087</v>
      </c>
      <c r="M13" s="1690">
        <v>173.5</v>
      </c>
      <c r="O13" s="1706"/>
    </row>
    <row r="14" spans="1:15" s="805" customFormat="1" ht="17.25" customHeight="1">
      <c r="A14" s="75" t="s">
        <v>26</v>
      </c>
      <c r="B14" s="186">
        <v>49</v>
      </c>
      <c r="C14" s="219">
        <v>49</v>
      </c>
      <c r="D14" s="186">
        <v>711</v>
      </c>
      <c r="E14" s="219">
        <v>694</v>
      </c>
      <c r="F14" s="186">
        <v>16581</v>
      </c>
      <c r="G14" s="220">
        <v>16282</v>
      </c>
      <c r="H14" s="186">
        <v>4642</v>
      </c>
      <c r="I14" s="222">
        <v>4537</v>
      </c>
      <c r="J14" s="186">
        <v>3207</v>
      </c>
      <c r="K14" s="222">
        <v>3119</v>
      </c>
      <c r="L14" s="1689">
        <v>1579.7</v>
      </c>
      <c r="M14" s="1690">
        <v>96.9</v>
      </c>
      <c r="O14" s="1706"/>
    </row>
    <row r="15" spans="1:15" s="805" customFormat="1" ht="17.25" customHeight="1">
      <c r="A15" s="75" t="s">
        <v>27</v>
      </c>
      <c r="B15" s="186">
        <v>74</v>
      </c>
      <c r="C15" s="219">
        <v>74</v>
      </c>
      <c r="D15" s="186">
        <v>1106</v>
      </c>
      <c r="E15" s="219">
        <v>1081</v>
      </c>
      <c r="F15" s="186">
        <v>23655</v>
      </c>
      <c r="G15" s="220">
        <v>23287</v>
      </c>
      <c r="H15" s="186">
        <v>6476</v>
      </c>
      <c r="I15" s="222">
        <v>6332</v>
      </c>
      <c r="J15" s="186">
        <v>4712</v>
      </c>
      <c r="K15" s="222">
        <v>4579</v>
      </c>
      <c r="L15" s="1689">
        <v>2327.8000000000002</v>
      </c>
      <c r="M15" s="1690">
        <v>157.69999999999999</v>
      </c>
      <c r="O15" s="1706"/>
    </row>
    <row r="16" spans="1:15" s="805" customFormat="1" ht="17.25" customHeight="1">
      <c r="A16" s="75" t="s">
        <v>28</v>
      </c>
      <c r="B16" s="186">
        <v>75</v>
      </c>
      <c r="C16" s="219">
        <v>74</v>
      </c>
      <c r="D16" s="186">
        <v>1060</v>
      </c>
      <c r="E16" s="219">
        <v>1007</v>
      </c>
      <c r="F16" s="186">
        <v>23147</v>
      </c>
      <c r="G16" s="220">
        <v>22229</v>
      </c>
      <c r="H16" s="186">
        <v>6423</v>
      </c>
      <c r="I16" s="222">
        <v>6112</v>
      </c>
      <c r="J16" s="186">
        <v>4740</v>
      </c>
      <c r="K16" s="222">
        <v>4518</v>
      </c>
      <c r="L16" s="1689">
        <v>2204.6</v>
      </c>
      <c r="M16" s="1690">
        <v>134.1</v>
      </c>
      <c r="O16" s="1706"/>
    </row>
    <row r="17" spans="1:15" s="805" customFormat="1" ht="17.25" customHeight="1">
      <c r="A17" s="75" t="s">
        <v>29</v>
      </c>
      <c r="B17" s="186">
        <v>63</v>
      </c>
      <c r="C17" s="219">
        <v>62</v>
      </c>
      <c r="D17" s="186">
        <v>978</v>
      </c>
      <c r="E17" s="219">
        <v>913</v>
      </c>
      <c r="F17" s="186">
        <v>22243</v>
      </c>
      <c r="G17" s="220">
        <v>20719</v>
      </c>
      <c r="H17" s="186">
        <v>6097</v>
      </c>
      <c r="I17" s="222">
        <v>5476</v>
      </c>
      <c r="J17" s="186">
        <v>5081</v>
      </c>
      <c r="K17" s="222">
        <v>4486</v>
      </c>
      <c r="L17" s="1689">
        <v>2060.4</v>
      </c>
      <c r="M17" s="1690">
        <v>190.9</v>
      </c>
      <c r="O17" s="1706"/>
    </row>
    <row r="18" spans="1:15" s="805" customFormat="1" ht="17.25" customHeight="1">
      <c r="A18" s="75" t="s">
        <v>30</v>
      </c>
      <c r="B18" s="186">
        <v>123</v>
      </c>
      <c r="C18" s="219">
        <v>123</v>
      </c>
      <c r="D18" s="186">
        <v>2105</v>
      </c>
      <c r="E18" s="219">
        <v>2050</v>
      </c>
      <c r="F18" s="186">
        <v>47978</v>
      </c>
      <c r="G18" s="220">
        <v>47178</v>
      </c>
      <c r="H18" s="186">
        <v>13490</v>
      </c>
      <c r="I18" s="222">
        <v>13143</v>
      </c>
      <c r="J18" s="186">
        <v>9976</v>
      </c>
      <c r="K18" s="222">
        <v>9772</v>
      </c>
      <c r="L18" s="1689">
        <v>4483.3999999999996</v>
      </c>
      <c r="M18" s="1690">
        <v>598.79999999999995</v>
      </c>
      <c r="O18" s="1706"/>
    </row>
    <row r="19" spans="1:15" s="805" customFormat="1" ht="17.25" customHeight="1">
      <c r="A19" s="75" t="s">
        <v>31</v>
      </c>
      <c r="B19" s="186">
        <v>92</v>
      </c>
      <c r="C19" s="219">
        <v>92</v>
      </c>
      <c r="D19" s="186">
        <v>1303</v>
      </c>
      <c r="E19" s="219">
        <v>1261</v>
      </c>
      <c r="F19" s="186">
        <v>27965</v>
      </c>
      <c r="G19" s="220">
        <v>27259</v>
      </c>
      <c r="H19" s="186">
        <v>7883</v>
      </c>
      <c r="I19" s="222">
        <v>7602</v>
      </c>
      <c r="J19" s="186">
        <v>5929</v>
      </c>
      <c r="K19" s="222">
        <v>5761</v>
      </c>
      <c r="L19" s="1689">
        <v>2710.5</v>
      </c>
      <c r="M19" s="1690">
        <v>271.7</v>
      </c>
      <c r="O19" s="1706"/>
    </row>
    <row r="20" spans="1:15" s="805" customFormat="1" ht="17.25" customHeight="1">
      <c r="A20" s="75" t="s">
        <v>32</v>
      </c>
      <c r="B20" s="186">
        <v>70</v>
      </c>
      <c r="C20" s="219">
        <v>68</v>
      </c>
      <c r="D20" s="186">
        <v>1121</v>
      </c>
      <c r="E20" s="219">
        <v>1067</v>
      </c>
      <c r="F20" s="186">
        <v>25182</v>
      </c>
      <c r="G20" s="220">
        <v>24445</v>
      </c>
      <c r="H20" s="186">
        <v>6897</v>
      </c>
      <c r="I20" s="222">
        <v>6624</v>
      </c>
      <c r="J20" s="186">
        <v>5480</v>
      </c>
      <c r="K20" s="222">
        <v>5269</v>
      </c>
      <c r="L20" s="1689">
        <v>2380.6999999999998</v>
      </c>
      <c r="M20" s="1690">
        <v>242.8</v>
      </c>
      <c r="O20" s="1706"/>
    </row>
    <row r="21" spans="1:15" s="24" customFormat="1" ht="17.25" customHeight="1" thickBot="1">
      <c r="A21" s="195" t="s">
        <v>33</v>
      </c>
      <c r="B21" s="178">
        <v>136</v>
      </c>
      <c r="C21" s="282">
        <v>136</v>
      </c>
      <c r="D21" s="178">
        <v>2179</v>
      </c>
      <c r="E21" s="282">
        <v>2076</v>
      </c>
      <c r="F21" s="178">
        <v>49021</v>
      </c>
      <c r="G21" s="1217">
        <v>47501</v>
      </c>
      <c r="H21" s="178">
        <v>13834</v>
      </c>
      <c r="I21" s="155">
        <v>13267</v>
      </c>
      <c r="J21" s="178">
        <v>10078</v>
      </c>
      <c r="K21" s="155">
        <v>9790</v>
      </c>
      <c r="L21" s="1691">
        <v>4505.8999999999996</v>
      </c>
      <c r="M21" s="1692">
        <v>556.6</v>
      </c>
      <c r="O21" s="1706"/>
    </row>
    <row r="22" spans="1:15" s="7" customFormat="1" ht="17.25" customHeight="1">
      <c r="A22" s="1542" t="s">
        <v>877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</row>
    <row r="23" spans="1:15" s="26" customFormat="1" ht="17.25" customHeight="1">
      <c r="A23" s="961" t="s">
        <v>793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</row>
    <row r="24" spans="1:15" ht="17.25" customHeight="1"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</row>
    <row r="25" spans="1:15" ht="17.25" customHeight="1">
      <c r="A25" s="383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</row>
    <row r="26" spans="1:15"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</row>
  </sheetData>
  <mergeCells count="19">
    <mergeCell ref="A3:A6"/>
    <mergeCell ref="G4:G6"/>
    <mergeCell ref="J4:J6"/>
    <mergeCell ref="F3:G3"/>
    <mergeCell ref="H3:I3"/>
    <mergeCell ref="J3:K3"/>
    <mergeCell ref="B3:C3"/>
    <mergeCell ref="B4:B6"/>
    <mergeCell ref="C4:C6"/>
    <mergeCell ref="D3:E3"/>
    <mergeCell ref="D4:D6"/>
    <mergeCell ref="E4:E6"/>
    <mergeCell ref="H4:H6"/>
    <mergeCell ref="I4:I6"/>
    <mergeCell ref="K4:K6"/>
    <mergeCell ref="L4:L6"/>
    <mergeCell ref="M4:M6"/>
    <mergeCell ref="L3:M3"/>
    <mergeCell ref="F4:F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defaultRowHeight="15"/>
  <cols>
    <col min="1" max="1" width="17.85546875" customWidth="1"/>
    <col min="2" max="10" width="7.28515625" customWidth="1"/>
    <col min="11" max="16" width="7.28515625" style="870" customWidth="1"/>
  </cols>
  <sheetData>
    <row r="1" spans="1:16">
      <c r="A1" s="1505" t="s">
        <v>983</v>
      </c>
    </row>
    <row r="2" spans="1:16" ht="15.75" thickBot="1">
      <c r="A2" s="325" t="s">
        <v>193</v>
      </c>
    </row>
    <row r="3" spans="1:16" ht="21" customHeight="1">
      <c r="A3" s="2084"/>
      <c r="B3" s="1954" t="s">
        <v>36</v>
      </c>
      <c r="C3" s="1930"/>
      <c r="D3" s="1931"/>
      <c r="E3" s="1820" t="s">
        <v>35</v>
      </c>
      <c r="F3" s="1820"/>
      <c r="G3" s="1820"/>
      <c r="H3" s="1875" t="s">
        <v>872</v>
      </c>
      <c r="I3" s="1894"/>
      <c r="J3" s="1895"/>
      <c r="K3" s="1929" t="s">
        <v>37</v>
      </c>
      <c r="L3" s="1930"/>
      <c r="M3" s="2083"/>
      <c r="N3" s="1954" t="s">
        <v>870</v>
      </c>
      <c r="O3" s="1930"/>
      <c r="P3" s="1931"/>
    </row>
    <row r="4" spans="1:16" ht="15.75" thickBot="1">
      <c r="A4" s="2085" t="s">
        <v>871</v>
      </c>
      <c r="B4" s="1518" t="s">
        <v>1</v>
      </c>
      <c r="C4" s="1519" t="s">
        <v>2</v>
      </c>
      <c r="D4" s="1520" t="s">
        <v>57</v>
      </c>
      <c r="E4" s="1519" t="s">
        <v>1</v>
      </c>
      <c r="F4" s="1521" t="s">
        <v>2</v>
      </c>
      <c r="G4" s="1519" t="s">
        <v>57</v>
      </c>
      <c r="H4" s="1518" t="s">
        <v>1</v>
      </c>
      <c r="I4" s="1519" t="s">
        <v>2</v>
      </c>
      <c r="J4" s="1520" t="s">
        <v>57</v>
      </c>
      <c r="K4" s="1519" t="s">
        <v>1</v>
      </c>
      <c r="L4" s="1521" t="s">
        <v>2</v>
      </c>
      <c r="M4" s="1519" t="s">
        <v>57</v>
      </c>
      <c r="N4" s="1518" t="s">
        <v>1</v>
      </c>
      <c r="O4" s="1519" t="s">
        <v>2</v>
      </c>
      <c r="P4" s="1520" t="s">
        <v>57</v>
      </c>
    </row>
    <row r="5" spans="1:16">
      <c r="A5" s="194" t="s">
        <v>19</v>
      </c>
      <c r="B5" s="1506">
        <v>892</v>
      </c>
      <c r="C5" s="1507">
        <v>15522</v>
      </c>
      <c r="D5" s="1508">
        <v>362756</v>
      </c>
      <c r="E5" s="1507">
        <v>29</v>
      </c>
      <c r="F5" s="1509">
        <v>193</v>
      </c>
      <c r="G5" s="1507">
        <v>3974</v>
      </c>
      <c r="H5" s="1529">
        <v>32</v>
      </c>
      <c r="I5" s="1530">
        <v>298</v>
      </c>
      <c r="J5" s="1531">
        <v>3093</v>
      </c>
      <c r="K5" s="1507">
        <v>44</v>
      </c>
      <c r="L5" s="1509">
        <v>438</v>
      </c>
      <c r="M5" s="1507">
        <v>10679</v>
      </c>
      <c r="N5" s="1506">
        <v>288</v>
      </c>
      <c r="O5" s="1507">
        <v>3544</v>
      </c>
      <c r="P5" s="1508">
        <v>65752</v>
      </c>
    </row>
    <row r="6" spans="1:16">
      <c r="A6" s="75" t="s">
        <v>20</v>
      </c>
      <c r="B6" s="1510">
        <v>105</v>
      </c>
      <c r="C6" s="1511">
        <v>1947</v>
      </c>
      <c r="D6" s="1512">
        <v>48934</v>
      </c>
      <c r="E6" s="1511">
        <v>1</v>
      </c>
      <c r="F6" s="1513">
        <v>10</v>
      </c>
      <c r="G6" s="1511">
        <v>289</v>
      </c>
      <c r="H6" s="1510">
        <v>5</v>
      </c>
      <c r="I6" s="1511">
        <v>89</v>
      </c>
      <c r="J6" s="1512">
        <v>1189</v>
      </c>
      <c r="K6" s="1511">
        <v>10</v>
      </c>
      <c r="L6" s="1513">
        <v>82</v>
      </c>
      <c r="M6" s="1511">
        <v>2030</v>
      </c>
      <c r="N6" s="1510">
        <v>65</v>
      </c>
      <c r="O6" s="1511">
        <v>954</v>
      </c>
      <c r="P6" s="1512">
        <v>18934</v>
      </c>
    </row>
    <row r="7" spans="1:16">
      <c r="A7" s="75" t="s">
        <v>21</v>
      </c>
      <c r="B7" s="1510">
        <v>114</v>
      </c>
      <c r="C7" s="1511">
        <v>1607</v>
      </c>
      <c r="D7" s="1512">
        <v>36750</v>
      </c>
      <c r="E7" s="1511">
        <v>3</v>
      </c>
      <c r="F7" s="1513">
        <v>16</v>
      </c>
      <c r="G7" s="1511">
        <v>309</v>
      </c>
      <c r="H7" s="1510">
        <v>1</v>
      </c>
      <c r="I7" s="1511">
        <v>8</v>
      </c>
      <c r="J7" s="1512">
        <v>37</v>
      </c>
      <c r="K7" s="1511">
        <v>3</v>
      </c>
      <c r="L7" s="1513">
        <v>13</v>
      </c>
      <c r="M7" s="1511">
        <v>276</v>
      </c>
      <c r="N7" s="1510">
        <v>28</v>
      </c>
      <c r="O7" s="1511">
        <v>325</v>
      </c>
      <c r="P7" s="1512">
        <v>5220</v>
      </c>
    </row>
    <row r="8" spans="1:16">
      <c r="A8" s="75" t="s">
        <v>22</v>
      </c>
      <c r="B8" s="1510">
        <v>70</v>
      </c>
      <c r="C8" s="1511">
        <v>1098</v>
      </c>
      <c r="D8" s="1512">
        <v>25143</v>
      </c>
      <c r="E8" s="1511">
        <v>2</v>
      </c>
      <c r="F8" s="1513">
        <v>17</v>
      </c>
      <c r="G8" s="1511">
        <v>361</v>
      </c>
      <c r="H8" s="1510">
        <v>2</v>
      </c>
      <c r="I8" s="1511">
        <v>6</v>
      </c>
      <c r="J8" s="1512">
        <v>29</v>
      </c>
      <c r="K8" s="1511">
        <v>2</v>
      </c>
      <c r="L8" s="1513">
        <v>31</v>
      </c>
      <c r="M8" s="1511">
        <v>750</v>
      </c>
      <c r="N8" s="1510">
        <v>12</v>
      </c>
      <c r="O8" s="1511">
        <v>99</v>
      </c>
      <c r="P8" s="1512">
        <v>2036</v>
      </c>
    </row>
    <row r="9" spans="1:16">
      <c r="A9" s="75" t="s">
        <v>23</v>
      </c>
      <c r="B9" s="1510">
        <v>42</v>
      </c>
      <c r="C9" s="1511">
        <v>879</v>
      </c>
      <c r="D9" s="1512">
        <v>21041</v>
      </c>
      <c r="E9" s="972" t="s">
        <v>175</v>
      </c>
      <c r="F9" s="1362" t="s">
        <v>175</v>
      </c>
      <c r="G9" s="972" t="s">
        <v>175</v>
      </c>
      <c r="H9" s="1510">
        <v>2</v>
      </c>
      <c r="I9" s="1511">
        <v>10</v>
      </c>
      <c r="J9" s="1512">
        <v>57</v>
      </c>
      <c r="K9" s="1511">
        <v>3</v>
      </c>
      <c r="L9" s="1513">
        <v>31</v>
      </c>
      <c r="M9" s="1511">
        <v>753</v>
      </c>
      <c r="N9" s="1510">
        <v>8</v>
      </c>
      <c r="O9" s="1511">
        <v>105</v>
      </c>
      <c r="P9" s="1512">
        <v>1932</v>
      </c>
    </row>
    <row r="10" spans="1:16">
      <c r="A10" s="75" t="s">
        <v>24</v>
      </c>
      <c r="B10" s="1510">
        <v>21</v>
      </c>
      <c r="C10" s="1511">
        <v>401</v>
      </c>
      <c r="D10" s="1512">
        <v>9540</v>
      </c>
      <c r="E10" s="1511">
        <v>2</v>
      </c>
      <c r="F10" s="1513">
        <v>4</v>
      </c>
      <c r="G10" s="1511">
        <v>56</v>
      </c>
      <c r="H10" s="1527" t="s">
        <v>175</v>
      </c>
      <c r="I10" s="1362" t="s">
        <v>175</v>
      </c>
      <c r="J10" s="1528" t="s">
        <v>175</v>
      </c>
      <c r="K10" s="972" t="s">
        <v>175</v>
      </c>
      <c r="L10" s="1362" t="s">
        <v>175</v>
      </c>
      <c r="M10" s="972" t="s">
        <v>175</v>
      </c>
      <c r="N10" s="1510">
        <v>8</v>
      </c>
      <c r="O10" s="1511">
        <v>79</v>
      </c>
      <c r="P10" s="1512">
        <v>1086</v>
      </c>
    </row>
    <row r="11" spans="1:16">
      <c r="A11" s="75" t="s">
        <v>25</v>
      </c>
      <c r="B11" s="1510">
        <v>58</v>
      </c>
      <c r="C11" s="1511">
        <v>1257</v>
      </c>
      <c r="D11" s="1512">
        <v>27924</v>
      </c>
      <c r="E11" s="1511">
        <v>5</v>
      </c>
      <c r="F11" s="1513">
        <v>30</v>
      </c>
      <c r="G11" s="1511">
        <v>567</v>
      </c>
      <c r="H11" s="1510">
        <v>4</v>
      </c>
      <c r="I11" s="1511">
        <v>28</v>
      </c>
      <c r="J11" s="1512">
        <v>114</v>
      </c>
      <c r="K11" s="1511">
        <v>2</v>
      </c>
      <c r="L11" s="1513">
        <v>20</v>
      </c>
      <c r="M11" s="1511">
        <v>523</v>
      </c>
      <c r="N11" s="1510">
        <v>25</v>
      </c>
      <c r="O11" s="1511">
        <v>286</v>
      </c>
      <c r="P11" s="1512">
        <v>4602</v>
      </c>
    </row>
    <row r="12" spans="1:16">
      <c r="A12" s="75" t="s">
        <v>26</v>
      </c>
      <c r="B12" s="1510">
        <v>37</v>
      </c>
      <c r="C12" s="1511">
        <v>618</v>
      </c>
      <c r="D12" s="1512">
        <v>14502</v>
      </c>
      <c r="E12" s="1511">
        <v>2</v>
      </c>
      <c r="F12" s="1513">
        <v>6</v>
      </c>
      <c r="G12" s="1511">
        <v>132</v>
      </c>
      <c r="H12" s="1527" t="s">
        <v>175</v>
      </c>
      <c r="I12" s="1362" t="s">
        <v>175</v>
      </c>
      <c r="J12" s="1528" t="s">
        <v>175</v>
      </c>
      <c r="K12" s="1511">
        <v>1</v>
      </c>
      <c r="L12" s="1513">
        <v>2</v>
      </c>
      <c r="M12" s="1511">
        <v>40</v>
      </c>
      <c r="N12" s="1510">
        <v>9</v>
      </c>
      <c r="O12" s="1511">
        <v>85</v>
      </c>
      <c r="P12" s="1512">
        <v>1907</v>
      </c>
    </row>
    <row r="13" spans="1:16">
      <c r="A13" s="75" t="s">
        <v>27</v>
      </c>
      <c r="B13" s="1510">
        <v>54</v>
      </c>
      <c r="C13" s="1511">
        <v>897</v>
      </c>
      <c r="D13" s="1512">
        <v>19623</v>
      </c>
      <c r="E13" s="1511">
        <v>1</v>
      </c>
      <c r="F13" s="1513">
        <v>12</v>
      </c>
      <c r="G13" s="1511">
        <v>234</v>
      </c>
      <c r="H13" s="1510">
        <v>2</v>
      </c>
      <c r="I13" s="1511">
        <v>18</v>
      </c>
      <c r="J13" s="1512">
        <v>117</v>
      </c>
      <c r="K13" s="1511">
        <v>3</v>
      </c>
      <c r="L13" s="1513">
        <v>34</v>
      </c>
      <c r="M13" s="1511">
        <v>874</v>
      </c>
      <c r="N13" s="1510">
        <v>14</v>
      </c>
      <c r="O13" s="1511">
        <v>145</v>
      </c>
      <c r="P13" s="1512">
        <v>2807</v>
      </c>
    </row>
    <row r="14" spans="1:16">
      <c r="A14" s="75" t="s">
        <v>28</v>
      </c>
      <c r="B14" s="1510">
        <v>60</v>
      </c>
      <c r="C14" s="1511">
        <v>874</v>
      </c>
      <c r="D14" s="1512">
        <v>19568</v>
      </c>
      <c r="E14" s="972" t="s">
        <v>175</v>
      </c>
      <c r="F14" s="1362" t="s">
        <v>175</v>
      </c>
      <c r="G14" s="972" t="s">
        <v>175</v>
      </c>
      <c r="H14" s="1510">
        <v>1</v>
      </c>
      <c r="I14" s="1511">
        <v>22</v>
      </c>
      <c r="J14" s="1512">
        <v>495</v>
      </c>
      <c r="K14" s="1511">
        <v>1</v>
      </c>
      <c r="L14" s="1513">
        <v>12</v>
      </c>
      <c r="M14" s="1511">
        <v>186</v>
      </c>
      <c r="N14" s="1510">
        <v>13</v>
      </c>
      <c r="O14" s="1511">
        <v>152</v>
      </c>
      <c r="P14" s="1512">
        <v>2898</v>
      </c>
    </row>
    <row r="15" spans="1:16">
      <c r="A15" s="75" t="s">
        <v>29</v>
      </c>
      <c r="B15" s="1510">
        <v>39</v>
      </c>
      <c r="C15" s="1511">
        <v>737</v>
      </c>
      <c r="D15" s="1512">
        <v>17233</v>
      </c>
      <c r="E15" s="1511">
        <v>4</v>
      </c>
      <c r="F15" s="1513">
        <v>19</v>
      </c>
      <c r="G15" s="1511">
        <v>315</v>
      </c>
      <c r="H15" s="1510">
        <v>4</v>
      </c>
      <c r="I15" s="1511">
        <v>16</v>
      </c>
      <c r="J15" s="1512">
        <v>124</v>
      </c>
      <c r="K15" s="1511">
        <v>4</v>
      </c>
      <c r="L15" s="1513">
        <v>41</v>
      </c>
      <c r="M15" s="1511">
        <v>1087</v>
      </c>
      <c r="N15" s="1510">
        <v>12</v>
      </c>
      <c r="O15" s="1511">
        <v>165</v>
      </c>
      <c r="P15" s="1512">
        <v>3484</v>
      </c>
    </row>
    <row r="16" spans="1:16">
      <c r="A16" s="75" t="s">
        <v>30</v>
      </c>
      <c r="B16" s="1510">
        <v>87</v>
      </c>
      <c r="C16" s="1511">
        <v>1635</v>
      </c>
      <c r="D16" s="1512">
        <v>38797</v>
      </c>
      <c r="E16" s="1511">
        <v>3</v>
      </c>
      <c r="F16" s="1513">
        <v>34</v>
      </c>
      <c r="G16" s="1511">
        <v>659</v>
      </c>
      <c r="H16" s="1510">
        <v>4</v>
      </c>
      <c r="I16" s="1511">
        <v>40</v>
      </c>
      <c r="J16" s="1512">
        <v>247</v>
      </c>
      <c r="K16" s="1511">
        <v>4</v>
      </c>
      <c r="L16" s="1513">
        <v>69</v>
      </c>
      <c r="M16" s="1511">
        <v>1893</v>
      </c>
      <c r="N16" s="1510">
        <v>25</v>
      </c>
      <c r="O16" s="1511">
        <v>327</v>
      </c>
      <c r="P16" s="1512">
        <v>6382</v>
      </c>
    </row>
    <row r="17" spans="1:16">
      <c r="A17" s="75" t="s">
        <v>31</v>
      </c>
      <c r="B17" s="1510">
        <v>67</v>
      </c>
      <c r="C17" s="1511">
        <v>1078</v>
      </c>
      <c r="D17" s="1512">
        <v>24088</v>
      </c>
      <c r="E17" s="1511">
        <v>3</v>
      </c>
      <c r="F17" s="1513">
        <v>26</v>
      </c>
      <c r="G17" s="1511">
        <v>668</v>
      </c>
      <c r="H17" s="1510">
        <v>3</v>
      </c>
      <c r="I17" s="1511">
        <v>10</v>
      </c>
      <c r="J17" s="1512">
        <v>63</v>
      </c>
      <c r="K17" s="1511">
        <v>2</v>
      </c>
      <c r="L17" s="1513">
        <v>20</v>
      </c>
      <c r="M17" s="1511">
        <v>520</v>
      </c>
      <c r="N17" s="1510">
        <v>17</v>
      </c>
      <c r="O17" s="1511">
        <v>169</v>
      </c>
      <c r="P17" s="1512">
        <v>2626</v>
      </c>
    </row>
    <row r="18" spans="1:16">
      <c r="A18" s="75" t="s">
        <v>32</v>
      </c>
      <c r="B18" s="1510">
        <v>49</v>
      </c>
      <c r="C18" s="1511">
        <v>877</v>
      </c>
      <c r="D18" s="1512">
        <v>20710</v>
      </c>
      <c r="E18" s="1511">
        <v>1</v>
      </c>
      <c r="F18" s="1513">
        <v>7</v>
      </c>
      <c r="G18" s="1511">
        <v>120</v>
      </c>
      <c r="H18" s="1510">
        <v>3</v>
      </c>
      <c r="I18" s="1511">
        <v>47</v>
      </c>
      <c r="J18" s="1512">
        <v>602</v>
      </c>
      <c r="K18" s="1511">
        <v>4</v>
      </c>
      <c r="L18" s="1513">
        <v>36</v>
      </c>
      <c r="M18" s="1511">
        <v>1009</v>
      </c>
      <c r="N18" s="1510">
        <v>13</v>
      </c>
      <c r="O18" s="1511">
        <v>154</v>
      </c>
      <c r="P18" s="1512">
        <v>2741</v>
      </c>
    </row>
    <row r="19" spans="1:16" ht="15.75" thickBot="1">
      <c r="A19" s="195" t="s">
        <v>33</v>
      </c>
      <c r="B19" s="1514">
        <v>89</v>
      </c>
      <c r="C19" s="1515">
        <v>1617</v>
      </c>
      <c r="D19" s="1516">
        <v>38903</v>
      </c>
      <c r="E19" s="1515">
        <v>2</v>
      </c>
      <c r="F19" s="1517">
        <v>12</v>
      </c>
      <c r="G19" s="1515">
        <v>264</v>
      </c>
      <c r="H19" s="1514">
        <v>1</v>
      </c>
      <c r="I19" s="1515">
        <v>4</v>
      </c>
      <c r="J19" s="1516">
        <v>19</v>
      </c>
      <c r="K19" s="1515">
        <v>5</v>
      </c>
      <c r="L19" s="1517">
        <v>47</v>
      </c>
      <c r="M19" s="1515">
        <v>738</v>
      </c>
      <c r="N19" s="1514">
        <v>39</v>
      </c>
      <c r="O19" s="1515">
        <v>499</v>
      </c>
      <c r="P19" s="1516">
        <v>9097</v>
      </c>
    </row>
    <row r="20" spans="1:16">
      <c r="A20" s="961" t="s">
        <v>873</v>
      </c>
    </row>
    <row r="22" spans="1:16"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</row>
  </sheetData>
  <mergeCells count="6">
    <mergeCell ref="K3:M3"/>
    <mergeCell ref="N3:P3"/>
    <mergeCell ref="A3:A4"/>
    <mergeCell ref="B3:D3"/>
    <mergeCell ref="E3:G3"/>
    <mergeCell ref="H3:J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5"/>
  <dimension ref="A1:X25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4" s="46" customFormat="1" ht="17.25" customHeight="1">
      <c r="A1" s="163" t="s">
        <v>982</v>
      </c>
      <c r="B1" s="167"/>
      <c r="C1" s="167"/>
      <c r="D1" s="167"/>
      <c r="E1" s="77"/>
      <c r="F1" s="77"/>
      <c r="G1" s="77"/>
      <c r="H1" s="77"/>
      <c r="I1" s="77"/>
      <c r="L1" s="500"/>
    </row>
    <row r="2" spans="1:24" ht="17.25" customHeight="1" thickBot="1">
      <c r="A2" s="325" t="s">
        <v>193</v>
      </c>
      <c r="B2" s="205"/>
      <c r="C2" s="205"/>
    </row>
    <row r="3" spans="1:24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4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T4"/>
      <c r="U4"/>
      <c r="V4"/>
    </row>
    <row r="5" spans="1:24" ht="17.25" customHeight="1">
      <c r="A5" s="194" t="s">
        <v>19</v>
      </c>
      <c r="B5" s="326">
        <v>21986</v>
      </c>
      <c r="C5" s="326">
        <v>20918</v>
      </c>
      <c r="D5" s="326">
        <v>20192</v>
      </c>
      <c r="E5" s="326">
        <v>19771</v>
      </c>
      <c r="F5" s="326">
        <v>19546</v>
      </c>
      <c r="G5" s="326">
        <v>19380</v>
      </c>
      <c r="H5" s="326">
        <v>19266</v>
      </c>
      <c r="I5" s="326">
        <v>19225</v>
      </c>
      <c r="J5" s="326">
        <v>19303</v>
      </c>
      <c r="K5" s="326">
        <v>19569</v>
      </c>
      <c r="L5" s="327">
        <v>19995</v>
      </c>
      <c r="M5" s="406">
        <f>L5-K5</f>
        <v>426</v>
      </c>
      <c r="N5" s="407">
        <f>L5/K5-1</f>
        <v>2.1769124635903747E-2</v>
      </c>
      <c r="O5" s="408">
        <f>L5-G5</f>
        <v>615</v>
      </c>
      <c r="P5" s="409">
        <f>L5/G5-1</f>
        <v>3.1733746130030882E-2</v>
      </c>
      <c r="Q5" s="410">
        <f>L5-B5</f>
        <v>-1991</v>
      </c>
      <c r="R5" s="411">
        <f>L5/B5-1</f>
        <v>-9.0557627581188016E-2</v>
      </c>
      <c r="S5"/>
      <c r="T5"/>
      <c r="U5"/>
      <c r="V5"/>
      <c r="W5"/>
      <c r="X5"/>
    </row>
    <row r="6" spans="1:24" ht="17.25" customHeight="1">
      <c r="A6" s="197" t="s">
        <v>20</v>
      </c>
      <c r="B6" s="216">
        <v>2953</v>
      </c>
      <c r="C6" s="216">
        <v>2862</v>
      </c>
      <c r="D6" s="216">
        <v>2811</v>
      </c>
      <c r="E6" s="216">
        <v>2802</v>
      </c>
      <c r="F6" s="216">
        <v>2821</v>
      </c>
      <c r="G6" s="216">
        <v>2876</v>
      </c>
      <c r="H6" s="216">
        <v>2902</v>
      </c>
      <c r="I6" s="216">
        <v>2961</v>
      </c>
      <c r="J6" s="216">
        <v>2997</v>
      </c>
      <c r="K6" s="216">
        <v>3022</v>
      </c>
      <c r="L6" s="328">
        <v>3082</v>
      </c>
      <c r="M6" s="412">
        <f t="shared" ref="M6:M19" si="0">L6-K6</f>
        <v>60</v>
      </c>
      <c r="N6" s="413">
        <f t="shared" ref="N6:N19" si="1">L6/K6-1</f>
        <v>1.9854401058901461E-2</v>
      </c>
      <c r="O6" s="414">
        <f t="shared" ref="O6:O19" si="2">L6-G6</f>
        <v>206</v>
      </c>
      <c r="P6" s="415">
        <f t="shared" ref="P6:P19" si="3">L6/G6-1</f>
        <v>7.1627260083449329E-2</v>
      </c>
      <c r="Q6" s="416">
        <f t="shared" ref="Q6:Q19" si="4">L6-B6</f>
        <v>129</v>
      </c>
      <c r="R6" s="417">
        <f t="shared" ref="R6:R19" si="5">L6/B6-1</f>
        <v>4.3684388757196047E-2</v>
      </c>
      <c r="S6"/>
      <c r="T6"/>
      <c r="U6"/>
      <c r="V6"/>
      <c r="W6"/>
      <c r="X6"/>
    </row>
    <row r="7" spans="1:24" ht="17.25" customHeight="1">
      <c r="A7" s="197" t="s">
        <v>21</v>
      </c>
      <c r="B7" s="216">
        <v>2079</v>
      </c>
      <c r="C7" s="216">
        <v>2018</v>
      </c>
      <c r="D7" s="216">
        <v>1978</v>
      </c>
      <c r="E7" s="216">
        <v>1987</v>
      </c>
      <c r="F7" s="216">
        <v>1940</v>
      </c>
      <c r="G7" s="216">
        <v>1914</v>
      </c>
      <c r="H7" s="216">
        <v>1879</v>
      </c>
      <c r="I7" s="216">
        <v>1871</v>
      </c>
      <c r="J7" s="216">
        <v>1868</v>
      </c>
      <c r="K7" s="216">
        <v>1894</v>
      </c>
      <c r="L7" s="328">
        <v>1969</v>
      </c>
      <c r="M7" s="412">
        <f t="shared" si="0"/>
        <v>75</v>
      </c>
      <c r="N7" s="413">
        <f t="shared" si="1"/>
        <v>3.9598732840549156E-2</v>
      </c>
      <c r="O7" s="414">
        <f t="shared" si="2"/>
        <v>55</v>
      </c>
      <c r="P7" s="415">
        <f t="shared" si="3"/>
        <v>2.8735632183908066E-2</v>
      </c>
      <c r="Q7" s="416">
        <f t="shared" si="4"/>
        <v>-110</v>
      </c>
      <c r="R7" s="417">
        <f t="shared" si="5"/>
        <v>-5.2910052910052907E-2</v>
      </c>
      <c r="S7"/>
      <c r="T7"/>
      <c r="U7"/>
      <c r="V7"/>
      <c r="W7"/>
      <c r="X7"/>
    </row>
    <row r="8" spans="1:24" ht="17.25" customHeight="1">
      <c r="A8" s="197" t="s">
        <v>22</v>
      </c>
      <c r="B8" s="216">
        <v>1405</v>
      </c>
      <c r="C8" s="216">
        <v>1334</v>
      </c>
      <c r="D8" s="216">
        <v>1293</v>
      </c>
      <c r="E8" s="216">
        <v>1274</v>
      </c>
      <c r="F8" s="216">
        <v>1239</v>
      </c>
      <c r="G8" s="216">
        <v>1224</v>
      </c>
      <c r="H8" s="216">
        <v>1200</v>
      </c>
      <c r="I8" s="216">
        <v>1197</v>
      </c>
      <c r="J8" s="216">
        <v>1208</v>
      </c>
      <c r="K8" s="216">
        <v>1220</v>
      </c>
      <c r="L8" s="328">
        <v>1251</v>
      </c>
      <c r="M8" s="412">
        <f t="shared" si="0"/>
        <v>31</v>
      </c>
      <c r="N8" s="413">
        <f t="shared" si="1"/>
        <v>2.5409836065573677E-2</v>
      </c>
      <c r="O8" s="414">
        <f t="shared" si="2"/>
        <v>27</v>
      </c>
      <c r="P8" s="415">
        <f t="shared" si="3"/>
        <v>2.2058823529411686E-2</v>
      </c>
      <c r="Q8" s="416">
        <f t="shared" si="4"/>
        <v>-154</v>
      </c>
      <c r="R8" s="417">
        <f t="shared" si="5"/>
        <v>-0.10960854092526695</v>
      </c>
      <c r="S8"/>
      <c r="T8"/>
      <c r="U8"/>
      <c r="V8"/>
      <c r="W8"/>
      <c r="X8"/>
    </row>
    <row r="9" spans="1:24" ht="17.25" customHeight="1">
      <c r="A9" s="197" t="s">
        <v>23</v>
      </c>
      <c r="B9" s="216">
        <v>1112</v>
      </c>
      <c r="C9" s="216">
        <v>1043</v>
      </c>
      <c r="D9" s="216">
        <v>1001</v>
      </c>
      <c r="E9" s="216">
        <v>976</v>
      </c>
      <c r="F9" s="216">
        <v>981</v>
      </c>
      <c r="G9" s="216">
        <v>960</v>
      </c>
      <c r="H9" s="216">
        <v>967</v>
      </c>
      <c r="I9" s="216">
        <v>963</v>
      </c>
      <c r="J9" s="216">
        <v>977</v>
      </c>
      <c r="K9" s="216">
        <v>998</v>
      </c>
      <c r="L9" s="328">
        <v>1025</v>
      </c>
      <c r="M9" s="412">
        <f t="shared" si="0"/>
        <v>27</v>
      </c>
      <c r="N9" s="413">
        <f t="shared" si="1"/>
        <v>2.7054108216432837E-2</v>
      </c>
      <c r="O9" s="414">
        <f t="shared" si="2"/>
        <v>65</v>
      </c>
      <c r="P9" s="415">
        <f t="shared" si="3"/>
        <v>6.7708333333333259E-2</v>
      </c>
      <c r="Q9" s="416">
        <f t="shared" si="4"/>
        <v>-87</v>
      </c>
      <c r="R9" s="417">
        <f t="shared" si="5"/>
        <v>-7.8237410071942404E-2</v>
      </c>
      <c r="S9"/>
      <c r="T9"/>
      <c r="U9"/>
      <c r="V9"/>
      <c r="W9"/>
      <c r="X9"/>
    </row>
    <row r="10" spans="1:24" ht="17.25" customHeight="1">
      <c r="A10" s="197" t="s">
        <v>24</v>
      </c>
      <c r="B10" s="216">
        <v>634</v>
      </c>
      <c r="C10" s="216">
        <v>591</v>
      </c>
      <c r="D10" s="216">
        <v>557</v>
      </c>
      <c r="E10" s="216">
        <v>536</v>
      </c>
      <c r="F10" s="216">
        <v>521</v>
      </c>
      <c r="G10" s="216">
        <v>528</v>
      </c>
      <c r="H10" s="216">
        <v>527</v>
      </c>
      <c r="I10" s="216">
        <v>516</v>
      </c>
      <c r="J10" s="216">
        <v>495</v>
      </c>
      <c r="K10" s="216">
        <v>482</v>
      </c>
      <c r="L10" s="328">
        <v>484</v>
      </c>
      <c r="M10" s="412">
        <f t="shared" si="0"/>
        <v>2</v>
      </c>
      <c r="N10" s="413">
        <f t="shared" si="1"/>
        <v>4.1493775933609811E-3</v>
      </c>
      <c r="O10" s="414">
        <f t="shared" si="2"/>
        <v>-44</v>
      </c>
      <c r="P10" s="415">
        <f t="shared" si="3"/>
        <v>-8.333333333333337E-2</v>
      </c>
      <c r="Q10" s="416">
        <f t="shared" si="4"/>
        <v>-150</v>
      </c>
      <c r="R10" s="417">
        <f t="shared" si="5"/>
        <v>-0.23659305993690849</v>
      </c>
      <c r="S10"/>
      <c r="T10"/>
      <c r="U10"/>
      <c r="V10"/>
      <c r="W10"/>
      <c r="X10"/>
    </row>
    <row r="11" spans="1:24" ht="17.25" customHeight="1">
      <c r="A11" s="197" t="s">
        <v>25</v>
      </c>
      <c r="B11" s="216">
        <v>1844</v>
      </c>
      <c r="C11" s="216">
        <v>1776</v>
      </c>
      <c r="D11" s="216">
        <v>1734</v>
      </c>
      <c r="E11" s="216">
        <v>1665</v>
      </c>
      <c r="F11" s="216">
        <v>1674</v>
      </c>
      <c r="G11" s="216">
        <v>1608</v>
      </c>
      <c r="H11" s="216">
        <v>1584</v>
      </c>
      <c r="I11" s="216">
        <v>1546</v>
      </c>
      <c r="J11" s="216">
        <v>1536</v>
      </c>
      <c r="K11" s="216">
        <v>1578</v>
      </c>
      <c r="L11" s="328">
        <v>1621</v>
      </c>
      <c r="M11" s="412">
        <f t="shared" si="0"/>
        <v>43</v>
      </c>
      <c r="N11" s="413">
        <f t="shared" si="1"/>
        <v>2.7249683143219183E-2</v>
      </c>
      <c r="O11" s="414">
        <f t="shared" si="2"/>
        <v>13</v>
      </c>
      <c r="P11" s="415">
        <f t="shared" si="3"/>
        <v>8.0845771144277823E-3</v>
      </c>
      <c r="Q11" s="416">
        <f t="shared" si="4"/>
        <v>-223</v>
      </c>
      <c r="R11" s="417">
        <f t="shared" si="5"/>
        <v>-0.1209327548806941</v>
      </c>
      <c r="S11"/>
      <c r="T11"/>
      <c r="U11"/>
      <c r="V11"/>
      <c r="W11"/>
      <c r="X11"/>
    </row>
    <row r="12" spans="1:24" ht="17.25" customHeight="1">
      <c r="A12" s="197" t="s">
        <v>26</v>
      </c>
      <c r="B12" s="216">
        <v>806</v>
      </c>
      <c r="C12" s="216">
        <v>754</v>
      </c>
      <c r="D12" s="216">
        <v>722</v>
      </c>
      <c r="E12" s="216">
        <v>704</v>
      </c>
      <c r="F12" s="216">
        <v>683</v>
      </c>
      <c r="G12" s="216">
        <v>679</v>
      </c>
      <c r="H12" s="216">
        <v>677</v>
      </c>
      <c r="I12" s="216">
        <v>676</v>
      </c>
      <c r="J12" s="216">
        <v>678</v>
      </c>
      <c r="K12" s="216">
        <v>693</v>
      </c>
      <c r="L12" s="328">
        <v>711</v>
      </c>
      <c r="M12" s="412">
        <f t="shared" si="0"/>
        <v>18</v>
      </c>
      <c r="N12" s="413">
        <f t="shared" si="1"/>
        <v>2.5974025974025983E-2</v>
      </c>
      <c r="O12" s="414">
        <f t="shared" si="2"/>
        <v>32</v>
      </c>
      <c r="P12" s="415">
        <f t="shared" si="3"/>
        <v>4.7128129602356461E-2</v>
      </c>
      <c r="Q12" s="416">
        <f t="shared" si="4"/>
        <v>-95</v>
      </c>
      <c r="R12" s="417">
        <f t="shared" si="5"/>
        <v>-0.1178660049627791</v>
      </c>
      <c r="S12"/>
      <c r="T12"/>
      <c r="U12"/>
      <c r="V12"/>
      <c r="W12"/>
      <c r="X12"/>
    </row>
    <row r="13" spans="1:24" ht="17.25" customHeight="1">
      <c r="A13" s="197" t="s">
        <v>27</v>
      </c>
      <c r="B13" s="216">
        <v>1242</v>
      </c>
      <c r="C13" s="216">
        <v>1197</v>
      </c>
      <c r="D13" s="216">
        <v>1152</v>
      </c>
      <c r="E13" s="216">
        <v>1113</v>
      </c>
      <c r="F13" s="216">
        <v>1094</v>
      </c>
      <c r="G13" s="216">
        <v>1090</v>
      </c>
      <c r="H13" s="216">
        <v>1082</v>
      </c>
      <c r="I13" s="216">
        <v>1060</v>
      </c>
      <c r="J13" s="216">
        <v>1051</v>
      </c>
      <c r="K13" s="216">
        <v>1082</v>
      </c>
      <c r="L13" s="328">
        <v>1106</v>
      </c>
      <c r="M13" s="412">
        <f t="shared" si="0"/>
        <v>24</v>
      </c>
      <c r="N13" s="413">
        <f t="shared" si="1"/>
        <v>2.2181146025878062E-2</v>
      </c>
      <c r="O13" s="414">
        <f t="shared" si="2"/>
        <v>16</v>
      </c>
      <c r="P13" s="415">
        <f t="shared" si="3"/>
        <v>1.4678899082568808E-2</v>
      </c>
      <c r="Q13" s="416">
        <f t="shared" si="4"/>
        <v>-136</v>
      </c>
      <c r="R13" s="417">
        <f t="shared" si="5"/>
        <v>-0.10950080515297911</v>
      </c>
      <c r="S13"/>
      <c r="T13"/>
      <c r="U13"/>
      <c r="V13"/>
      <c r="W13"/>
      <c r="X13"/>
    </row>
    <row r="14" spans="1:24" ht="17.25" customHeight="1">
      <c r="A14" s="197" t="s">
        <v>28</v>
      </c>
      <c r="B14" s="216">
        <v>1062</v>
      </c>
      <c r="C14" s="216">
        <v>1021</v>
      </c>
      <c r="D14" s="216">
        <v>992</v>
      </c>
      <c r="E14" s="216">
        <v>976</v>
      </c>
      <c r="F14" s="216">
        <v>981</v>
      </c>
      <c r="G14" s="216">
        <v>995</v>
      </c>
      <c r="H14" s="216">
        <v>994</v>
      </c>
      <c r="I14" s="216">
        <v>1014</v>
      </c>
      <c r="J14" s="216">
        <v>1030</v>
      </c>
      <c r="K14" s="216">
        <v>1033</v>
      </c>
      <c r="L14" s="328">
        <v>1060</v>
      </c>
      <c r="M14" s="412">
        <f t="shared" si="0"/>
        <v>27</v>
      </c>
      <c r="N14" s="413">
        <f t="shared" si="1"/>
        <v>2.6137463697966989E-2</v>
      </c>
      <c r="O14" s="414">
        <f t="shared" si="2"/>
        <v>65</v>
      </c>
      <c r="P14" s="415">
        <f t="shared" si="3"/>
        <v>6.5326633165829096E-2</v>
      </c>
      <c r="Q14" s="416">
        <f t="shared" si="4"/>
        <v>-2</v>
      </c>
      <c r="R14" s="417">
        <f t="shared" si="5"/>
        <v>-1.8832391713747842E-3</v>
      </c>
      <c r="S14"/>
      <c r="T14"/>
      <c r="U14"/>
      <c r="V14"/>
      <c r="W14"/>
      <c r="X14"/>
    </row>
    <row r="15" spans="1:24" ht="17.25" customHeight="1">
      <c r="A15" s="197" t="s">
        <v>29</v>
      </c>
      <c r="B15" s="216">
        <v>1076</v>
      </c>
      <c r="C15" s="216">
        <v>1036</v>
      </c>
      <c r="D15" s="216">
        <v>1007</v>
      </c>
      <c r="E15" s="216">
        <v>999</v>
      </c>
      <c r="F15" s="216">
        <v>997</v>
      </c>
      <c r="G15" s="216">
        <v>972</v>
      </c>
      <c r="H15" s="216">
        <v>945</v>
      </c>
      <c r="I15" s="216">
        <v>943</v>
      </c>
      <c r="J15" s="216">
        <v>948</v>
      </c>
      <c r="K15" s="216">
        <v>968</v>
      </c>
      <c r="L15" s="328">
        <v>978</v>
      </c>
      <c r="M15" s="412">
        <f t="shared" si="0"/>
        <v>10</v>
      </c>
      <c r="N15" s="413">
        <f t="shared" si="1"/>
        <v>1.0330578512396604E-2</v>
      </c>
      <c r="O15" s="414">
        <f t="shared" si="2"/>
        <v>6</v>
      </c>
      <c r="P15" s="415">
        <f t="shared" si="3"/>
        <v>6.1728395061728669E-3</v>
      </c>
      <c r="Q15" s="416">
        <f t="shared" si="4"/>
        <v>-98</v>
      </c>
      <c r="R15" s="417">
        <f t="shared" si="5"/>
        <v>-9.1078066914498157E-2</v>
      </c>
      <c r="S15"/>
      <c r="T15"/>
      <c r="U15"/>
      <c r="V15"/>
      <c r="W15"/>
      <c r="X15"/>
    </row>
    <row r="16" spans="1:24" ht="17.25" customHeight="1">
      <c r="A16" s="197" t="s">
        <v>30</v>
      </c>
      <c r="B16" s="216">
        <v>2460</v>
      </c>
      <c r="C16" s="216">
        <v>2301</v>
      </c>
      <c r="D16" s="216">
        <v>2213</v>
      </c>
      <c r="E16" s="216">
        <v>2139</v>
      </c>
      <c r="F16" s="216">
        <v>2111</v>
      </c>
      <c r="G16" s="216">
        <v>2074</v>
      </c>
      <c r="H16" s="216">
        <v>2069</v>
      </c>
      <c r="I16" s="216">
        <v>2044</v>
      </c>
      <c r="J16" s="216">
        <v>2049</v>
      </c>
      <c r="K16" s="216">
        <v>2077</v>
      </c>
      <c r="L16" s="328">
        <v>2105</v>
      </c>
      <c r="M16" s="412">
        <f t="shared" si="0"/>
        <v>28</v>
      </c>
      <c r="N16" s="413">
        <f t="shared" si="1"/>
        <v>1.3480982185845036E-2</v>
      </c>
      <c r="O16" s="414">
        <f t="shared" si="2"/>
        <v>31</v>
      </c>
      <c r="P16" s="415">
        <f t="shared" si="3"/>
        <v>1.494696239151394E-2</v>
      </c>
      <c r="Q16" s="416">
        <f t="shared" si="4"/>
        <v>-355</v>
      </c>
      <c r="R16" s="417">
        <f t="shared" si="5"/>
        <v>-0.14430894308943087</v>
      </c>
      <c r="S16"/>
      <c r="T16"/>
      <c r="U16"/>
      <c r="V16"/>
      <c r="W16"/>
      <c r="X16"/>
    </row>
    <row r="17" spans="1:24" ht="17.25" customHeight="1">
      <c r="A17" s="197" t="s">
        <v>31</v>
      </c>
      <c r="B17" s="216">
        <v>1389</v>
      </c>
      <c r="C17" s="216">
        <v>1327</v>
      </c>
      <c r="D17" s="216">
        <v>1279</v>
      </c>
      <c r="E17" s="216">
        <v>1254</v>
      </c>
      <c r="F17" s="216">
        <v>1256</v>
      </c>
      <c r="G17" s="216">
        <v>1262</v>
      </c>
      <c r="H17" s="216">
        <v>1265</v>
      </c>
      <c r="I17" s="216">
        <v>1275</v>
      </c>
      <c r="J17" s="216">
        <v>1263</v>
      </c>
      <c r="K17" s="216">
        <v>1281</v>
      </c>
      <c r="L17" s="328">
        <v>1303</v>
      </c>
      <c r="M17" s="412">
        <f t="shared" si="0"/>
        <v>22</v>
      </c>
      <c r="N17" s="413">
        <f t="shared" si="1"/>
        <v>1.7174082747853259E-2</v>
      </c>
      <c r="O17" s="414">
        <f t="shared" si="2"/>
        <v>41</v>
      </c>
      <c r="P17" s="415">
        <f t="shared" si="3"/>
        <v>3.2488114104595844E-2</v>
      </c>
      <c r="Q17" s="416">
        <f t="shared" si="4"/>
        <v>-86</v>
      </c>
      <c r="R17" s="417">
        <f t="shared" si="5"/>
        <v>-6.1915046796256257E-2</v>
      </c>
      <c r="S17"/>
      <c r="T17"/>
      <c r="U17"/>
      <c r="V17"/>
      <c r="W17"/>
      <c r="X17"/>
    </row>
    <row r="18" spans="1:24" ht="17.25" customHeight="1">
      <c r="A18" s="197" t="s">
        <v>32</v>
      </c>
      <c r="B18" s="216">
        <v>1246</v>
      </c>
      <c r="C18" s="216">
        <v>1157</v>
      </c>
      <c r="D18" s="216">
        <v>1089</v>
      </c>
      <c r="E18" s="216">
        <v>1067</v>
      </c>
      <c r="F18" s="216">
        <v>1053</v>
      </c>
      <c r="G18" s="216">
        <v>1065</v>
      </c>
      <c r="H18" s="216">
        <v>1064</v>
      </c>
      <c r="I18" s="216">
        <v>1074</v>
      </c>
      <c r="J18" s="216">
        <v>1096</v>
      </c>
      <c r="K18" s="216">
        <v>1105</v>
      </c>
      <c r="L18" s="328">
        <v>1121</v>
      </c>
      <c r="M18" s="412">
        <f t="shared" si="0"/>
        <v>16</v>
      </c>
      <c r="N18" s="413">
        <f t="shared" si="1"/>
        <v>1.4479638009049722E-2</v>
      </c>
      <c r="O18" s="414">
        <f t="shared" si="2"/>
        <v>56</v>
      </c>
      <c r="P18" s="415">
        <f t="shared" si="3"/>
        <v>5.258215962441315E-2</v>
      </c>
      <c r="Q18" s="416">
        <f t="shared" si="4"/>
        <v>-125</v>
      </c>
      <c r="R18" s="417">
        <f t="shared" si="5"/>
        <v>-0.1003210272873194</v>
      </c>
      <c r="S18"/>
      <c r="T18"/>
      <c r="U18"/>
      <c r="V18"/>
      <c r="W18"/>
      <c r="X18"/>
    </row>
    <row r="19" spans="1:24" ht="17.25" customHeight="1" thickBot="1">
      <c r="A19" s="195" t="s">
        <v>33</v>
      </c>
      <c r="B19" s="231">
        <v>2678</v>
      </c>
      <c r="C19" s="231">
        <v>2501</v>
      </c>
      <c r="D19" s="231">
        <v>2364</v>
      </c>
      <c r="E19" s="231">
        <v>2279</v>
      </c>
      <c r="F19" s="231">
        <v>2195</v>
      </c>
      <c r="G19" s="231">
        <v>2133</v>
      </c>
      <c r="H19" s="231">
        <v>2111</v>
      </c>
      <c r="I19" s="231">
        <v>2085</v>
      </c>
      <c r="J19" s="231">
        <v>2107</v>
      </c>
      <c r="K19" s="231">
        <v>2136</v>
      </c>
      <c r="L19" s="329">
        <v>2179</v>
      </c>
      <c r="M19" s="418">
        <f t="shared" si="0"/>
        <v>43</v>
      </c>
      <c r="N19" s="419">
        <f t="shared" si="1"/>
        <v>2.0131086142322063E-2</v>
      </c>
      <c r="O19" s="420">
        <f t="shared" si="2"/>
        <v>46</v>
      </c>
      <c r="P19" s="421">
        <f t="shared" si="3"/>
        <v>2.1565869667135473E-2</v>
      </c>
      <c r="Q19" s="422">
        <f t="shared" si="4"/>
        <v>-499</v>
      </c>
      <c r="R19" s="423">
        <f t="shared" si="5"/>
        <v>-0.18633308439133678</v>
      </c>
      <c r="S19"/>
      <c r="T19"/>
      <c r="U19"/>
      <c r="V19"/>
      <c r="W19"/>
      <c r="X19"/>
    </row>
    <row r="20" spans="1:24" s="26" customFormat="1" ht="17.25" customHeight="1">
      <c r="A20" s="205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24">
      <c r="B21"/>
      <c r="C21"/>
      <c r="D21"/>
      <c r="E21"/>
      <c r="F21"/>
      <c r="G21"/>
      <c r="H21"/>
      <c r="I21"/>
      <c r="J21"/>
      <c r="K21"/>
      <c r="L21" s="479"/>
      <c r="M21"/>
      <c r="N21"/>
      <c r="O21"/>
      <c r="P21"/>
      <c r="Q21"/>
      <c r="R21"/>
    </row>
    <row r="22" spans="1:24">
      <c r="B22" s="479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/>
      <c r="N22"/>
      <c r="O22"/>
      <c r="P22"/>
      <c r="Q22"/>
      <c r="R22"/>
    </row>
    <row r="23" spans="1:24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4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4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</sheetData>
  <mergeCells count="5">
    <mergeCell ref="M3:N3"/>
    <mergeCell ref="O3:P3"/>
    <mergeCell ref="Q3:R3"/>
    <mergeCell ref="A3:A4"/>
    <mergeCell ref="B3:L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9"/>
  <dimension ref="A1:S30"/>
  <sheetViews>
    <sheetView zoomScaleNormal="100" workbookViewId="0"/>
  </sheetViews>
  <sheetFormatPr defaultRowHeight="15"/>
  <cols>
    <col min="1" max="1" width="18" customWidth="1"/>
    <col min="2" max="11" width="6.7109375" customWidth="1"/>
    <col min="12" max="12" width="6.7109375" style="209" customWidth="1"/>
    <col min="13" max="18" width="6.42578125" customWidth="1"/>
  </cols>
  <sheetData>
    <row r="1" spans="1:19" s="46" customFormat="1" ht="17.25" customHeight="1">
      <c r="A1" s="163" t="s">
        <v>651</v>
      </c>
      <c r="B1" s="167"/>
      <c r="C1" s="167"/>
      <c r="D1" s="167"/>
      <c r="E1" s="77"/>
      <c r="F1" s="77"/>
      <c r="G1" s="77"/>
      <c r="H1" s="77"/>
      <c r="I1" s="77"/>
      <c r="S1" s="500"/>
    </row>
    <row r="2" spans="1:19" s="752" customFormat="1" ht="17.25" customHeight="1" thickBot="1">
      <c r="A2" s="325" t="s">
        <v>193</v>
      </c>
      <c r="B2" s="751"/>
      <c r="C2" s="751"/>
    </row>
    <row r="3" spans="1:19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35"/>
      <c r="M3" s="1836" t="s">
        <v>644</v>
      </c>
      <c r="N3" s="1837"/>
      <c r="O3" s="1838" t="s">
        <v>645</v>
      </c>
      <c r="P3" s="1839"/>
      <c r="Q3" s="1840" t="s">
        <v>646</v>
      </c>
      <c r="R3" s="1841"/>
    </row>
    <row r="4" spans="1:19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742" t="s">
        <v>189</v>
      </c>
      <c r="J4" s="603" t="s">
        <v>455</v>
      </c>
      <c r="K4" s="603" t="s">
        <v>562</v>
      </c>
      <c r="L4" s="771" t="s">
        <v>643</v>
      </c>
      <c r="M4" s="607" t="s">
        <v>191</v>
      </c>
      <c r="N4" s="606" t="s">
        <v>192</v>
      </c>
      <c r="O4" s="607" t="s">
        <v>191</v>
      </c>
      <c r="P4" s="606" t="s">
        <v>192</v>
      </c>
      <c r="Q4" s="607" t="s">
        <v>191</v>
      </c>
      <c r="R4" s="608" t="s">
        <v>192</v>
      </c>
    </row>
    <row r="5" spans="1:19" ht="17.25" customHeight="1">
      <c r="A5" s="521" t="s">
        <v>19</v>
      </c>
      <c r="B5" s="433">
        <v>14481</v>
      </c>
      <c r="C5" s="433">
        <v>14972</v>
      </c>
      <c r="D5" s="433">
        <v>15390</v>
      </c>
      <c r="E5" s="433">
        <v>15729</v>
      </c>
      <c r="F5" s="433">
        <v>15848</v>
      </c>
      <c r="G5" s="433">
        <v>15856</v>
      </c>
      <c r="H5" s="433">
        <v>15969</v>
      </c>
      <c r="I5" s="768">
        <v>16064</v>
      </c>
      <c r="J5" s="433">
        <v>16295</v>
      </c>
      <c r="K5" s="433">
        <v>16526</v>
      </c>
      <c r="L5" s="777">
        <v>16800</v>
      </c>
      <c r="M5" s="523">
        <f>L5-K5</f>
        <v>274</v>
      </c>
      <c r="N5" s="522">
        <f>L5/K5-1</f>
        <v>1.657993464843277E-2</v>
      </c>
      <c r="O5" s="523">
        <f>L5-G5</f>
        <v>944</v>
      </c>
      <c r="P5" s="522">
        <f>L5/G5-1</f>
        <v>5.953582240161448E-2</v>
      </c>
      <c r="Q5" s="523">
        <f>L5-B5</f>
        <v>2319</v>
      </c>
      <c r="R5" s="524">
        <f>L5/B5-1</f>
        <v>0.16014087424901602</v>
      </c>
    </row>
    <row r="6" spans="1:19" ht="17.25" customHeight="1">
      <c r="A6" s="75" t="s">
        <v>20</v>
      </c>
      <c r="B6" s="353">
        <v>1499</v>
      </c>
      <c r="C6" s="353">
        <v>1562</v>
      </c>
      <c r="D6" s="353">
        <v>1649</v>
      </c>
      <c r="E6" s="353">
        <v>1736</v>
      </c>
      <c r="F6" s="353">
        <v>1775</v>
      </c>
      <c r="G6" s="353">
        <v>1801</v>
      </c>
      <c r="H6" s="353">
        <v>1847</v>
      </c>
      <c r="I6" s="773">
        <v>1862</v>
      </c>
      <c r="J6" s="353">
        <v>1879</v>
      </c>
      <c r="K6" s="353">
        <v>1901</v>
      </c>
      <c r="L6" s="213">
        <v>1928</v>
      </c>
      <c r="M6" s="526">
        <f t="shared" ref="M6:M19" si="0">L6-K6</f>
        <v>27</v>
      </c>
      <c r="N6" s="525">
        <f t="shared" ref="N6:N19" si="1">L6/K6-1</f>
        <v>1.4203051025776015E-2</v>
      </c>
      <c r="O6" s="526">
        <f t="shared" ref="O6:O19" si="2">L6-G6</f>
        <v>127</v>
      </c>
      <c r="P6" s="525">
        <f t="shared" ref="P6:P19" si="3">L6/G6-1</f>
        <v>7.0516379789006045E-2</v>
      </c>
      <c r="Q6" s="526">
        <f t="shared" ref="Q6:Q19" si="4">L6-B6</f>
        <v>429</v>
      </c>
      <c r="R6" s="527">
        <f t="shared" ref="R6:R19" si="5">L6/B6-1</f>
        <v>0.28619079386257495</v>
      </c>
    </row>
    <row r="7" spans="1:19" ht="17.25" customHeight="1">
      <c r="A7" s="75" t="s">
        <v>21</v>
      </c>
      <c r="B7" s="353">
        <v>1816</v>
      </c>
      <c r="C7" s="353">
        <v>1916</v>
      </c>
      <c r="D7" s="353">
        <v>2030</v>
      </c>
      <c r="E7" s="353">
        <v>2109</v>
      </c>
      <c r="F7" s="353">
        <v>2168</v>
      </c>
      <c r="G7" s="353">
        <v>2188</v>
      </c>
      <c r="H7" s="353">
        <v>2226</v>
      </c>
      <c r="I7" s="773">
        <v>2258</v>
      </c>
      <c r="J7" s="353">
        <v>2306</v>
      </c>
      <c r="K7" s="353">
        <v>2364</v>
      </c>
      <c r="L7" s="213">
        <v>2402</v>
      </c>
      <c r="M7" s="526">
        <f t="shared" si="0"/>
        <v>38</v>
      </c>
      <c r="N7" s="525">
        <f t="shared" si="1"/>
        <v>1.6074450084602399E-2</v>
      </c>
      <c r="O7" s="526">
        <f t="shared" si="2"/>
        <v>214</v>
      </c>
      <c r="P7" s="525">
        <f t="shared" si="3"/>
        <v>9.7806215722120671E-2</v>
      </c>
      <c r="Q7" s="526">
        <f t="shared" si="4"/>
        <v>586</v>
      </c>
      <c r="R7" s="527">
        <f t="shared" si="5"/>
        <v>0.32268722466960353</v>
      </c>
    </row>
    <row r="8" spans="1:19" ht="17.25" customHeight="1">
      <c r="A8" s="75" t="s">
        <v>22</v>
      </c>
      <c r="B8" s="353">
        <v>920</v>
      </c>
      <c r="C8" s="353">
        <v>952</v>
      </c>
      <c r="D8" s="353">
        <v>970</v>
      </c>
      <c r="E8" s="353">
        <v>981</v>
      </c>
      <c r="F8" s="353">
        <v>986</v>
      </c>
      <c r="G8" s="353">
        <v>998</v>
      </c>
      <c r="H8" s="353">
        <v>1005</v>
      </c>
      <c r="I8" s="773">
        <v>1009</v>
      </c>
      <c r="J8" s="353">
        <v>1020</v>
      </c>
      <c r="K8" s="353">
        <v>1035</v>
      </c>
      <c r="L8" s="213">
        <v>1053</v>
      </c>
      <c r="M8" s="526">
        <f t="shared" si="0"/>
        <v>18</v>
      </c>
      <c r="N8" s="525">
        <f t="shared" si="1"/>
        <v>1.7391304347825987E-2</v>
      </c>
      <c r="O8" s="526">
        <f t="shared" si="2"/>
        <v>55</v>
      </c>
      <c r="P8" s="525">
        <f t="shared" si="3"/>
        <v>5.5110220440881763E-2</v>
      </c>
      <c r="Q8" s="526">
        <f t="shared" si="4"/>
        <v>133</v>
      </c>
      <c r="R8" s="527">
        <f t="shared" si="5"/>
        <v>0.14456521739130435</v>
      </c>
    </row>
    <row r="9" spans="1:19" ht="17.25" customHeight="1">
      <c r="A9" s="75" t="s">
        <v>23</v>
      </c>
      <c r="B9" s="353">
        <v>787</v>
      </c>
      <c r="C9" s="353">
        <v>812</v>
      </c>
      <c r="D9" s="353">
        <v>832</v>
      </c>
      <c r="E9" s="353">
        <v>848</v>
      </c>
      <c r="F9" s="353">
        <v>842</v>
      </c>
      <c r="G9" s="353">
        <v>833</v>
      </c>
      <c r="H9" s="353">
        <v>837</v>
      </c>
      <c r="I9" s="773">
        <v>841</v>
      </c>
      <c r="J9" s="353">
        <v>858</v>
      </c>
      <c r="K9" s="353">
        <v>869</v>
      </c>
      <c r="L9" s="213">
        <v>884</v>
      </c>
      <c r="M9" s="526">
        <f t="shared" si="0"/>
        <v>15</v>
      </c>
      <c r="N9" s="525">
        <f t="shared" si="1"/>
        <v>1.7261219792865434E-2</v>
      </c>
      <c r="O9" s="526">
        <f t="shared" si="2"/>
        <v>51</v>
      </c>
      <c r="P9" s="525">
        <f t="shared" si="3"/>
        <v>6.1224489795918435E-2</v>
      </c>
      <c r="Q9" s="526">
        <f t="shared" si="4"/>
        <v>97</v>
      </c>
      <c r="R9" s="527">
        <f t="shared" si="5"/>
        <v>0.12325285895806859</v>
      </c>
    </row>
    <row r="10" spans="1:19" ht="17.25" customHeight="1">
      <c r="A10" s="75" t="s">
        <v>24</v>
      </c>
      <c r="B10" s="353">
        <v>378</v>
      </c>
      <c r="C10" s="353">
        <v>387</v>
      </c>
      <c r="D10" s="353">
        <v>391</v>
      </c>
      <c r="E10" s="353">
        <v>392</v>
      </c>
      <c r="F10" s="353">
        <v>388</v>
      </c>
      <c r="G10" s="353">
        <v>381</v>
      </c>
      <c r="H10" s="353">
        <v>384</v>
      </c>
      <c r="I10" s="773">
        <v>382</v>
      </c>
      <c r="J10" s="353">
        <v>385</v>
      </c>
      <c r="K10" s="353">
        <v>385</v>
      </c>
      <c r="L10" s="213">
        <v>386</v>
      </c>
      <c r="M10" s="528">
        <f>L10-K10</f>
        <v>1</v>
      </c>
      <c r="N10" s="525">
        <f t="shared" si="1"/>
        <v>2.5974025974024872E-3</v>
      </c>
      <c r="O10" s="528">
        <f t="shared" si="2"/>
        <v>5</v>
      </c>
      <c r="P10" s="525">
        <f t="shared" si="3"/>
        <v>1.3123359580052396E-2</v>
      </c>
      <c r="Q10" s="526">
        <f t="shared" si="4"/>
        <v>8</v>
      </c>
      <c r="R10" s="527">
        <f t="shared" si="5"/>
        <v>2.1164021164021163E-2</v>
      </c>
    </row>
    <row r="11" spans="1:19" ht="17.25" customHeight="1">
      <c r="A11" s="75" t="s">
        <v>25</v>
      </c>
      <c r="B11" s="353">
        <v>1075</v>
      </c>
      <c r="C11" s="353">
        <v>1104</v>
      </c>
      <c r="D11" s="353">
        <v>1125</v>
      </c>
      <c r="E11" s="353">
        <v>1143</v>
      </c>
      <c r="F11" s="353">
        <v>1141</v>
      </c>
      <c r="G11" s="353">
        <v>1136</v>
      </c>
      <c r="H11" s="353">
        <v>1137</v>
      </c>
      <c r="I11" s="773">
        <v>1137</v>
      </c>
      <c r="J11" s="353">
        <v>1148</v>
      </c>
      <c r="K11" s="353">
        <v>1159</v>
      </c>
      <c r="L11" s="213">
        <v>1170</v>
      </c>
      <c r="M11" s="528">
        <f>L11-K11</f>
        <v>11</v>
      </c>
      <c r="N11" s="525">
        <f t="shared" si="1"/>
        <v>9.4909404659189178E-3</v>
      </c>
      <c r="O11" s="526">
        <f t="shared" si="2"/>
        <v>34</v>
      </c>
      <c r="P11" s="525">
        <f t="shared" si="3"/>
        <v>2.9929577464788748E-2</v>
      </c>
      <c r="Q11" s="526">
        <f t="shared" si="4"/>
        <v>95</v>
      </c>
      <c r="R11" s="527">
        <f t="shared" si="5"/>
        <v>8.8372093023255882E-2</v>
      </c>
    </row>
    <row r="12" spans="1:19" ht="17.25" customHeight="1">
      <c r="A12" s="75" t="s">
        <v>26</v>
      </c>
      <c r="B12" s="353">
        <v>648</v>
      </c>
      <c r="C12" s="353">
        <v>666</v>
      </c>
      <c r="D12" s="353">
        <v>678</v>
      </c>
      <c r="E12" s="353">
        <v>685</v>
      </c>
      <c r="F12" s="353">
        <v>686</v>
      </c>
      <c r="G12" s="353">
        <v>678</v>
      </c>
      <c r="H12" s="353">
        <v>674</v>
      </c>
      <c r="I12" s="773">
        <v>673</v>
      </c>
      <c r="J12" s="353">
        <v>697</v>
      </c>
      <c r="K12" s="353">
        <v>710</v>
      </c>
      <c r="L12" s="213">
        <v>723</v>
      </c>
      <c r="M12" s="528">
        <f t="shared" si="0"/>
        <v>13</v>
      </c>
      <c r="N12" s="525">
        <f t="shared" si="1"/>
        <v>1.8309859154929553E-2</v>
      </c>
      <c r="O12" s="528">
        <f t="shared" si="2"/>
        <v>45</v>
      </c>
      <c r="P12" s="525">
        <f t="shared" si="3"/>
        <v>6.6371681415929196E-2</v>
      </c>
      <c r="Q12" s="526">
        <f t="shared" si="4"/>
        <v>75</v>
      </c>
      <c r="R12" s="527">
        <f t="shared" si="5"/>
        <v>0.1157407407407407</v>
      </c>
    </row>
    <row r="13" spans="1:19" ht="17.25" customHeight="1">
      <c r="A13" s="75" t="s">
        <v>27</v>
      </c>
      <c r="B13" s="353">
        <v>819</v>
      </c>
      <c r="C13" s="353">
        <v>835</v>
      </c>
      <c r="D13" s="353">
        <v>849</v>
      </c>
      <c r="E13" s="353">
        <v>870</v>
      </c>
      <c r="F13" s="353">
        <v>873</v>
      </c>
      <c r="G13" s="353">
        <v>865</v>
      </c>
      <c r="H13" s="353">
        <v>856</v>
      </c>
      <c r="I13" s="773">
        <v>849</v>
      </c>
      <c r="J13" s="353">
        <v>859</v>
      </c>
      <c r="K13" s="353">
        <v>869</v>
      </c>
      <c r="L13" s="213">
        <v>886</v>
      </c>
      <c r="M13" s="528">
        <f t="shared" si="0"/>
        <v>17</v>
      </c>
      <c r="N13" s="525">
        <f t="shared" si="1"/>
        <v>1.9562715765247374E-2</v>
      </c>
      <c r="O13" s="528">
        <f t="shared" si="2"/>
        <v>21</v>
      </c>
      <c r="P13" s="525">
        <f t="shared" si="3"/>
        <v>2.4277456647398887E-2</v>
      </c>
      <c r="Q13" s="526">
        <f t="shared" si="4"/>
        <v>67</v>
      </c>
      <c r="R13" s="527">
        <f t="shared" si="5"/>
        <v>8.1807081807081738E-2</v>
      </c>
    </row>
    <row r="14" spans="1:19" ht="17.25" customHeight="1">
      <c r="A14" s="75" t="s">
        <v>28</v>
      </c>
      <c r="B14" s="353">
        <v>743</v>
      </c>
      <c r="C14" s="353">
        <v>760</v>
      </c>
      <c r="D14" s="353">
        <v>778</v>
      </c>
      <c r="E14" s="353">
        <v>785</v>
      </c>
      <c r="F14" s="353">
        <v>783</v>
      </c>
      <c r="G14" s="353">
        <v>778</v>
      </c>
      <c r="H14" s="353">
        <v>774</v>
      </c>
      <c r="I14" s="773">
        <v>780</v>
      </c>
      <c r="J14" s="353">
        <v>792</v>
      </c>
      <c r="K14" s="353">
        <v>800</v>
      </c>
      <c r="L14" s="213">
        <v>813</v>
      </c>
      <c r="M14" s="526">
        <f t="shared" si="0"/>
        <v>13</v>
      </c>
      <c r="N14" s="525">
        <f t="shared" si="1"/>
        <v>1.6250000000000098E-2</v>
      </c>
      <c r="O14" s="526">
        <f t="shared" si="2"/>
        <v>35</v>
      </c>
      <c r="P14" s="525">
        <f t="shared" si="3"/>
        <v>4.4987146529563038E-2</v>
      </c>
      <c r="Q14" s="526">
        <f t="shared" si="4"/>
        <v>70</v>
      </c>
      <c r="R14" s="527">
        <f t="shared" si="5"/>
        <v>9.4212651413189796E-2</v>
      </c>
    </row>
    <row r="15" spans="1:19" ht="17.25" customHeight="1">
      <c r="A15" s="75" t="s">
        <v>29</v>
      </c>
      <c r="B15" s="353">
        <v>738</v>
      </c>
      <c r="C15" s="353">
        <v>765</v>
      </c>
      <c r="D15" s="353">
        <v>783</v>
      </c>
      <c r="E15" s="353">
        <v>787</v>
      </c>
      <c r="F15" s="353">
        <v>789</v>
      </c>
      <c r="G15" s="353">
        <v>791</v>
      </c>
      <c r="H15" s="353">
        <v>803</v>
      </c>
      <c r="I15" s="773">
        <v>806</v>
      </c>
      <c r="J15" s="353">
        <v>815</v>
      </c>
      <c r="K15" s="353">
        <v>829</v>
      </c>
      <c r="L15" s="213">
        <v>853</v>
      </c>
      <c r="M15" s="526">
        <f t="shared" si="0"/>
        <v>24</v>
      </c>
      <c r="N15" s="525">
        <f t="shared" si="1"/>
        <v>2.8950542822677949E-2</v>
      </c>
      <c r="O15" s="526">
        <f t="shared" si="2"/>
        <v>62</v>
      </c>
      <c r="P15" s="525">
        <f t="shared" si="3"/>
        <v>7.8381795195954451E-2</v>
      </c>
      <c r="Q15" s="526">
        <f t="shared" si="4"/>
        <v>115</v>
      </c>
      <c r="R15" s="527">
        <f t="shared" si="5"/>
        <v>0.15582655826558267</v>
      </c>
    </row>
    <row r="16" spans="1:19" ht="17.25" customHeight="1">
      <c r="A16" s="75" t="s">
        <v>30</v>
      </c>
      <c r="B16" s="353">
        <v>1641</v>
      </c>
      <c r="C16" s="353">
        <v>1696</v>
      </c>
      <c r="D16" s="353">
        <v>1725</v>
      </c>
      <c r="E16" s="353">
        <v>1775</v>
      </c>
      <c r="F16" s="353">
        <v>1793</v>
      </c>
      <c r="G16" s="353">
        <v>1799</v>
      </c>
      <c r="H16" s="353">
        <v>1811</v>
      </c>
      <c r="I16" s="773">
        <v>1831</v>
      </c>
      <c r="J16" s="353">
        <v>1856</v>
      </c>
      <c r="K16" s="353">
        <v>1879</v>
      </c>
      <c r="L16" s="213">
        <v>1919</v>
      </c>
      <c r="M16" s="526">
        <f t="shared" si="0"/>
        <v>40</v>
      </c>
      <c r="N16" s="525">
        <f t="shared" si="1"/>
        <v>2.1287919105907438E-2</v>
      </c>
      <c r="O16" s="526">
        <f t="shared" si="2"/>
        <v>120</v>
      </c>
      <c r="P16" s="525">
        <f t="shared" si="3"/>
        <v>6.6703724291272914E-2</v>
      </c>
      <c r="Q16" s="526">
        <f t="shared" si="4"/>
        <v>278</v>
      </c>
      <c r="R16" s="527">
        <f t="shared" si="5"/>
        <v>0.16940889701401574</v>
      </c>
    </row>
    <row r="17" spans="1:19" ht="17.25" customHeight="1">
      <c r="A17" s="75" t="s">
        <v>31</v>
      </c>
      <c r="B17" s="353">
        <v>938</v>
      </c>
      <c r="C17" s="353">
        <v>976</v>
      </c>
      <c r="D17" s="353">
        <v>1000</v>
      </c>
      <c r="E17" s="353">
        <v>1008</v>
      </c>
      <c r="F17" s="353">
        <v>1005</v>
      </c>
      <c r="G17" s="353">
        <v>1007</v>
      </c>
      <c r="H17" s="353">
        <v>1006</v>
      </c>
      <c r="I17" s="773">
        <v>1022</v>
      </c>
      <c r="J17" s="353">
        <v>1041</v>
      </c>
      <c r="K17" s="353">
        <v>1060</v>
      </c>
      <c r="L17" s="213">
        <v>1078</v>
      </c>
      <c r="M17" s="526">
        <f t="shared" si="0"/>
        <v>18</v>
      </c>
      <c r="N17" s="525">
        <f t="shared" si="1"/>
        <v>1.6981132075471805E-2</v>
      </c>
      <c r="O17" s="526">
        <f t="shared" si="2"/>
        <v>71</v>
      </c>
      <c r="P17" s="525">
        <f t="shared" si="3"/>
        <v>7.0506454816285924E-2</v>
      </c>
      <c r="Q17" s="526">
        <f t="shared" si="4"/>
        <v>140</v>
      </c>
      <c r="R17" s="527">
        <f t="shared" si="5"/>
        <v>0.14925373134328357</v>
      </c>
    </row>
    <row r="18" spans="1:19" ht="17.25" customHeight="1">
      <c r="A18" s="75" t="s">
        <v>32</v>
      </c>
      <c r="B18" s="353">
        <v>810</v>
      </c>
      <c r="C18" s="353">
        <v>828</v>
      </c>
      <c r="D18" s="353">
        <v>838</v>
      </c>
      <c r="E18" s="353">
        <v>843</v>
      </c>
      <c r="F18" s="353">
        <v>857</v>
      </c>
      <c r="G18" s="353">
        <v>854</v>
      </c>
      <c r="H18" s="353">
        <v>859</v>
      </c>
      <c r="I18" s="773">
        <v>862</v>
      </c>
      <c r="J18" s="353">
        <v>870</v>
      </c>
      <c r="K18" s="353">
        <v>883</v>
      </c>
      <c r="L18" s="213">
        <v>898</v>
      </c>
      <c r="M18" s="526">
        <f t="shared" si="0"/>
        <v>15</v>
      </c>
      <c r="N18" s="525">
        <f t="shared" si="1"/>
        <v>1.6987542468856143E-2</v>
      </c>
      <c r="O18" s="526">
        <f t="shared" si="2"/>
        <v>44</v>
      </c>
      <c r="P18" s="525">
        <f t="shared" si="3"/>
        <v>5.1522248243559776E-2</v>
      </c>
      <c r="Q18" s="526">
        <f t="shared" si="4"/>
        <v>88</v>
      </c>
      <c r="R18" s="527">
        <f t="shared" si="5"/>
        <v>0.10864197530864206</v>
      </c>
    </row>
    <row r="19" spans="1:19" ht="17.25" customHeight="1" thickBot="1">
      <c r="A19" s="529" t="s">
        <v>33</v>
      </c>
      <c r="B19" s="231">
        <v>1669</v>
      </c>
      <c r="C19" s="231">
        <v>1713</v>
      </c>
      <c r="D19" s="231">
        <v>1742</v>
      </c>
      <c r="E19" s="231">
        <v>1767</v>
      </c>
      <c r="F19" s="231">
        <v>1762</v>
      </c>
      <c r="G19" s="231">
        <v>1747</v>
      </c>
      <c r="H19" s="231">
        <v>1750</v>
      </c>
      <c r="I19" s="769">
        <v>1752</v>
      </c>
      <c r="J19" s="231">
        <v>1769</v>
      </c>
      <c r="K19" s="231">
        <v>1783</v>
      </c>
      <c r="L19" s="776">
        <v>1807</v>
      </c>
      <c r="M19" s="531">
        <f t="shared" si="0"/>
        <v>24</v>
      </c>
      <c r="N19" s="530">
        <f t="shared" si="1"/>
        <v>1.3460459899046651E-2</v>
      </c>
      <c r="O19" s="531">
        <f t="shared" si="2"/>
        <v>60</v>
      </c>
      <c r="P19" s="530">
        <f t="shared" si="3"/>
        <v>3.4344590726960611E-2</v>
      </c>
      <c r="Q19" s="531">
        <f t="shared" si="4"/>
        <v>138</v>
      </c>
      <c r="R19" s="532">
        <f t="shared" si="5"/>
        <v>8.2684242061114466E-2</v>
      </c>
    </row>
    <row r="20" spans="1:19" s="26" customFormat="1" ht="17.25" customHeight="1">
      <c r="A20" s="165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209"/>
      <c r="M20" s="164"/>
      <c r="N20" s="164"/>
      <c r="O20" s="164"/>
      <c r="P20" s="164"/>
    </row>
    <row r="21" spans="1:19">
      <c r="B21" s="889"/>
      <c r="C21" s="889"/>
      <c r="D21" s="889"/>
      <c r="E21" s="889"/>
      <c r="F21" s="889"/>
      <c r="G21" s="889"/>
      <c r="H21" s="889"/>
      <c r="I21" s="889"/>
      <c r="J21" s="889"/>
      <c r="K21" s="889"/>
      <c r="L21" s="889"/>
      <c r="M21" s="889"/>
      <c r="N21" s="889"/>
      <c r="O21" s="889"/>
      <c r="P21" s="889"/>
      <c r="Q21" s="889"/>
      <c r="R21" s="889"/>
      <c r="S21" s="166"/>
    </row>
    <row r="22" spans="1:19"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</row>
    <row r="23" spans="1:19"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</row>
    <row r="24" spans="1:19"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30" spans="1:19">
      <c r="I30" s="752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6"/>
  <dimension ref="A1:X24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3" width="6.42578125" style="209" customWidth="1"/>
    <col min="14" max="14" width="6" style="209" customWidth="1"/>
    <col min="15" max="15" width="6.42578125" style="209" customWidth="1"/>
    <col min="16" max="16" width="6" style="209" customWidth="1"/>
    <col min="17" max="17" width="7.7109375" style="209" customWidth="1"/>
    <col min="18" max="18" width="6.140625" style="209" customWidth="1"/>
    <col min="19" max="16384" width="9.140625" style="209"/>
  </cols>
  <sheetData>
    <row r="1" spans="1:24" s="46" customFormat="1" ht="17.25" customHeight="1">
      <c r="A1" s="163" t="s">
        <v>981</v>
      </c>
      <c r="B1" s="167"/>
      <c r="C1" s="167"/>
      <c r="D1" s="167"/>
      <c r="E1" s="77"/>
      <c r="F1" s="77"/>
      <c r="G1" s="77"/>
      <c r="H1" s="77"/>
      <c r="I1" s="77"/>
      <c r="L1" s="500"/>
    </row>
    <row r="2" spans="1:24" ht="17.25" customHeight="1" thickBot="1">
      <c r="A2" s="325" t="s">
        <v>193</v>
      </c>
      <c r="B2" s="205"/>
      <c r="C2" s="205"/>
    </row>
    <row r="3" spans="1:24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4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T4"/>
      <c r="U4"/>
    </row>
    <row r="5" spans="1:24" ht="17.25" customHeight="1">
      <c r="A5" s="194" t="s">
        <v>19</v>
      </c>
      <c r="B5" s="326">
        <v>501220</v>
      </c>
      <c r="C5" s="326">
        <v>470754</v>
      </c>
      <c r="D5" s="326">
        <v>448792</v>
      </c>
      <c r="E5" s="326">
        <v>435542</v>
      </c>
      <c r="F5" s="326">
        <v>427107</v>
      </c>
      <c r="G5" s="326">
        <v>424849</v>
      </c>
      <c r="H5" s="326">
        <v>421535</v>
      </c>
      <c r="I5" s="326">
        <v>420814</v>
      </c>
      <c r="J5" s="326">
        <v>423838</v>
      </c>
      <c r="K5" s="326">
        <v>432906</v>
      </c>
      <c r="L5" s="327">
        <v>446254</v>
      </c>
      <c r="M5" s="406">
        <f>L5-K5</f>
        <v>13348</v>
      </c>
      <c r="N5" s="407">
        <f>L5/K5-1</f>
        <v>3.0833483481402357E-2</v>
      </c>
      <c r="O5" s="408">
        <f>L5-G5</f>
        <v>21405</v>
      </c>
      <c r="P5" s="409">
        <f>L5/G5-1</f>
        <v>5.0382606526083284E-2</v>
      </c>
      <c r="Q5" s="410">
        <f>L5-B5</f>
        <v>-54966</v>
      </c>
      <c r="R5" s="411">
        <f>L5/B5-1</f>
        <v>-0.10966441881808386</v>
      </c>
      <c r="S5" s="889"/>
      <c r="T5"/>
      <c r="U5"/>
      <c r="V5" s="292"/>
      <c r="W5" s="889"/>
      <c r="X5" s="292"/>
    </row>
    <row r="6" spans="1:24" ht="17.25" customHeight="1">
      <c r="A6" s="197" t="s">
        <v>20</v>
      </c>
      <c r="B6" s="216">
        <v>67213</v>
      </c>
      <c r="C6" s="216">
        <v>64389</v>
      </c>
      <c r="D6" s="216">
        <v>62309</v>
      </c>
      <c r="E6" s="216">
        <v>61189</v>
      </c>
      <c r="F6" s="216">
        <v>61598</v>
      </c>
      <c r="G6" s="216">
        <v>63262</v>
      </c>
      <c r="H6" s="216">
        <v>64060</v>
      </c>
      <c r="I6" s="216">
        <v>65022</v>
      </c>
      <c r="J6" s="216">
        <v>66762</v>
      </c>
      <c r="K6" s="216">
        <v>68651</v>
      </c>
      <c r="L6" s="328">
        <v>71376</v>
      </c>
      <c r="M6" s="412">
        <f t="shared" ref="M6:M19" si="0">L6-K6</f>
        <v>2725</v>
      </c>
      <c r="N6" s="413">
        <f t="shared" ref="N6:N19" si="1">L6/K6-1</f>
        <v>3.9693522308487772E-2</v>
      </c>
      <c r="O6" s="414">
        <f t="shared" ref="O6:O19" si="2">L6-G6</f>
        <v>8114</v>
      </c>
      <c r="P6" s="415">
        <f t="shared" ref="P6:P19" si="3">L6/G6-1</f>
        <v>0.12826025101956939</v>
      </c>
      <c r="Q6" s="416">
        <f t="shared" ref="Q6:Q19" si="4">L6-B6</f>
        <v>4163</v>
      </c>
      <c r="R6" s="417">
        <f t="shared" ref="R6:R19" si="5">L6/B6-1</f>
        <v>6.1937422819990262E-2</v>
      </c>
      <c r="S6" s="889"/>
      <c r="T6"/>
      <c r="U6"/>
      <c r="V6" s="292"/>
      <c r="W6" s="889"/>
      <c r="X6" s="292"/>
    </row>
    <row r="7" spans="1:24" ht="17.25" customHeight="1">
      <c r="A7" s="197" t="s">
        <v>21</v>
      </c>
      <c r="B7" s="216">
        <v>45391</v>
      </c>
      <c r="C7" s="216">
        <v>43145</v>
      </c>
      <c r="D7" s="216">
        <v>41866</v>
      </c>
      <c r="E7" s="216">
        <v>41138</v>
      </c>
      <c r="F7" s="216">
        <v>40067</v>
      </c>
      <c r="G7" s="216">
        <v>39885</v>
      </c>
      <c r="H7" s="216">
        <v>39468</v>
      </c>
      <c r="I7" s="216">
        <v>39506</v>
      </c>
      <c r="J7" s="216">
        <v>39706</v>
      </c>
      <c r="K7" s="216">
        <v>40588</v>
      </c>
      <c r="L7" s="328">
        <v>42592</v>
      </c>
      <c r="M7" s="412">
        <f t="shared" si="0"/>
        <v>2004</v>
      </c>
      <c r="N7" s="413">
        <f t="shared" si="1"/>
        <v>4.9374199270720398E-2</v>
      </c>
      <c r="O7" s="414">
        <f t="shared" si="2"/>
        <v>2707</v>
      </c>
      <c r="P7" s="415">
        <f t="shared" si="3"/>
        <v>6.7870126614015369E-2</v>
      </c>
      <c r="Q7" s="416">
        <f t="shared" si="4"/>
        <v>-2799</v>
      </c>
      <c r="R7" s="417">
        <f t="shared" si="5"/>
        <v>-6.1664206560771984E-2</v>
      </c>
      <c r="S7" s="889"/>
      <c r="T7"/>
      <c r="U7"/>
      <c r="V7" s="292"/>
      <c r="W7" s="889"/>
      <c r="X7" s="292"/>
    </row>
    <row r="8" spans="1:24" ht="17.25" customHeight="1">
      <c r="A8" s="197" t="s">
        <v>22</v>
      </c>
      <c r="B8" s="216">
        <v>32101</v>
      </c>
      <c r="C8" s="216">
        <v>30433</v>
      </c>
      <c r="D8" s="216">
        <v>28972</v>
      </c>
      <c r="E8" s="216">
        <v>28134</v>
      </c>
      <c r="F8" s="216">
        <v>27586</v>
      </c>
      <c r="G8" s="216">
        <v>27076</v>
      </c>
      <c r="H8" s="216">
        <v>26583</v>
      </c>
      <c r="I8" s="216">
        <v>26633</v>
      </c>
      <c r="J8" s="216">
        <v>26940</v>
      </c>
      <c r="K8" s="216">
        <v>27250</v>
      </c>
      <c r="L8" s="328">
        <v>28319</v>
      </c>
      <c r="M8" s="412">
        <f t="shared" si="0"/>
        <v>1069</v>
      </c>
      <c r="N8" s="413">
        <f t="shared" si="1"/>
        <v>3.9229357798165054E-2</v>
      </c>
      <c r="O8" s="414">
        <f t="shared" si="2"/>
        <v>1243</v>
      </c>
      <c r="P8" s="415">
        <f t="shared" si="3"/>
        <v>4.590781503914898E-2</v>
      </c>
      <c r="Q8" s="416">
        <f t="shared" si="4"/>
        <v>-3782</v>
      </c>
      <c r="R8" s="417">
        <f t="shared" si="5"/>
        <v>-0.1178156443724494</v>
      </c>
      <c r="S8" s="889"/>
      <c r="T8"/>
      <c r="U8"/>
      <c r="V8" s="292"/>
      <c r="W8" s="889"/>
      <c r="X8" s="292"/>
    </row>
    <row r="9" spans="1:24" ht="17.25" customHeight="1">
      <c r="A9" s="197" t="s">
        <v>23</v>
      </c>
      <c r="B9" s="216">
        <v>25362</v>
      </c>
      <c r="C9" s="216">
        <v>23669</v>
      </c>
      <c r="D9" s="216">
        <v>22657</v>
      </c>
      <c r="E9" s="216">
        <v>22088</v>
      </c>
      <c r="F9" s="216">
        <v>21749</v>
      </c>
      <c r="G9" s="216">
        <v>21930</v>
      </c>
      <c r="H9" s="216">
        <v>22059</v>
      </c>
      <c r="I9" s="216">
        <v>21990</v>
      </c>
      <c r="J9" s="216">
        <v>22303</v>
      </c>
      <c r="K9" s="216">
        <v>22849</v>
      </c>
      <c r="L9" s="328">
        <v>23783</v>
      </c>
      <c r="M9" s="412">
        <f t="shared" si="0"/>
        <v>934</v>
      </c>
      <c r="N9" s="413">
        <f t="shared" si="1"/>
        <v>4.0877062453499091E-2</v>
      </c>
      <c r="O9" s="414">
        <f t="shared" si="2"/>
        <v>1853</v>
      </c>
      <c r="P9" s="415">
        <f t="shared" si="3"/>
        <v>8.4496124031007813E-2</v>
      </c>
      <c r="Q9" s="416">
        <f t="shared" si="4"/>
        <v>-1579</v>
      </c>
      <c r="R9" s="417">
        <f t="shared" si="5"/>
        <v>-6.2258496963961796E-2</v>
      </c>
      <c r="S9" s="889"/>
      <c r="T9"/>
      <c r="U9"/>
      <c r="V9" s="292"/>
      <c r="W9" s="889"/>
      <c r="X9" s="292"/>
    </row>
    <row r="10" spans="1:24" ht="17.25" customHeight="1">
      <c r="A10" s="197" t="s">
        <v>24</v>
      </c>
      <c r="B10" s="216">
        <v>13770</v>
      </c>
      <c r="C10" s="216">
        <v>12650</v>
      </c>
      <c r="D10" s="216">
        <v>11894</v>
      </c>
      <c r="E10" s="216">
        <v>11270</v>
      </c>
      <c r="F10" s="216">
        <v>10989</v>
      </c>
      <c r="G10" s="216">
        <v>10994</v>
      </c>
      <c r="H10" s="216">
        <v>10743</v>
      </c>
      <c r="I10" s="216">
        <v>10541</v>
      </c>
      <c r="J10" s="216">
        <v>10492</v>
      </c>
      <c r="K10" s="216">
        <v>10512</v>
      </c>
      <c r="L10" s="328">
        <v>10682</v>
      </c>
      <c r="M10" s="412">
        <f t="shared" si="0"/>
        <v>170</v>
      </c>
      <c r="N10" s="413">
        <f t="shared" si="1"/>
        <v>1.6171993911719973E-2</v>
      </c>
      <c r="O10" s="414">
        <f t="shared" si="2"/>
        <v>-312</v>
      </c>
      <c r="P10" s="415">
        <f t="shared" si="3"/>
        <v>-2.837911588138986E-2</v>
      </c>
      <c r="Q10" s="416">
        <f t="shared" si="4"/>
        <v>-3088</v>
      </c>
      <c r="R10" s="417">
        <f t="shared" si="5"/>
        <v>-0.2242556281771968</v>
      </c>
      <c r="S10" s="889"/>
      <c r="T10"/>
      <c r="U10"/>
      <c r="V10" s="292"/>
      <c r="W10" s="889"/>
      <c r="X10" s="292"/>
    </row>
    <row r="11" spans="1:24" ht="17.25" customHeight="1">
      <c r="A11" s="197" t="s">
        <v>25</v>
      </c>
      <c r="B11" s="216">
        <v>40438</v>
      </c>
      <c r="C11" s="216">
        <v>37862</v>
      </c>
      <c r="D11" s="216">
        <v>35940</v>
      </c>
      <c r="E11" s="216">
        <v>34447</v>
      </c>
      <c r="F11" s="216">
        <v>33474</v>
      </c>
      <c r="G11" s="216">
        <v>32991</v>
      </c>
      <c r="H11" s="216">
        <v>32388</v>
      </c>
      <c r="I11" s="216">
        <v>32151</v>
      </c>
      <c r="J11" s="216">
        <v>32121</v>
      </c>
      <c r="K11" s="216">
        <v>32905</v>
      </c>
      <c r="L11" s="328">
        <v>33730</v>
      </c>
      <c r="M11" s="412">
        <f t="shared" si="0"/>
        <v>825</v>
      </c>
      <c r="N11" s="413">
        <f t="shared" si="1"/>
        <v>2.5072177480625957E-2</v>
      </c>
      <c r="O11" s="414">
        <f t="shared" si="2"/>
        <v>739</v>
      </c>
      <c r="P11" s="415">
        <f t="shared" si="3"/>
        <v>2.2400048498075309E-2</v>
      </c>
      <c r="Q11" s="416">
        <f t="shared" si="4"/>
        <v>-6708</v>
      </c>
      <c r="R11" s="417">
        <f t="shared" si="5"/>
        <v>-0.16588357485533411</v>
      </c>
      <c r="S11" s="889"/>
      <c r="T11"/>
      <c r="U11"/>
      <c r="V11" s="292"/>
      <c r="W11" s="889"/>
      <c r="X11" s="292"/>
    </row>
    <row r="12" spans="1:24" ht="17.25" customHeight="1">
      <c r="A12" s="197" t="s">
        <v>26</v>
      </c>
      <c r="B12" s="216">
        <v>19078</v>
      </c>
      <c r="C12" s="216">
        <v>17723</v>
      </c>
      <c r="D12" s="216">
        <v>16873</v>
      </c>
      <c r="E12" s="216">
        <v>16334</v>
      </c>
      <c r="F12" s="216">
        <v>15916</v>
      </c>
      <c r="G12" s="216">
        <v>15699</v>
      </c>
      <c r="H12" s="216">
        <v>15462</v>
      </c>
      <c r="I12" s="216">
        <v>15583</v>
      </c>
      <c r="J12" s="216">
        <v>15758</v>
      </c>
      <c r="K12" s="216">
        <v>16274</v>
      </c>
      <c r="L12" s="328">
        <v>16581</v>
      </c>
      <c r="M12" s="412">
        <f t="shared" si="0"/>
        <v>307</v>
      </c>
      <c r="N12" s="413">
        <f t="shared" si="1"/>
        <v>1.8864446356150921E-2</v>
      </c>
      <c r="O12" s="414">
        <f t="shared" si="2"/>
        <v>882</v>
      </c>
      <c r="P12" s="415">
        <f t="shared" si="3"/>
        <v>5.6181922415440511E-2</v>
      </c>
      <c r="Q12" s="416">
        <f t="shared" si="4"/>
        <v>-2497</v>
      </c>
      <c r="R12" s="417">
        <f t="shared" si="5"/>
        <v>-0.13088374043400774</v>
      </c>
      <c r="S12" s="889"/>
      <c r="T12"/>
      <c r="U12"/>
      <c r="V12" s="292"/>
      <c r="W12" s="889"/>
      <c r="X12" s="292"/>
    </row>
    <row r="13" spans="1:24" ht="17.25" customHeight="1">
      <c r="A13" s="197" t="s">
        <v>27</v>
      </c>
      <c r="B13" s="216">
        <v>28038</v>
      </c>
      <c r="C13" s="216">
        <v>26370</v>
      </c>
      <c r="D13" s="216">
        <v>25044</v>
      </c>
      <c r="E13" s="216">
        <v>24615</v>
      </c>
      <c r="F13" s="216">
        <v>23881</v>
      </c>
      <c r="G13" s="216">
        <v>23652</v>
      </c>
      <c r="H13" s="216">
        <v>23184</v>
      </c>
      <c r="I13" s="216">
        <v>22522</v>
      </c>
      <c r="J13" s="216">
        <v>22455</v>
      </c>
      <c r="K13" s="216">
        <v>22956</v>
      </c>
      <c r="L13" s="328">
        <v>23655</v>
      </c>
      <c r="M13" s="412">
        <f t="shared" si="0"/>
        <v>699</v>
      </c>
      <c r="N13" s="413">
        <f t="shared" si="1"/>
        <v>3.0449555671719919E-2</v>
      </c>
      <c r="O13" s="414">
        <f t="shared" si="2"/>
        <v>3</v>
      </c>
      <c r="P13" s="415">
        <f t="shared" si="3"/>
        <v>1.2683916793498895E-4</v>
      </c>
      <c r="Q13" s="416">
        <f t="shared" si="4"/>
        <v>-4383</v>
      </c>
      <c r="R13" s="417">
        <f t="shared" si="5"/>
        <v>-0.15632356088166055</v>
      </c>
      <c r="S13" s="889"/>
      <c r="T13"/>
      <c r="U13"/>
      <c r="V13" s="292"/>
      <c r="W13" s="889"/>
      <c r="X13" s="292"/>
    </row>
    <row r="14" spans="1:24" ht="17.25" customHeight="1">
      <c r="A14" s="197" t="s">
        <v>28</v>
      </c>
      <c r="B14" s="216">
        <v>24671</v>
      </c>
      <c r="C14" s="216">
        <v>23070</v>
      </c>
      <c r="D14" s="216">
        <v>22141</v>
      </c>
      <c r="E14" s="216">
        <v>21739</v>
      </c>
      <c r="F14" s="216">
        <v>21720</v>
      </c>
      <c r="G14" s="216">
        <v>21829</v>
      </c>
      <c r="H14" s="216">
        <v>21796</v>
      </c>
      <c r="I14" s="216">
        <v>21870</v>
      </c>
      <c r="J14" s="216">
        <v>22042</v>
      </c>
      <c r="K14" s="216">
        <v>22533</v>
      </c>
      <c r="L14" s="328">
        <v>23147</v>
      </c>
      <c r="M14" s="412">
        <f t="shared" si="0"/>
        <v>614</v>
      </c>
      <c r="N14" s="413">
        <f t="shared" si="1"/>
        <v>2.7248923800647917E-2</v>
      </c>
      <c r="O14" s="414">
        <f t="shared" si="2"/>
        <v>1318</v>
      </c>
      <c r="P14" s="415">
        <f t="shared" si="3"/>
        <v>6.0378395712125998E-2</v>
      </c>
      <c r="Q14" s="416">
        <f t="shared" si="4"/>
        <v>-1524</v>
      </c>
      <c r="R14" s="417">
        <f t="shared" si="5"/>
        <v>-6.1772931782254514E-2</v>
      </c>
      <c r="S14" s="889"/>
      <c r="T14"/>
      <c r="U14"/>
      <c r="V14" s="292"/>
      <c r="W14" s="889"/>
      <c r="X14" s="292"/>
    </row>
    <row r="15" spans="1:24" ht="17.25" customHeight="1">
      <c r="A15" s="197" t="s">
        <v>29</v>
      </c>
      <c r="B15" s="216">
        <v>25394</v>
      </c>
      <c r="C15" s="216">
        <v>23933</v>
      </c>
      <c r="D15" s="216">
        <v>22858</v>
      </c>
      <c r="E15" s="216">
        <v>22360</v>
      </c>
      <c r="F15" s="216">
        <v>21976</v>
      </c>
      <c r="G15" s="216">
        <v>21545</v>
      </c>
      <c r="H15" s="216">
        <v>21274</v>
      </c>
      <c r="I15" s="216">
        <v>21331</v>
      </c>
      <c r="J15" s="216">
        <v>21407</v>
      </c>
      <c r="K15" s="216">
        <v>21944</v>
      </c>
      <c r="L15" s="328">
        <v>22243</v>
      </c>
      <c r="M15" s="412">
        <f t="shared" si="0"/>
        <v>299</v>
      </c>
      <c r="N15" s="413">
        <f t="shared" si="1"/>
        <v>1.3625592417061627E-2</v>
      </c>
      <c r="O15" s="414">
        <f t="shared" si="2"/>
        <v>698</v>
      </c>
      <c r="P15" s="415">
        <f t="shared" si="3"/>
        <v>3.2397307960083443E-2</v>
      </c>
      <c r="Q15" s="416">
        <f t="shared" si="4"/>
        <v>-3151</v>
      </c>
      <c r="R15" s="417">
        <f t="shared" si="5"/>
        <v>-0.12408442939276998</v>
      </c>
      <c r="S15" s="889"/>
      <c r="T15"/>
      <c r="U15"/>
      <c r="V15" s="292"/>
      <c r="W15" s="889"/>
      <c r="X15" s="292"/>
    </row>
    <row r="16" spans="1:24" ht="17.25" customHeight="1">
      <c r="A16" s="197" t="s">
        <v>30</v>
      </c>
      <c r="B16" s="216">
        <v>56500</v>
      </c>
      <c r="C16" s="216">
        <v>52638</v>
      </c>
      <c r="D16" s="216">
        <v>49670</v>
      </c>
      <c r="E16" s="216">
        <v>47791</v>
      </c>
      <c r="F16" s="216">
        <v>46695</v>
      </c>
      <c r="G16" s="216">
        <v>46184</v>
      </c>
      <c r="H16" s="216">
        <v>45920</v>
      </c>
      <c r="I16" s="216">
        <v>45611</v>
      </c>
      <c r="J16" s="216">
        <v>45755</v>
      </c>
      <c r="K16" s="216">
        <v>46762</v>
      </c>
      <c r="L16" s="328">
        <v>47978</v>
      </c>
      <c r="M16" s="412">
        <f t="shared" si="0"/>
        <v>1216</v>
      </c>
      <c r="N16" s="413">
        <f t="shared" si="1"/>
        <v>2.6004020358410651E-2</v>
      </c>
      <c r="O16" s="414">
        <f t="shared" si="2"/>
        <v>1794</v>
      </c>
      <c r="P16" s="415">
        <f t="shared" si="3"/>
        <v>3.8844621513944189E-2</v>
      </c>
      <c r="Q16" s="416">
        <f t="shared" si="4"/>
        <v>-8522</v>
      </c>
      <c r="R16" s="417">
        <f t="shared" si="5"/>
        <v>-0.15083185840707969</v>
      </c>
      <c r="S16" s="889"/>
      <c r="T16"/>
      <c r="U16"/>
      <c r="V16" s="292"/>
      <c r="W16" s="889"/>
      <c r="X16" s="292"/>
    </row>
    <row r="17" spans="1:24" ht="17.25" customHeight="1">
      <c r="A17" s="197" t="s">
        <v>31</v>
      </c>
      <c r="B17" s="216">
        <v>32185</v>
      </c>
      <c r="C17" s="216">
        <v>30443</v>
      </c>
      <c r="D17" s="216">
        <v>29130</v>
      </c>
      <c r="E17" s="216">
        <v>28183</v>
      </c>
      <c r="F17" s="216">
        <v>27437</v>
      </c>
      <c r="G17" s="216">
        <v>27158</v>
      </c>
      <c r="H17" s="216">
        <v>26880</v>
      </c>
      <c r="I17" s="216">
        <v>26754</v>
      </c>
      <c r="J17" s="216">
        <v>26742</v>
      </c>
      <c r="K17" s="216">
        <v>27266</v>
      </c>
      <c r="L17" s="328">
        <v>27965</v>
      </c>
      <c r="M17" s="412">
        <f t="shared" si="0"/>
        <v>699</v>
      </c>
      <c r="N17" s="413">
        <f t="shared" si="1"/>
        <v>2.5636323626494484E-2</v>
      </c>
      <c r="O17" s="414">
        <f t="shared" si="2"/>
        <v>807</v>
      </c>
      <c r="P17" s="415">
        <f t="shared" si="3"/>
        <v>2.9715001104646976E-2</v>
      </c>
      <c r="Q17" s="416">
        <f t="shared" si="4"/>
        <v>-4220</v>
      </c>
      <c r="R17" s="417">
        <f t="shared" si="5"/>
        <v>-0.13111697995960847</v>
      </c>
      <c r="S17" s="889"/>
      <c r="T17"/>
      <c r="U17"/>
      <c r="V17" s="292"/>
      <c r="W17" s="889"/>
      <c r="X17" s="292"/>
    </row>
    <row r="18" spans="1:24" ht="17.25" customHeight="1">
      <c r="A18" s="197" t="s">
        <v>32</v>
      </c>
      <c r="B18" s="216">
        <v>29196</v>
      </c>
      <c r="C18" s="216">
        <v>26861</v>
      </c>
      <c r="D18" s="216">
        <v>25168</v>
      </c>
      <c r="E18" s="216">
        <v>24389</v>
      </c>
      <c r="F18" s="216">
        <v>24151</v>
      </c>
      <c r="G18" s="216">
        <v>24117</v>
      </c>
      <c r="H18" s="216">
        <v>24056</v>
      </c>
      <c r="I18" s="216">
        <v>24142</v>
      </c>
      <c r="J18" s="216">
        <v>24169</v>
      </c>
      <c r="K18" s="216">
        <v>24579</v>
      </c>
      <c r="L18" s="328">
        <v>25182</v>
      </c>
      <c r="M18" s="412">
        <f t="shared" si="0"/>
        <v>603</v>
      </c>
      <c r="N18" s="413">
        <f t="shared" si="1"/>
        <v>2.4533138044672276E-2</v>
      </c>
      <c r="O18" s="414">
        <f t="shared" si="2"/>
        <v>1065</v>
      </c>
      <c r="P18" s="415">
        <f t="shared" si="3"/>
        <v>4.4159721358377979E-2</v>
      </c>
      <c r="Q18" s="416">
        <f t="shared" si="4"/>
        <v>-4014</v>
      </c>
      <c r="R18" s="417">
        <f t="shared" si="5"/>
        <v>-0.13748458692971643</v>
      </c>
      <c r="S18" s="889"/>
      <c r="T18"/>
      <c r="U18"/>
      <c r="V18" s="292"/>
      <c r="W18" s="889"/>
      <c r="X18" s="292"/>
    </row>
    <row r="19" spans="1:24" ht="17.25" customHeight="1" thickBot="1">
      <c r="A19" s="195" t="s">
        <v>33</v>
      </c>
      <c r="B19" s="231">
        <v>61883</v>
      </c>
      <c r="C19" s="231">
        <v>57568</v>
      </c>
      <c r="D19" s="231">
        <v>54270</v>
      </c>
      <c r="E19" s="231">
        <v>51865</v>
      </c>
      <c r="F19" s="231">
        <v>49868</v>
      </c>
      <c r="G19" s="231">
        <v>48527</v>
      </c>
      <c r="H19" s="231">
        <v>47662</v>
      </c>
      <c r="I19" s="231">
        <v>47158</v>
      </c>
      <c r="J19" s="231">
        <v>47186</v>
      </c>
      <c r="K19" s="231">
        <v>47837</v>
      </c>
      <c r="L19" s="329">
        <v>49021</v>
      </c>
      <c r="M19" s="418">
        <f t="shared" si="0"/>
        <v>1184</v>
      </c>
      <c r="N19" s="419">
        <f t="shared" si="1"/>
        <v>2.475071597299161E-2</v>
      </c>
      <c r="O19" s="420">
        <f t="shared" si="2"/>
        <v>494</v>
      </c>
      <c r="P19" s="421">
        <f t="shared" si="3"/>
        <v>1.0179899849568352E-2</v>
      </c>
      <c r="Q19" s="422">
        <f t="shared" si="4"/>
        <v>-12862</v>
      </c>
      <c r="R19" s="423">
        <f t="shared" si="5"/>
        <v>-0.20784383433253073</v>
      </c>
      <c r="S19" s="889"/>
      <c r="T19"/>
      <c r="U19"/>
      <c r="V19" s="292"/>
      <c r="W19" s="889"/>
      <c r="X19" s="292"/>
    </row>
    <row r="20" spans="1:24" s="26" customFormat="1" ht="17.25" customHeight="1">
      <c r="A20" s="205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24">
      <c r="B21"/>
      <c r="C21"/>
      <c r="D21"/>
      <c r="E21"/>
      <c r="F21"/>
      <c r="G21"/>
      <c r="H21"/>
      <c r="I21"/>
      <c r="J21"/>
      <c r="K21"/>
      <c r="L21" s="479"/>
      <c r="M21"/>
      <c r="N21"/>
      <c r="O21"/>
      <c r="P21"/>
      <c r="Q21"/>
      <c r="R21"/>
    </row>
    <row r="22" spans="1:24">
      <c r="B22" s="479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/>
      <c r="N22"/>
      <c r="O22"/>
      <c r="P22"/>
      <c r="Q22"/>
      <c r="R22"/>
    </row>
    <row r="23" spans="1:24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4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7"/>
  <dimension ref="A1:X24"/>
  <sheetViews>
    <sheetView zoomScaleNormal="100" workbookViewId="0">
      <selection sqref="A1:N1"/>
    </sheetView>
  </sheetViews>
  <sheetFormatPr defaultColWidth="9.140625" defaultRowHeight="15"/>
  <cols>
    <col min="1" max="1" width="18" style="209" customWidth="1"/>
    <col min="2" max="12" width="6.7109375" style="209" customWidth="1"/>
    <col min="13" max="13" width="6.42578125" style="209" customWidth="1"/>
    <col min="14" max="14" width="6" style="209" customWidth="1"/>
    <col min="15" max="15" width="6.42578125" style="209" customWidth="1"/>
    <col min="16" max="16" width="6" style="209" customWidth="1"/>
    <col min="17" max="17" width="7.7109375" style="209" customWidth="1"/>
    <col min="18" max="18" width="6.140625" style="209" customWidth="1"/>
    <col min="19" max="16384" width="9.140625" style="209"/>
  </cols>
  <sheetData>
    <row r="1" spans="1:24" s="46" customFormat="1" ht="17.25" customHeight="1">
      <c r="A1" s="2086" t="s">
        <v>980</v>
      </c>
      <c r="B1" s="2086"/>
      <c r="C1" s="2086"/>
      <c r="D1" s="2086"/>
      <c r="E1" s="2086"/>
      <c r="F1" s="2086"/>
      <c r="G1" s="2086"/>
      <c r="H1" s="2086"/>
      <c r="I1" s="2086"/>
      <c r="J1" s="2086"/>
      <c r="K1" s="2086"/>
      <c r="L1" s="2086"/>
      <c r="M1" s="2086"/>
      <c r="N1" s="2086"/>
      <c r="O1" s="500"/>
    </row>
    <row r="2" spans="1:24" ht="17.25" customHeight="1" thickBot="1">
      <c r="A2" s="325" t="s">
        <v>193</v>
      </c>
      <c r="B2" s="205"/>
      <c r="C2" s="205"/>
    </row>
    <row r="3" spans="1:24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4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S4"/>
      <c r="T4"/>
      <c r="U4"/>
      <c r="V4"/>
      <c r="W4"/>
      <c r="X4"/>
    </row>
    <row r="5" spans="1:24" ht="17.25" customHeight="1">
      <c r="A5" s="194" t="s">
        <v>19</v>
      </c>
      <c r="B5" s="326">
        <v>128453</v>
      </c>
      <c r="C5" s="326">
        <v>121583</v>
      </c>
      <c r="D5" s="326">
        <v>120053</v>
      </c>
      <c r="E5" s="326">
        <v>117725</v>
      </c>
      <c r="F5" s="326">
        <v>116077</v>
      </c>
      <c r="G5" s="326">
        <v>115617</v>
      </c>
      <c r="H5" s="326">
        <v>114041</v>
      </c>
      <c r="I5" s="326">
        <v>113513</v>
      </c>
      <c r="J5" s="326">
        <v>116183</v>
      </c>
      <c r="K5" s="326">
        <v>118293</v>
      </c>
      <c r="L5" s="327">
        <v>125167</v>
      </c>
      <c r="M5" s="406">
        <f>L5-K5</f>
        <v>6874</v>
      </c>
      <c r="N5" s="407">
        <f>L5/K5-1</f>
        <v>5.8109947334161749E-2</v>
      </c>
      <c r="O5" s="408">
        <f>L5-G5</f>
        <v>9550</v>
      </c>
      <c r="P5" s="409">
        <f>L5/G5-1</f>
        <v>8.2600309643045655E-2</v>
      </c>
      <c r="Q5" s="410">
        <f>L5-B5</f>
        <v>-3286</v>
      </c>
      <c r="R5" s="411">
        <f>L5/B5-1</f>
        <v>-2.5581341035242455E-2</v>
      </c>
      <c r="S5"/>
      <c r="T5"/>
      <c r="U5"/>
      <c r="V5"/>
      <c r="W5"/>
      <c r="X5"/>
    </row>
    <row r="6" spans="1:24" ht="17.25" customHeight="1">
      <c r="A6" s="197" t="s">
        <v>20</v>
      </c>
      <c r="B6" s="216">
        <v>16652</v>
      </c>
      <c r="C6" s="216">
        <v>16118</v>
      </c>
      <c r="D6" s="216">
        <v>15876</v>
      </c>
      <c r="E6" s="216">
        <v>15919</v>
      </c>
      <c r="F6" s="216">
        <v>16508</v>
      </c>
      <c r="G6" s="216">
        <v>17030</v>
      </c>
      <c r="H6" s="216">
        <v>17006</v>
      </c>
      <c r="I6" s="216">
        <v>16928</v>
      </c>
      <c r="J6" s="216">
        <v>17983</v>
      </c>
      <c r="K6" s="216">
        <v>18304</v>
      </c>
      <c r="L6" s="328">
        <v>19036</v>
      </c>
      <c r="M6" s="412">
        <f t="shared" ref="M6:M19" si="0">L6-K6</f>
        <v>732</v>
      </c>
      <c r="N6" s="413">
        <f t="shared" ref="N6:N19" si="1">L6/K6-1</f>
        <v>3.9991258741258751E-2</v>
      </c>
      <c r="O6" s="414">
        <f t="shared" ref="O6:O19" si="2">L6-G6</f>
        <v>2006</v>
      </c>
      <c r="P6" s="415">
        <f t="shared" ref="P6:P19" si="3">L6/G6-1</f>
        <v>0.11779213153258961</v>
      </c>
      <c r="Q6" s="416">
        <f t="shared" ref="Q6:Q19" si="4">L6-B6</f>
        <v>2384</v>
      </c>
      <c r="R6" s="417">
        <f t="shared" ref="R6:R19" si="5">L6/B6-1</f>
        <v>0.14316598606773967</v>
      </c>
      <c r="S6"/>
      <c r="T6"/>
      <c r="U6"/>
      <c r="V6"/>
      <c r="W6"/>
      <c r="X6"/>
    </row>
    <row r="7" spans="1:24" ht="17.25" customHeight="1">
      <c r="A7" s="197" t="s">
        <v>21</v>
      </c>
      <c r="B7" s="216">
        <v>11966</v>
      </c>
      <c r="C7" s="216">
        <v>11749</v>
      </c>
      <c r="D7" s="216">
        <v>11868</v>
      </c>
      <c r="E7" s="216">
        <v>11680</v>
      </c>
      <c r="F7" s="216">
        <v>10887</v>
      </c>
      <c r="G7" s="216">
        <v>10939</v>
      </c>
      <c r="H7" s="216">
        <v>10986</v>
      </c>
      <c r="I7" s="216">
        <v>10960</v>
      </c>
      <c r="J7" s="216">
        <v>10950</v>
      </c>
      <c r="K7" s="216">
        <v>11357</v>
      </c>
      <c r="L7" s="328">
        <v>12710</v>
      </c>
      <c r="M7" s="412">
        <f t="shared" si="0"/>
        <v>1353</v>
      </c>
      <c r="N7" s="413">
        <f t="shared" si="1"/>
        <v>0.11913357400722013</v>
      </c>
      <c r="O7" s="414">
        <f t="shared" si="2"/>
        <v>1771</v>
      </c>
      <c r="P7" s="415">
        <f t="shared" si="3"/>
        <v>0.16189779687357153</v>
      </c>
      <c r="Q7" s="416">
        <f t="shared" si="4"/>
        <v>744</v>
      </c>
      <c r="R7" s="417">
        <f t="shared" si="5"/>
        <v>6.2176165803108807E-2</v>
      </c>
      <c r="S7"/>
      <c r="T7"/>
      <c r="U7"/>
      <c r="V7"/>
      <c r="W7"/>
      <c r="X7"/>
    </row>
    <row r="8" spans="1:24" ht="17.25" customHeight="1">
      <c r="A8" s="197" t="s">
        <v>22</v>
      </c>
      <c r="B8" s="216">
        <v>8286</v>
      </c>
      <c r="C8" s="216">
        <v>8004</v>
      </c>
      <c r="D8" s="216">
        <v>7719</v>
      </c>
      <c r="E8" s="216">
        <v>7534</v>
      </c>
      <c r="F8" s="216">
        <v>7357</v>
      </c>
      <c r="G8" s="216">
        <v>7205</v>
      </c>
      <c r="H8" s="216">
        <v>7060</v>
      </c>
      <c r="I8" s="216">
        <v>7173</v>
      </c>
      <c r="J8" s="216">
        <v>7341</v>
      </c>
      <c r="K8" s="216">
        <v>7344</v>
      </c>
      <c r="L8" s="328">
        <v>8103</v>
      </c>
      <c r="M8" s="412">
        <f t="shared" si="0"/>
        <v>759</v>
      </c>
      <c r="N8" s="413">
        <f t="shared" si="1"/>
        <v>0.10334967320261446</v>
      </c>
      <c r="O8" s="414">
        <f t="shared" si="2"/>
        <v>898</v>
      </c>
      <c r="P8" s="415">
        <f t="shared" si="3"/>
        <v>0.12463566967383755</v>
      </c>
      <c r="Q8" s="416">
        <f t="shared" si="4"/>
        <v>-183</v>
      </c>
      <c r="R8" s="417">
        <f t="shared" si="5"/>
        <v>-2.2085445329471431E-2</v>
      </c>
      <c r="S8"/>
      <c r="T8"/>
      <c r="U8"/>
      <c r="V8"/>
      <c r="W8"/>
      <c r="X8"/>
    </row>
    <row r="9" spans="1:24" ht="17.25" customHeight="1">
      <c r="A9" s="197" t="s">
        <v>23</v>
      </c>
      <c r="B9" s="216">
        <v>6466</v>
      </c>
      <c r="C9" s="216">
        <v>6058</v>
      </c>
      <c r="D9" s="216">
        <v>6031</v>
      </c>
      <c r="E9" s="216">
        <v>6167</v>
      </c>
      <c r="F9" s="216">
        <v>5896</v>
      </c>
      <c r="G9" s="216">
        <v>6159</v>
      </c>
      <c r="H9" s="216">
        <v>6008</v>
      </c>
      <c r="I9" s="216">
        <v>5987</v>
      </c>
      <c r="J9" s="216">
        <v>6186</v>
      </c>
      <c r="K9" s="216">
        <v>6356</v>
      </c>
      <c r="L9" s="328">
        <v>6882</v>
      </c>
      <c r="M9" s="412">
        <f t="shared" si="0"/>
        <v>526</v>
      </c>
      <c r="N9" s="413">
        <f t="shared" si="1"/>
        <v>8.2756450597860187E-2</v>
      </c>
      <c r="O9" s="414">
        <f t="shared" si="2"/>
        <v>723</v>
      </c>
      <c r="P9" s="415">
        <f t="shared" si="3"/>
        <v>0.11738918655625907</v>
      </c>
      <c r="Q9" s="416">
        <f t="shared" si="4"/>
        <v>416</v>
      </c>
      <c r="R9" s="417">
        <f t="shared" si="5"/>
        <v>6.4336529539127829E-2</v>
      </c>
      <c r="S9"/>
      <c r="T9"/>
      <c r="U9"/>
      <c r="V9"/>
      <c r="W9"/>
      <c r="X9"/>
    </row>
    <row r="10" spans="1:24" ht="17.25" customHeight="1">
      <c r="A10" s="197" t="s">
        <v>24</v>
      </c>
      <c r="B10" s="216">
        <v>3592</v>
      </c>
      <c r="C10" s="216">
        <v>3180</v>
      </c>
      <c r="D10" s="216">
        <v>3226</v>
      </c>
      <c r="E10" s="216">
        <v>2992</v>
      </c>
      <c r="F10" s="216">
        <v>2972</v>
      </c>
      <c r="G10" s="216">
        <v>3055</v>
      </c>
      <c r="H10" s="216">
        <v>2922</v>
      </c>
      <c r="I10" s="216">
        <v>2683</v>
      </c>
      <c r="J10" s="216">
        <v>2892</v>
      </c>
      <c r="K10" s="216">
        <v>2715</v>
      </c>
      <c r="L10" s="328">
        <v>2919</v>
      </c>
      <c r="M10" s="412">
        <f t="shared" si="0"/>
        <v>204</v>
      </c>
      <c r="N10" s="413">
        <f t="shared" si="1"/>
        <v>7.5138121546961312E-2</v>
      </c>
      <c r="O10" s="414">
        <f t="shared" si="2"/>
        <v>-136</v>
      </c>
      <c r="P10" s="415">
        <f t="shared" si="3"/>
        <v>-4.4517184942716836E-2</v>
      </c>
      <c r="Q10" s="416">
        <f t="shared" si="4"/>
        <v>-673</v>
      </c>
      <c r="R10" s="417">
        <f t="shared" si="5"/>
        <v>-0.1873608017817372</v>
      </c>
      <c r="S10"/>
      <c r="T10"/>
      <c r="U10"/>
      <c r="V10"/>
      <c r="W10"/>
      <c r="X10"/>
    </row>
    <row r="11" spans="1:24" ht="17.25" customHeight="1">
      <c r="A11" s="197" t="s">
        <v>25</v>
      </c>
      <c r="B11" s="216">
        <v>10970</v>
      </c>
      <c r="C11" s="216">
        <v>10332</v>
      </c>
      <c r="D11" s="216">
        <v>10041</v>
      </c>
      <c r="E11" s="216">
        <v>9612</v>
      </c>
      <c r="F11" s="216">
        <v>9530</v>
      </c>
      <c r="G11" s="216">
        <v>9518</v>
      </c>
      <c r="H11" s="216">
        <v>9174</v>
      </c>
      <c r="I11" s="216">
        <v>9090</v>
      </c>
      <c r="J11" s="216">
        <v>9329</v>
      </c>
      <c r="K11" s="216">
        <v>9438</v>
      </c>
      <c r="L11" s="328">
        <v>9775</v>
      </c>
      <c r="M11" s="412">
        <f t="shared" si="0"/>
        <v>337</v>
      </c>
      <c r="N11" s="413">
        <f t="shared" si="1"/>
        <v>3.570671752489929E-2</v>
      </c>
      <c r="O11" s="414">
        <f t="shared" si="2"/>
        <v>257</v>
      </c>
      <c r="P11" s="415">
        <f t="shared" si="3"/>
        <v>2.7001470897247248E-2</v>
      </c>
      <c r="Q11" s="416">
        <f t="shared" si="4"/>
        <v>-1195</v>
      </c>
      <c r="R11" s="417">
        <f t="shared" si="5"/>
        <v>-0.10893345487693706</v>
      </c>
      <c r="S11"/>
      <c r="T11"/>
      <c r="U11"/>
      <c r="V11"/>
      <c r="W11"/>
      <c r="X11"/>
    </row>
    <row r="12" spans="1:24" ht="17.25" customHeight="1">
      <c r="A12" s="197" t="s">
        <v>26</v>
      </c>
      <c r="B12" s="216">
        <v>5069</v>
      </c>
      <c r="C12" s="216">
        <v>4690</v>
      </c>
      <c r="D12" s="216">
        <v>4498</v>
      </c>
      <c r="E12" s="216">
        <v>4397</v>
      </c>
      <c r="F12" s="216">
        <v>4369</v>
      </c>
      <c r="G12" s="216">
        <v>4347</v>
      </c>
      <c r="H12" s="216">
        <v>4281</v>
      </c>
      <c r="I12" s="216">
        <v>4485</v>
      </c>
      <c r="J12" s="216">
        <v>4472</v>
      </c>
      <c r="K12" s="216">
        <v>4663</v>
      </c>
      <c r="L12" s="328">
        <v>4642</v>
      </c>
      <c r="M12" s="412">
        <f t="shared" si="0"/>
        <v>-21</v>
      </c>
      <c r="N12" s="413">
        <f t="shared" si="1"/>
        <v>-4.5035384945314449E-3</v>
      </c>
      <c r="O12" s="414">
        <f t="shared" si="2"/>
        <v>295</v>
      </c>
      <c r="P12" s="415">
        <f t="shared" si="3"/>
        <v>6.7862893949850456E-2</v>
      </c>
      <c r="Q12" s="416">
        <f t="shared" si="4"/>
        <v>-427</v>
      </c>
      <c r="R12" s="417">
        <f t="shared" si="5"/>
        <v>-8.4237522193726599E-2</v>
      </c>
      <c r="S12"/>
      <c r="T12"/>
      <c r="U12"/>
      <c r="V12"/>
      <c r="W12"/>
      <c r="X12"/>
    </row>
    <row r="13" spans="1:24" ht="17.25" customHeight="1">
      <c r="A13" s="197" t="s">
        <v>27</v>
      </c>
      <c r="B13" s="216">
        <v>7187</v>
      </c>
      <c r="C13" s="216">
        <v>6682</v>
      </c>
      <c r="D13" s="216">
        <v>6701</v>
      </c>
      <c r="E13" s="216">
        <v>6634</v>
      </c>
      <c r="F13" s="216">
        <v>6316</v>
      </c>
      <c r="G13" s="216">
        <v>6276</v>
      </c>
      <c r="H13" s="216">
        <v>5974</v>
      </c>
      <c r="I13" s="216">
        <v>5726</v>
      </c>
      <c r="J13" s="216">
        <v>6046</v>
      </c>
      <c r="K13" s="216">
        <v>6170</v>
      </c>
      <c r="L13" s="328">
        <v>6476</v>
      </c>
      <c r="M13" s="412">
        <f t="shared" si="0"/>
        <v>306</v>
      </c>
      <c r="N13" s="413">
        <f t="shared" si="1"/>
        <v>4.9594813614262545E-2</v>
      </c>
      <c r="O13" s="414">
        <f t="shared" si="2"/>
        <v>200</v>
      </c>
      <c r="P13" s="415">
        <f t="shared" si="3"/>
        <v>3.1867431485022246E-2</v>
      </c>
      <c r="Q13" s="416">
        <f t="shared" si="4"/>
        <v>-711</v>
      </c>
      <c r="R13" s="417">
        <f t="shared" si="5"/>
        <v>-9.8928621121469273E-2</v>
      </c>
      <c r="S13"/>
      <c r="T13"/>
      <c r="U13"/>
      <c r="V13"/>
      <c r="W13"/>
      <c r="X13"/>
    </row>
    <row r="14" spans="1:24" ht="17.25" customHeight="1">
      <c r="A14" s="197" t="s">
        <v>28</v>
      </c>
      <c r="B14" s="216">
        <v>6134</v>
      </c>
      <c r="C14" s="216">
        <v>5733</v>
      </c>
      <c r="D14" s="216">
        <v>5800</v>
      </c>
      <c r="E14" s="216">
        <v>5838</v>
      </c>
      <c r="F14" s="216">
        <v>5961</v>
      </c>
      <c r="G14" s="216">
        <v>5848</v>
      </c>
      <c r="H14" s="216">
        <v>5882</v>
      </c>
      <c r="I14" s="216">
        <v>5813</v>
      </c>
      <c r="J14" s="216">
        <v>6073</v>
      </c>
      <c r="K14" s="216">
        <v>6081</v>
      </c>
      <c r="L14" s="328">
        <v>6423</v>
      </c>
      <c r="M14" s="412">
        <f t="shared" si="0"/>
        <v>342</v>
      </c>
      <c r="N14" s="413">
        <f t="shared" si="1"/>
        <v>5.6240749876665053E-2</v>
      </c>
      <c r="O14" s="414">
        <f t="shared" si="2"/>
        <v>575</v>
      </c>
      <c r="P14" s="415">
        <f t="shared" si="3"/>
        <v>9.8324213406292715E-2</v>
      </c>
      <c r="Q14" s="416">
        <f t="shared" si="4"/>
        <v>289</v>
      </c>
      <c r="R14" s="417">
        <f t="shared" si="5"/>
        <v>4.7114444082164919E-2</v>
      </c>
      <c r="S14"/>
      <c r="T14"/>
      <c r="U14"/>
      <c r="V14"/>
      <c r="W14"/>
      <c r="X14"/>
    </row>
    <row r="15" spans="1:24" ht="17.25" customHeight="1">
      <c r="A15" s="197" t="s">
        <v>29</v>
      </c>
      <c r="B15" s="216">
        <v>6554</v>
      </c>
      <c r="C15" s="216">
        <v>6154</v>
      </c>
      <c r="D15" s="216">
        <v>6099</v>
      </c>
      <c r="E15" s="216">
        <v>6030</v>
      </c>
      <c r="F15" s="216">
        <v>5759</v>
      </c>
      <c r="G15" s="216">
        <v>5730</v>
      </c>
      <c r="H15" s="216">
        <v>5628</v>
      </c>
      <c r="I15" s="216">
        <v>5753</v>
      </c>
      <c r="J15" s="216">
        <v>5762</v>
      </c>
      <c r="K15" s="216">
        <v>6032</v>
      </c>
      <c r="L15" s="328">
        <v>6097</v>
      </c>
      <c r="M15" s="412">
        <f t="shared" si="0"/>
        <v>65</v>
      </c>
      <c r="N15" s="413">
        <f t="shared" si="1"/>
        <v>1.0775862068965525E-2</v>
      </c>
      <c r="O15" s="414">
        <f t="shared" si="2"/>
        <v>367</v>
      </c>
      <c r="P15" s="415">
        <f t="shared" si="3"/>
        <v>6.4048865619546147E-2</v>
      </c>
      <c r="Q15" s="416">
        <f t="shared" si="4"/>
        <v>-457</v>
      </c>
      <c r="R15" s="417">
        <f t="shared" si="5"/>
        <v>-6.9728410131217555E-2</v>
      </c>
      <c r="S15"/>
      <c r="T15"/>
      <c r="U15"/>
      <c r="V15"/>
      <c r="W15"/>
      <c r="X15"/>
    </row>
    <row r="16" spans="1:24" ht="17.25" customHeight="1">
      <c r="A16" s="197" t="s">
        <v>30</v>
      </c>
      <c r="B16" s="216">
        <v>14160</v>
      </c>
      <c r="C16" s="216">
        <v>13158</v>
      </c>
      <c r="D16" s="216">
        <v>13158</v>
      </c>
      <c r="E16" s="216">
        <v>12931</v>
      </c>
      <c r="F16" s="216">
        <v>12813</v>
      </c>
      <c r="G16" s="216">
        <v>12472</v>
      </c>
      <c r="H16" s="216">
        <v>12437</v>
      </c>
      <c r="I16" s="216">
        <v>12464</v>
      </c>
      <c r="J16" s="216">
        <v>12587</v>
      </c>
      <c r="K16" s="216">
        <v>12691</v>
      </c>
      <c r="L16" s="328">
        <v>13490</v>
      </c>
      <c r="M16" s="412">
        <f t="shared" si="0"/>
        <v>799</v>
      </c>
      <c r="N16" s="413">
        <f t="shared" si="1"/>
        <v>6.2958001733511848E-2</v>
      </c>
      <c r="O16" s="414">
        <f t="shared" si="2"/>
        <v>1018</v>
      </c>
      <c r="P16" s="415">
        <f t="shared" si="3"/>
        <v>8.162283515073776E-2</v>
      </c>
      <c r="Q16" s="416">
        <f t="shared" si="4"/>
        <v>-670</v>
      </c>
      <c r="R16" s="417">
        <f t="shared" si="5"/>
        <v>-4.7316384180790982E-2</v>
      </c>
      <c r="S16"/>
      <c r="T16"/>
      <c r="U16"/>
      <c r="V16"/>
      <c r="W16"/>
      <c r="X16"/>
    </row>
    <row r="17" spans="1:24" ht="17.25" customHeight="1">
      <c r="A17" s="197" t="s">
        <v>31</v>
      </c>
      <c r="B17" s="216">
        <v>8226</v>
      </c>
      <c r="C17" s="216">
        <v>7945</v>
      </c>
      <c r="D17" s="216">
        <v>7778</v>
      </c>
      <c r="E17" s="216">
        <v>7442</v>
      </c>
      <c r="F17" s="216">
        <v>7297</v>
      </c>
      <c r="G17" s="216">
        <v>7320</v>
      </c>
      <c r="H17" s="216">
        <v>7167</v>
      </c>
      <c r="I17" s="216">
        <v>7144</v>
      </c>
      <c r="J17" s="216">
        <v>7141</v>
      </c>
      <c r="K17" s="216">
        <v>7364</v>
      </c>
      <c r="L17" s="328">
        <v>7883</v>
      </c>
      <c r="M17" s="412">
        <f t="shared" si="0"/>
        <v>519</v>
      </c>
      <c r="N17" s="413">
        <f t="shared" si="1"/>
        <v>7.0478001086366149E-2</v>
      </c>
      <c r="O17" s="414">
        <f t="shared" si="2"/>
        <v>563</v>
      </c>
      <c r="P17" s="415">
        <f t="shared" si="3"/>
        <v>7.6912568306011009E-2</v>
      </c>
      <c r="Q17" s="416">
        <f t="shared" si="4"/>
        <v>-343</v>
      </c>
      <c r="R17" s="417">
        <f t="shared" si="5"/>
        <v>-4.1697058108436713E-2</v>
      </c>
      <c r="S17"/>
      <c r="T17"/>
      <c r="U17"/>
      <c r="V17"/>
      <c r="W17"/>
      <c r="X17"/>
    </row>
    <row r="18" spans="1:24" ht="17.25" customHeight="1">
      <c r="A18" s="197" t="s">
        <v>32</v>
      </c>
      <c r="B18" s="216">
        <v>7081</v>
      </c>
      <c r="C18" s="216">
        <v>6687</v>
      </c>
      <c r="D18" s="216">
        <v>6614</v>
      </c>
      <c r="E18" s="216">
        <v>6605</v>
      </c>
      <c r="F18" s="216">
        <v>6540</v>
      </c>
      <c r="G18" s="216">
        <v>6471</v>
      </c>
      <c r="H18" s="216">
        <v>6398</v>
      </c>
      <c r="I18" s="216">
        <v>6471</v>
      </c>
      <c r="J18" s="216">
        <v>6416</v>
      </c>
      <c r="K18" s="216">
        <v>6641</v>
      </c>
      <c r="L18" s="328">
        <v>6897</v>
      </c>
      <c r="M18" s="412">
        <f t="shared" si="0"/>
        <v>256</v>
      </c>
      <c r="N18" s="413">
        <f t="shared" si="1"/>
        <v>3.8548411383827696E-2</v>
      </c>
      <c r="O18" s="414">
        <f t="shared" si="2"/>
        <v>426</v>
      </c>
      <c r="P18" s="415">
        <f t="shared" si="3"/>
        <v>6.5832174316179826E-2</v>
      </c>
      <c r="Q18" s="416">
        <f t="shared" si="4"/>
        <v>-184</v>
      </c>
      <c r="R18" s="417">
        <f t="shared" si="5"/>
        <v>-2.5985030362943085E-2</v>
      </c>
      <c r="S18"/>
      <c r="T18"/>
      <c r="U18"/>
      <c r="V18"/>
      <c r="W18"/>
      <c r="X18"/>
    </row>
    <row r="19" spans="1:24" ht="17.25" customHeight="1" thickBot="1">
      <c r="A19" s="195" t="s">
        <v>33</v>
      </c>
      <c r="B19" s="231">
        <v>16110</v>
      </c>
      <c r="C19" s="231">
        <v>15093</v>
      </c>
      <c r="D19" s="231">
        <v>14644</v>
      </c>
      <c r="E19" s="231">
        <v>13944</v>
      </c>
      <c r="F19" s="231">
        <v>13872</v>
      </c>
      <c r="G19" s="231">
        <v>13247</v>
      </c>
      <c r="H19" s="231">
        <v>13118</v>
      </c>
      <c r="I19" s="231">
        <v>12836</v>
      </c>
      <c r="J19" s="231">
        <v>13005</v>
      </c>
      <c r="K19" s="231">
        <v>13137</v>
      </c>
      <c r="L19" s="329">
        <v>13834</v>
      </c>
      <c r="M19" s="418">
        <f t="shared" si="0"/>
        <v>697</v>
      </c>
      <c r="N19" s="419">
        <f t="shared" si="1"/>
        <v>5.3056253330288516E-2</v>
      </c>
      <c r="O19" s="420">
        <f t="shared" si="2"/>
        <v>587</v>
      </c>
      <c r="P19" s="421">
        <f t="shared" si="3"/>
        <v>4.4311919679927536E-2</v>
      </c>
      <c r="Q19" s="422">
        <f t="shared" si="4"/>
        <v>-2276</v>
      </c>
      <c r="R19" s="423">
        <f t="shared" si="5"/>
        <v>-0.1412787088764742</v>
      </c>
      <c r="S19"/>
      <c r="T19"/>
      <c r="U19"/>
      <c r="V19"/>
      <c r="W19"/>
      <c r="X19"/>
    </row>
    <row r="20" spans="1:24" s="26" customFormat="1" ht="17.25" customHeight="1">
      <c r="A20" s="205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24">
      <c r="A21"/>
      <c r="B21" s="479"/>
      <c r="C21" s="479"/>
      <c r="D21" s="479"/>
      <c r="E21" s="479"/>
      <c r="F21" s="479"/>
      <c r="G21" s="479"/>
      <c r="H21" s="479"/>
      <c r="I21" s="479"/>
      <c r="J21" s="479"/>
      <c r="K21" s="479"/>
      <c r="L21" s="479"/>
      <c r="M21"/>
      <c r="N21"/>
      <c r="O21"/>
      <c r="P21"/>
      <c r="Q21"/>
      <c r="R21"/>
      <c r="S21"/>
    </row>
    <row r="22" spans="1:24" ht="15.75" customHeight="1">
      <c r="A22"/>
      <c r="B22" s="479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/>
      <c r="N22"/>
      <c r="O22"/>
      <c r="P22"/>
      <c r="Q22"/>
      <c r="R22"/>
      <c r="S22"/>
    </row>
    <row r="23" spans="1:2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</sheetData>
  <mergeCells count="6">
    <mergeCell ref="Q3:R3"/>
    <mergeCell ref="A1:N1"/>
    <mergeCell ref="A3:A4"/>
    <mergeCell ref="B3:L3"/>
    <mergeCell ref="M3:N3"/>
    <mergeCell ref="O3:P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3" width="6.42578125" style="209" customWidth="1"/>
    <col min="14" max="14" width="6" style="209" customWidth="1"/>
    <col min="15" max="15" width="6.42578125" style="209" customWidth="1"/>
    <col min="16" max="16" width="6" style="209" customWidth="1"/>
    <col min="17" max="17" width="7.7109375" style="209" customWidth="1"/>
    <col min="18" max="18" width="6.140625" style="209" customWidth="1"/>
    <col min="19" max="16384" width="9.140625" style="209"/>
  </cols>
  <sheetData>
    <row r="1" spans="1:24" s="46" customFormat="1" ht="17.25" customHeight="1">
      <c r="A1" s="485" t="s">
        <v>979</v>
      </c>
      <c r="B1" s="167"/>
      <c r="C1" s="167"/>
      <c r="D1" s="167"/>
      <c r="E1" s="77"/>
      <c r="F1" s="77"/>
      <c r="G1" s="77"/>
      <c r="H1" s="77"/>
      <c r="I1" s="77"/>
      <c r="K1" s="500"/>
    </row>
    <row r="2" spans="1:24" ht="17.25" customHeight="1" thickBot="1">
      <c r="A2" s="325" t="s">
        <v>193</v>
      </c>
      <c r="B2" s="205"/>
      <c r="C2" s="205"/>
    </row>
    <row r="3" spans="1:24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2087" t="s">
        <v>563</v>
      </c>
      <c r="N3" s="1837"/>
      <c r="O3" s="1838" t="s">
        <v>564</v>
      </c>
      <c r="P3" s="1848"/>
      <c r="Q3" s="1836" t="s">
        <v>565</v>
      </c>
      <c r="R3" s="1841"/>
    </row>
    <row r="4" spans="1:24" ht="17.25" customHeight="1" thickBot="1">
      <c r="A4" s="1832"/>
      <c r="B4" s="602" t="s">
        <v>10</v>
      </c>
      <c r="C4" s="602" t="s">
        <v>11</v>
      </c>
      <c r="D4" s="602" t="s">
        <v>12</v>
      </c>
      <c r="E4" s="602" t="s">
        <v>13</v>
      </c>
      <c r="F4" s="602" t="s">
        <v>14</v>
      </c>
      <c r="G4" s="602" t="s">
        <v>15</v>
      </c>
      <c r="H4" s="603" t="s">
        <v>16</v>
      </c>
      <c r="I4" s="603" t="s">
        <v>139</v>
      </c>
      <c r="J4" s="603" t="s">
        <v>189</v>
      </c>
      <c r="K4" s="603" t="s">
        <v>455</v>
      </c>
      <c r="L4" s="604" t="s">
        <v>562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T4"/>
      <c r="U4"/>
      <c r="V4"/>
    </row>
    <row r="5" spans="1:24" ht="17.25" customHeight="1">
      <c r="A5" s="194" t="s">
        <v>19</v>
      </c>
      <c r="B5" s="326">
        <v>109514</v>
      </c>
      <c r="C5" s="326">
        <v>106816</v>
      </c>
      <c r="D5" s="326">
        <v>101055</v>
      </c>
      <c r="E5" s="326">
        <v>90076</v>
      </c>
      <c r="F5" s="326">
        <v>83822</v>
      </c>
      <c r="G5" s="326">
        <v>78385</v>
      </c>
      <c r="H5" s="326">
        <v>78602</v>
      </c>
      <c r="I5" s="326">
        <v>78056</v>
      </c>
      <c r="J5" s="326">
        <v>79477</v>
      </c>
      <c r="K5" s="326">
        <v>84462</v>
      </c>
      <c r="L5" s="327">
        <v>90012</v>
      </c>
      <c r="M5" s="406">
        <f>L5-K5</f>
        <v>5550</v>
      </c>
      <c r="N5" s="407">
        <f>L5/K5-1</f>
        <v>6.5710023442494769E-2</v>
      </c>
      <c r="O5" s="408">
        <f>L5-G5</f>
        <v>11627</v>
      </c>
      <c r="P5" s="409">
        <f>L5/G5-1</f>
        <v>0.14833195126618604</v>
      </c>
      <c r="Q5" s="410">
        <f>L5-B5</f>
        <v>-19502</v>
      </c>
      <c r="R5" s="411">
        <f>L5/B5-1</f>
        <v>-0.17807768869733553</v>
      </c>
      <c r="S5" s="889"/>
      <c r="T5" s="292"/>
      <c r="U5" s="889"/>
      <c r="V5" s="292"/>
      <c r="W5" s="889"/>
      <c r="X5" s="292"/>
    </row>
    <row r="6" spans="1:24" ht="17.25" customHeight="1">
      <c r="A6" s="197" t="s">
        <v>20</v>
      </c>
      <c r="B6" s="216">
        <v>13217</v>
      </c>
      <c r="C6" s="216">
        <v>13100</v>
      </c>
      <c r="D6" s="216">
        <v>12336</v>
      </c>
      <c r="E6" s="216">
        <v>11350</v>
      </c>
      <c r="F6" s="216">
        <v>10778</v>
      </c>
      <c r="G6" s="216">
        <v>10155</v>
      </c>
      <c r="H6" s="216">
        <v>10481</v>
      </c>
      <c r="I6" s="216">
        <v>10697</v>
      </c>
      <c r="J6" s="216">
        <v>11433</v>
      </c>
      <c r="K6" s="216">
        <v>12589</v>
      </c>
      <c r="L6" s="328">
        <v>13376</v>
      </c>
      <c r="M6" s="412">
        <f t="shared" ref="M6:M19" si="0">L6-K6</f>
        <v>787</v>
      </c>
      <c r="N6" s="413">
        <f t="shared" ref="N6:N19" si="1">L6/K6-1</f>
        <v>6.2514893955040174E-2</v>
      </c>
      <c r="O6" s="414">
        <f t="shared" ref="O6:O19" si="2">L6-G6</f>
        <v>3221</v>
      </c>
      <c r="P6" s="415">
        <f t="shared" ref="P6:P19" si="3">L6/G6-1</f>
        <v>0.31718365337272281</v>
      </c>
      <c r="Q6" s="416">
        <f t="shared" ref="Q6:Q19" si="4">L6-B6</f>
        <v>159</v>
      </c>
      <c r="R6" s="417">
        <f t="shared" ref="R6:R19" si="5">L6/B6-1</f>
        <v>1.2029961413331236E-2</v>
      </c>
      <c r="S6" s="889"/>
      <c r="T6" s="292"/>
      <c r="U6" s="889"/>
      <c r="V6" s="292"/>
      <c r="W6" s="889"/>
      <c r="X6" s="292"/>
    </row>
    <row r="7" spans="1:24" ht="17.25" customHeight="1">
      <c r="A7" s="197" t="s">
        <v>21</v>
      </c>
      <c r="B7" s="216">
        <v>9761</v>
      </c>
      <c r="C7" s="216">
        <v>9573</v>
      </c>
      <c r="D7" s="216">
        <v>9261</v>
      </c>
      <c r="E7" s="216">
        <v>8419</v>
      </c>
      <c r="F7" s="216">
        <v>8014</v>
      </c>
      <c r="G7" s="216">
        <v>7372</v>
      </c>
      <c r="H7" s="216">
        <v>7675</v>
      </c>
      <c r="I7" s="216">
        <v>7251</v>
      </c>
      <c r="J7" s="216">
        <v>7268</v>
      </c>
      <c r="K7" s="216">
        <v>7901</v>
      </c>
      <c r="L7" s="328">
        <v>8385</v>
      </c>
      <c r="M7" s="412">
        <f t="shared" si="0"/>
        <v>484</v>
      </c>
      <c r="N7" s="413">
        <f t="shared" si="1"/>
        <v>6.1258068598911475E-2</v>
      </c>
      <c r="O7" s="414">
        <f t="shared" si="2"/>
        <v>1013</v>
      </c>
      <c r="P7" s="415">
        <f t="shared" si="3"/>
        <v>0.13741182854042333</v>
      </c>
      <c r="Q7" s="416">
        <f t="shared" si="4"/>
        <v>-1376</v>
      </c>
      <c r="R7" s="417">
        <f t="shared" si="5"/>
        <v>-0.1409691629955947</v>
      </c>
      <c r="S7" s="889"/>
      <c r="T7" s="292"/>
      <c r="U7" s="889"/>
      <c r="V7" s="292"/>
      <c r="W7" s="889"/>
      <c r="X7" s="292"/>
    </row>
    <row r="8" spans="1:24" ht="17.25" customHeight="1">
      <c r="A8" s="197" t="s">
        <v>22</v>
      </c>
      <c r="B8" s="216">
        <v>7200</v>
      </c>
      <c r="C8" s="216">
        <v>7109</v>
      </c>
      <c r="D8" s="216">
        <v>6759</v>
      </c>
      <c r="E8" s="216">
        <v>5960</v>
      </c>
      <c r="F8" s="216">
        <v>5400</v>
      </c>
      <c r="G8" s="216">
        <v>5114</v>
      </c>
      <c r="H8" s="216">
        <v>5077</v>
      </c>
      <c r="I8" s="216">
        <v>4959</v>
      </c>
      <c r="J8" s="216">
        <v>5112</v>
      </c>
      <c r="K8" s="216">
        <v>5516</v>
      </c>
      <c r="L8" s="328">
        <v>5695</v>
      </c>
      <c r="M8" s="412">
        <f t="shared" si="0"/>
        <v>179</v>
      </c>
      <c r="N8" s="413">
        <f t="shared" si="1"/>
        <v>3.2451051486584559E-2</v>
      </c>
      <c r="O8" s="414">
        <f t="shared" si="2"/>
        <v>581</v>
      </c>
      <c r="P8" s="415">
        <f t="shared" si="3"/>
        <v>0.11360969886585837</v>
      </c>
      <c r="Q8" s="416">
        <f t="shared" si="4"/>
        <v>-1505</v>
      </c>
      <c r="R8" s="417">
        <f t="shared" si="5"/>
        <v>-0.20902777777777781</v>
      </c>
      <c r="S8" s="889"/>
      <c r="T8" s="292"/>
      <c r="U8" s="889"/>
      <c r="V8" s="292"/>
      <c r="W8" s="889"/>
      <c r="X8" s="292"/>
    </row>
    <row r="9" spans="1:24" ht="17.25" customHeight="1">
      <c r="A9" s="197" t="s">
        <v>23</v>
      </c>
      <c r="B9" s="216">
        <v>5288</v>
      </c>
      <c r="C9" s="216">
        <v>5313</v>
      </c>
      <c r="D9" s="216">
        <v>5002</v>
      </c>
      <c r="E9" s="216">
        <v>4639</v>
      </c>
      <c r="F9" s="216">
        <v>4050</v>
      </c>
      <c r="G9" s="216">
        <v>3881</v>
      </c>
      <c r="H9" s="216">
        <v>3844</v>
      </c>
      <c r="I9" s="216">
        <v>3988</v>
      </c>
      <c r="J9" s="216">
        <v>4089</v>
      </c>
      <c r="K9" s="216">
        <v>4447</v>
      </c>
      <c r="L9" s="328">
        <v>4796</v>
      </c>
      <c r="M9" s="412">
        <f t="shared" si="0"/>
        <v>349</v>
      </c>
      <c r="N9" s="413">
        <f t="shared" si="1"/>
        <v>7.8479874072408418E-2</v>
      </c>
      <c r="O9" s="414">
        <f t="shared" si="2"/>
        <v>915</v>
      </c>
      <c r="P9" s="415">
        <f t="shared" si="3"/>
        <v>0.23576397835609386</v>
      </c>
      <c r="Q9" s="416">
        <f t="shared" si="4"/>
        <v>-492</v>
      </c>
      <c r="R9" s="417">
        <f t="shared" si="5"/>
        <v>-9.3040847201210308E-2</v>
      </c>
      <c r="S9" s="889"/>
      <c r="T9" s="292"/>
      <c r="U9" s="889"/>
      <c r="V9" s="292"/>
      <c r="W9" s="889"/>
      <c r="X9" s="292"/>
    </row>
    <row r="10" spans="1:24" ht="17.25" customHeight="1">
      <c r="A10" s="197" t="s">
        <v>24</v>
      </c>
      <c r="B10" s="216">
        <v>2690</v>
      </c>
      <c r="C10" s="216">
        <v>2581</v>
      </c>
      <c r="D10" s="216">
        <v>2469</v>
      </c>
      <c r="E10" s="216">
        <v>2218</v>
      </c>
      <c r="F10" s="216">
        <v>1881</v>
      </c>
      <c r="G10" s="216">
        <v>1713</v>
      </c>
      <c r="H10" s="216">
        <v>1801</v>
      </c>
      <c r="I10" s="216">
        <v>1685</v>
      </c>
      <c r="J10" s="216">
        <v>1782</v>
      </c>
      <c r="K10" s="216">
        <v>1856</v>
      </c>
      <c r="L10" s="328">
        <v>2075</v>
      </c>
      <c r="M10" s="412">
        <f t="shared" si="0"/>
        <v>219</v>
      </c>
      <c r="N10" s="413">
        <f t="shared" si="1"/>
        <v>0.11799568965517238</v>
      </c>
      <c r="O10" s="414">
        <f t="shared" si="2"/>
        <v>362</v>
      </c>
      <c r="P10" s="415">
        <f t="shared" si="3"/>
        <v>0.2113251605370694</v>
      </c>
      <c r="Q10" s="416">
        <f t="shared" si="4"/>
        <v>-615</v>
      </c>
      <c r="R10" s="417">
        <f t="shared" si="5"/>
        <v>-0.22862453531598514</v>
      </c>
      <c r="S10" s="889"/>
      <c r="T10" s="292"/>
      <c r="U10" s="889"/>
      <c r="V10" s="292"/>
      <c r="W10" s="889"/>
      <c r="X10" s="292"/>
    </row>
    <row r="11" spans="1:24" ht="17.25" customHeight="1">
      <c r="A11" s="197" t="s">
        <v>25</v>
      </c>
      <c r="B11" s="216">
        <v>8012</v>
      </c>
      <c r="C11" s="216">
        <v>7576</v>
      </c>
      <c r="D11" s="216">
        <v>7155</v>
      </c>
      <c r="E11" s="216">
        <v>6305</v>
      </c>
      <c r="F11" s="216">
        <v>5713</v>
      </c>
      <c r="G11" s="216">
        <v>5379</v>
      </c>
      <c r="H11" s="216">
        <v>5381</v>
      </c>
      <c r="I11" s="216">
        <v>5341</v>
      </c>
      <c r="J11" s="216">
        <v>5604</v>
      </c>
      <c r="K11" s="216">
        <v>5911</v>
      </c>
      <c r="L11" s="328">
        <v>6482</v>
      </c>
      <c r="M11" s="412">
        <f t="shared" si="0"/>
        <v>571</v>
      </c>
      <c r="N11" s="413">
        <f t="shared" si="1"/>
        <v>9.659956014210791E-2</v>
      </c>
      <c r="O11" s="414">
        <f t="shared" si="2"/>
        <v>1103</v>
      </c>
      <c r="P11" s="415">
        <f t="shared" si="3"/>
        <v>0.20505670198921733</v>
      </c>
      <c r="Q11" s="416">
        <f t="shared" si="4"/>
        <v>-1530</v>
      </c>
      <c r="R11" s="417">
        <f t="shared" si="5"/>
        <v>-0.19096355466799797</v>
      </c>
      <c r="S11" s="889"/>
      <c r="T11" s="292"/>
      <c r="U11" s="889"/>
      <c r="V11" s="292"/>
      <c r="W11" s="889"/>
      <c r="X11" s="292"/>
    </row>
    <row r="12" spans="1:24" ht="17.25" customHeight="1">
      <c r="A12" s="197" t="s">
        <v>26</v>
      </c>
      <c r="B12" s="216">
        <v>3948</v>
      </c>
      <c r="C12" s="216">
        <v>3601</v>
      </c>
      <c r="D12" s="216">
        <v>3416</v>
      </c>
      <c r="E12" s="216">
        <v>3229</v>
      </c>
      <c r="F12" s="216">
        <v>2958</v>
      </c>
      <c r="G12" s="216">
        <v>2818</v>
      </c>
      <c r="H12" s="216">
        <v>2727</v>
      </c>
      <c r="I12" s="216">
        <v>2852</v>
      </c>
      <c r="J12" s="216">
        <v>2819</v>
      </c>
      <c r="K12" s="216">
        <v>3026</v>
      </c>
      <c r="L12" s="328">
        <v>3207</v>
      </c>
      <c r="M12" s="412">
        <f t="shared" si="0"/>
        <v>181</v>
      </c>
      <c r="N12" s="413">
        <f t="shared" si="1"/>
        <v>5.9814937210839414E-2</v>
      </c>
      <c r="O12" s="414">
        <f t="shared" si="2"/>
        <v>389</v>
      </c>
      <c r="P12" s="415">
        <f t="shared" si="3"/>
        <v>0.13804116394606103</v>
      </c>
      <c r="Q12" s="416">
        <f t="shared" si="4"/>
        <v>-741</v>
      </c>
      <c r="R12" s="417">
        <f t="shared" si="5"/>
        <v>-0.18768996960486317</v>
      </c>
      <c r="S12" s="889"/>
      <c r="T12" s="292"/>
      <c r="U12" s="889"/>
      <c r="V12" s="292"/>
      <c r="W12" s="889"/>
      <c r="X12" s="292"/>
    </row>
    <row r="13" spans="1:24" ht="17.25" customHeight="1">
      <c r="A13" s="197" t="s">
        <v>27</v>
      </c>
      <c r="B13" s="216">
        <v>6619</v>
      </c>
      <c r="C13" s="216">
        <v>6328</v>
      </c>
      <c r="D13" s="216">
        <v>6063</v>
      </c>
      <c r="E13" s="216">
        <v>5069</v>
      </c>
      <c r="F13" s="216">
        <v>5138</v>
      </c>
      <c r="G13" s="216">
        <v>4548</v>
      </c>
      <c r="H13" s="216">
        <v>4536</v>
      </c>
      <c r="I13" s="216">
        <v>4600</v>
      </c>
      <c r="J13" s="216">
        <v>4429</v>
      </c>
      <c r="K13" s="216">
        <v>4592</v>
      </c>
      <c r="L13" s="328">
        <v>4712</v>
      </c>
      <c r="M13" s="412">
        <f t="shared" si="0"/>
        <v>120</v>
      </c>
      <c r="N13" s="413">
        <f t="shared" si="1"/>
        <v>2.6132404181184565E-2</v>
      </c>
      <c r="O13" s="414">
        <f t="shared" si="2"/>
        <v>164</v>
      </c>
      <c r="P13" s="415">
        <f t="shared" si="3"/>
        <v>3.6059806508355274E-2</v>
      </c>
      <c r="Q13" s="416">
        <f t="shared" si="4"/>
        <v>-1907</v>
      </c>
      <c r="R13" s="417">
        <f t="shared" si="5"/>
        <v>-0.28810998640277985</v>
      </c>
      <c r="S13" s="889"/>
      <c r="T13" s="292"/>
      <c r="U13" s="889"/>
      <c r="V13" s="292"/>
      <c r="W13" s="889"/>
      <c r="X13" s="292"/>
    </row>
    <row r="14" spans="1:24" ht="17.25" customHeight="1">
      <c r="A14" s="197" t="s">
        <v>28</v>
      </c>
      <c r="B14" s="216">
        <v>5544</v>
      </c>
      <c r="C14" s="216">
        <v>5459</v>
      </c>
      <c r="D14" s="216">
        <v>5211</v>
      </c>
      <c r="E14" s="216">
        <v>4677</v>
      </c>
      <c r="F14" s="216">
        <v>4173</v>
      </c>
      <c r="G14" s="216">
        <v>3972</v>
      </c>
      <c r="H14" s="216">
        <v>4132</v>
      </c>
      <c r="I14" s="216">
        <v>4072</v>
      </c>
      <c r="J14" s="216">
        <v>4179</v>
      </c>
      <c r="K14" s="216">
        <v>4359</v>
      </c>
      <c r="L14" s="328">
        <v>4740</v>
      </c>
      <c r="M14" s="412">
        <f t="shared" si="0"/>
        <v>381</v>
      </c>
      <c r="N14" s="413">
        <f t="shared" si="1"/>
        <v>8.740536820371636E-2</v>
      </c>
      <c r="O14" s="414">
        <f t="shared" si="2"/>
        <v>768</v>
      </c>
      <c r="P14" s="415">
        <f t="shared" si="3"/>
        <v>0.19335347432024164</v>
      </c>
      <c r="Q14" s="416">
        <f t="shared" si="4"/>
        <v>-804</v>
      </c>
      <c r="R14" s="417">
        <f t="shared" si="5"/>
        <v>-0.14502164502164505</v>
      </c>
      <c r="S14" s="889"/>
      <c r="T14" s="292"/>
      <c r="U14" s="889"/>
      <c r="V14" s="292"/>
      <c r="W14" s="889"/>
      <c r="X14" s="292"/>
    </row>
    <row r="15" spans="1:24" ht="17.25" customHeight="1">
      <c r="A15" s="197" t="s">
        <v>29</v>
      </c>
      <c r="B15" s="216">
        <v>5876</v>
      </c>
      <c r="C15" s="216">
        <v>5903</v>
      </c>
      <c r="D15" s="216">
        <v>5643</v>
      </c>
      <c r="E15" s="216">
        <v>4988</v>
      </c>
      <c r="F15" s="216">
        <v>4843</v>
      </c>
      <c r="G15" s="216">
        <v>4846</v>
      </c>
      <c r="H15" s="216">
        <v>4675</v>
      </c>
      <c r="I15" s="216">
        <v>4631</v>
      </c>
      <c r="J15" s="216">
        <v>4569</v>
      </c>
      <c r="K15" s="216">
        <v>4755</v>
      </c>
      <c r="L15" s="328">
        <v>5081</v>
      </c>
      <c r="M15" s="412">
        <f t="shared" si="0"/>
        <v>326</v>
      </c>
      <c r="N15" s="413">
        <f t="shared" si="1"/>
        <v>6.8559411146162041E-2</v>
      </c>
      <c r="O15" s="414">
        <f t="shared" si="2"/>
        <v>235</v>
      </c>
      <c r="P15" s="415">
        <f t="shared" si="3"/>
        <v>4.8493602971522831E-2</v>
      </c>
      <c r="Q15" s="416">
        <f t="shared" si="4"/>
        <v>-795</v>
      </c>
      <c r="R15" s="417">
        <f t="shared" si="5"/>
        <v>-0.13529611980939416</v>
      </c>
      <c r="S15" s="889"/>
      <c r="T15" s="292"/>
      <c r="U15" s="889"/>
      <c r="V15" s="292"/>
      <c r="W15" s="889"/>
      <c r="X15" s="292"/>
    </row>
    <row r="16" spans="1:24" ht="17.25" customHeight="1">
      <c r="A16" s="197" t="s">
        <v>30</v>
      </c>
      <c r="B16" s="216">
        <v>12905</v>
      </c>
      <c r="C16" s="216">
        <v>12467</v>
      </c>
      <c r="D16" s="216">
        <v>11687</v>
      </c>
      <c r="E16" s="216">
        <v>10352</v>
      </c>
      <c r="F16" s="216">
        <v>9538</v>
      </c>
      <c r="G16" s="216">
        <v>8824</v>
      </c>
      <c r="H16" s="216">
        <v>8865</v>
      </c>
      <c r="I16" s="216">
        <v>8784</v>
      </c>
      <c r="J16" s="216">
        <v>8914</v>
      </c>
      <c r="K16" s="216">
        <v>9105</v>
      </c>
      <c r="L16" s="328">
        <v>9976</v>
      </c>
      <c r="M16" s="412">
        <f t="shared" si="0"/>
        <v>871</v>
      </c>
      <c r="N16" s="413">
        <f t="shared" si="1"/>
        <v>9.5661724327292585E-2</v>
      </c>
      <c r="O16" s="414">
        <f t="shared" si="2"/>
        <v>1152</v>
      </c>
      <c r="P16" s="415">
        <f t="shared" si="3"/>
        <v>0.13055303717135081</v>
      </c>
      <c r="Q16" s="416">
        <f t="shared" si="4"/>
        <v>-2929</v>
      </c>
      <c r="R16" s="417">
        <f t="shared" si="5"/>
        <v>-0.22696629213483144</v>
      </c>
      <c r="S16" s="889"/>
      <c r="T16" s="292"/>
      <c r="U16" s="889"/>
      <c r="V16" s="292"/>
      <c r="W16" s="889"/>
      <c r="X16" s="292"/>
    </row>
    <row r="17" spans="1:24" ht="17.25" customHeight="1">
      <c r="A17" s="197" t="s">
        <v>31</v>
      </c>
      <c r="B17" s="216">
        <v>7519</v>
      </c>
      <c r="C17" s="216">
        <v>6973</v>
      </c>
      <c r="D17" s="216">
        <v>6624</v>
      </c>
      <c r="E17" s="216">
        <v>6029</v>
      </c>
      <c r="F17" s="216">
        <v>5535</v>
      </c>
      <c r="G17" s="216">
        <v>5315</v>
      </c>
      <c r="H17" s="216">
        <v>5255</v>
      </c>
      <c r="I17" s="216">
        <v>5200</v>
      </c>
      <c r="J17" s="216">
        <v>5198</v>
      </c>
      <c r="K17" s="216">
        <v>5507</v>
      </c>
      <c r="L17" s="328">
        <v>5929</v>
      </c>
      <c r="M17" s="412">
        <f t="shared" si="0"/>
        <v>422</v>
      </c>
      <c r="N17" s="413">
        <f t="shared" si="1"/>
        <v>7.6629743962229879E-2</v>
      </c>
      <c r="O17" s="414">
        <f t="shared" si="2"/>
        <v>614</v>
      </c>
      <c r="P17" s="415">
        <f t="shared" si="3"/>
        <v>0.11552210724365009</v>
      </c>
      <c r="Q17" s="416">
        <f t="shared" si="4"/>
        <v>-1590</v>
      </c>
      <c r="R17" s="417">
        <f t="shared" si="5"/>
        <v>-0.21146429046415749</v>
      </c>
      <c r="S17" s="889"/>
      <c r="T17" s="292"/>
      <c r="U17" s="889"/>
      <c r="V17" s="292"/>
      <c r="W17" s="889"/>
      <c r="X17" s="292"/>
    </row>
    <row r="18" spans="1:24" ht="17.25" customHeight="1">
      <c r="A18" s="197" t="s">
        <v>32</v>
      </c>
      <c r="B18" s="216">
        <v>7214</v>
      </c>
      <c r="C18" s="216">
        <v>7111</v>
      </c>
      <c r="D18" s="216">
        <v>6692</v>
      </c>
      <c r="E18" s="216">
        <v>5702</v>
      </c>
      <c r="F18" s="216">
        <v>5311</v>
      </c>
      <c r="G18" s="216">
        <v>4959</v>
      </c>
      <c r="H18" s="216">
        <v>4935</v>
      </c>
      <c r="I18" s="216">
        <v>4933</v>
      </c>
      <c r="J18" s="216">
        <v>5002</v>
      </c>
      <c r="K18" s="216">
        <v>5364</v>
      </c>
      <c r="L18" s="328">
        <v>5480</v>
      </c>
      <c r="M18" s="412">
        <f t="shared" si="0"/>
        <v>116</v>
      </c>
      <c r="N18" s="413">
        <f t="shared" si="1"/>
        <v>2.162565249813575E-2</v>
      </c>
      <c r="O18" s="414">
        <f t="shared" si="2"/>
        <v>521</v>
      </c>
      <c r="P18" s="415">
        <f t="shared" si="3"/>
        <v>0.10506150433555161</v>
      </c>
      <c r="Q18" s="416">
        <f t="shared" si="4"/>
        <v>-1734</v>
      </c>
      <c r="R18" s="417">
        <f t="shared" si="5"/>
        <v>-0.24036595508733016</v>
      </c>
      <c r="S18" s="889"/>
      <c r="T18" s="292"/>
      <c r="U18" s="889"/>
      <c r="V18" s="292"/>
      <c r="W18" s="889"/>
      <c r="X18" s="292"/>
    </row>
    <row r="19" spans="1:24" ht="17.25" customHeight="1" thickBot="1">
      <c r="A19" s="195" t="s">
        <v>33</v>
      </c>
      <c r="B19" s="231">
        <v>13721</v>
      </c>
      <c r="C19" s="231">
        <v>13722</v>
      </c>
      <c r="D19" s="231">
        <v>12737</v>
      </c>
      <c r="E19" s="231">
        <v>11139</v>
      </c>
      <c r="F19" s="231">
        <v>10490</v>
      </c>
      <c r="G19" s="231">
        <v>9489</v>
      </c>
      <c r="H19" s="231">
        <v>9218</v>
      </c>
      <c r="I19" s="231">
        <v>9063</v>
      </c>
      <c r="J19" s="231">
        <v>9079</v>
      </c>
      <c r="K19" s="231">
        <v>9534</v>
      </c>
      <c r="L19" s="329">
        <v>10078</v>
      </c>
      <c r="M19" s="418">
        <f t="shared" si="0"/>
        <v>544</v>
      </c>
      <c r="N19" s="419">
        <f t="shared" si="1"/>
        <v>5.7058946926788368E-2</v>
      </c>
      <c r="O19" s="420">
        <f t="shared" si="2"/>
        <v>589</v>
      </c>
      <c r="P19" s="421">
        <f t="shared" si="3"/>
        <v>6.2071872694699159E-2</v>
      </c>
      <c r="Q19" s="422">
        <f t="shared" si="4"/>
        <v>-3643</v>
      </c>
      <c r="R19" s="423">
        <f t="shared" si="5"/>
        <v>-0.26550542963340862</v>
      </c>
      <c r="S19" s="889"/>
      <c r="T19" s="292"/>
      <c r="U19" s="889"/>
      <c r="V19" s="292"/>
      <c r="W19" s="889"/>
      <c r="X19" s="292"/>
    </row>
    <row r="20" spans="1:24" s="26" customFormat="1" ht="17.25" customHeight="1">
      <c r="A20" s="967" t="s">
        <v>509</v>
      </c>
      <c r="B20" s="209"/>
      <c r="C20" s="209"/>
      <c r="D20" s="209"/>
      <c r="E20" s="209"/>
      <c r="F20" s="209"/>
      <c r="G20" s="209"/>
      <c r="H20" s="209"/>
      <c r="I20" s="209"/>
      <c r="J20" s="479"/>
      <c r="K20" s="209"/>
      <c r="L20" s="209"/>
      <c r="M20" s="209"/>
      <c r="N20" s="209"/>
      <c r="O20" s="209"/>
      <c r="P20" s="209"/>
      <c r="T20"/>
      <c r="U20"/>
      <c r="V20"/>
    </row>
    <row r="21" spans="1:24">
      <c r="B21"/>
      <c r="C21"/>
      <c r="D21"/>
      <c r="E21"/>
      <c r="F21"/>
      <c r="G21"/>
      <c r="H21"/>
      <c r="I21"/>
      <c r="J21"/>
      <c r="K21"/>
      <c r="L21" s="479"/>
      <c r="M21"/>
      <c r="N21"/>
      <c r="O21"/>
      <c r="P21"/>
      <c r="Q21"/>
      <c r="R21"/>
      <c r="T21"/>
      <c r="U21"/>
      <c r="V21"/>
    </row>
    <row r="22" spans="1:24">
      <c r="B22" s="479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/>
      <c r="N22"/>
      <c r="O22"/>
      <c r="P22"/>
      <c r="Q22"/>
      <c r="R22"/>
    </row>
    <row r="23" spans="1:24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4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8"/>
  <dimension ref="A1:X25"/>
  <sheetViews>
    <sheetView zoomScaleNormal="100" workbookViewId="0"/>
  </sheetViews>
  <sheetFormatPr defaultColWidth="9.140625" defaultRowHeight="15"/>
  <cols>
    <col min="1" max="1" width="18" style="209" customWidth="1"/>
    <col min="2" max="12" width="7.140625" style="209" customWidth="1"/>
    <col min="13" max="13" width="5.28515625" style="209" bestFit="1" customWidth="1"/>
    <col min="14" max="14" width="5.28515625" style="209" customWidth="1"/>
    <col min="15" max="15" width="5.28515625" style="209" bestFit="1" customWidth="1"/>
    <col min="16" max="16" width="5.42578125" style="209" bestFit="1" customWidth="1"/>
    <col min="17" max="17" width="5.85546875" style="209" bestFit="1" customWidth="1"/>
    <col min="18" max="18" width="6" style="209" bestFit="1" customWidth="1"/>
    <col min="19" max="16384" width="9.140625" style="209"/>
  </cols>
  <sheetData>
    <row r="1" spans="1:24" s="46" customFormat="1" ht="17.25" customHeight="1">
      <c r="A1" s="163" t="s">
        <v>978</v>
      </c>
      <c r="B1" s="167"/>
      <c r="C1" s="167"/>
      <c r="D1" s="167"/>
      <c r="E1" s="77"/>
      <c r="F1" s="77"/>
      <c r="G1" s="77"/>
      <c r="H1" s="77"/>
      <c r="I1" s="77"/>
      <c r="L1" s="500"/>
    </row>
    <row r="2" spans="1:24" ht="17.25" customHeight="1" thickBot="1">
      <c r="A2" s="325" t="s">
        <v>193</v>
      </c>
      <c r="B2" s="205"/>
      <c r="C2" s="205"/>
    </row>
    <row r="3" spans="1:24" ht="33.75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797</v>
      </c>
      <c r="P3" s="1836"/>
      <c r="Q3" s="1843" t="s">
        <v>798</v>
      </c>
      <c r="R3" s="1844"/>
    </row>
    <row r="4" spans="1:24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T4"/>
    </row>
    <row r="5" spans="1:24" ht="17.25" customHeight="1">
      <c r="A5" s="194" t="s">
        <v>19</v>
      </c>
      <c r="B5" s="1667">
        <v>43875.8</v>
      </c>
      <c r="C5" s="1667">
        <v>41788.800000000003</v>
      </c>
      <c r="D5" s="1667">
        <v>40214.1</v>
      </c>
      <c r="E5" s="1667">
        <v>39070.1</v>
      </c>
      <c r="F5" s="1667">
        <v>38385.9</v>
      </c>
      <c r="G5" s="1667">
        <v>38069.599999999999</v>
      </c>
      <c r="H5" s="1667">
        <v>38114.9</v>
      </c>
      <c r="I5" s="1667">
        <v>38223.4</v>
      </c>
      <c r="J5" s="1667">
        <v>39133.300000000003</v>
      </c>
      <c r="K5" s="1667">
        <v>40193.300000000003</v>
      </c>
      <c r="L5" s="1693">
        <v>41305.800000000003</v>
      </c>
      <c r="M5" s="406">
        <f>L5-K5</f>
        <v>1112.5</v>
      </c>
      <c r="N5" s="407">
        <f>L5/K5-1</f>
        <v>2.7678742476979989E-2</v>
      </c>
      <c r="O5" s="408">
        <f>L5-G5</f>
        <v>3236.2000000000044</v>
      </c>
      <c r="P5" s="409">
        <f>L5/G5-1</f>
        <v>8.5007460020593895E-2</v>
      </c>
      <c r="Q5" s="410">
        <f>L5-B5</f>
        <v>-2570</v>
      </c>
      <c r="R5" s="411">
        <f>L5/B5-1</f>
        <v>-5.8574430551693646E-2</v>
      </c>
      <c r="S5"/>
      <c r="T5"/>
      <c r="U5"/>
      <c r="V5"/>
      <c r="W5"/>
      <c r="X5"/>
    </row>
    <row r="6" spans="1:24" ht="17.25" customHeight="1">
      <c r="A6" s="197" t="s">
        <v>20</v>
      </c>
      <c r="B6" s="1671">
        <v>5918.4</v>
      </c>
      <c r="C6" s="1671">
        <v>5775.9</v>
      </c>
      <c r="D6" s="1671">
        <v>5654.1</v>
      </c>
      <c r="E6" s="1671">
        <v>5583.9</v>
      </c>
      <c r="F6" s="1671">
        <v>5638.4</v>
      </c>
      <c r="G6" s="1671">
        <v>5652.3</v>
      </c>
      <c r="H6" s="1671">
        <v>5719.5</v>
      </c>
      <c r="I6" s="1671">
        <v>5892.1</v>
      </c>
      <c r="J6" s="1671">
        <v>6027.7</v>
      </c>
      <c r="K6" s="1671">
        <v>6142.3</v>
      </c>
      <c r="L6" s="1694">
        <v>6365.6</v>
      </c>
      <c r="M6" s="412">
        <f t="shared" ref="M6:M19" si="0">L6-K6</f>
        <v>223.30000000000018</v>
      </c>
      <c r="N6" s="413">
        <f t="shared" ref="N6:N19" si="1">L6/K6-1</f>
        <v>3.6354460055679549E-2</v>
      </c>
      <c r="O6" s="414">
        <f t="shared" ref="O6:O19" si="2">L6-G6</f>
        <v>713.30000000000018</v>
      </c>
      <c r="P6" s="415">
        <f t="shared" ref="P6:P19" si="3">L6/G6-1</f>
        <v>0.12619641561842077</v>
      </c>
      <c r="Q6" s="416">
        <f t="shared" ref="Q6:Q19" si="4">L6-B6</f>
        <v>447.20000000000073</v>
      </c>
      <c r="R6" s="417">
        <f t="shared" ref="R6:R19" si="5">L6/B6-1</f>
        <v>7.556096242227639E-2</v>
      </c>
      <c r="S6"/>
      <c r="T6"/>
      <c r="U6"/>
      <c r="V6"/>
      <c r="W6"/>
      <c r="X6"/>
    </row>
    <row r="7" spans="1:24" ht="17.25" customHeight="1">
      <c r="A7" s="197" t="s">
        <v>21</v>
      </c>
      <c r="B7" s="1671">
        <v>4025.2</v>
      </c>
      <c r="C7" s="1671">
        <v>3890.3</v>
      </c>
      <c r="D7" s="1671">
        <v>3735</v>
      </c>
      <c r="E7" s="1671">
        <v>3640.3</v>
      </c>
      <c r="F7" s="1671">
        <v>3602.1</v>
      </c>
      <c r="G7" s="1671">
        <v>3614.7</v>
      </c>
      <c r="H7" s="1671">
        <v>3581.2</v>
      </c>
      <c r="I7" s="1671">
        <v>3586.8</v>
      </c>
      <c r="J7" s="1671">
        <v>3649.5</v>
      </c>
      <c r="K7" s="1671">
        <v>3773.6</v>
      </c>
      <c r="L7" s="1694">
        <v>3877.6</v>
      </c>
      <c r="M7" s="412">
        <f t="shared" si="0"/>
        <v>104</v>
      </c>
      <c r="N7" s="413">
        <f t="shared" si="1"/>
        <v>2.7559889760440992E-2</v>
      </c>
      <c r="O7" s="414">
        <f t="shared" si="2"/>
        <v>262.90000000000009</v>
      </c>
      <c r="P7" s="415">
        <f t="shared" si="3"/>
        <v>7.2730793703488672E-2</v>
      </c>
      <c r="Q7" s="416">
        <f t="shared" si="4"/>
        <v>-147.59999999999991</v>
      </c>
      <c r="R7" s="417">
        <f t="shared" si="5"/>
        <v>-3.6668985392030229E-2</v>
      </c>
      <c r="S7"/>
      <c r="T7"/>
      <c r="U7"/>
      <c r="V7"/>
      <c r="W7"/>
      <c r="X7"/>
    </row>
    <row r="8" spans="1:24" ht="17.25" customHeight="1">
      <c r="A8" s="197" t="s">
        <v>22</v>
      </c>
      <c r="B8" s="1671">
        <v>2808.6</v>
      </c>
      <c r="C8" s="1671">
        <v>2729.1</v>
      </c>
      <c r="D8" s="1671">
        <v>2618.1</v>
      </c>
      <c r="E8" s="1671">
        <v>2570.6</v>
      </c>
      <c r="F8" s="1671">
        <v>2527.1</v>
      </c>
      <c r="G8" s="1671">
        <v>2485.8000000000002</v>
      </c>
      <c r="H8" s="1671">
        <v>2466.4</v>
      </c>
      <c r="I8" s="1671">
        <v>2484.9</v>
      </c>
      <c r="J8" s="1671">
        <v>2550.3000000000002</v>
      </c>
      <c r="K8" s="1671">
        <v>2593.3000000000002</v>
      </c>
      <c r="L8" s="1694">
        <v>2689.6</v>
      </c>
      <c r="M8" s="412">
        <f t="shared" si="0"/>
        <v>96.299999999999727</v>
      </c>
      <c r="N8" s="413">
        <f t="shared" si="1"/>
        <v>3.7134153395287806E-2</v>
      </c>
      <c r="O8" s="414">
        <f t="shared" si="2"/>
        <v>203.79999999999973</v>
      </c>
      <c r="P8" s="415">
        <f t="shared" si="3"/>
        <v>8.1985678654758809E-2</v>
      </c>
      <c r="Q8" s="416">
        <f t="shared" si="4"/>
        <v>-119</v>
      </c>
      <c r="R8" s="417">
        <f t="shared" si="5"/>
        <v>-4.2369863989176082E-2</v>
      </c>
      <c r="S8"/>
      <c r="T8"/>
      <c r="U8"/>
      <c r="V8"/>
      <c r="W8"/>
      <c r="X8"/>
    </row>
    <row r="9" spans="1:24" ht="17.25" customHeight="1">
      <c r="A9" s="197" t="s">
        <v>23</v>
      </c>
      <c r="B9" s="1671">
        <v>2145.1</v>
      </c>
      <c r="C9" s="1671">
        <v>2047.5</v>
      </c>
      <c r="D9" s="1671">
        <v>1984.2</v>
      </c>
      <c r="E9" s="1671">
        <v>1922.5</v>
      </c>
      <c r="F9" s="1671">
        <v>1907.9</v>
      </c>
      <c r="G9" s="1671">
        <v>1908</v>
      </c>
      <c r="H9" s="1671">
        <v>1918</v>
      </c>
      <c r="I9" s="1671">
        <v>1920.6</v>
      </c>
      <c r="J9" s="1671">
        <v>1966</v>
      </c>
      <c r="K9" s="1671">
        <v>2014.8</v>
      </c>
      <c r="L9" s="1694">
        <v>2086.6</v>
      </c>
      <c r="M9" s="412">
        <f t="shared" si="0"/>
        <v>71.799999999999955</v>
      </c>
      <c r="N9" s="413">
        <f t="shared" si="1"/>
        <v>3.5636291443319479E-2</v>
      </c>
      <c r="O9" s="414">
        <f t="shared" si="2"/>
        <v>178.59999999999991</v>
      </c>
      <c r="P9" s="415">
        <f t="shared" si="3"/>
        <v>9.3605870020964321E-2</v>
      </c>
      <c r="Q9" s="416">
        <f t="shared" si="4"/>
        <v>-58.5</v>
      </c>
      <c r="R9" s="417">
        <f t="shared" si="5"/>
        <v>-2.727145587618296E-2</v>
      </c>
      <c r="S9"/>
      <c r="T9"/>
      <c r="U9"/>
      <c r="V9"/>
      <c r="W9"/>
      <c r="X9"/>
    </row>
    <row r="10" spans="1:24" ht="17.25" customHeight="1">
      <c r="A10" s="197" t="s">
        <v>24</v>
      </c>
      <c r="B10" s="1671">
        <v>1168.5</v>
      </c>
      <c r="C10" s="1671">
        <v>1099.7</v>
      </c>
      <c r="D10" s="1671">
        <v>1035.5</v>
      </c>
      <c r="E10" s="1671">
        <v>1006.3</v>
      </c>
      <c r="F10" s="1671">
        <v>967.3</v>
      </c>
      <c r="G10" s="1671">
        <v>981.7</v>
      </c>
      <c r="H10" s="1671">
        <v>988.2</v>
      </c>
      <c r="I10" s="1671">
        <v>961.1</v>
      </c>
      <c r="J10" s="1671">
        <v>942.5</v>
      </c>
      <c r="K10" s="1671">
        <v>932.5</v>
      </c>
      <c r="L10" s="1694">
        <v>946.4</v>
      </c>
      <c r="M10" s="412">
        <f t="shared" si="0"/>
        <v>13.899999999999977</v>
      </c>
      <c r="N10" s="413">
        <f t="shared" si="1"/>
        <v>1.490616621983909E-2</v>
      </c>
      <c r="O10" s="414">
        <f t="shared" si="2"/>
        <v>-35.300000000000068</v>
      </c>
      <c r="P10" s="415">
        <f t="shared" si="3"/>
        <v>-3.5958031985331651E-2</v>
      </c>
      <c r="Q10" s="416">
        <f t="shared" si="4"/>
        <v>-222.10000000000002</v>
      </c>
      <c r="R10" s="417">
        <f t="shared" si="5"/>
        <v>-0.19007274283269149</v>
      </c>
      <c r="S10"/>
      <c r="T10"/>
      <c r="U10"/>
      <c r="V10"/>
      <c r="W10"/>
      <c r="X10"/>
    </row>
    <row r="11" spans="1:24" ht="17.25" customHeight="1">
      <c r="A11" s="197" t="s">
        <v>25</v>
      </c>
      <c r="B11" s="1671">
        <v>3465.2</v>
      </c>
      <c r="C11" s="1671">
        <v>3306.4</v>
      </c>
      <c r="D11" s="1671">
        <v>3147.2</v>
      </c>
      <c r="E11" s="1671">
        <v>3031.9</v>
      </c>
      <c r="F11" s="1671">
        <v>2939.6</v>
      </c>
      <c r="G11" s="1671">
        <v>2895.1</v>
      </c>
      <c r="H11" s="1671">
        <v>2872.5</v>
      </c>
      <c r="I11" s="1671">
        <v>2872.2</v>
      </c>
      <c r="J11" s="1671">
        <v>2951.7</v>
      </c>
      <c r="K11" s="1671">
        <v>3024.7</v>
      </c>
      <c r="L11" s="1694">
        <v>3087</v>
      </c>
      <c r="M11" s="412">
        <f t="shared" si="0"/>
        <v>62.300000000000182</v>
      </c>
      <c r="N11" s="413">
        <f t="shared" si="1"/>
        <v>2.0597084008331379E-2</v>
      </c>
      <c r="O11" s="414">
        <f t="shared" si="2"/>
        <v>191.90000000000009</v>
      </c>
      <c r="P11" s="415">
        <f t="shared" si="3"/>
        <v>6.628441159200027E-2</v>
      </c>
      <c r="Q11" s="416">
        <f t="shared" si="4"/>
        <v>-378.19999999999982</v>
      </c>
      <c r="R11" s="417">
        <f t="shared" si="5"/>
        <v>-0.10914232944707369</v>
      </c>
      <c r="S11"/>
      <c r="T11"/>
      <c r="U11"/>
      <c r="V11"/>
      <c r="W11"/>
      <c r="X11"/>
    </row>
    <row r="12" spans="1:24" ht="17.25" customHeight="1">
      <c r="A12" s="197" t="s">
        <v>26</v>
      </c>
      <c r="B12" s="1671">
        <v>1665.8</v>
      </c>
      <c r="C12" s="1671">
        <v>1560.6</v>
      </c>
      <c r="D12" s="1671">
        <v>1528.8</v>
      </c>
      <c r="E12" s="1671">
        <v>1483.4</v>
      </c>
      <c r="F12" s="1671">
        <v>1444.1</v>
      </c>
      <c r="G12" s="1671">
        <v>1417.8</v>
      </c>
      <c r="H12" s="1671">
        <v>1422.2</v>
      </c>
      <c r="I12" s="1671">
        <v>1422.7</v>
      </c>
      <c r="J12" s="1671">
        <v>1485.6</v>
      </c>
      <c r="K12" s="1671">
        <v>1529.9</v>
      </c>
      <c r="L12" s="1694">
        <v>1579.7</v>
      </c>
      <c r="M12" s="412">
        <f t="shared" si="0"/>
        <v>49.799999999999955</v>
      </c>
      <c r="N12" s="413">
        <f t="shared" si="1"/>
        <v>3.2551147133799585E-2</v>
      </c>
      <c r="O12" s="414">
        <f t="shared" si="2"/>
        <v>161.90000000000009</v>
      </c>
      <c r="P12" s="415">
        <f t="shared" si="3"/>
        <v>0.11419100014106376</v>
      </c>
      <c r="Q12" s="416">
        <f t="shared" si="4"/>
        <v>-86.099999999999909</v>
      </c>
      <c r="R12" s="417">
        <f t="shared" si="5"/>
        <v>-5.1686877176131518E-2</v>
      </c>
      <c r="S12"/>
      <c r="T12"/>
      <c r="U12"/>
      <c r="V12"/>
      <c r="W12"/>
      <c r="X12"/>
    </row>
    <row r="13" spans="1:24" ht="17.25" customHeight="1">
      <c r="A13" s="197" t="s">
        <v>27</v>
      </c>
      <c r="B13" s="1671">
        <v>2507.9</v>
      </c>
      <c r="C13" s="1671">
        <v>2407.1999999999998</v>
      </c>
      <c r="D13" s="1671">
        <v>2329.9</v>
      </c>
      <c r="E13" s="1671">
        <v>2267.9</v>
      </c>
      <c r="F13" s="1671">
        <v>2218</v>
      </c>
      <c r="G13" s="1671">
        <v>2170.5</v>
      </c>
      <c r="H13" s="1671">
        <v>2153.5</v>
      </c>
      <c r="I13" s="1671">
        <v>2124.6</v>
      </c>
      <c r="J13" s="1671">
        <v>2152.9</v>
      </c>
      <c r="K13" s="1671">
        <v>2243.5</v>
      </c>
      <c r="L13" s="1694">
        <v>2327.8000000000002</v>
      </c>
      <c r="M13" s="412">
        <f t="shared" si="0"/>
        <v>84.300000000000182</v>
      </c>
      <c r="N13" s="413">
        <f t="shared" si="1"/>
        <v>3.757521729440616E-2</v>
      </c>
      <c r="O13" s="414">
        <f t="shared" si="2"/>
        <v>157.30000000000018</v>
      </c>
      <c r="P13" s="415">
        <f t="shared" si="3"/>
        <v>7.2471780695692267E-2</v>
      </c>
      <c r="Q13" s="416">
        <f t="shared" si="4"/>
        <v>-180.09999999999991</v>
      </c>
      <c r="R13" s="417">
        <f t="shared" si="5"/>
        <v>-7.1813070696598702E-2</v>
      </c>
      <c r="S13"/>
      <c r="T13"/>
      <c r="U13"/>
      <c r="V13"/>
      <c r="W13"/>
      <c r="X13"/>
    </row>
    <row r="14" spans="1:24" ht="17.25" customHeight="1">
      <c r="A14" s="197" t="s">
        <v>28</v>
      </c>
      <c r="B14" s="1671">
        <v>2204.1999999999998</v>
      </c>
      <c r="C14" s="1671">
        <v>2108.5</v>
      </c>
      <c r="D14" s="1671">
        <v>2038</v>
      </c>
      <c r="E14" s="1671">
        <v>2000.2</v>
      </c>
      <c r="F14" s="1671">
        <v>1974.9</v>
      </c>
      <c r="G14" s="1671">
        <v>1989.5</v>
      </c>
      <c r="H14" s="1671">
        <v>2005.8</v>
      </c>
      <c r="I14" s="1671">
        <v>1989.9</v>
      </c>
      <c r="J14" s="1671">
        <v>2053.6999999999998</v>
      </c>
      <c r="K14" s="1671">
        <v>2131.3000000000002</v>
      </c>
      <c r="L14" s="1694">
        <v>2204.6</v>
      </c>
      <c r="M14" s="412">
        <f t="shared" si="0"/>
        <v>73.299999999999727</v>
      </c>
      <c r="N14" s="413">
        <f t="shared" si="1"/>
        <v>3.4392155022755944E-2</v>
      </c>
      <c r="O14" s="414">
        <f t="shared" si="2"/>
        <v>215.09999999999991</v>
      </c>
      <c r="P14" s="415">
        <f t="shared" si="3"/>
        <v>0.10811761749183213</v>
      </c>
      <c r="Q14" s="416">
        <f t="shared" si="4"/>
        <v>0.40000000000009095</v>
      </c>
      <c r="R14" s="417">
        <f t="shared" si="5"/>
        <v>1.8147173577709452E-4</v>
      </c>
      <c r="S14"/>
      <c r="T14"/>
      <c r="U14"/>
      <c r="V14"/>
      <c r="W14"/>
      <c r="X14"/>
    </row>
    <row r="15" spans="1:24" ht="17.25" customHeight="1">
      <c r="A15" s="197" t="s">
        <v>29</v>
      </c>
      <c r="B15" s="1671">
        <v>2258.4</v>
      </c>
      <c r="C15" s="1671">
        <v>2148.6</v>
      </c>
      <c r="D15" s="1671">
        <v>2041.4</v>
      </c>
      <c r="E15" s="1671">
        <v>1979.1</v>
      </c>
      <c r="F15" s="1671">
        <v>1920.4</v>
      </c>
      <c r="G15" s="1671">
        <v>1896.9</v>
      </c>
      <c r="H15" s="1671">
        <v>1896</v>
      </c>
      <c r="I15" s="1671">
        <v>1924</v>
      </c>
      <c r="J15" s="1671">
        <v>1962.2</v>
      </c>
      <c r="K15" s="1671">
        <v>1993.9</v>
      </c>
      <c r="L15" s="1694">
        <v>2060.4</v>
      </c>
      <c r="M15" s="412">
        <f t="shared" si="0"/>
        <v>66.5</v>
      </c>
      <c r="N15" s="413">
        <f t="shared" si="1"/>
        <v>3.3351722754400903E-2</v>
      </c>
      <c r="O15" s="414">
        <f t="shared" si="2"/>
        <v>163.5</v>
      </c>
      <c r="P15" s="415">
        <f t="shared" si="3"/>
        <v>8.6193262691760308E-2</v>
      </c>
      <c r="Q15" s="416">
        <f t="shared" si="4"/>
        <v>-198</v>
      </c>
      <c r="R15" s="417">
        <f t="shared" si="5"/>
        <v>-8.7672688629117923E-2</v>
      </c>
      <c r="S15"/>
      <c r="T15"/>
      <c r="U15"/>
      <c r="V15"/>
      <c r="W15"/>
      <c r="X15"/>
    </row>
    <row r="16" spans="1:24" ht="17.25" customHeight="1">
      <c r="A16" s="197" t="s">
        <v>30</v>
      </c>
      <c r="B16" s="1671">
        <v>4958.6000000000004</v>
      </c>
      <c r="C16" s="1671">
        <v>4657.3</v>
      </c>
      <c r="D16" s="1671">
        <v>4481.7</v>
      </c>
      <c r="E16" s="1671">
        <v>4296.3</v>
      </c>
      <c r="F16" s="1671">
        <v>4187.7</v>
      </c>
      <c r="G16" s="1671">
        <v>4152.3999999999996</v>
      </c>
      <c r="H16" s="1671">
        <v>4181.1000000000004</v>
      </c>
      <c r="I16" s="1671">
        <v>4167.6000000000004</v>
      </c>
      <c r="J16" s="1671">
        <v>4270.5</v>
      </c>
      <c r="K16" s="1671">
        <v>4385.3999999999996</v>
      </c>
      <c r="L16" s="1694">
        <v>4483.3999999999996</v>
      </c>
      <c r="M16" s="412">
        <f t="shared" si="0"/>
        <v>98</v>
      </c>
      <c r="N16" s="413">
        <f t="shared" si="1"/>
        <v>2.2346878277922144E-2</v>
      </c>
      <c r="O16" s="414">
        <f t="shared" si="2"/>
        <v>331</v>
      </c>
      <c r="P16" s="415">
        <f t="shared" si="3"/>
        <v>7.9712937096618752E-2</v>
      </c>
      <c r="Q16" s="416">
        <f t="shared" si="4"/>
        <v>-475.20000000000073</v>
      </c>
      <c r="R16" s="417">
        <f t="shared" si="5"/>
        <v>-9.5833501391521914E-2</v>
      </c>
      <c r="S16"/>
      <c r="T16"/>
      <c r="U16"/>
      <c r="V16"/>
      <c r="W16"/>
      <c r="X16"/>
    </row>
    <row r="17" spans="1:24" ht="17.25" customHeight="1">
      <c r="A17" s="197" t="s">
        <v>31</v>
      </c>
      <c r="B17" s="1671">
        <v>2881.1</v>
      </c>
      <c r="C17" s="1671">
        <v>2744.7</v>
      </c>
      <c r="D17" s="1671">
        <v>2646.7</v>
      </c>
      <c r="E17" s="1671">
        <v>2578.6999999999998</v>
      </c>
      <c r="F17" s="1671">
        <v>2538.4</v>
      </c>
      <c r="G17" s="1671">
        <v>2516.9</v>
      </c>
      <c r="H17" s="1671">
        <v>2520.3000000000002</v>
      </c>
      <c r="I17" s="1671">
        <v>2533.3000000000002</v>
      </c>
      <c r="J17" s="1671">
        <v>2575.5</v>
      </c>
      <c r="K17" s="1671">
        <v>2645.5</v>
      </c>
      <c r="L17" s="1694">
        <v>2710.5</v>
      </c>
      <c r="M17" s="412">
        <f t="shared" si="0"/>
        <v>65</v>
      </c>
      <c r="N17" s="413">
        <f t="shared" si="1"/>
        <v>2.4570024570024662E-2</v>
      </c>
      <c r="O17" s="414">
        <f t="shared" si="2"/>
        <v>193.59999999999991</v>
      </c>
      <c r="P17" s="415">
        <f t="shared" si="3"/>
        <v>7.6920020660335986E-2</v>
      </c>
      <c r="Q17" s="416">
        <f t="shared" si="4"/>
        <v>-170.59999999999991</v>
      </c>
      <c r="R17" s="417">
        <f t="shared" si="5"/>
        <v>-5.9213494845718584E-2</v>
      </c>
      <c r="S17"/>
      <c r="T17"/>
      <c r="U17"/>
      <c r="V17"/>
      <c r="W17"/>
      <c r="X17"/>
    </row>
    <row r="18" spans="1:24" ht="17.25" customHeight="1">
      <c r="A18" s="197" t="s">
        <v>32</v>
      </c>
      <c r="B18" s="1671">
        <v>2587.4</v>
      </c>
      <c r="C18" s="1671">
        <v>2415.5</v>
      </c>
      <c r="D18" s="1671">
        <v>2292.5</v>
      </c>
      <c r="E18" s="1671">
        <v>2222.6999999999998</v>
      </c>
      <c r="F18" s="1671">
        <v>2217.1999999999998</v>
      </c>
      <c r="G18" s="1671">
        <v>2200.6999999999998</v>
      </c>
      <c r="H18" s="1671">
        <v>2223.6999999999998</v>
      </c>
      <c r="I18" s="1671">
        <v>2225.1999999999998</v>
      </c>
      <c r="J18" s="1671">
        <v>2268.1</v>
      </c>
      <c r="K18" s="1671">
        <v>2359</v>
      </c>
      <c r="L18" s="1694">
        <v>2380.6999999999998</v>
      </c>
      <c r="M18" s="412">
        <f t="shared" si="0"/>
        <v>21.699999999999818</v>
      </c>
      <c r="N18" s="413">
        <f t="shared" si="1"/>
        <v>9.1988130563798176E-3</v>
      </c>
      <c r="O18" s="414">
        <f t="shared" si="2"/>
        <v>180</v>
      </c>
      <c r="P18" s="415">
        <f t="shared" si="3"/>
        <v>8.1792157040941449E-2</v>
      </c>
      <c r="Q18" s="416">
        <f t="shared" si="4"/>
        <v>-206.70000000000027</v>
      </c>
      <c r="R18" s="417">
        <f t="shared" si="5"/>
        <v>-7.9887145396923653E-2</v>
      </c>
      <c r="S18"/>
      <c r="T18"/>
      <c r="U18"/>
      <c r="V18"/>
      <c r="W18"/>
      <c r="X18"/>
    </row>
    <row r="19" spans="1:24" ht="17.25" customHeight="1" thickBot="1">
      <c r="A19" s="195" t="s">
        <v>33</v>
      </c>
      <c r="B19" s="1675">
        <v>5281.4</v>
      </c>
      <c r="C19" s="1675">
        <v>4897.5</v>
      </c>
      <c r="D19" s="1675">
        <v>4681</v>
      </c>
      <c r="E19" s="1675">
        <v>4486.3</v>
      </c>
      <c r="F19" s="1675">
        <v>4302.8</v>
      </c>
      <c r="G19" s="1675">
        <v>4187.3</v>
      </c>
      <c r="H19" s="1675">
        <v>4166.5</v>
      </c>
      <c r="I19" s="1675">
        <v>4118.3999999999996</v>
      </c>
      <c r="J19" s="1675">
        <v>4277.1000000000004</v>
      </c>
      <c r="K19" s="1675">
        <v>4423.6000000000004</v>
      </c>
      <c r="L19" s="1695">
        <v>4505.8999999999996</v>
      </c>
      <c r="M19" s="418">
        <f t="shared" si="0"/>
        <v>82.299999999999272</v>
      </c>
      <c r="N19" s="419">
        <f t="shared" si="1"/>
        <v>1.8604756307080139E-2</v>
      </c>
      <c r="O19" s="420">
        <f t="shared" si="2"/>
        <v>318.59999999999945</v>
      </c>
      <c r="P19" s="421">
        <f t="shared" si="3"/>
        <v>7.608721610584368E-2</v>
      </c>
      <c r="Q19" s="422">
        <f t="shared" si="4"/>
        <v>-775.5</v>
      </c>
      <c r="R19" s="423">
        <f t="shared" si="5"/>
        <v>-0.14683606619456968</v>
      </c>
      <c r="S19"/>
      <c r="T19"/>
      <c r="U19"/>
      <c r="V19"/>
      <c r="W19"/>
      <c r="X19"/>
    </row>
    <row r="20" spans="1:24" s="26" customFormat="1" ht="17.25" customHeight="1">
      <c r="A20" s="1542" t="s">
        <v>877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T20"/>
    </row>
    <row r="21" spans="1:24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479"/>
      <c r="T21"/>
    </row>
    <row r="22" spans="1:24">
      <c r="B22" s="479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/>
      <c r="N22"/>
      <c r="O22"/>
      <c r="P22"/>
      <c r="Q22"/>
      <c r="R22"/>
    </row>
    <row r="23" spans="1:24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4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4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3"/>
  <dimension ref="A1:O26"/>
  <sheetViews>
    <sheetView zoomScaleNormal="100" workbookViewId="0"/>
  </sheetViews>
  <sheetFormatPr defaultRowHeight="15"/>
  <cols>
    <col min="1" max="1" width="12.85546875" customWidth="1"/>
    <col min="2" max="2" width="5.140625" customWidth="1"/>
    <col min="3" max="3" width="7.85546875" customWidth="1"/>
    <col min="4" max="11" width="7.85546875" style="209" customWidth="1"/>
    <col min="12" max="15" width="7.85546875" customWidth="1"/>
  </cols>
  <sheetData>
    <row r="1" spans="1:15" ht="17.25" customHeight="1">
      <c r="A1" s="240" t="s">
        <v>977</v>
      </c>
      <c r="B1" s="152"/>
      <c r="C1" s="151"/>
      <c r="D1" s="204"/>
      <c r="E1" s="204"/>
      <c r="F1" s="204"/>
      <c r="G1" s="204"/>
      <c r="H1" s="204"/>
      <c r="I1" s="204"/>
      <c r="J1" s="204"/>
      <c r="K1" s="204"/>
      <c r="L1" s="151"/>
      <c r="M1" s="151"/>
      <c r="N1" s="500"/>
      <c r="O1" s="204"/>
    </row>
    <row r="2" spans="1:15" ht="17.25" customHeight="1" thickBot="1">
      <c r="A2" s="325" t="s">
        <v>193</v>
      </c>
      <c r="B2" s="149"/>
      <c r="C2" s="149"/>
      <c r="D2" s="205"/>
      <c r="E2" s="205"/>
      <c r="F2" s="205"/>
      <c r="G2" s="205"/>
      <c r="H2" s="205"/>
      <c r="I2" s="205"/>
      <c r="J2" s="205"/>
      <c r="K2" s="205"/>
      <c r="L2" s="149"/>
      <c r="M2" s="149"/>
      <c r="N2" s="149"/>
      <c r="O2" s="149"/>
    </row>
    <row r="3" spans="1:15" ht="17.25" customHeight="1">
      <c r="A3" s="1736" t="s">
        <v>198</v>
      </c>
      <c r="B3" s="1737"/>
      <c r="C3" s="1794" t="s">
        <v>71</v>
      </c>
      <c r="D3" s="2024" t="s">
        <v>454</v>
      </c>
      <c r="E3" s="1982"/>
      <c r="F3" s="1982"/>
      <c r="G3" s="1737"/>
      <c r="H3" s="1736" t="s">
        <v>448</v>
      </c>
      <c r="I3" s="1982"/>
      <c r="J3" s="1982"/>
      <c r="K3" s="1737"/>
      <c r="L3" s="1736" t="s">
        <v>447</v>
      </c>
      <c r="M3" s="1982"/>
      <c r="N3" s="1982"/>
      <c r="O3" s="1737"/>
    </row>
    <row r="4" spans="1:15" ht="17.25" customHeight="1">
      <c r="A4" s="1738"/>
      <c r="B4" s="1739"/>
      <c r="C4" s="1822"/>
      <c r="D4" s="2088" t="s">
        <v>172</v>
      </c>
      <c r="E4" s="1940"/>
      <c r="F4" s="1792" t="s">
        <v>43</v>
      </c>
      <c r="G4" s="1944"/>
      <c r="H4" s="2088" t="s">
        <v>380</v>
      </c>
      <c r="I4" s="1940"/>
      <c r="J4" s="1792" t="s">
        <v>381</v>
      </c>
      <c r="K4" s="1944"/>
      <c r="L4" s="1939" t="s">
        <v>318</v>
      </c>
      <c r="M4" s="1940"/>
      <c r="N4" s="1792" t="s">
        <v>320</v>
      </c>
      <c r="O4" s="1944"/>
    </row>
    <row r="5" spans="1:15" ht="17.25" customHeight="1">
      <c r="A5" s="1738"/>
      <c r="B5" s="1739"/>
      <c r="C5" s="2014"/>
      <c r="D5" s="1985"/>
      <c r="E5" s="1942"/>
      <c r="F5" s="1942"/>
      <c r="G5" s="1945"/>
      <c r="H5" s="1985"/>
      <c r="I5" s="1942"/>
      <c r="J5" s="1942"/>
      <c r="K5" s="1945"/>
      <c r="L5" s="1941"/>
      <c r="M5" s="1942"/>
      <c r="N5" s="1942"/>
      <c r="O5" s="1945"/>
    </row>
    <row r="6" spans="1:15" ht="17.25" customHeight="1" thickBot="1">
      <c r="A6" s="1738"/>
      <c r="B6" s="1739"/>
      <c r="C6" s="1496" t="s">
        <v>146</v>
      </c>
      <c r="D6" s="690" t="s">
        <v>146</v>
      </c>
      <c r="E6" s="691" t="s">
        <v>294</v>
      </c>
      <c r="F6" s="692" t="s">
        <v>146</v>
      </c>
      <c r="G6" s="656" t="s">
        <v>294</v>
      </c>
      <c r="H6" s="690" t="s">
        <v>146</v>
      </c>
      <c r="I6" s="691" t="s">
        <v>294</v>
      </c>
      <c r="J6" s="692" t="s">
        <v>146</v>
      </c>
      <c r="K6" s="656" t="s">
        <v>294</v>
      </c>
      <c r="L6" s="690" t="s">
        <v>146</v>
      </c>
      <c r="M6" s="691" t="s">
        <v>294</v>
      </c>
      <c r="N6" s="692" t="s">
        <v>146</v>
      </c>
      <c r="O6" s="656" t="s">
        <v>294</v>
      </c>
    </row>
    <row r="7" spans="1:15" ht="17.25" customHeight="1">
      <c r="A7" s="1787" t="s">
        <v>11</v>
      </c>
      <c r="B7" s="1788"/>
      <c r="C7" s="841">
        <v>501220</v>
      </c>
      <c r="D7" s="811">
        <v>470347</v>
      </c>
      <c r="E7" s="1013">
        <v>0.93840429352380195</v>
      </c>
      <c r="F7" s="847">
        <v>30873</v>
      </c>
      <c r="G7" s="258">
        <v>6.1595706476198074E-2</v>
      </c>
      <c r="H7" s="811">
        <v>427513</v>
      </c>
      <c r="I7" s="1013">
        <v>0.85294481465224847</v>
      </c>
      <c r="J7" s="847">
        <v>73707</v>
      </c>
      <c r="K7" s="258">
        <v>0.1470551853477515</v>
      </c>
      <c r="L7" s="794">
        <v>493018</v>
      </c>
      <c r="M7" s="1013">
        <v>0.98363592833486291</v>
      </c>
      <c r="N7" s="792">
        <v>8202</v>
      </c>
      <c r="O7" s="258">
        <v>1.6364071665137064E-2</v>
      </c>
    </row>
    <row r="8" spans="1:15" ht="17.25" customHeight="1">
      <c r="A8" s="1742" t="s">
        <v>12</v>
      </c>
      <c r="B8" s="1743"/>
      <c r="C8" s="841">
        <v>470754</v>
      </c>
      <c r="D8" s="811">
        <v>443719</v>
      </c>
      <c r="E8" s="1013">
        <v>0.94257085441653177</v>
      </c>
      <c r="F8" s="847">
        <v>27035</v>
      </c>
      <c r="G8" s="258">
        <v>5.7429145583468226E-2</v>
      </c>
      <c r="H8" s="811">
        <v>402765</v>
      </c>
      <c r="I8" s="1013">
        <v>0.85557424897080003</v>
      </c>
      <c r="J8" s="847">
        <v>67989</v>
      </c>
      <c r="K8" s="258">
        <v>0.14442575102919997</v>
      </c>
      <c r="L8" s="794">
        <v>463301</v>
      </c>
      <c r="M8" s="1013">
        <v>0.98416795183896477</v>
      </c>
      <c r="N8" s="792">
        <v>7453</v>
      </c>
      <c r="O8" s="258">
        <v>1.5832048161035277E-2</v>
      </c>
    </row>
    <row r="9" spans="1:15" ht="17.25" customHeight="1">
      <c r="A9" s="1742" t="s">
        <v>13</v>
      </c>
      <c r="B9" s="1743"/>
      <c r="C9" s="841">
        <v>448792</v>
      </c>
      <c r="D9" s="813">
        <v>423863</v>
      </c>
      <c r="E9" s="1013">
        <v>0.94445310968109952</v>
      </c>
      <c r="F9" s="847">
        <v>24929</v>
      </c>
      <c r="G9" s="258">
        <v>5.5546890318900512E-2</v>
      </c>
      <c r="H9" s="813">
        <v>383898</v>
      </c>
      <c r="I9" s="1013">
        <v>0.85540294835915076</v>
      </c>
      <c r="J9" s="842">
        <v>64894</v>
      </c>
      <c r="K9" s="258">
        <v>0.14459705164084921</v>
      </c>
      <c r="L9" s="794">
        <v>441346</v>
      </c>
      <c r="M9" s="1013">
        <v>0.98340879516568924</v>
      </c>
      <c r="N9" s="792">
        <v>7446</v>
      </c>
      <c r="O9" s="258">
        <v>1.6591204834310772E-2</v>
      </c>
    </row>
    <row r="10" spans="1:15" ht="17.25" customHeight="1">
      <c r="A10" s="1742" t="s">
        <v>14</v>
      </c>
      <c r="B10" s="1743"/>
      <c r="C10" s="841">
        <v>435542</v>
      </c>
      <c r="D10" s="813">
        <v>412532</v>
      </c>
      <c r="E10" s="1013">
        <v>0.94716927414577701</v>
      </c>
      <c r="F10" s="847">
        <v>23010</v>
      </c>
      <c r="G10" s="258">
        <v>5.2830725854223014E-2</v>
      </c>
      <c r="H10" s="813">
        <v>370935</v>
      </c>
      <c r="I10" s="1013">
        <v>0.85166298542964858</v>
      </c>
      <c r="J10" s="842">
        <v>64607</v>
      </c>
      <c r="K10" s="258">
        <v>0.14833701457035142</v>
      </c>
      <c r="L10" s="794">
        <v>427987</v>
      </c>
      <c r="M10" s="1013">
        <v>0.98265379687837229</v>
      </c>
      <c r="N10" s="792">
        <v>7555</v>
      </c>
      <c r="O10" s="258">
        <v>1.7346203121627764E-2</v>
      </c>
    </row>
    <row r="11" spans="1:15" ht="17.25" customHeight="1">
      <c r="A11" s="1742" t="s">
        <v>15</v>
      </c>
      <c r="B11" s="1743"/>
      <c r="C11" s="841">
        <v>427107</v>
      </c>
      <c r="D11" s="813">
        <v>405631</v>
      </c>
      <c r="E11" s="1013">
        <v>0.94971751809265592</v>
      </c>
      <c r="F11" s="847">
        <v>21476</v>
      </c>
      <c r="G11" s="258">
        <v>5.0282481907344058E-2</v>
      </c>
      <c r="H11" s="813">
        <v>362298</v>
      </c>
      <c r="I11" s="1013">
        <v>0.84826050614951287</v>
      </c>
      <c r="J11" s="842">
        <v>64809</v>
      </c>
      <c r="K11" s="258">
        <v>0.15173949385048713</v>
      </c>
      <c r="L11" s="794">
        <v>420110</v>
      </c>
      <c r="M11" s="1013">
        <v>0.98361768830761376</v>
      </c>
      <c r="N11" s="792">
        <v>6997</v>
      </c>
      <c r="O11" s="258">
        <v>1.6382311692386218E-2</v>
      </c>
    </row>
    <row r="12" spans="1:15" ht="17.25" customHeight="1">
      <c r="A12" s="1742" t="s">
        <v>16</v>
      </c>
      <c r="B12" s="1743"/>
      <c r="C12" s="841">
        <v>424849</v>
      </c>
      <c r="D12" s="813">
        <v>404087</v>
      </c>
      <c r="E12" s="1013">
        <v>0.95113087238053995</v>
      </c>
      <c r="F12" s="847">
        <v>20762</v>
      </c>
      <c r="G12" s="258">
        <v>4.8869127619460093E-2</v>
      </c>
      <c r="H12" s="813">
        <v>358169</v>
      </c>
      <c r="I12" s="1013">
        <v>0.84305011898345061</v>
      </c>
      <c r="J12" s="842">
        <v>66680</v>
      </c>
      <c r="K12" s="258">
        <v>0.15694988101654941</v>
      </c>
      <c r="L12" s="794">
        <v>418949</v>
      </c>
      <c r="M12" s="1013">
        <v>0.98611271298743786</v>
      </c>
      <c r="N12" s="792">
        <v>5900</v>
      </c>
      <c r="O12" s="258">
        <v>1.3887287012562111E-2</v>
      </c>
    </row>
    <row r="13" spans="1:15" ht="17.25" customHeight="1">
      <c r="A13" s="1742" t="s">
        <v>139</v>
      </c>
      <c r="B13" s="1743"/>
      <c r="C13" s="841">
        <v>421535</v>
      </c>
      <c r="D13" s="813">
        <v>403018</v>
      </c>
      <c r="E13" s="1013">
        <v>0.95607244950004155</v>
      </c>
      <c r="F13" s="847">
        <v>18517</v>
      </c>
      <c r="G13" s="258">
        <v>4.3927550499958487E-2</v>
      </c>
      <c r="H13" s="813">
        <v>353759</v>
      </c>
      <c r="I13" s="1013">
        <v>0.83921619794323132</v>
      </c>
      <c r="J13" s="842">
        <v>67776</v>
      </c>
      <c r="K13" s="258">
        <v>0.1607838020567687</v>
      </c>
      <c r="L13" s="800">
        <v>415697</v>
      </c>
      <c r="M13" s="1013">
        <v>0.98615061620031552</v>
      </c>
      <c r="N13" s="854">
        <v>5838</v>
      </c>
      <c r="O13" s="258">
        <v>1.3849383799684487E-2</v>
      </c>
    </row>
    <row r="14" spans="1:15" ht="17.25" customHeight="1">
      <c r="A14" s="1742" t="s">
        <v>189</v>
      </c>
      <c r="B14" s="1743"/>
      <c r="C14" s="841">
        <v>420814</v>
      </c>
      <c r="D14" s="813">
        <v>403957</v>
      </c>
      <c r="E14" s="1013">
        <v>0.95994192208434126</v>
      </c>
      <c r="F14" s="847">
        <v>16857</v>
      </c>
      <c r="G14" s="258">
        <v>4.0058077915658699E-2</v>
      </c>
      <c r="H14" s="813">
        <v>352861</v>
      </c>
      <c r="I14" s="1013">
        <v>0.83852010627022866</v>
      </c>
      <c r="J14" s="842">
        <v>67953</v>
      </c>
      <c r="K14" s="258">
        <v>0.16147989372977134</v>
      </c>
      <c r="L14" s="794">
        <v>415280</v>
      </c>
      <c r="M14" s="1013">
        <v>0.98684929683898348</v>
      </c>
      <c r="N14" s="792">
        <v>5534</v>
      </c>
      <c r="O14" s="258">
        <v>1.3150703161016505E-2</v>
      </c>
    </row>
    <row r="15" spans="1:15" ht="17.25" customHeight="1">
      <c r="A15" s="1742" t="s">
        <v>455</v>
      </c>
      <c r="B15" s="1743"/>
      <c r="C15" s="841">
        <v>423838</v>
      </c>
      <c r="D15" s="813">
        <v>408088</v>
      </c>
      <c r="E15" s="1013">
        <v>0.96283957549818566</v>
      </c>
      <c r="F15" s="847">
        <v>15750</v>
      </c>
      <c r="G15" s="258">
        <v>3.7160424501814372E-2</v>
      </c>
      <c r="H15" s="813">
        <v>354338</v>
      </c>
      <c r="I15" s="1013">
        <v>0.83602225378564454</v>
      </c>
      <c r="J15" s="842">
        <v>69500</v>
      </c>
      <c r="K15" s="258">
        <v>0.16397774621435549</v>
      </c>
      <c r="L15" s="800">
        <v>418490</v>
      </c>
      <c r="M15" s="1013">
        <v>0.98738197141360617</v>
      </c>
      <c r="N15" s="854">
        <v>5348</v>
      </c>
      <c r="O15" s="258">
        <v>1.2618028586393859E-2</v>
      </c>
    </row>
    <row r="16" spans="1:15" ht="17.25" customHeight="1">
      <c r="A16" s="1742" t="s">
        <v>562</v>
      </c>
      <c r="B16" s="1743"/>
      <c r="C16" s="841">
        <v>432906</v>
      </c>
      <c r="D16" s="813">
        <v>417302</v>
      </c>
      <c r="E16" s="1013">
        <v>0.9639552235358253</v>
      </c>
      <c r="F16" s="847">
        <v>15604</v>
      </c>
      <c r="G16" s="258">
        <v>3.6044776464174672E-2</v>
      </c>
      <c r="H16" s="813">
        <v>360759</v>
      </c>
      <c r="I16" s="1013">
        <v>0.83334257321450844</v>
      </c>
      <c r="J16" s="842">
        <v>72147</v>
      </c>
      <c r="K16" s="258">
        <v>0.16665742678549153</v>
      </c>
      <c r="L16" s="800">
        <v>427610</v>
      </c>
      <c r="M16" s="1013">
        <v>0.98776639732413041</v>
      </c>
      <c r="N16" s="854">
        <v>5296</v>
      </c>
      <c r="O16" s="258">
        <v>1.2233602675869589E-2</v>
      </c>
    </row>
    <row r="17" spans="1:15" s="209" customFormat="1" ht="17.25" customHeight="1" thickBot="1">
      <c r="A17" s="1785" t="s">
        <v>643</v>
      </c>
      <c r="B17" s="1786"/>
      <c r="C17" s="841">
        <v>446254</v>
      </c>
      <c r="D17" s="813">
        <v>430216</v>
      </c>
      <c r="E17" s="1013">
        <v>0.96406082634553414</v>
      </c>
      <c r="F17" s="847">
        <v>16038</v>
      </c>
      <c r="G17" s="1013">
        <v>3.5939173654465841E-2</v>
      </c>
      <c r="H17" s="813">
        <v>369823</v>
      </c>
      <c r="I17" s="1013">
        <v>0.82872758563508675</v>
      </c>
      <c r="J17" s="842">
        <v>76431</v>
      </c>
      <c r="K17" s="1013">
        <v>0.17127241436491325</v>
      </c>
      <c r="L17" s="800">
        <v>440812</v>
      </c>
      <c r="M17" s="1013">
        <v>0.9878051513263747</v>
      </c>
      <c r="N17" s="854">
        <v>5442</v>
      </c>
      <c r="O17" s="258">
        <v>1.2194848673625334E-2</v>
      </c>
    </row>
    <row r="18" spans="1:15" ht="17.25" customHeight="1">
      <c r="A18" s="1791" t="s">
        <v>644</v>
      </c>
      <c r="B18" s="567" t="s">
        <v>191</v>
      </c>
      <c r="C18" s="557">
        <f>C17-C16</f>
        <v>13348</v>
      </c>
      <c r="D18" s="557">
        <f>D17-D16</f>
        <v>12914</v>
      </c>
      <c r="E18" s="612" t="s">
        <v>56</v>
      </c>
      <c r="F18" s="558">
        <f>F17-F16</f>
        <v>434</v>
      </c>
      <c r="G18" s="613" t="s">
        <v>56</v>
      </c>
      <c r="H18" s="557">
        <f>H17-H16</f>
        <v>9064</v>
      </c>
      <c r="I18" s="612" t="s">
        <v>56</v>
      </c>
      <c r="J18" s="558">
        <f>J17-J16</f>
        <v>4284</v>
      </c>
      <c r="K18" s="613" t="s">
        <v>56</v>
      </c>
      <c r="L18" s="557">
        <f>L17-L16</f>
        <v>13202</v>
      </c>
      <c r="M18" s="612" t="s">
        <v>56</v>
      </c>
      <c r="N18" s="558">
        <f>N17-N16</f>
        <v>146</v>
      </c>
      <c r="O18" s="613" t="s">
        <v>56</v>
      </c>
    </row>
    <row r="19" spans="1:15" ht="17.25" customHeight="1">
      <c r="A19" s="1733"/>
      <c r="B19" s="561" t="s">
        <v>192</v>
      </c>
      <c r="C19" s="564">
        <f>C17/C16-1</f>
        <v>3.0833483481402357E-2</v>
      </c>
      <c r="D19" s="564">
        <f>D17/D16-1</f>
        <v>3.0946412909595544E-2</v>
      </c>
      <c r="E19" s="621" t="s">
        <v>56</v>
      </c>
      <c r="F19" s="565">
        <f>F17/F16-1</f>
        <v>2.7813381184311758E-2</v>
      </c>
      <c r="G19" s="622" t="s">
        <v>56</v>
      </c>
      <c r="H19" s="564">
        <f>H17/H16-1</f>
        <v>2.5124806311138448E-2</v>
      </c>
      <c r="I19" s="621" t="s">
        <v>56</v>
      </c>
      <c r="J19" s="565">
        <f>J17/J16-1</f>
        <v>5.9378768347956301E-2</v>
      </c>
      <c r="K19" s="622" t="s">
        <v>56</v>
      </c>
      <c r="L19" s="564">
        <f>L17/L16-1</f>
        <v>3.0873927176632954E-2</v>
      </c>
      <c r="M19" s="621" t="s">
        <v>56</v>
      </c>
      <c r="N19" s="565">
        <f>N17/N16-1</f>
        <v>2.7567975830815605E-2</v>
      </c>
      <c r="O19" s="622" t="s">
        <v>56</v>
      </c>
    </row>
    <row r="20" spans="1:15" ht="16.5" customHeight="1">
      <c r="A20" s="1734" t="s">
        <v>645</v>
      </c>
      <c r="B20" s="578" t="s">
        <v>191</v>
      </c>
      <c r="C20" s="581">
        <f>C17-C12</f>
        <v>21405</v>
      </c>
      <c r="D20" s="581">
        <f>D17-D12</f>
        <v>26129</v>
      </c>
      <c r="E20" s="618" t="s">
        <v>56</v>
      </c>
      <c r="F20" s="582">
        <f>F17-F12</f>
        <v>-4724</v>
      </c>
      <c r="G20" s="619" t="s">
        <v>56</v>
      </c>
      <c r="H20" s="581">
        <f>H17-H12</f>
        <v>11654</v>
      </c>
      <c r="I20" s="618" t="s">
        <v>56</v>
      </c>
      <c r="J20" s="582">
        <f>J17-J12</f>
        <v>9751</v>
      </c>
      <c r="K20" s="619" t="s">
        <v>56</v>
      </c>
      <c r="L20" s="581">
        <f>L17-L12</f>
        <v>21863</v>
      </c>
      <c r="M20" s="618" t="s">
        <v>56</v>
      </c>
      <c r="N20" s="582">
        <f>N17-N12</f>
        <v>-458</v>
      </c>
      <c r="O20" s="619" t="s">
        <v>56</v>
      </c>
    </row>
    <row r="21" spans="1:15" ht="16.5" customHeight="1">
      <c r="A21" s="1733"/>
      <c r="B21" s="561" t="s">
        <v>192</v>
      </c>
      <c r="C21" s="564">
        <f>C17/C12-1</f>
        <v>5.0382606526083284E-2</v>
      </c>
      <c r="D21" s="564">
        <f>D17/D12-1</f>
        <v>6.4661817875853567E-2</v>
      </c>
      <c r="E21" s="621" t="s">
        <v>56</v>
      </c>
      <c r="F21" s="565">
        <f>F17/F12-1</f>
        <v>-0.2275310663712552</v>
      </c>
      <c r="G21" s="622" t="s">
        <v>56</v>
      </c>
      <c r="H21" s="564">
        <f>H17/H12-1</f>
        <v>3.2537712644031158E-2</v>
      </c>
      <c r="I21" s="621" t="s">
        <v>56</v>
      </c>
      <c r="J21" s="565">
        <f>J17/J12-1</f>
        <v>0.14623575284943002</v>
      </c>
      <c r="K21" s="622" t="s">
        <v>56</v>
      </c>
      <c r="L21" s="564">
        <f>L17/L12-1</f>
        <v>5.2185349529417557E-2</v>
      </c>
      <c r="M21" s="621" t="s">
        <v>56</v>
      </c>
      <c r="N21" s="565">
        <f>N17/N12-1</f>
        <v>-7.7627118644067794E-2</v>
      </c>
      <c r="O21" s="622" t="s">
        <v>56</v>
      </c>
    </row>
    <row r="22" spans="1:15" ht="17.25" customHeight="1">
      <c r="A22" s="1734" t="s">
        <v>646</v>
      </c>
      <c r="B22" s="578" t="s">
        <v>191</v>
      </c>
      <c r="C22" s="581">
        <f>C17-C7</f>
        <v>-54966</v>
      </c>
      <c r="D22" s="581">
        <f>D17-D7</f>
        <v>-40131</v>
      </c>
      <c r="E22" s="618" t="s">
        <v>56</v>
      </c>
      <c r="F22" s="582">
        <f>F17-F7</f>
        <v>-14835</v>
      </c>
      <c r="G22" s="619" t="s">
        <v>56</v>
      </c>
      <c r="H22" s="581">
        <f>H17-H7</f>
        <v>-57690</v>
      </c>
      <c r="I22" s="618" t="s">
        <v>56</v>
      </c>
      <c r="J22" s="582">
        <f>J17-J7</f>
        <v>2724</v>
      </c>
      <c r="K22" s="619" t="s">
        <v>56</v>
      </c>
      <c r="L22" s="581">
        <f>L17-L7</f>
        <v>-52206</v>
      </c>
      <c r="M22" s="618" t="s">
        <v>56</v>
      </c>
      <c r="N22" s="582">
        <f>N17-N7</f>
        <v>-2760</v>
      </c>
      <c r="O22" s="619" t="s">
        <v>56</v>
      </c>
    </row>
    <row r="23" spans="1:15" ht="17.25" customHeight="1" thickBot="1">
      <c r="A23" s="1735"/>
      <c r="B23" s="596" t="s">
        <v>192</v>
      </c>
      <c r="C23" s="597">
        <f>C17/C7-1</f>
        <v>-0.10966441881808386</v>
      </c>
      <c r="D23" s="597">
        <f>D17/D7-1</f>
        <v>-8.5322113248303966E-2</v>
      </c>
      <c r="E23" s="658" t="s">
        <v>56</v>
      </c>
      <c r="F23" s="598">
        <f>F17/F7-1</f>
        <v>-0.48051695656398796</v>
      </c>
      <c r="G23" s="659" t="s">
        <v>56</v>
      </c>
      <c r="H23" s="597">
        <f>H17/H7-1</f>
        <v>-0.1349432648831731</v>
      </c>
      <c r="I23" s="658" t="s">
        <v>56</v>
      </c>
      <c r="J23" s="598">
        <f>J17/J7-1</f>
        <v>3.6957141112784475E-2</v>
      </c>
      <c r="K23" s="659" t="s">
        <v>56</v>
      </c>
      <c r="L23" s="597">
        <f>L17/L7-1</f>
        <v>-0.10589065713625057</v>
      </c>
      <c r="M23" s="658" t="s">
        <v>56</v>
      </c>
      <c r="N23" s="598">
        <f>N17/N7-1</f>
        <v>-0.33650329188002925</v>
      </c>
      <c r="O23" s="659" t="s">
        <v>56</v>
      </c>
    </row>
    <row r="24" spans="1:15" ht="17.25" customHeight="1">
      <c r="A24" s="967" t="s">
        <v>321</v>
      </c>
      <c r="H24" s="188"/>
      <c r="L24" s="233"/>
    </row>
    <row r="25" spans="1:15" ht="17.25" customHeight="1">
      <c r="A25" s="967" t="s">
        <v>544</v>
      </c>
      <c r="F25" s="787"/>
      <c r="H25" s="188"/>
      <c r="L25" s="233"/>
    </row>
    <row r="26" spans="1:15" ht="17.25" customHeight="1">
      <c r="A26" s="967" t="s">
        <v>545</v>
      </c>
    </row>
  </sheetData>
  <mergeCells count="25">
    <mergeCell ref="A22:A23"/>
    <mergeCell ref="A18:A19"/>
    <mergeCell ref="A20:A21"/>
    <mergeCell ref="N4:O5"/>
    <mergeCell ref="L4:M5"/>
    <mergeCell ref="H4:I5"/>
    <mergeCell ref="J4:K5"/>
    <mergeCell ref="A10:B10"/>
    <mergeCell ref="A11:B11"/>
    <mergeCell ref="L3:O3"/>
    <mergeCell ref="A16:B16"/>
    <mergeCell ref="A17:B17"/>
    <mergeCell ref="H3:K3"/>
    <mergeCell ref="A7:B7"/>
    <mergeCell ref="A8:B8"/>
    <mergeCell ref="A13:B13"/>
    <mergeCell ref="A14:B14"/>
    <mergeCell ref="A15:B15"/>
    <mergeCell ref="D3:G3"/>
    <mergeCell ref="D4:E5"/>
    <mergeCell ref="F4:G5"/>
    <mergeCell ref="A9:B9"/>
    <mergeCell ref="A12:B12"/>
    <mergeCell ref="C3:C5"/>
    <mergeCell ref="A3:B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7" orientation="landscape" r:id="rId1"/>
  <ignoredErrors>
    <ignoredError sqref="C18:C23 D18:O23" unlockedFormula="1"/>
  </ignoredError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4"/>
  <dimension ref="A1:K24"/>
  <sheetViews>
    <sheetView zoomScaleNormal="100" workbookViewId="0"/>
  </sheetViews>
  <sheetFormatPr defaultRowHeight="15"/>
  <cols>
    <col min="1" max="1" width="17.5703125" customWidth="1"/>
    <col min="2" max="2" width="7.140625" customWidth="1"/>
    <col min="3" max="6" width="7.140625" style="209" customWidth="1"/>
    <col min="7" max="10" width="7.140625" customWidth="1"/>
  </cols>
  <sheetData>
    <row r="1" spans="1:11" s="32" customFormat="1" ht="17.25" customHeight="1">
      <c r="A1" s="240" t="s">
        <v>976</v>
      </c>
      <c r="B1" s="204"/>
      <c r="C1" s="204"/>
      <c r="D1" s="204"/>
      <c r="E1" s="204"/>
      <c r="F1" s="204"/>
      <c r="G1" s="204"/>
      <c r="H1" s="204"/>
      <c r="I1" s="204"/>
      <c r="J1" s="204"/>
    </row>
    <row r="2" spans="1:11" ht="17.25" customHeight="1" thickBot="1">
      <c r="A2" s="325" t="s">
        <v>193</v>
      </c>
      <c r="B2" s="157"/>
      <c r="C2" s="205"/>
      <c r="D2" s="205"/>
      <c r="E2" s="205"/>
      <c r="F2" s="205"/>
      <c r="G2" s="157"/>
      <c r="H2" s="157"/>
      <c r="I2" s="157"/>
      <c r="J2" s="157"/>
    </row>
    <row r="3" spans="1:11" ht="17.25" customHeight="1">
      <c r="A3" s="1858" t="s">
        <v>190</v>
      </c>
      <c r="B3" s="1794" t="s">
        <v>71</v>
      </c>
      <c r="C3" s="2024" t="s">
        <v>454</v>
      </c>
      <c r="D3" s="1982"/>
      <c r="E3" s="1982"/>
      <c r="F3" s="1737"/>
      <c r="G3" s="1736" t="s">
        <v>447</v>
      </c>
      <c r="H3" s="1982"/>
      <c r="I3" s="1982"/>
      <c r="J3" s="1737"/>
    </row>
    <row r="4" spans="1:11" ht="17.25" customHeight="1">
      <c r="A4" s="1873"/>
      <c r="B4" s="1795"/>
      <c r="C4" s="2088" t="s">
        <v>172</v>
      </c>
      <c r="D4" s="1940"/>
      <c r="E4" s="1792" t="s">
        <v>43</v>
      </c>
      <c r="F4" s="1944"/>
      <c r="G4" s="1939" t="s">
        <v>318</v>
      </c>
      <c r="H4" s="1940"/>
      <c r="I4" s="1792" t="s">
        <v>320</v>
      </c>
      <c r="J4" s="1944"/>
    </row>
    <row r="5" spans="1:11" ht="17.25" customHeight="1">
      <c r="A5" s="1873"/>
      <c r="B5" s="2089"/>
      <c r="C5" s="1985"/>
      <c r="D5" s="1942"/>
      <c r="E5" s="1942"/>
      <c r="F5" s="1945"/>
      <c r="G5" s="1941"/>
      <c r="H5" s="1942"/>
      <c r="I5" s="1942"/>
      <c r="J5" s="1945"/>
    </row>
    <row r="6" spans="1:11" ht="17.25" customHeight="1" thickBot="1">
      <c r="A6" s="1861"/>
      <c r="B6" s="1273" t="s">
        <v>146</v>
      </c>
      <c r="C6" s="690" t="s">
        <v>146</v>
      </c>
      <c r="D6" s="691" t="s">
        <v>294</v>
      </c>
      <c r="E6" s="692" t="s">
        <v>146</v>
      </c>
      <c r="F6" s="656" t="s">
        <v>294</v>
      </c>
      <c r="G6" s="690" t="s">
        <v>146</v>
      </c>
      <c r="H6" s="691" t="s">
        <v>294</v>
      </c>
      <c r="I6" s="692" t="s">
        <v>146</v>
      </c>
      <c r="J6" s="656" t="s">
        <v>294</v>
      </c>
    </row>
    <row r="7" spans="1:11" ht="17.25" customHeight="1">
      <c r="A7" s="194" t="s">
        <v>19</v>
      </c>
      <c r="B7" s="1014">
        <v>446254</v>
      </c>
      <c r="C7" s="1014">
        <v>430216</v>
      </c>
      <c r="D7" s="1310">
        <v>0.96406082634553414</v>
      </c>
      <c r="E7" s="1313">
        <v>16038</v>
      </c>
      <c r="F7" s="1310">
        <v>3.5939173654465841E-2</v>
      </c>
      <c r="G7" s="1014">
        <v>440812</v>
      </c>
      <c r="H7" s="1310">
        <v>0.9878051513263747</v>
      </c>
      <c r="I7" s="1313">
        <v>5442</v>
      </c>
      <c r="J7" s="1238">
        <v>1.2194848673625334E-2</v>
      </c>
      <c r="K7" s="188"/>
    </row>
    <row r="8" spans="1:11" ht="17.25" customHeight="1">
      <c r="A8" s="158" t="s">
        <v>20</v>
      </c>
      <c r="B8" s="800">
        <v>71376</v>
      </c>
      <c r="C8" s="794">
        <v>67161</v>
      </c>
      <c r="D8" s="1311">
        <v>0.94094653665097516</v>
      </c>
      <c r="E8" s="1314">
        <v>4215</v>
      </c>
      <c r="F8" s="1311">
        <v>5.9053463349024879E-2</v>
      </c>
      <c r="G8" s="794">
        <v>70187</v>
      </c>
      <c r="H8" s="1311">
        <v>0.98334173952028692</v>
      </c>
      <c r="I8" s="1314">
        <v>1189</v>
      </c>
      <c r="J8" s="1239">
        <v>1.6658260479713069E-2</v>
      </c>
      <c r="K8" s="188"/>
    </row>
    <row r="9" spans="1:11" ht="17.25" customHeight="1">
      <c r="A9" s="158" t="s">
        <v>21</v>
      </c>
      <c r="B9" s="800">
        <v>42592</v>
      </c>
      <c r="C9" s="794">
        <v>40588</v>
      </c>
      <c r="D9" s="1311">
        <v>0.9529489105935387</v>
      </c>
      <c r="E9" s="1314">
        <v>2004</v>
      </c>
      <c r="F9" s="1311">
        <v>4.7051089406461306E-2</v>
      </c>
      <c r="G9" s="794">
        <v>42185</v>
      </c>
      <c r="H9" s="1311">
        <v>0.99044421487603307</v>
      </c>
      <c r="I9" s="1314">
        <v>407</v>
      </c>
      <c r="J9" s="1239">
        <v>9.5557851239669415E-3</v>
      </c>
      <c r="K9" s="188"/>
    </row>
    <row r="10" spans="1:11" ht="17.25" customHeight="1">
      <c r="A10" s="158" t="s">
        <v>22</v>
      </c>
      <c r="B10" s="800">
        <v>28319</v>
      </c>
      <c r="C10" s="794">
        <v>27620</v>
      </c>
      <c r="D10" s="1311">
        <v>0.97531692503266354</v>
      </c>
      <c r="E10" s="1314">
        <v>699</v>
      </c>
      <c r="F10" s="1311">
        <v>2.4683074967336419E-2</v>
      </c>
      <c r="G10" s="794">
        <v>28222</v>
      </c>
      <c r="H10" s="1311">
        <v>0.99657473780853845</v>
      </c>
      <c r="I10" s="1314">
        <v>97</v>
      </c>
      <c r="J10" s="1239">
        <v>3.4252621914615628E-3</v>
      </c>
      <c r="K10" s="188"/>
    </row>
    <row r="11" spans="1:11" ht="17.25" customHeight="1">
      <c r="A11" s="158" t="s">
        <v>23</v>
      </c>
      <c r="B11" s="800">
        <v>23783</v>
      </c>
      <c r="C11" s="794">
        <v>23027</v>
      </c>
      <c r="D11" s="1311">
        <v>0.96821258882394989</v>
      </c>
      <c r="E11" s="1314">
        <v>756</v>
      </c>
      <c r="F11" s="1311">
        <v>3.178741117605012E-2</v>
      </c>
      <c r="G11" s="794">
        <v>23655</v>
      </c>
      <c r="H11" s="1311">
        <v>0.99461800445696502</v>
      </c>
      <c r="I11" s="1314">
        <v>128</v>
      </c>
      <c r="J11" s="1239">
        <v>5.3819955430349413E-3</v>
      </c>
      <c r="K11" s="188"/>
    </row>
    <row r="12" spans="1:11" ht="17.25" customHeight="1">
      <c r="A12" s="158" t="s">
        <v>24</v>
      </c>
      <c r="B12" s="800">
        <v>10682</v>
      </c>
      <c r="C12" s="794">
        <v>10442</v>
      </c>
      <c r="D12" s="1311">
        <v>0.97753229732259872</v>
      </c>
      <c r="E12" s="1314">
        <v>240</v>
      </c>
      <c r="F12" s="1311">
        <v>2.2467702677401235E-2</v>
      </c>
      <c r="G12" s="794">
        <v>10533</v>
      </c>
      <c r="H12" s="1311">
        <v>0.98605130125444673</v>
      </c>
      <c r="I12" s="1314">
        <v>149</v>
      </c>
      <c r="J12" s="1239">
        <v>1.3948698745553267E-2</v>
      </c>
      <c r="K12" s="188"/>
    </row>
    <row r="13" spans="1:11" ht="17.25" customHeight="1">
      <c r="A13" s="158" t="s">
        <v>25</v>
      </c>
      <c r="B13" s="800">
        <v>33730</v>
      </c>
      <c r="C13" s="794">
        <v>32478</v>
      </c>
      <c r="D13" s="1311">
        <v>0.96288170767862435</v>
      </c>
      <c r="E13" s="1314">
        <v>1252</v>
      </c>
      <c r="F13" s="1311">
        <v>3.7118292321375632E-2</v>
      </c>
      <c r="G13" s="794">
        <v>33401</v>
      </c>
      <c r="H13" s="1311">
        <v>0.99024607174622004</v>
      </c>
      <c r="I13" s="1314">
        <v>329</v>
      </c>
      <c r="J13" s="1239">
        <v>9.7539282537800181E-3</v>
      </c>
      <c r="K13" s="188"/>
    </row>
    <row r="14" spans="1:11" ht="17.25" customHeight="1">
      <c r="A14" s="158" t="s">
        <v>26</v>
      </c>
      <c r="B14" s="800">
        <v>16581</v>
      </c>
      <c r="C14" s="794">
        <v>16282</v>
      </c>
      <c r="D14" s="1311">
        <v>0.98196731198359566</v>
      </c>
      <c r="E14" s="1314">
        <v>299</v>
      </c>
      <c r="F14" s="1311">
        <v>1.8032688016404317E-2</v>
      </c>
      <c r="G14" s="794">
        <v>16293</v>
      </c>
      <c r="H14" s="1311">
        <v>0.98263072191062062</v>
      </c>
      <c r="I14" s="1314">
        <v>288</v>
      </c>
      <c r="J14" s="1239">
        <v>1.7369278089379409E-2</v>
      </c>
      <c r="K14" s="188"/>
    </row>
    <row r="15" spans="1:11" ht="17.25" customHeight="1">
      <c r="A15" s="158" t="s">
        <v>27</v>
      </c>
      <c r="B15" s="800">
        <v>23655</v>
      </c>
      <c r="C15" s="794">
        <v>23287</v>
      </c>
      <c r="D15" s="1311">
        <v>0.98444303529909105</v>
      </c>
      <c r="E15" s="1314">
        <v>368</v>
      </c>
      <c r="F15" s="1311">
        <v>1.5556964700908898E-2</v>
      </c>
      <c r="G15" s="794">
        <v>23303</v>
      </c>
      <c r="H15" s="1311">
        <v>0.98511942506869588</v>
      </c>
      <c r="I15" s="1314">
        <v>352</v>
      </c>
      <c r="J15" s="1239">
        <v>1.4880574931304165E-2</v>
      </c>
      <c r="K15" s="188"/>
    </row>
    <row r="16" spans="1:11" ht="17.25" customHeight="1">
      <c r="A16" s="158" t="s">
        <v>28</v>
      </c>
      <c r="B16" s="800">
        <v>23147</v>
      </c>
      <c r="C16" s="794">
        <v>22229</v>
      </c>
      <c r="D16" s="1311">
        <v>0.96034043288547111</v>
      </c>
      <c r="E16" s="1314">
        <v>918</v>
      </c>
      <c r="F16" s="1311">
        <v>3.9659567114528879E-2</v>
      </c>
      <c r="G16" s="794">
        <v>23032</v>
      </c>
      <c r="H16" s="1311">
        <v>0.99503175357497731</v>
      </c>
      <c r="I16" s="1314">
        <v>115</v>
      </c>
      <c r="J16" s="1239">
        <v>4.9682464250226811E-3</v>
      </c>
      <c r="K16" s="188"/>
    </row>
    <row r="17" spans="1:11" ht="17.25" customHeight="1">
      <c r="A17" s="158" t="s">
        <v>29</v>
      </c>
      <c r="B17" s="800">
        <v>22243</v>
      </c>
      <c r="C17" s="794">
        <v>20719</v>
      </c>
      <c r="D17" s="1311">
        <v>0.93148406240165449</v>
      </c>
      <c r="E17" s="1314">
        <v>1524</v>
      </c>
      <c r="F17" s="1311">
        <v>6.8515937598345553E-2</v>
      </c>
      <c r="G17" s="794">
        <v>22120</v>
      </c>
      <c r="H17" s="1311">
        <v>0.99447017039068475</v>
      </c>
      <c r="I17" s="1314">
        <v>123</v>
      </c>
      <c r="J17" s="1239">
        <v>5.5298296093152901E-3</v>
      </c>
      <c r="K17" s="188"/>
    </row>
    <row r="18" spans="1:11" ht="17.25" customHeight="1">
      <c r="A18" s="158" t="s">
        <v>30</v>
      </c>
      <c r="B18" s="800">
        <v>47978</v>
      </c>
      <c r="C18" s="794">
        <v>47178</v>
      </c>
      <c r="D18" s="1311">
        <v>0.98332569094168165</v>
      </c>
      <c r="E18" s="1314">
        <v>800</v>
      </c>
      <c r="F18" s="1311">
        <v>1.6674309058318397E-2</v>
      </c>
      <c r="G18" s="794">
        <v>47272</v>
      </c>
      <c r="H18" s="1311">
        <v>0.98528492225603403</v>
      </c>
      <c r="I18" s="1314">
        <v>706</v>
      </c>
      <c r="J18" s="1239">
        <v>1.4715077743965984E-2</v>
      </c>
      <c r="K18" s="188"/>
    </row>
    <row r="19" spans="1:11" ht="17.25" customHeight="1">
      <c r="A19" s="158" t="s">
        <v>31</v>
      </c>
      <c r="B19" s="800">
        <v>27965</v>
      </c>
      <c r="C19" s="794">
        <v>27259</v>
      </c>
      <c r="D19" s="1311">
        <v>0.97475415698194168</v>
      </c>
      <c r="E19" s="1314">
        <v>706</v>
      </c>
      <c r="F19" s="1311">
        <v>2.5245843018058288E-2</v>
      </c>
      <c r="G19" s="794">
        <v>27333</v>
      </c>
      <c r="H19" s="1311">
        <v>0.97740032183086001</v>
      </c>
      <c r="I19" s="1314">
        <v>632</v>
      </c>
      <c r="J19" s="1239">
        <v>2.2599678169139995E-2</v>
      </c>
      <c r="K19" s="188"/>
    </row>
    <row r="20" spans="1:11" ht="17.25" customHeight="1">
      <c r="A20" s="158" t="s">
        <v>32</v>
      </c>
      <c r="B20" s="800">
        <v>25182</v>
      </c>
      <c r="C20" s="794">
        <v>24445</v>
      </c>
      <c r="D20" s="1311">
        <v>0.97073306329918196</v>
      </c>
      <c r="E20" s="1314">
        <v>737</v>
      </c>
      <c r="F20" s="1311">
        <v>2.9266936700818046E-2</v>
      </c>
      <c r="G20" s="794">
        <v>24921</v>
      </c>
      <c r="H20" s="1311">
        <v>0.98963545389563978</v>
      </c>
      <c r="I20" s="1314">
        <v>261</v>
      </c>
      <c r="J20" s="1239">
        <v>1.0364546104360257E-2</v>
      </c>
      <c r="K20" s="188"/>
    </row>
    <row r="21" spans="1:11" ht="17.25" customHeight="1" thickBot="1">
      <c r="A21" s="159" t="s">
        <v>33</v>
      </c>
      <c r="B21" s="174">
        <v>49021</v>
      </c>
      <c r="C21" s="131">
        <v>47501</v>
      </c>
      <c r="D21" s="1312">
        <v>0.96899288060219091</v>
      </c>
      <c r="E21" s="1309">
        <v>1520</v>
      </c>
      <c r="F21" s="1312">
        <v>3.1007119397809101E-2</v>
      </c>
      <c r="G21" s="131">
        <v>48355</v>
      </c>
      <c r="H21" s="1312">
        <v>0.98641398584280204</v>
      </c>
      <c r="I21" s="1309">
        <v>666</v>
      </c>
      <c r="J21" s="1240">
        <v>1.3586014157197936E-2</v>
      </c>
      <c r="K21" s="188"/>
    </row>
    <row r="22" spans="1:11" s="164" customFormat="1" ht="17.25" customHeight="1">
      <c r="A22" s="967" t="s">
        <v>322</v>
      </c>
      <c r="C22" s="209"/>
      <c r="D22" s="209"/>
      <c r="E22" s="209"/>
      <c r="F22" s="209"/>
    </row>
    <row r="23" spans="1:11" s="164" customFormat="1" ht="17.25" customHeight="1">
      <c r="A23" s="967" t="s">
        <v>545</v>
      </c>
      <c r="B23" s="150"/>
      <c r="C23" s="242"/>
      <c r="D23" s="242"/>
      <c r="E23" s="242"/>
      <c r="F23" s="242"/>
      <c r="G23" s="160"/>
      <c r="H23" s="160"/>
      <c r="I23" s="160"/>
      <c r="J23" s="160"/>
      <c r="K23" s="160"/>
    </row>
    <row r="24" spans="1:11" ht="17.25" customHeight="1">
      <c r="B24" s="188"/>
      <c r="C24" s="188"/>
      <c r="D24" s="188"/>
      <c r="E24" s="188"/>
      <c r="F24" s="188"/>
      <c r="G24" s="188"/>
      <c r="H24" s="188"/>
      <c r="I24" s="188"/>
      <c r="J24" s="188"/>
    </row>
  </sheetData>
  <mergeCells count="8">
    <mergeCell ref="E4:F5"/>
    <mergeCell ref="A3:A6"/>
    <mergeCell ref="G3:J3"/>
    <mergeCell ref="G4:H5"/>
    <mergeCell ref="I4:J5"/>
    <mergeCell ref="C3:F3"/>
    <mergeCell ref="C4:D5"/>
    <mergeCell ref="B3:B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6"/>
  <sheetViews>
    <sheetView zoomScaleNormal="100" workbookViewId="0"/>
  </sheetViews>
  <sheetFormatPr defaultColWidth="9.140625" defaultRowHeight="15"/>
  <cols>
    <col min="1" max="1" width="12.85546875" style="209" customWidth="1"/>
    <col min="2" max="2" width="5.140625" style="209" customWidth="1"/>
    <col min="3" max="15" width="7.85546875" style="209" customWidth="1"/>
    <col min="16" max="16" width="9.140625" style="209"/>
    <col min="17" max="17" width="5.7109375" style="209" customWidth="1"/>
    <col min="18" max="19" width="8" style="209" customWidth="1"/>
    <col min="20" max="20" width="9.140625" style="209"/>
    <col min="21" max="21" width="12.85546875" style="209" customWidth="1"/>
    <col min="22" max="22" width="5.7109375" style="209" customWidth="1"/>
    <col min="23" max="24" width="7" style="209" customWidth="1"/>
    <col min="25" max="25" width="6.42578125" style="209" customWidth="1"/>
    <col min="26" max="26" width="7" style="209" customWidth="1"/>
    <col min="27" max="27" width="6.42578125" style="209" customWidth="1"/>
    <col min="28" max="28" width="7" style="209" customWidth="1"/>
    <col min="29" max="30" width="6.42578125" style="209" customWidth="1"/>
    <col min="31" max="31" width="5.7109375" style="209" customWidth="1"/>
    <col min="32" max="35" width="6.42578125" style="209" customWidth="1"/>
    <col min="36" max="36" width="7" style="209" customWidth="1"/>
    <col min="37" max="37" width="6.42578125" style="209" customWidth="1"/>
    <col min="38" max="38" width="7" style="209" customWidth="1"/>
    <col min="39" max="39" width="5.7109375" style="209" customWidth="1"/>
    <col min="40" max="40" width="12.85546875" style="209" customWidth="1"/>
    <col min="41" max="41" width="5.7109375" style="209" customWidth="1"/>
    <col min="42" max="55" width="8.5703125" style="209" customWidth="1"/>
    <col min="56" max="16384" width="9.140625" style="209"/>
  </cols>
  <sheetData>
    <row r="1" spans="1:99" s="505" customFormat="1" ht="17.25" customHeight="1">
      <c r="A1" s="503" t="s">
        <v>975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0"/>
      <c r="M1" s="503"/>
      <c r="N1" s="503"/>
      <c r="O1" s="503"/>
      <c r="P1" s="927"/>
      <c r="Q1" s="504"/>
      <c r="S1" s="504"/>
      <c r="U1" s="506"/>
      <c r="V1" s="506"/>
      <c r="W1" s="504"/>
      <c r="X1" s="504"/>
      <c r="Y1" s="504"/>
      <c r="Z1" s="504"/>
      <c r="AA1" s="504"/>
      <c r="AB1" s="504"/>
      <c r="AC1" s="504"/>
      <c r="AD1" s="504"/>
      <c r="AE1" s="504"/>
      <c r="AF1" s="504"/>
      <c r="AG1" s="504"/>
      <c r="AH1" s="504"/>
      <c r="AI1" s="504"/>
      <c r="AJ1" s="504"/>
      <c r="AK1" s="504"/>
      <c r="AL1" s="504"/>
      <c r="AM1" s="504"/>
      <c r="AN1" s="507"/>
      <c r="AO1" s="507"/>
      <c r="AP1" s="508"/>
      <c r="AQ1" s="508"/>
      <c r="AR1" s="508"/>
      <c r="AS1" s="508"/>
      <c r="AT1" s="508"/>
      <c r="AU1" s="508"/>
      <c r="AV1" s="508"/>
      <c r="AW1" s="508"/>
      <c r="AX1" s="508"/>
      <c r="AY1" s="508"/>
      <c r="AZ1" s="508"/>
      <c r="BA1" s="508"/>
      <c r="BB1" s="508"/>
      <c r="BC1" s="508"/>
      <c r="BD1" s="509"/>
      <c r="BE1" s="509"/>
    </row>
    <row r="2" spans="1:99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Q2" s="205"/>
      <c r="R2" s="205"/>
      <c r="S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</row>
    <row r="3" spans="1:99" ht="17.25" customHeight="1">
      <c r="A3" s="1736" t="s">
        <v>198</v>
      </c>
      <c r="B3" s="1737"/>
      <c r="C3" s="1736" t="s">
        <v>71</v>
      </c>
      <c r="D3" s="1736" t="s">
        <v>436</v>
      </c>
      <c r="E3" s="1982"/>
      <c r="F3" s="1982"/>
      <c r="G3" s="1737"/>
      <c r="H3" s="1736" t="s">
        <v>449</v>
      </c>
      <c r="I3" s="1982"/>
      <c r="J3" s="1982"/>
      <c r="K3" s="1737"/>
      <c r="L3" s="1736" t="s">
        <v>464</v>
      </c>
      <c r="M3" s="1982"/>
      <c r="N3" s="1982"/>
      <c r="O3" s="1737"/>
      <c r="P3" s="83"/>
      <c r="Q3" s="116"/>
      <c r="R3" s="116"/>
      <c r="S3" s="116"/>
      <c r="T3" s="83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2091"/>
      <c r="AK3" s="2091"/>
      <c r="AL3" s="2091"/>
      <c r="AM3" s="2091"/>
      <c r="AN3" s="116"/>
      <c r="AO3" s="116"/>
      <c r="AP3" s="2091"/>
      <c r="AQ3" s="458"/>
      <c r="AR3" s="2091"/>
      <c r="AS3" s="2091"/>
      <c r="AT3" s="2091"/>
      <c r="AU3" s="2091"/>
      <c r="AV3" s="2091"/>
      <c r="AW3" s="2091"/>
      <c r="AX3" s="2091"/>
      <c r="AY3" s="2091"/>
      <c r="AZ3" s="2091"/>
      <c r="BA3" s="2091"/>
      <c r="BB3" s="2091"/>
      <c r="BC3" s="2091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</row>
    <row r="4" spans="1:99" ht="10.5" customHeight="1">
      <c r="A4" s="1738"/>
      <c r="B4" s="1739"/>
      <c r="C4" s="1947"/>
      <c r="D4" s="1939" t="s">
        <v>7</v>
      </c>
      <c r="E4" s="1940"/>
      <c r="F4" s="1792" t="s">
        <v>140</v>
      </c>
      <c r="G4" s="1944"/>
      <c r="H4" s="1939" t="s">
        <v>141</v>
      </c>
      <c r="I4" s="1940"/>
      <c r="J4" s="1792" t="s">
        <v>142</v>
      </c>
      <c r="K4" s="1944"/>
      <c r="L4" s="1939" t="s">
        <v>456</v>
      </c>
      <c r="M4" s="1940"/>
      <c r="N4" s="1792" t="s">
        <v>457</v>
      </c>
      <c r="O4" s="1944"/>
      <c r="P4" s="83"/>
      <c r="Q4" s="116"/>
      <c r="R4" s="116"/>
      <c r="S4" s="116"/>
      <c r="T4" s="83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2091"/>
      <c r="AK4" s="2091"/>
      <c r="AL4" s="2091"/>
      <c r="AM4" s="2091"/>
      <c r="AN4" s="116"/>
      <c r="AO4" s="116"/>
      <c r="AP4" s="2091"/>
      <c r="AQ4" s="458"/>
      <c r="AR4" s="2091"/>
      <c r="AS4" s="2091"/>
      <c r="AT4" s="2091"/>
      <c r="AU4" s="2091"/>
      <c r="AV4" s="2091"/>
      <c r="AW4" s="2091"/>
      <c r="AX4" s="2091"/>
      <c r="AY4" s="2091"/>
      <c r="AZ4" s="2091"/>
      <c r="BA4" s="2091"/>
      <c r="BB4" s="2091"/>
      <c r="BC4" s="2091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</row>
    <row r="5" spans="1:99" ht="9.75" customHeight="1">
      <c r="A5" s="1738"/>
      <c r="B5" s="1739"/>
      <c r="C5" s="2031"/>
      <c r="D5" s="1941"/>
      <c r="E5" s="1942"/>
      <c r="F5" s="1942"/>
      <c r="G5" s="1945"/>
      <c r="H5" s="1941"/>
      <c r="I5" s="1942"/>
      <c r="J5" s="1942"/>
      <c r="K5" s="1945"/>
      <c r="L5" s="1941"/>
      <c r="M5" s="1942"/>
      <c r="N5" s="1942"/>
      <c r="O5" s="1945"/>
      <c r="P5" s="83"/>
      <c r="Q5" s="116"/>
      <c r="R5" s="116"/>
      <c r="S5" s="116"/>
      <c r="T5" s="83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2091"/>
      <c r="AK5" s="2091"/>
      <c r="AL5" s="2091"/>
      <c r="AM5" s="2091"/>
      <c r="AN5" s="116"/>
      <c r="AO5" s="116"/>
      <c r="AP5" s="2091"/>
      <c r="AQ5" s="458"/>
      <c r="AR5" s="2091"/>
      <c r="AS5" s="2091"/>
      <c r="AT5" s="2091"/>
      <c r="AU5" s="2091"/>
      <c r="AV5" s="2091"/>
      <c r="AW5" s="2091"/>
      <c r="AX5" s="2091"/>
      <c r="AY5" s="2091"/>
      <c r="AZ5" s="2091"/>
      <c r="BA5" s="2091"/>
      <c r="BB5" s="2091"/>
      <c r="BC5" s="2091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</row>
    <row r="6" spans="1:99" ht="17.25" customHeight="1" thickBot="1">
      <c r="A6" s="1738"/>
      <c r="B6" s="1739"/>
      <c r="C6" s="652" t="s">
        <v>146</v>
      </c>
      <c r="D6" s="690" t="s">
        <v>146</v>
      </c>
      <c r="E6" s="691" t="s">
        <v>294</v>
      </c>
      <c r="F6" s="692" t="s">
        <v>146</v>
      </c>
      <c r="G6" s="656" t="s">
        <v>294</v>
      </c>
      <c r="H6" s="690" t="s">
        <v>146</v>
      </c>
      <c r="I6" s="839" t="s">
        <v>294</v>
      </c>
      <c r="J6" s="644" t="s">
        <v>146</v>
      </c>
      <c r="K6" s="656" t="s">
        <v>294</v>
      </c>
      <c r="L6" s="690" t="s">
        <v>146</v>
      </c>
      <c r="M6" s="839" t="s">
        <v>294</v>
      </c>
      <c r="N6" s="644" t="s">
        <v>146</v>
      </c>
      <c r="O6" s="656" t="s">
        <v>294</v>
      </c>
      <c r="P6" s="83"/>
      <c r="Q6" s="459"/>
      <c r="R6" s="458"/>
      <c r="S6" s="459"/>
      <c r="T6" s="83"/>
      <c r="U6" s="116"/>
      <c r="V6" s="116"/>
      <c r="W6" s="915"/>
      <c r="X6" s="915"/>
      <c r="Y6" s="459"/>
      <c r="Z6" s="915"/>
      <c r="AA6" s="459"/>
      <c r="AB6" s="915"/>
      <c r="AC6" s="459"/>
      <c r="AD6" s="915"/>
      <c r="AE6" s="459"/>
      <c r="AF6" s="915"/>
      <c r="AG6" s="459"/>
      <c r="AH6" s="915"/>
      <c r="AI6" s="459"/>
      <c r="AJ6" s="458"/>
      <c r="AK6" s="459"/>
      <c r="AL6" s="458"/>
      <c r="AM6" s="459"/>
      <c r="AN6" s="116"/>
      <c r="AO6" s="116"/>
      <c r="AP6" s="458"/>
      <c r="AQ6" s="458"/>
      <c r="AR6" s="458"/>
      <c r="AS6" s="459"/>
      <c r="AT6" s="458"/>
      <c r="AU6" s="459"/>
      <c r="AV6" s="458"/>
      <c r="AW6" s="459"/>
      <c r="AX6" s="458"/>
      <c r="AY6" s="459"/>
      <c r="AZ6" s="458"/>
      <c r="BA6" s="459"/>
      <c r="BB6" s="458"/>
      <c r="BC6" s="459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</row>
    <row r="7" spans="1:99" ht="17.25" customHeight="1">
      <c r="A7" s="1787" t="s">
        <v>11</v>
      </c>
      <c r="B7" s="1788"/>
      <c r="C7" s="841">
        <v>501220</v>
      </c>
      <c r="D7" s="795">
        <v>247402</v>
      </c>
      <c r="E7" s="264">
        <v>0.49359961693467941</v>
      </c>
      <c r="F7" s="343">
        <v>253818</v>
      </c>
      <c r="G7" s="258">
        <v>0.50640038306532065</v>
      </c>
      <c r="H7" s="1315">
        <v>492333</v>
      </c>
      <c r="I7" s="1316">
        <v>0.98226926299828421</v>
      </c>
      <c r="J7" s="1161">
        <v>8852</v>
      </c>
      <c r="K7" s="1317">
        <v>1.7660907385978215E-2</v>
      </c>
      <c r="L7" s="800">
        <v>482095</v>
      </c>
      <c r="M7" s="278">
        <v>0.96184310282909702</v>
      </c>
      <c r="N7" s="792">
        <v>19125</v>
      </c>
      <c r="O7" s="258">
        <v>3.8156897170902995E-2</v>
      </c>
      <c r="P7" s="460"/>
      <c r="Q7" s="278"/>
      <c r="R7" s="278"/>
      <c r="S7" s="278"/>
      <c r="T7" s="1080"/>
      <c r="U7" s="468"/>
      <c r="V7" s="468"/>
      <c r="W7" s="154"/>
      <c r="X7" s="154"/>
      <c r="Y7" s="278"/>
      <c r="Z7" s="154"/>
      <c r="AA7" s="278"/>
      <c r="AB7" s="154"/>
      <c r="AC7" s="278"/>
      <c r="AD7" s="154"/>
      <c r="AE7" s="278"/>
      <c r="AF7" s="154"/>
      <c r="AG7" s="278"/>
      <c r="AH7" s="154"/>
      <c r="AI7" s="278"/>
      <c r="AJ7" s="154"/>
      <c r="AK7" s="278"/>
      <c r="AL7" s="154"/>
      <c r="AM7" s="278"/>
      <c r="AN7" s="1974"/>
      <c r="AO7" s="1974"/>
      <c r="AP7" s="154"/>
      <c r="AQ7" s="154"/>
      <c r="AR7" s="154"/>
      <c r="AS7" s="278"/>
      <c r="AT7" s="154"/>
      <c r="AU7" s="278"/>
      <c r="AV7" s="154"/>
      <c r="AW7" s="278"/>
      <c r="AX7" s="154"/>
      <c r="AY7" s="278"/>
      <c r="AZ7" s="154"/>
      <c r="BA7" s="278"/>
      <c r="BB7" s="154"/>
      <c r="BC7" s="278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</row>
    <row r="8" spans="1:99" ht="17.25" customHeight="1">
      <c r="A8" s="1742" t="s">
        <v>12</v>
      </c>
      <c r="B8" s="1743"/>
      <c r="C8" s="841">
        <v>470754</v>
      </c>
      <c r="D8" s="795">
        <v>232209</v>
      </c>
      <c r="E8" s="264">
        <v>0.49327037051198713</v>
      </c>
      <c r="F8" s="343">
        <v>238545</v>
      </c>
      <c r="G8" s="258">
        <v>0.50672962948801281</v>
      </c>
      <c r="H8" s="800">
        <v>461701</v>
      </c>
      <c r="I8" s="278">
        <v>0.98076914906724111</v>
      </c>
      <c r="J8" s="342">
        <v>9024</v>
      </c>
      <c r="K8" s="258">
        <v>1.9169247632521445E-2</v>
      </c>
      <c r="L8" s="800">
        <v>451594</v>
      </c>
      <c r="M8" s="278">
        <v>0.95929933680860913</v>
      </c>
      <c r="N8" s="792">
        <v>19160</v>
      </c>
      <c r="O8" s="258">
        <v>4.0700663191390832E-2</v>
      </c>
      <c r="P8" s="460"/>
      <c r="Q8" s="278"/>
      <c r="R8" s="278"/>
      <c r="S8" s="278"/>
      <c r="T8" s="1080"/>
      <c r="U8" s="468"/>
      <c r="V8" s="468"/>
      <c r="W8" s="154"/>
      <c r="X8" s="154"/>
      <c r="Y8" s="278"/>
      <c r="Z8" s="154"/>
      <c r="AA8" s="278"/>
      <c r="AB8" s="154"/>
      <c r="AC8" s="278"/>
      <c r="AD8" s="154"/>
      <c r="AE8" s="278"/>
      <c r="AF8" s="154"/>
      <c r="AG8" s="278"/>
      <c r="AH8" s="154"/>
      <c r="AI8" s="278"/>
      <c r="AJ8" s="154"/>
      <c r="AK8" s="278"/>
      <c r="AL8" s="154"/>
      <c r="AM8" s="278"/>
      <c r="AN8" s="1974"/>
      <c r="AO8" s="1974"/>
      <c r="AP8" s="154"/>
      <c r="AQ8" s="154"/>
      <c r="AR8" s="154"/>
      <c r="AS8" s="278"/>
      <c r="AT8" s="154"/>
      <c r="AU8" s="278"/>
      <c r="AV8" s="154"/>
      <c r="AW8" s="278"/>
      <c r="AX8" s="154"/>
      <c r="AY8" s="278"/>
      <c r="AZ8" s="154"/>
      <c r="BA8" s="278"/>
      <c r="BB8" s="154"/>
      <c r="BC8" s="278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</row>
    <row r="9" spans="1:99" ht="17.25" customHeight="1">
      <c r="A9" s="1742" t="s">
        <v>13</v>
      </c>
      <c r="B9" s="1743"/>
      <c r="C9" s="841">
        <v>448792</v>
      </c>
      <c r="D9" s="795">
        <v>220830</v>
      </c>
      <c r="E9" s="264">
        <v>0.49205422556551809</v>
      </c>
      <c r="F9" s="343">
        <v>227962</v>
      </c>
      <c r="G9" s="258">
        <v>0.50794577443448186</v>
      </c>
      <c r="H9" s="800">
        <v>439598</v>
      </c>
      <c r="I9" s="278">
        <v>0.97951389507834363</v>
      </c>
      <c r="J9" s="342">
        <v>9147</v>
      </c>
      <c r="K9" s="258">
        <v>2.0381379347225441E-2</v>
      </c>
      <c r="L9" s="800">
        <v>428916</v>
      </c>
      <c r="M9" s="278">
        <v>0.95571222303427872</v>
      </c>
      <c r="N9" s="792">
        <v>19876</v>
      </c>
      <c r="O9" s="258">
        <v>4.4287776965721316E-2</v>
      </c>
      <c r="P9" s="460"/>
      <c r="Q9" s="278"/>
      <c r="R9" s="278"/>
      <c r="S9" s="278"/>
      <c r="T9" s="1080"/>
      <c r="U9" s="468"/>
      <c r="V9" s="468"/>
      <c r="W9" s="168"/>
      <c r="X9" s="168"/>
      <c r="Y9" s="278"/>
      <c r="Z9" s="168"/>
      <c r="AA9" s="278"/>
      <c r="AB9" s="168"/>
      <c r="AC9" s="278"/>
      <c r="AD9" s="168"/>
      <c r="AE9" s="278"/>
      <c r="AF9" s="168"/>
      <c r="AG9" s="278"/>
      <c r="AH9" s="168"/>
      <c r="AI9" s="278"/>
      <c r="AJ9" s="168"/>
      <c r="AK9" s="278"/>
      <c r="AL9" s="168"/>
      <c r="AM9" s="278"/>
      <c r="AN9" s="1974"/>
      <c r="AO9" s="1974"/>
      <c r="AP9" s="168"/>
      <c r="AQ9" s="168"/>
      <c r="AR9" s="168"/>
      <c r="AS9" s="278"/>
      <c r="AT9" s="168"/>
      <c r="AU9" s="278"/>
      <c r="AV9" s="168"/>
      <c r="AW9" s="278"/>
      <c r="AX9" s="168"/>
      <c r="AY9" s="278"/>
      <c r="AZ9" s="168"/>
      <c r="BA9" s="278"/>
      <c r="BB9" s="168"/>
      <c r="BC9" s="278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</row>
    <row r="10" spans="1:99" ht="17.25" customHeight="1">
      <c r="A10" s="1742" t="s">
        <v>14</v>
      </c>
      <c r="B10" s="1743"/>
      <c r="C10" s="841">
        <v>435542</v>
      </c>
      <c r="D10" s="795">
        <v>214988</v>
      </c>
      <c r="E10" s="264">
        <v>0.49361026031932626</v>
      </c>
      <c r="F10" s="343">
        <v>220554</v>
      </c>
      <c r="G10" s="258">
        <v>0.50638973968067369</v>
      </c>
      <c r="H10" s="800">
        <v>426655</v>
      </c>
      <c r="I10" s="278">
        <v>0.97959553843257363</v>
      </c>
      <c r="J10" s="342">
        <v>8837</v>
      </c>
      <c r="K10" s="258">
        <v>2.0289662076217678E-2</v>
      </c>
      <c r="L10" s="800">
        <v>415707</v>
      </c>
      <c r="M10" s="278">
        <v>0.95445904183752661</v>
      </c>
      <c r="N10" s="792">
        <v>19835</v>
      </c>
      <c r="O10" s="258">
        <v>4.5540958162473423E-2</v>
      </c>
      <c r="P10" s="460"/>
      <c r="Q10" s="278"/>
      <c r="R10" s="278"/>
      <c r="S10" s="278"/>
      <c r="T10" s="1080"/>
      <c r="U10" s="468"/>
      <c r="V10" s="468"/>
      <c r="W10" s="168"/>
      <c r="X10" s="168"/>
      <c r="Y10" s="278"/>
      <c r="Z10" s="168"/>
      <c r="AA10" s="278"/>
      <c r="AB10" s="168"/>
      <c r="AC10" s="278"/>
      <c r="AD10" s="168"/>
      <c r="AE10" s="278"/>
      <c r="AF10" s="168"/>
      <c r="AG10" s="278"/>
      <c r="AH10" s="168"/>
      <c r="AI10" s="278"/>
      <c r="AJ10" s="168"/>
      <c r="AK10" s="278"/>
      <c r="AL10" s="168"/>
      <c r="AM10" s="278"/>
      <c r="AN10" s="1974"/>
      <c r="AO10" s="1974"/>
      <c r="AP10" s="168"/>
      <c r="AQ10" s="168"/>
      <c r="AR10" s="168"/>
      <c r="AS10" s="278"/>
      <c r="AT10" s="168"/>
      <c r="AU10" s="278"/>
      <c r="AV10" s="168"/>
      <c r="AW10" s="278"/>
      <c r="AX10" s="168"/>
      <c r="AY10" s="278"/>
      <c r="AZ10" s="168"/>
      <c r="BA10" s="278"/>
      <c r="BB10" s="168"/>
      <c r="BC10" s="278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</row>
    <row r="11" spans="1:99" ht="17.25" customHeight="1">
      <c r="A11" s="1742" t="s">
        <v>15</v>
      </c>
      <c r="B11" s="1743"/>
      <c r="C11" s="841">
        <v>427107</v>
      </c>
      <c r="D11" s="795">
        <v>210875</v>
      </c>
      <c r="E11" s="264">
        <v>0.49372873776360493</v>
      </c>
      <c r="F11" s="343">
        <v>216232</v>
      </c>
      <c r="G11" s="258">
        <v>0.50627126223639507</v>
      </c>
      <c r="H11" s="800">
        <v>418302</v>
      </c>
      <c r="I11" s="278">
        <v>0.97938455703137617</v>
      </c>
      <c r="J11" s="342">
        <v>8763</v>
      </c>
      <c r="K11" s="258">
        <v>2.0517106954463401E-2</v>
      </c>
      <c r="L11" s="800">
        <v>407061</v>
      </c>
      <c r="M11" s="278">
        <v>0.95306562524145</v>
      </c>
      <c r="N11" s="792">
        <v>20046</v>
      </c>
      <c r="O11" s="258">
        <v>4.6934374758549967E-2</v>
      </c>
      <c r="P11" s="460"/>
      <c r="Q11" s="278"/>
      <c r="R11" s="278"/>
      <c r="S11" s="278"/>
      <c r="T11" s="1080"/>
      <c r="U11" s="468"/>
      <c r="V11" s="468"/>
      <c r="W11" s="168"/>
      <c r="X11" s="168"/>
      <c r="Y11" s="278"/>
      <c r="Z11" s="168"/>
      <c r="AA11" s="278"/>
      <c r="AB11" s="168"/>
      <c r="AC11" s="278"/>
      <c r="AD11" s="168"/>
      <c r="AE11" s="278"/>
      <c r="AF11" s="168"/>
      <c r="AG11" s="278"/>
      <c r="AH11" s="168"/>
      <c r="AI11" s="278"/>
      <c r="AJ11" s="168"/>
      <c r="AK11" s="278"/>
      <c r="AL11" s="168"/>
      <c r="AM11" s="278"/>
      <c r="AN11" s="1974"/>
      <c r="AO11" s="1974"/>
      <c r="AP11" s="168"/>
      <c r="AQ11" s="168"/>
      <c r="AR11" s="168"/>
      <c r="AS11" s="278"/>
      <c r="AT11" s="168"/>
      <c r="AU11" s="278"/>
      <c r="AV11" s="168"/>
      <c r="AW11" s="278"/>
      <c r="AX11" s="168"/>
      <c r="AY11" s="278"/>
      <c r="AZ11" s="168"/>
      <c r="BA11" s="278"/>
      <c r="BB11" s="168"/>
      <c r="BC11" s="278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</row>
    <row r="12" spans="1:99" ht="17.25" customHeight="1">
      <c r="A12" s="1742" t="s">
        <v>16</v>
      </c>
      <c r="B12" s="1743"/>
      <c r="C12" s="841">
        <v>424849</v>
      </c>
      <c r="D12" s="795">
        <v>209632</v>
      </c>
      <c r="E12" s="264">
        <v>0.49342707644363054</v>
      </c>
      <c r="F12" s="343">
        <v>215217</v>
      </c>
      <c r="G12" s="258">
        <v>0.5065729235563694</v>
      </c>
      <c r="H12" s="800">
        <v>415742</v>
      </c>
      <c r="I12" s="278">
        <v>0.97856414867399943</v>
      </c>
      <c r="J12" s="342">
        <v>9063</v>
      </c>
      <c r="K12" s="258">
        <v>2.1332285117771254E-2</v>
      </c>
      <c r="L12" s="800">
        <v>404514</v>
      </c>
      <c r="M12" s="278">
        <v>0.95213593535585583</v>
      </c>
      <c r="N12" s="792">
        <v>20335</v>
      </c>
      <c r="O12" s="258">
        <v>4.7864064644144153E-2</v>
      </c>
      <c r="P12" s="460"/>
      <c r="Q12" s="278"/>
      <c r="R12" s="278"/>
      <c r="S12" s="278"/>
      <c r="T12" s="1080"/>
      <c r="U12" s="468"/>
      <c r="V12" s="468"/>
      <c r="W12" s="168"/>
      <c r="X12" s="168"/>
      <c r="Y12" s="278"/>
      <c r="Z12" s="168"/>
      <c r="AA12" s="278"/>
      <c r="AB12" s="168"/>
      <c r="AC12" s="278"/>
      <c r="AD12" s="168"/>
      <c r="AE12" s="278"/>
      <c r="AF12" s="168"/>
      <c r="AG12" s="278"/>
      <c r="AH12" s="168"/>
      <c r="AI12" s="278"/>
      <c r="AJ12" s="168"/>
      <c r="AK12" s="278"/>
      <c r="AL12" s="168"/>
      <c r="AM12" s="278"/>
      <c r="AN12" s="1974"/>
      <c r="AO12" s="1974"/>
      <c r="AP12" s="168"/>
      <c r="AQ12" s="168"/>
      <c r="AR12" s="168"/>
      <c r="AS12" s="278"/>
      <c r="AT12" s="168"/>
      <c r="AU12" s="278"/>
      <c r="AV12" s="168"/>
      <c r="AW12" s="278"/>
      <c r="AX12" s="168"/>
      <c r="AY12" s="278"/>
      <c r="AZ12" s="168"/>
      <c r="BA12" s="278"/>
      <c r="BB12" s="168"/>
      <c r="BC12" s="278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</row>
    <row r="13" spans="1:99" ht="17.25" customHeight="1">
      <c r="A13" s="1742" t="s">
        <v>139</v>
      </c>
      <c r="B13" s="1743"/>
      <c r="C13" s="841">
        <v>421535</v>
      </c>
      <c r="D13" s="795">
        <v>208057</v>
      </c>
      <c r="E13" s="1013">
        <v>0.49356992895014651</v>
      </c>
      <c r="F13" s="854">
        <v>213478</v>
      </c>
      <c r="G13" s="258">
        <v>0.50643007104985349</v>
      </c>
      <c r="H13" s="800">
        <v>412304</v>
      </c>
      <c r="I13" s="278">
        <v>0.97810146251200969</v>
      </c>
      <c r="J13" s="342">
        <v>9195</v>
      </c>
      <c r="K13" s="258">
        <v>2.1813135326841187E-2</v>
      </c>
      <c r="L13" s="800">
        <v>399219</v>
      </c>
      <c r="M13" s="278">
        <v>0.94706014921655379</v>
      </c>
      <c r="N13" s="792">
        <v>22316</v>
      </c>
      <c r="O13" s="258">
        <v>5.2939850783446214E-2</v>
      </c>
      <c r="P13" s="460"/>
      <c r="Q13" s="278"/>
      <c r="R13" s="278"/>
      <c r="S13" s="278"/>
      <c r="T13" s="1080"/>
      <c r="U13" s="468"/>
      <c r="V13" s="468"/>
      <c r="W13" s="168"/>
      <c r="X13" s="168"/>
      <c r="Y13" s="278"/>
      <c r="Z13" s="168"/>
      <c r="AA13" s="278"/>
      <c r="AB13" s="168"/>
      <c r="AC13" s="278"/>
      <c r="AD13" s="168"/>
      <c r="AE13" s="278"/>
      <c r="AF13" s="168"/>
      <c r="AG13" s="278"/>
      <c r="AH13" s="168"/>
      <c r="AI13" s="278"/>
      <c r="AJ13" s="168"/>
      <c r="AK13" s="278"/>
      <c r="AL13" s="168"/>
      <c r="AM13" s="278"/>
      <c r="AN13" s="1974"/>
      <c r="AO13" s="1974"/>
      <c r="AP13" s="168"/>
      <c r="AQ13" s="168"/>
      <c r="AR13" s="168"/>
      <c r="AS13" s="278"/>
      <c r="AT13" s="168"/>
      <c r="AU13" s="278"/>
      <c r="AV13" s="168"/>
      <c r="AW13" s="278"/>
      <c r="AX13" s="168"/>
      <c r="AY13" s="278"/>
      <c r="AZ13" s="168"/>
      <c r="BA13" s="278"/>
      <c r="BB13" s="168"/>
      <c r="BC13" s="278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</row>
    <row r="14" spans="1:99" ht="17.25" customHeight="1">
      <c r="A14" s="1742" t="s">
        <v>189</v>
      </c>
      <c r="B14" s="1743"/>
      <c r="C14" s="841">
        <v>420814</v>
      </c>
      <c r="D14" s="795">
        <v>208308</v>
      </c>
      <c r="E14" s="1013">
        <v>0.49501204807824833</v>
      </c>
      <c r="F14" s="854">
        <v>212506</v>
      </c>
      <c r="G14" s="258">
        <v>0.50498795192175161</v>
      </c>
      <c r="H14" s="800">
        <v>411477</v>
      </c>
      <c r="I14" s="278">
        <v>0.9778120499793258</v>
      </c>
      <c r="J14" s="342">
        <v>9305</v>
      </c>
      <c r="K14" s="258">
        <v>2.2111906923248752E-2</v>
      </c>
      <c r="L14" s="800">
        <v>398747</v>
      </c>
      <c r="M14" s="278">
        <v>0.94756115528475759</v>
      </c>
      <c r="N14" s="792">
        <v>22067</v>
      </c>
      <c r="O14" s="258">
        <v>5.2438844715242364E-2</v>
      </c>
      <c r="P14" s="460"/>
      <c r="Q14" s="278"/>
      <c r="R14" s="278"/>
      <c r="S14" s="278"/>
      <c r="T14" s="1080"/>
      <c r="U14" s="468"/>
      <c r="V14" s="468"/>
      <c r="W14" s="168"/>
      <c r="X14" s="168"/>
      <c r="Y14" s="278"/>
      <c r="Z14" s="168"/>
      <c r="AA14" s="278"/>
      <c r="AB14" s="168"/>
      <c r="AC14" s="278"/>
      <c r="AD14" s="168"/>
      <c r="AE14" s="278"/>
      <c r="AF14" s="168"/>
      <c r="AG14" s="278"/>
      <c r="AH14" s="168"/>
      <c r="AI14" s="278"/>
      <c r="AJ14" s="168"/>
      <c r="AK14" s="278"/>
      <c r="AL14" s="168"/>
      <c r="AM14" s="278"/>
      <c r="AN14" s="1974"/>
      <c r="AO14" s="1974"/>
      <c r="AP14" s="168"/>
      <c r="AQ14" s="168"/>
      <c r="AR14" s="168"/>
      <c r="AS14" s="278"/>
      <c r="AT14" s="168"/>
      <c r="AU14" s="278"/>
      <c r="AV14" s="168"/>
      <c r="AW14" s="278"/>
      <c r="AX14" s="168"/>
      <c r="AY14" s="278"/>
      <c r="AZ14" s="168"/>
      <c r="BA14" s="278"/>
      <c r="BB14" s="168"/>
      <c r="BC14" s="278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</row>
    <row r="15" spans="1:99" ht="17.25" customHeight="1">
      <c r="A15" s="1742" t="s">
        <v>455</v>
      </c>
      <c r="B15" s="1743"/>
      <c r="C15" s="841">
        <v>423838</v>
      </c>
      <c r="D15" s="795">
        <v>209807</v>
      </c>
      <c r="E15" s="1013">
        <v>0.49501696402870909</v>
      </c>
      <c r="F15" s="854">
        <v>214031</v>
      </c>
      <c r="G15" s="258">
        <v>0.50498303597129091</v>
      </c>
      <c r="H15" s="800">
        <v>414325</v>
      </c>
      <c r="I15" s="278">
        <v>0.97755510360090414</v>
      </c>
      <c r="J15" s="342">
        <v>9496</v>
      </c>
      <c r="K15" s="258">
        <v>2.244489639909588E-2</v>
      </c>
      <c r="L15" s="800">
        <v>398786</v>
      </c>
      <c r="M15" s="278">
        <v>0.94089251081781244</v>
      </c>
      <c r="N15" s="792">
        <v>25052</v>
      </c>
      <c r="O15" s="258">
        <v>5.9107489182187535E-2</v>
      </c>
      <c r="P15" s="460"/>
      <c r="Q15" s="278"/>
      <c r="R15" s="278"/>
      <c r="S15" s="278"/>
      <c r="T15" s="1080"/>
      <c r="U15" s="468"/>
      <c r="V15" s="468"/>
      <c r="W15" s="168"/>
      <c r="X15" s="168"/>
      <c r="Y15" s="278"/>
      <c r="Z15" s="168"/>
      <c r="AA15" s="278"/>
      <c r="AB15" s="168"/>
      <c r="AC15" s="278"/>
      <c r="AD15" s="168"/>
      <c r="AE15" s="278"/>
      <c r="AF15" s="168"/>
      <c r="AG15" s="278"/>
      <c r="AH15" s="168"/>
      <c r="AI15" s="278"/>
      <c r="AJ15" s="168"/>
      <c r="AK15" s="278"/>
      <c r="AL15" s="168"/>
      <c r="AM15" s="278"/>
      <c r="AN15" s="1974"/>
      <c r="AO15" s="1974"/>
      <c r="AP15" s="168"/>
      <c r="AQ15" s="168"/>
      <c r="AR15" s="168"/>
      <c r="AS15" s="278"/>
      <c r="AT15" s="168"/>
      <c r="AU15" s="278"/>
      <c r="AV15" s="168"/>
      <c r="AW15" s="278"/>
      <c r="AX15" s="168"/>
      <c r="AY15" s="278"/>
      <c r="AZ15" s="168"/>
      <c r="BA15" s="278"/>
      <c r="BB15" s="168"/>
      <c r="BC15" s="278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</row>
    <row r="16" spans="1:99" ht="17.25" customHeight="1">
      <c r="A16" s="1742" t="s">
        <v>562</v>
      </c>
      <c r="B16" s="1743"/>
      <c r="C16" s="841">
        <v>432906</v>
      </c>
      <c r="D16" s="795">
        <v>214514</v>
      </c>
      <c r="E16" s="1013">
        <v>0.49552096760035663</v>
      </c>
      <c r="F16" s="854">
        <v>218392</v>
      </c>
      <c r="G16" s="258">
        <v>0.50447903239964331</v>
      </c>
      <c r="H16" s="800">
        <v>423145</v>
      </c>
      <c r="I16" s="278">
        <v>0.97745237996239365</v>
      </c>
      <c r="J16" s="342">
        <v>9751</v>
      </c>
      <c r="K16" s="258">
        <v>2.2524520334668497E-2</v>
      </c>
      <c r="L16" s="800">
        <v>407697</v>
      </c>
      <c r="M16" s="278">
        <v>0.94176795886404896</v>
      </c>
      <c r="N16" s="792">
        <v>25209</v>
      </c>
      <c r="O16" s="258">
        <v>5.8232041135950992E-2</v>
      </c>
      <c r="P16" s="460"/>
      <c r="Q16" s="278"/>
      <c r="R16" s="278"/>
      <c r="S16" s="278"/>
      <c r="T16" s="1080"/>
      <c r="U16" s="468"/>
      <c r="V16" s="468"/>
      <c r="W16" s="168"/>
      <c r="X16" s="168"/>
      <c r="Y16" s="278"/>
      <c r="Z16" s="168"/>
      <c r="AA16" s="278"/>
      <c r="AB16" s="168"/>
      <c r="AC16" s="278"/>
      <c r="AD16" s="168"/>
      <c r="AE16" s="278"/>
      <c r="AF16" s="168"/>
      <c r="AG16" s="278"/>
      <c r="AH16" s="168"/>
      <c r="AI16" s="278"/>
      <c r="AJ16" s="168"/>
      <c r="AK16" s="278"/>
      <c r="AL16" s="168"/>
      <c r="AM16" s="278"/>
      <c r="AN16" s="1974"/>
      <c r="AO16" s="1974"/>
      <c r="AP16" s="168"/>
      <c r="AQ16" s="168"/>
      <c r="AR16" s="168"/>
      <c r="AS16" s="278"/>
      <c r="AT16" s="168"/>
      <c r="AU16" s="278"/>
      <c r="AV16" s="168"/>
      <c r="AW16" s="278"/>
      <c r="AX16" s="168"/>
      <c r="AY16" s="278"/>
      <c r="AZ16" s="168"/>
      <c r="BA16" s="278"/>
      <c r="BB16" s="168"/>
      <c r="BC16" s="278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</row>
    <row r="17" spans="1:99" ht="17.25" customHeight="1" thickBot="1">
      <c r="A17" s="1785" t="s">
        <v>643</v>
      </c>
      <c r="B17" s="1786"/>
      <c r="C17" s="187">
        <v>446254</v>
      </c>
      <c r="D17" s="189">
        <v>220877</v>
      </c>
      <c r="E17" s="259">
        <v>0.49495802838742059</v>
      </c>
      <c r="F17" s="228">
        <v>225377</v>
      </c>
      <c r="G17" s="259">
        <v>0.50504197161257935</v>
      </c>
      <c r="H17" s="174">
        <v>436192</v>
      </c>
      <c r="I17" s="840">
        <v>0.97745230294854502</v>
      </c>
      <c r="J17" s="107">
        <v>10053</v>
      </c>
      <c r="K17" s="260">
        <v>2.2527529165004685E-2</v>
      </c>
      <c r="L17" s="174">
        <v>421983</v>
      </c>
      <c r="M17" s="259">
        <v>0.94561169199603812</v>
      </c>
      <c r="N17" s="107">
        <v>24271</v>
      </c>
      <c r="O17" s="259">
        <v>5.4388308003961869E-2</v>
      </c>
      <c r="P17" s="83"/>
      <c r="Q17" s="278"/>
      <c r="R17" s="278"/>
      <c r="S17" s="278"/>
      <c r="T17" s="1080"/>
      <c r="U17" s="468"/>
      <c r="V17" s="468"/>
      <c r="W17" s="168"/>
      <c r="X17" s="168"/>
      <c r="Y17" s="278"/>
      <c r="Z17" s="168"/>
      <c r="AA17" s="278"/>
      <c r="AB17" s="168"/>
      <c r="AC17" s="278"/>
      <c r="AD17" s="168"/>
      <c r="AE17" s="278"/>
      <c r="AF17" s="168"/>
      <c r="AG17" s="278"/>
      <c r="AH17" s="168"/>
      <c r="AI17" s="278"/>
      <c r="AJ17" s="168"/>
      <c r="AK17" s="278"/>
      <c r="AL17" s="168"/>
      <c r="AM17" s="278"/>
      <c r="AN17" s="1974"/>
      <c r="AO17" s="1974"/>
      <c r="AP17" s="168"/>
      <c r="AQ17" s="168"/>
      <c r="AR17" s="168"/>
      <c r="AS17" s="278"/>
      <c r="AT17" s="168"/>
      <c r="AU17" s="278"/>
      <c r="AV17" s="168"/>
      <c r="AW17" s="278"/>
      <c r="AX17" s="168"/>
      <c r="AY17" s="278"/>
      <c r="AZ17" s="168"/>
      <c r="BA17" s="278"/>
      <c r="BB17" s="168"/>
      <c r="BC17" s="278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</row>
    <row r="18" spans="1:99" ht="17.25" customHeight="1">
      <c r="A18" s="1791" t="s">
        <v>644</v>
      </c>
      <c r="B18" s="567" t="s">
        <v>191</v>
      </c>
      <c r="C18" s="569">
        <f>C17-C16</f>
        <v>13348</v>
      </c>
      <c r="D18" s="569">
        <f>D17-D16</f>
        <v>6363</v>
      </c>
      <c r="E18" s="624" t="s">
        <v>56</v>
      </c>
      <c r="F18" s="570">
        <f>F17-F16</f>
        <v>6985</v>
      </c>
      <c r="G18" s="625" t="s">
        <v>56</v>
      </c>
      <c r="H18" s="569">
        <f>H17-H16</f>
        <v>13047</v>
      </c>
      <c r="I18" s="624" t="s">
        <v>56</v>
      </c>
      <c r="J18" s="570">
        <f>J17-J16</f>
        <v>302</v>
      </c>
      <c r="K18" s="625" t="s">
        <v>56</v>
      </c>
      <c r="L18" s="569">
        <f>L17-L16</f>
        <v>14286</v>
      </c>
      <c r="M18" s="624" t="s">
        <v>56</v>
      </c>
      <c r="N18" s="570">
        <f>N17-N16</f>
        <v>-938</v>
      </c>
      <c r="O18" s="625" t="s">
        <v>56</v>
      </c>
      <c r="P18" s="83"/>
      <c r="Q18" s="278"/>
      <c r="R18" s="154"/>
      <c r="S18" s="278"/>
      <c r="T18" s="83"/>
      <c r="U18" s="467"/>
      <c r="V18" s="914"/>
      <c r="W18" s="168"/>
      <c r="X18" s="168"/>
      <c r="Y18" s="461"/>
      <c r="Z18" s="168"/>
      <c r="AA18" s="461"/>
      <c r="AB18" s="168"/>
      <c r="AC18" s="461"/>
      <c r="AD18" s="168"/>
      <c r="AE18" s="461"/>
      <c r="AF18" s="168"/>
      <c r="AG18" s="461"/>
      <c r="AH18" s="168"/>
      <c r="AI18" s="461"/>
      <c r="AJ18" s="168"/>
      <c r="AK18" s="461"/>
      <c r="AL18" s="168"/>
      <c r="AM18" s="461"/>
      <c r="AN18" s="2090"/>
      <c r="AO18" s="432"/>
      <c r="AP18" s="168"/>
      <c r="AQ18" s="461"/>
      <c r="AR18" s="168"/>
      <c r="AS18" s="461"/>
      <c r="AT18" s="168"/>
      <c r="AU18" s="461"/>
      <c r="AV18" s="168"/>
      <c r="AW18" s="461"/>
      <c r="AX18" s="168"/>
      <c r="AY18" s="461"/>
      <c r="AZ18" s="168"/>
      <c r="BA18" s="461"/>
      <c r="BB18" s="168"/>
      <c r="BC18" s="461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</row>
    <row r="19" spans="1:99" ht="17.25" customHeight="1">
      <c r="A19" s="1733"/>
      <c r="B19" s="561" t="s">
        <v>192</v>
      </c>
      <c r="C19" s="564">
        <f>C17/C16-1</f>
        <v>3.0833483481402357E-2</v>
      </c>
      <c r="D19" s="564">
        <f>D17/D16-1</f>
        <v>2.9662399656898764E-2</v>
      </c>
      <c r="E19" s="621" t="s">
        <v>56</v>
      </c>
      <c r="F19" s="565">
        <f>F17/F16-1</f>
        <v>3.1983772299351676E-2</v>
      </c>
      <c r="G19" s="622" t="s">
        <v>56</v>
      </c>
      <c r="H19" s="564">
        <f>H17/H16-1</f>
        <v>3.0833402261636111E-2</v>
      </c>
      <c r="I19" s="621" t="s">
        <v>56</v>
      </c>
      <c r="J19" s="565">
        <f>J17/J16-1</f>
        <v>3.0971182442826484E-2</v>
      </c>
      <c r="K19" s="622" t="s">
        <v>56</v>
      </c>
      <c r="L19" s="564">
        <f>L17/L16-1</f>
        <v>3.504072877651776E-2</v>
      </c>
      <c r="M19" s="621" t="s">
        <v>56</v>
      </c>
      <c r="N19" s="565">
        <f>N17/N16-1</f>
        <v>-3.7208933317465998E-2</v>
      </c>
      <c r="O19" s="622" t="s">
        <v>56</v>
      </c>
      <c r="P19" s="83"/>
      <c r="Q19" s="278"/>
      <c r="R19" s="154"/>
      <c r="S19" s="278"/>
      <c r="T19" s="83"/>
      <c r="U19" s="467"/>
      <c r="V19" s="464"/>
      <c r="W19" s="462"/>
      <c r="X19" s="462"/>
      <c r="Y19" s="463"/>
      <c r="Z19" s="462"/>
      <c r="AA19" s="463"/>
      <c r="AB19" s="462"/>
      <c r="AC19" s="463"/>
      <c r="AD19" s="462"/>
      <c r="AE19" s="463"/>
      <c r="AF19" s="462"/>
      <c r="AG19" s="463"/>
      <c r="AH19" s="462"/>
      <c r="AI19" s="463"/>
      <c r="AJ19" s="462"/>
      <c r="AK19" s="463"/>
      <c r="AL19" s="462"/>
      <c r="AM19" s="463"/>
      <c r="AN19" s="2090"/>
      <c r="AO19" s="464"/>
      <c r="AP19" s="462"/>
      <c r="AQ19" s="463"/>
      <c r="AR19" s="462"/>
      <c r="AS19" s="463"/>
      <c r="AT19" s="462"/>
      <c r="AU19" s="463"/>
      <c r="AV19" s="462"/>
      <c r="AW19" s="463"/>
      <c r="AX19" s="462"/>
      <c r="AY19" s="463"/>
      <c r="AZ19" s="462"/>
      <c r="BA19" s="463"/>
      <c r="BB19" s="462"/>
      <c r="BC19" s="46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</row>
    <row r="20" spans="1:99" ht="17.25" customHeight="1">
      <c r="A20" s="1734" t="s">
        <v>645</v>
      </c>
      <c r="B20" s="578" t="s">
        <v>191</v>
      </c>
      <c r="C20" s="581">
        <f>C17-C12</f>
        <v>21405</v>
      </c>
      <c r="D20" s="581">
        <f>D17-D12</f>
        <v>11245</v>
      </c>
      <c r="E20" s="618" t="s">
        <v>56</v>
      </c>
      <c r="F20" s="582">
        <f>F17-F12</f>
        <v>10160</v>
      </c>
      <c r="G20" s="619" t="s">
        <v>56</v>
      </c>
      <c r="H20" s="581">
        <f>H17-H12</f>
        <v>20450</v>
      </c>
      <c r="I20" s="618" t="s">
        <v>56</v>
      </c>
      <c r="J20" s="582">
        <f>J17-J12</f>
        <v>990</v>
      </c>
      <c r="K20" s="619" t="s">
        <v>56</v>
      </c>
      <c r="L20" s="581">
        <f>L17-L12</f>
        <v>17469</v>
      </c>
      <c r="M20" s="618" t="s">
        <v>56</v>
      </c>
      <c r="N20" s="582">
        <f>N17-N12</f>
        <v>3936</v>
      </c>
      <c r="O20" s="619" t="s">
        <v>56</v>
      </c>
      <c r="P20" s="83"/>
      <c r="Q20" s="278"/>
      <c r="R20" s="154"/>
      <c r="S20" s="278"/>
      <c r="T20" s="83"/>
      <c r="U20" s="2090"/>
      <c r="V20" s="432"/>
      <c r="W20" s="168"/>
      <c r="X20" s="168"/>
      <c r="Y20" s="461"/>
      <c r="Z20" s="168"/>
      <c r="AA20" s="461"/>
      <c r="AB20" s="168"/>
      <c r="AC20" s="461"/>
      <c r="AD20" s="168"/>
      <c r="AE20" s="461"/>
      <c r="AF20" s="168"/>
      <c r="AG20" s="461"/>
      <c r="AH20" s="168"/>
      <c r="AI20" s="461"/>
      <c r="AJ20" s="168"/>
      <c r="AK20" s="461"/>
      <c r="AL20" s="168"/>
      <c r="AM20" s="461"/>
      <c r="AN20" s="2090"/>
      <c r="AO20" s="432"/>
      <c r="AP20" s="168"/>
      <c r="AQ20" s="461"/>
      <c r="AR20" s="168"/>
      <c r="AS20" s="461"/>
      <c r="AT20" s="168"/>
      <c r="AU20" s="461"/>
      <c r="AV20" s="168"/>
      <c r="AW20" s="461"/>
      <c r="AX20" s="168"/>
      <c r="AY20" s="461"/>
      <c r="AZ20" s="168"/>
      <c r="BA20" s="461"/>
      <c r="BB20" s="168"/>
      <c r="BC20" s="461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</row>
    <row r="21" spans="1:99" ht="17.25" customHeight="1">
      <c r="A21" s="1733"/>
      <c r="B21" s="561" t="s">
        <v>192</v>
      </c>
      <c r="C21" s="564">
        <f>C17/C12-1</f>
        <v>5.0382606526083284E-2</v>
      </c>
      <c r="D21" s="564">
        <f>D17/D12-1</f>
        <v>5.3641619600061086E-2</v>
      </c>
      <c r="E21" s="621" t="s">
        <v>56</v>
      </c>
      <c r="F21" s="565">
        <f>F17/F12-1</f>
        <v>4.7208166641111049E-2</v>
      </c>
      <c r="G21" s="622" t="s">
        <v>56</v>
      </c>
      <c r="H21" s="564">
        <f>H17/H12-1</f>
        <v>4.9189160585170644E-2</v>
      </c>
      <c r="I21" s="621" t="s">
        <v>56</v>
      </c>
      <c r="J21" s="565">
        <f>J17/J12-1</f>
        <v>0.10923535253227401</v>
      </c>
      <c r="K21" s="622" t="s">
        <v>56</v>
      </c>
      <c r="L21" s="564">
        <f>L17/L12-1</f>
        <v>4.3185155519957386E-2</v>
      </c>
      <c r="M21" s="621" t="s">
        <v>56</v>
      </c>
      <c r="N21" s="565">
        <f>N17/N12-1</f>
        <v>0.19355790508974668</v>
      </c>
      <c r="O21" s="622" t="s">
        <v>56</v>
      </c>
      <c r="P21" s="83"/>
      <c r="Q21" s="278"/>
      <c r="R21" s="154"/>
      <c r="S21" s="278"/>
      <c r="T21" s="83"/>
      <c r="U21" s="2090"/>
      <c r="V21" s="464"/>
      <c r="W21" s="462"/>
      <c r="X21" s="462"/>
      <c r="Y21" s="463"/>
      <c r="Z21" s="462"/>
      <c r="AA21" s="463"/>
      <c r="AB21" s="462"/>
      <c r="AC21" s="463"/>
      <c r="AD21" s="462"/>
      <c r="AE21" s="463"/>
      <c r="AF21" s="462"/>
      <c r="AG21" s="463"/>
      <c r="AH21" s="462"/>
      <c r="AI21" s="463"/>
      <c r="AJ21" s="462"/>
      <c r="AK21" s="463"/>
      <c r="AL21" s="462"/>
      <c r="AM21" s="463"/>
      <c r="AN21" s="2090"/>
      <c r="AO21" s="464"/>
      <c r="AP21" s="462"/>
      <c r="AQ21" s="463"/>
      <c r="AR21" s="462"/>
      <c r="AS21" s="463"/>
      <c r="AT21" s="462"/>
      <c r="AU21" s="463"/>
      <c r="AV21" s="462"/>
      <c r="AW21" s="463"/>
      <c r="AX21" s="462"/>
      <c r="AY21" s="463"/>
      <c r="AZ21" s="462"/>
      <c r="BA21" s="463"/>
      <c r="BB21" s="462"/>
      <c r="BC21" s="46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</row>
    <row r="22" spans="1:99" ht="17.25" customHeight="1">
      <c r="A22" s="1734" t="s">
        <v>646</v>
      </c>
      <c r="B22" s="578" t="s">
        <v>191</v>
      </c>
      <c r="C22" s="581">
        <f>C17-C7</f>
        <v>-54966</v>
      </c>
      <c r="D22" s="581">
        <f>D17-D7</f>
        <v>-26525</v>
      </c>
      <c r="E22" s="618" t="s">
        <v>56</v>
      </c>
      <c r="F22" s="582">
        <f>F17-F7</f>
        <v>-28441</v>
      </c>
      <c r="G22" s="619" t="s">
        <v>56</v>
      </c>
      <c r="H22" s="581">
        <f>H17-H7</f>
        <v>-56141</v>
      </c>
      <c r="I22" s="618" t="s">
        <v>56</v>
      </c>
      <c r="J22" s="582">
        <f>J17-J7</f>
        <v>1201</v>
      </c>
      <c r="K22" s="619" t="s">
        <v>56</v>
      </c>
      <c r="L22" s="581">
        <f>L17-L7</f>
        <v>-60112</v>
      </c>
      <c r="M22" s="618" t="s">
        <v>56</v>
      </c>
      <c r="N22" s="582">
        <f>N17-N7</f>
        <v>5146</v>
      </c>
      <c r="O22" s="619" t="s">
        <v>56</v>
      </c>
      <c r="P22" s="83"/>
      <c r="Q22" s="278"/>
      <c r="R22" s="154"/>
      <c r="S22" s="278"/>
      <c r="T22" s="83"/>
      <c r="U22" s="2090"/>
      <c r="V22" s="432"/>
      <c r="W22" s="168"/>
      <c r="X22" s="168"/>
      <c r="Y22" s="461"/>
      <c r="Z22" s="168"/>
      <c r="AA22" s="461"/>
      <c r="AB22" s="168"/>
      <c r="AC22" s="461"/>
      <c r="AD22" s="168"/>
      <c r="AE22" s="461"/>
      <c r="AF22" s="168"/>
      <c r="AG22" s="461"/>
      <c r="AH22" s="168"/>
      <c r="AI22" s="461"/>
      <c r="AJ22" s="168"/>
      <c r="AK22" s="461"/>
      <c r="AL22" s="168"/>
      <c r="AM22" s="461"/>
      <c r="AN22" s="2090"/>
      <c r="AO22" s="432"/>
      <c r="AP22" s="168"/>
      <c r="AQ22" s="461"/>
      <c r="AR22" s="168"/>
      <c r="AS22" s="461"/>
      <c r="AT22" s="168"/>
      <c r="AU22" s="461"/>
      <c r="AV22" s="168"/>
      <c r="AW22" s="461"/>
      <c r="AX22" s="168"/>
      <c r="AY22" s="461"/>
      <c r="AZ22" s="168"/>
      <c r="BA22" s="461"/>
      <c r="BB22" s="168"/>
      <c r="BC22" s="461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</row>
    <row r="23" spans="1:99" ht="17.25" customHeight="1" thickBot="1">
      <c r="A23" s="1735"/>
      <c r="B23" s="596" t="s">
        <v>192</v>
      </c>
      <c r="C23" s="597">
        <f>C17/C7-1</f>
        <v>-0.10966441881808386</v>
      </c>
      <c r="D23" s="597">
        <f>D17/D7-1</f>
        <v>-0.10721416965101338</v>
      </c>
      <c r="E23" s="658" t="s">
        <v>56</v>
      </c>
      <c r="F23" s="598">
        <f>F17/F7-1</f>
        <v>-0.11205273069679844</v>
      </c>
      <c r="G23" s="659" t="s">
        <v>56</v>
      </c>
      <c r="H23" s="597">
        <f>H17/H7-1</f>
        <v>-0.11403054436732862</v>
      </c>
      <c r="I23" s="658" t="s">
        <v>56</v>
      </c>
      <c r="J23" s="598">
        <f>J17/J7-1</f>
        <v>0.13567555354722094</v>
      </c>
      <c r="K23" s="659" t="s">
        <v>56</v>
      </c>
      <c r="L23" s="597">
        <f>L17/L7-1</f>
        <v>-0.12468911729016063</v>
      </c>
      <c r="M23" s="658" t="s">
        <v>56</v>
      </c>
      <c r="N23" s="598">
        <f>N17/N7-1</f>
        <v>0.26907189542483656</v>
      </c>
      <c r="O23" s="659" t="s">
        <v>56</v>
      </c>
      <c r="P23" s="83"/>
      <c r="Q23" s="278"/>
      <c r="R23" s="154"/>
      <c r="S23" s="278"/>
      <c r="T23" s="83"/>
      <c r="U23" s="2090"/>
      <c r="V23" s="464"/>
      <c r="W23" s="462"/>
      <c r="X23" s="462"/>
      <c r="Y23" s="463"/>
      <c r="Z23" s="462"/>
      <c r="AA23" s="463"/>
      <c r="AB23" s="462"/>
      <c r="AC23" s="463"/>
      <c r="AD23" s="462"/>
      <c r="AE23" s="463"/>
      <c r="AF23" s="462"/>
      <c r="AG23" s="463"/>
      <c r="AH23" s="462"/>
      <c r="AI23" s="463"/>
      <c r="AJ23" s="462"/>
      <c r="AK23" s="463"/>
      <c r="AL23" s="462"/>
      <c r="AM23" s="463"/>
      <c r="AN23" s="2090"/>
      <c r="AO23" s="464"/>
      <c r="AP23" s="462"/>
      <c r="AQ23" s="463"/>
      <c r="AR23" s="462"/>
      <c r="AS23" s="463"/>
      <c r="AT23" s="462"/>
      <c r="AU23" s="463"/>
      <c r="AV23" s="462"/>
      <c r="AW23" s="463"/>
      <c r="AX23" s="462"/>
      <c r="AY23" s="463"/>
      <c r="AZ23" s="462"/>
      <c r="BA23" s="463"/>
      <c r="BB23" s="462"/>
      <c r="BC23" s="46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</row>
    <row r="24" spans="1:99" ht="17.25" customHeight="1">
      <c r="A24" s="967" t="s">
        <v>321</v>
      </c>
      <c r="D24" s="188"/>
      <c r="H24" s="188"/>
      <c r="J24" s="35"/>
      <c r="K24" s="35"/>
      <c r="L24" s="233"/>
      <c r="P24" s="83"/>
      <c r="Q24" s="83"/>
      <c r="R24" s="465"/>
      <c r="S24" s="83"/>
      <c r="T24" s="83"/>
      <c r="U24" s="95"/>
      <c r="V24" s="95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5"/>
      <c r="AO24" s="95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</row>
    <row r="25" spans="1:99">
      <c r="H25" s="188"/>
    </row>
    <row r="26" spans="1:99">
      <c r="H26" s="188"/>
    </row>
  </sheetData>
  <mergeCells count="54">
    <mergeCell ref="C3:C5"/>
    <mergeCell ref="AZ3:BC3"/>
    <mergeCell ref="AV4:AW5"/>
    <mergeCell ref="AX4:AY5"/>
    <mergeCell ref="AZ4:BA5"/>
    <mergeCell ref="BB4:BC5"/>
    <mergeCell ref="H3:K3"/>
    <mergeCell ref="L3:O3"/>
    <mergeCell ref="D4:E5"/>
    <mergeCell ref="F4:G5"/>
    <mergeCell ref="AV3:AY3"/>
    <mergeCell ref="AR4:AS5"/>
    <mergeCell ref="AT4:AU5"/>
    <mergeCell ref="AJ4:AK5"/>
    <mergeCell ref="AL4:AM5"/>
    <mergeCell ref="AP3:AP5"/>
    <mergeCell ref="AR3:AU3"/>
    <mergeCell ref="A9:B9"/>
    <mergeCell ref="AN9:AO9"/>
    <mergeCell ref="A10:B10"/>
    <mergeCell ref="AN10:AO10"/>
    <mergeCell ref="H4:I5"/>
    <mergeCell ref="J4:K5"/>
    <mergeCell ref="L4:M5"/>
    <mergeCell ref="N4:O5"/>
    <mergeCell ref="A8:B8"/>
    <mergeCell ref="AN8:AO8"/>
    <mergeCell ref="A3:B6"/>
    <mergeCell ref="D3:G3"/>
    <mergeCell ref="A7:B7"/>
    <mergeCell ref="AN7:AO7"/>
    <mergeCell ref="AJ3:AM3"/>
    <mergeCell ref="A13:B13"/>
    <mergeCell ref="AN13:AO13"/>
    <mergeCell ref="A14:B14"/>
    <mergeCell ref="AN14:AO14"/>
    <mergeCell ref="A11:B11"/>
    <mergeCell ref="AN11:AO11"/>
    <mergeCell ref="A12:B12"/>
    <mergeCell ref="AN12:AO12"/>
    <mergeCell ref="A17:B17"/>
    <mergeCell ref="AN17:AO17"/>
    <mergeCell ref="A18:A19"/>
    <mergeCell ref="AN18:AN19"/>
    <mergeCell ref="A15:B15"/>
    <mergeCell ref="AN15:AO15"/>
    <mergeCell ref="A16:B16"/>
    <mergeCell ref="AN16:AO16"/>
    <mergeCell ref="A20:A21"/>
    <mergeCell ref="U20:U21"/>
    <mergeCell ref="AN20:AN21"/>
    <mergeCell ref="A22:A23"/>
    <mergeCell ref="U22:U23"/>
    <mergeCell ref="AN22:AN2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9 C18 C21:C23 C20 L20:O20 L18:O18 L19:O19 D19:G19 D18:G18 D21:O23 D20:G20 H19:I19 K19 K18 I20:K20 I18 J19 H18 J18 H20" unlockedFormula="1"/>
  </ignoredError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/>
  </sheetViews>
  <sheetFormatPr defaultColWidth="9.140625" defaultRowHeight="15"/>
  <cols>
    <col min="1" max="1" width="17.5703125" style="209" customWidth="1"/>
    <col min="2" max="14" width="7.85546875" style="209" customWidth="1"/>
    <col min="15" max="16384" width="9.140625" style="209"/>
  </cols>
  <sheetData>
    <row r="1" spans="1:15" s="32" customFormat="1" ht="17.25" customHeight="1">
      <c r="A1" s="240" t="s">
        <v>974</v>
      </c>
      <c r="B1" s="204"/>
      <c r="C1" s="167"/>
      <c r="D1" s="204"/>
      <c r="E1" s="204"/>
      <c r="F1" s="204"/>
      <c r="G1" s="204"/>
      <c r="H1" s="204"/>
      <c r="I1" s="204"/>
      <c r="J1" s="204"/>
      <c r="K1" s="500"/>
      <c r="L1" s="204"/>
      <c r="M1" s="204"/>
      <c r="N1" s="204"/>
    </row>
    <row r="2" spans="1:15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 t="s">
        <v>0</v>
      </c>
      <c r="N2" s="205"/>
    </row>
    <row r="3" spans="1:15" ht="17.25" customHeight="1">
      <c r="A3" s="1858" t="s">
        <v>190</v>
      </c>
      <c r="B3" s="1736" t="s">
        <v>71</v>
      </c>
      <c r="C3" s="1736" t="s">
        <v>436</v>
      </c>
      <c r="D3" s="1982"/>
      <c r="E3" s="1982"/>
      <c r="F3" s="1737"/>
      <c r="G3" s="1736" t="s">
        <v>449</v>
      </c>
      <c r="H3" s="1982"/>
      <c r="I3" s="1982"/>
      <c r="J3" s="1737"/>
      <c r="K3" s="1736" t="s">
        <v>464</v>
      </c>
      <c r="L3" s="1982"/>
      <c r="M3" s="1982"/>
      <c r="N3" s="1737"/>
    </row>
    <row r="4" spans="1:15" ht="17.25" customHeight="1">
      <c r="A4" s="1873"/>
      <c r="B4" s="1947"/>
      <c r="C4" s="1939" t="s">
        <v>7</v>
      </c>
      <c r="D4" s="1940"/>
      <c r="E4" s="1792" t="s">
        <v>140</v>
      </c>
      <c r="F4" s="1944"/>
      <c r="G4" s="1939" t="s">
        <v>141</v>
      </c>
      <c r="H4" s="1940"/>
      <c r="I4" s="1792" t="s">
        <v>800</v>
      </c>
      <c r="J4" s="1944"/>
      <c r="K4" s="1939" t="s">
        <v>456</v>
      </c>
      <c r="L4" s="1940"/>
      <c r="M4" s="1792" t="s">
        <v>457</v>
      </c>
      <c r="N4" s="1944"/>
    </row>
    <row r="5" spans="1:15" ht="14.25" customHeight="1">
      <c r="A5" s="1873"/>
      <c r="B5" s="2031"/>
      <c r="C5" s="1941"/>
      <c r="D5" s="1942"/>
      <c r="E5" s="1942"/>
      <c r="F5" s="1945"/>
      <c r="G5" s="1941"/>
      <c r="H5" s="1942"/>
      <c r="I5" s="1942"/>
      <c r="J5" s="1945"/>
      <c r="K5" s="1941"/>
      <c r="L5" s="1942"/>
      <c r="M5" s="1942"/>
      <c r="N5" s="1945"/>
    </row>
    <row r="6" spans="1:15" ht="17.25" customHeight="1" thickBot="1">
      <c r="A6" s="1861"/>
      <c r="B6" s="1461" t="s">
        <v>146</v>
      </c>
      <c r="C6" s="690" t="s">
        <v>146</v>
      </c>
      <c r="D6" s="691" t="s">
        <v>294</v>
      </c>
      <c r="E6" s="692" t="s">
        <v>146</v>
      </c>
      <c r="F6" s="656" t="s">
        <v>294</v>
      </c>
      <c r="G6" s="690" t="s">
        <v>146</v>
      </c>
      <c r="H6" s="691" t="s">
        <v>294</v>
      </c>
      <c r="I6" s="692" t="s">
        <v>146</v>
      </c>
      <c r="J6" s="656" t="s">
        <v>294</v>
      </c>
      <c r="K6" s="690" t="s">
        <v>146</v>
      </c>
      <c r="L6" s="691" t="s">
        <v>294</v>
      </c>
      <c r="M6" s="692" t="s">
        <v>146</v>
      </c>
      <c r="N6" s="656" t="s">
        <v>294</v>
      </c>
    </row>
    <row r="7" spans="1:15" ht="17.25" customHeight="1">
      <c r="A7" s="521" t="s">
        <v>19</v>
      </c>
      <c r="B7" s="1014">
        <v>446254</v>
      </c>
      <c r="C7" s="1463">
        <v>220877</v>
      </c>
      <c r="D7" s="1310">
        <v>0.49495802838742059</v>
      </c>
      <c r="E7" s="1463">
        <v>225377</v>
      </c>
      <c r="F7" s="1310">
        <v>0.50504197161257935</v>
      </c>
      <c r="G7" s="1014">
        <v>436192</v>
      </c>
      <c r="H7" s="1700">
        <v>0.97745230294854502</v>
      </c>
      <c r="I7" s="1703">
        <v>10053</v>
      </c>
      <c r="J7" s="1310">
        <v>2.2527529165004685E-2</v>
      </c>
      <c r="K7" s="1014">
        <v>421983</v>
      </c>
      <c r="L7" s="1310">
        <v>0.94561169199603812</v>
      </c>
      <c r="M7" s="1318">
        <v>24271</v>
      </c>
      <c r="N7" s="1238">
        <v>5.4388308003961869E-2</v>
      </c>
      <c r="O7"/>
    </row>
    <row r="8" spans="1:15" ht="17.25" customHeight="1">
      <c r="A8" s="803" t="s">
        <v>20</v>
      </c>
      <c r="B8" s="800">
        <v>71376</v>
      </c>
      <c r="C8" s="800">
        <v>35513</v>
      </c>
      <c r="D8" s="1311">
        <v>0.49754819547186729</v>
      </c>
      <c r="E8" s="800">
        <v>35863</v>
      </c>
      <c r="F8" s="1311">
        <v>0.50245180452813265</v>
      </c>
      <c r="G8" s="800">
        <v>67212</v>
      </c>
      <c r="H8" s="1701">
        <v>0.94166106254203097</v>
      </c>
      <c r="I8" s="343">
        <v>4162</v>
      </c>
      <c r="J8" s="1311">
        <v>5.8310916834790408E-2</v>
      </c>
      <c r="K8" s="800">
        <v>68134</v>
      </c>
      <c r="L8" s="1311">
        <v>0.95457856982739298</v>
      </c>
      <c r="M8" s="342">
        <v>3242</v>
      </c>
      <c r="N8" s="1239">
        <v>4.5421430172607039E-2</v>
      </c>
      <c r="O8"/>
    </row>
    <row r="9" spans="1:15" ht="17.25" customHeight="1">
      <c r="A9" s="803" t="s">
        <v>21</v>
      </c>
      <c r="B9" s="800">
        <v>42592</v>
      </c>
      <c r="C9" s="800">
        <v>21274</v>
      </c>
      <c r="D9" s="1311">
        <v>0.49948347107438018</v>
      </c>
      <c r="E9" s="800">
        <v>21318</v>
      </c>
      <c r="F9" s="1311">
        <v>0.50051652892561982</v>
      </c>
      <c r="G9" s="800">
        <v>41761</v>
      </c>
      <c r="H9" s="1701">
        <v>0.98048929376408711</v>
      </c>
      <c r="I9" s="343">
        <v>831</v>
      </c>
      <c r="J9" s="1311">
        <v>1.9510706235912847E-2</v>
      </c>
      <c r="K9" s="800">
        <v>40034</v>
      </c>
      <c r="L9" s="1311">
        <v>0.93994177310293014</v>
      </c>
      <c r="M9" s="342">
        <v>2558</v>
      </c>
      <c r="N9" s="1239">
        <v>6.0058226897069869E-2</v>
      </c>
      <c r="O9"/>
    </row>
    <row r="10" spans="1:15" ht="17.25" customHeight="1">
      <c r="A10" s="803" t="s">
        <v>22</v>
      </c>
      <c r="B10" s="800">
        <v>28319</v>
      </c>
      <c r="C10" s="800">
        <v>13648</v>
      </c>
      <c r="D10" s="1311">
        <v>0.48193792153677745</v>
      </c>
      <c r="E10" s="800">
        <v>14671</v>
      </c>
      <c r="F10" s="1311">
        <v>0.51806207846322261</v>
      </c>
      <c r="G10" s="800">
        <v>27937</v>
      </c>
      <c r="H10" s="1701">
        <v>0.98651082312228544</v>
      </c>
      <c r="I10" s="343">
        <v>382</v>
      </c>
      <c r="J10" s="1311">
        <v>1.3489176877714608E-2</v>
      </c>
      <c r="K10" s="800">
        <v>27513</v>
      </c>
      <c r="L10" s="1311">
        <v>0.9715385430276493</v>
      </c>
      <c r="M10" s="342">
        <v>806</v>
      </c>
      <c r="N10" s="1239">
        <v>2.8461456972350717E-2</v>
      </c>
      <c r="O10"/>
    </row>
    <row r="11" spans="1:15" ht="17.25" customHeight="1">
      <c r="A11" s="803" t="s">
        <v>23</v>
      </c>
      <c r="B11" s="800">
        <v>23783</v>
      </c>
      <c r="C11" s="800">
        <v>11678</v>
      </c>
      <c r="D11" s="1311">
        <v>0.49102299962157842</v>
      </c>
      <c r="E11" s="800">
        <v>12105</v>
      </c>
      <c r="F11" s="1311">
        <v>0.50897700037842153</v>
      </c>
      <c r="G11" s="800">
        <v>23060</v>
      </c>
      <c r="H11" s="1701">
        <v>0.96960013454988858</v>
      </c>
      <c r="I11" s="343">
        <v>723</v>
      </c>
      <c r="J11" s="1311">
        <v>3.0399865450111425E-2</v>
      </c>
      <c r="K11" s="800">
        <v>22863</v>
      </c>
      <c r="L11" s="1311">
        <v>0.9613169070344364</v>
      </c>
      <c r="M11" s="342">
        <v>920</v>
      </c>
      <c r="N11" s="1239">
        <v>3.8683092965563638E-2</v>
      </c>
      <c r="O11"/>
    </row>
    <row r="12" spans="1:15" ht="17.25" customHeight="1">
      <c r="A12" s="803" t="s">
        <v>24</v>
      </c>
      <c r="B12" s="800">
        <v>10682</v>
      </c>
      <c r="C12" s="800">
        <v>5379</v>
      </c>
      <c r="D12" s="1311">
        <v>0.50355738625725521</v>
      </c>
      <c r="E12" s="800">
        <v>5303</v>
      </c>
      <c r="F12" s="1311">
        <v>0.49644261374274479</v>
      </c>
      <c r="G12" s="800">
        <v>10262</v>
      </c>
      <c r="H12" s="1701">
        <v>0.96068152031454779</v>
      </c>
      <c r="I12" s="343">
        <v>420</v>
      </c>
      <c r="J12" s="1311">
        <v>3.9318479685452164E-2</v>
      </c>
      <c r="K12" s="800">
        <v>9954</v>
      </c>
      <c r="L12" s="1311">
        <v>0.93184796854521623</v>
      </c>
      <c r="M12" s="342">
        <v>728</v>
      </c>
      <c r="N12" s="1239">
        <v>6.8152031454783754E-2</v>
      </c>
      <c r="O12"/>
    </row>
    <row r="13" spans="1:15" ht="17.25" customHeight="1">
      <c r="A13" s="803" t="s">
        <v>25</v>
      </c>
      <c r="B13" s="800">
        <v>33730</v>
      </c>
      <c r="C13" s="800">
        <v>16854</v>
      </c>
      <c r="D13" s="1311">
        <v>0.49967388081826269</v>
      </c>
      <c r="E13" s="800">
        <v>16876</v>
      </c>
      <c r="F13" s="1311">
        <v>0.50032611918173731</v>
      </c>
      <c r="G13" s="800">
        <v>33140</v>
      </c>
      <c r="H13" s="1701">
        <v>0.98250815297954341</v>
      </c>
      <c r="I13" s="343">
        <v>590</v>
      </c>
      <c r="J13" s="1311">
        <v>1.7491847020456568E-2</v>
      </c>
      <c r="K13" s="800">
        <v>31766</v>
      </c>
      <c r="L13" s="1311">
        <v>0.94177290246071743</v>
      </c>
      <c r="M13" s="342">
        <v>1964</v>
      </c>
      <c r="N13" s="1239">
        <v>5.8227097539282541E-2</v>
      </c>
      <c r="O13"/>
    </row>
    <row r="14" spans="1:15" ht="17.25" customHeight="1">
      <c r="A14" s="803" t="s">
        <v>26</v>
      </c>
      <c r="B14" s="800">
        <v>16581</v>
      </c>
      <c r="C14" s="800">
        <v>8311</v>
      </c>
      <c r="D14" s="1311">
        <v>0.50123635486400098</v>
      </c>
      <c r="E14" s="800">
        <v>8270</v>
      </c>
      <c r="F14" s="1311">
        <v>0.49876364513599902</v>
      </c>
      <c r="G14" s="800">
        <v>16209</v>
      </c>
      <c r="H14" s="1701">
        <v>0.97756468246788497</v>
      </c>
      <c r="I14" s="343">
        <v>371</v>
      </c>
      <c r="J14" s="1311">
        <v>2.2375007538749169E-2</v>
      </c>
      <c r="K14" s="800">
        <v>15903</v>
      </c>
      <c r="L14" s="1311">
        <v>0.95910982449791926</v>
      </c>
      <c r="M14" s="342">
        <v>678</v>
      </c>
      <c r="N14" s="1239">
        <v>4.0890175502080697E-2</v>
      </c>
      <c r="O14"/>
    </row>
    <row r="15" spans="1:15" ht="17.25" customHeight="1">
      <c r="A15" s="803" t="s">
        <v>27</v>
      </c>
      <c r="B15" s="800">
        <v>23655</v>
      </c>
      <c r="C15" s="800">
        <v>11464</v>
      </c>
      <c r="D15" s="1311">
        <v>0.48463326992179245</v>
      </c>
      <c r="E15" s="800">
        <v>12191</v>
      </c>
      <c r="F15" s="1311">
        <v>0.51536673007820755</v>
      </c>
      <c r="G15" s="800">
        <v>23327</v>
      </c>
      <c r="H15" s="1701">
        <v>0.98613400972310294</v>
      </c>
      <c r="I15" s="343">
        <v>328</v>
      </c>
      <c r="J15" s="1311">
        <v>1.3865990276897062E-2</v>
      </c>
      <c r="K15" s="800">
        <v>22299</v>
      </c>
      <c r="L15" s="1311">
        <v>0.94267596702599876</v>
      </c>
      <c r="M15" s="342">
        <v>1356</v>
      </c>
      <c r="N15" s="1239">
        <v>5.7324032974001266E-2</v>
      </c>
      <c r="O15"/>
    </row>
    <row r="16" spans="1:15" ht="17.25" customHeight="1">
      <c r="A16" s="803" t="s">
        <v>28</v>
      </c>
      <c r="B16" s="800">
        <v>23147</v>
      </c>
      <c r="C16" s="800">
        <v>11258</v>
      </c>
      <c r="D16" s="1311">
        <v>0.48636972393830735</v>
      </c>
      <c r="E16" s="800">
        <v>11889</v>
      </c>
      <c r="F16" s="1311">
        <v>0.51363027606169265</v>
      </c>
      <c r="G16" s="800">
        <v>22843</v>
      </c>
      <c r="H16" s="1701">
        <v>0.98686654858080958</v>
      </c>
      <c r="I16" s="343">
        <v>303</v>
      </c>
      <c r="J16" s="1311">
        <v>1.3090249276364107E-2</v>
      </c>
      <c r="K16" s="800">
        <v>21806</v>
      </c>
      <c r="L16" s="1311">
        <v>0.94206592646995291</v>
      </c>
      <c r="M16" s="342">
        <v>1341</v>
      </c>
      <c r="N16" s="1239">
        <v>5.7934073530047092E-2</v>
      </c>
      <c r="O16"/>
    </row>
    <row r="17" spans="1:15" ht="17.25" customHeight="1">
      <c r="A17" s="803" t="s">
        <v>29</v>
      </c>
      <c r="B17" s="800">
        <v>22243</v>
      </c>
      <c r="C17" s="800">
        <v>11424</v>
      </c>
      <c r="D17" s="1311">
        <v>0.51359978420177133</v>
      </c>
      <c r="E17" s="800">
        <v>10819</v>
      </c>
      <c r="F17" s="1311">
        <v>0.48640021579822867</v>
      </c>
      <c r="G17" s="800">
        <v>22036</v>
      </c>
      <c r="H17" s="1701">
        <v>0.9906937013892011</v>
      </c>
      <c r="I17" s="343">
        <v>204</v>
      </c>
      <c r="J17" s="1311">
        <v>9.1714247178887737E-3</v>
      </c>
      <c r="K17" s="800">
        <v>20963</v>
      </c>
      <c r="L17" s="1311">
        <v>0.94245380569167825</v>
      </c>
      <c r="M17" s="342">
        <v>1280</v>
      </c>
      <c r="N17" s="1239">
        <v>5.7546194308321717E-2</v>
      </c>
      <c r="O17"/>
    </row>
    <row r="18" spans="1:15" ht="17.25" customHeight="1">
      <c r="A18" s="803" t="s">
        <v>30</v>
      </c>
      <c r="B18" s="800">
        <v>47978</v>
      </c>
      <c r="C18" s="800">
        <v>23595</v>
      </c>
      <c r="D18" s="1311">
        <v>0.49178790278877821</v>
      </c>
      <c r="E18" s="800">
        <v>24383</v>
      </c>
      <c r="F18" s="1311">
        <v>0.50821209721122185</v>
      </c>
      <c r="G18" s="800">
        <v>47090</v>
      </c>
      <c r="H18" s="1701">
        <v>0.9814915169452666</v>
      </c>
      <c r="I18" s="343">
        <v>888</v>
      </c>
      <c r="J18" s="1311">
        <v>1.8508483054733418E-2</v>
      </c>
      <c r="K18" s="800">
        <v>44936</v>
      </c>
      <c r="L18" s="1311">
        <v>0.93659593980574429</v>
      </c>
      <c r="M18" s="342">
        <v>3042</v>
      </c>
      <c r="N18" s="1239">
        <v>6.3404060194255707E-2</v>
      </c>
      <c r="O18"/>
    </row>
    <row r="19" spans="1:15" ht="17.25" customHeight="1">
      <c r="A19" s="803" t="s">
        <v>31</v>
      </c>
      <c r="B19" s="800">
        <v>27965</v>
      </c>
      <c r="C19" s="800">
        <v>13888</v>
      </c>
      <c r="D19" s="1311">
        <v>0.49662077596996246</v>
      </c>
      <c r="E19" s="800">
        <v>14077</v>
      </c>
      <c r="F19" s="1311">
        <v>0.50337922403003754</v>
      </c>
      <c r="G19" s="800">
        <v>27737</v>
      </c>
      <c r="H19" s="1701">
        <v>0.99184695154657609</v>
      </c>
      <c r="I19" s="343">
        <v>227</v>
      </c>
      <c r="J19" s="1311">
        <v>8.117289468979081E-3</v>
      </c>
      <c r="K19" s="800">
        <v>25963</v>
      </c>
      <c r="L19" s="1311">
        <v>0.92841051314142675</v>
      </c>
      <c r="M19" s="342">
        <v>2002</v>
      </c>
      <c r="N19" s="1239">
        <v>7.158948685857322E-2</v>
      </c>
      <c r="O19"/>
    </row>
    <row r="20" spans="1:15" ht="17.25" customHeight="1">
      <c r="A20" s="803" t="s">
        <v>32</v>
      </c>
      <c r="B20" s="800">
        <v>25182</v>
      </c>
      <c r="C20" s="800">
        <v>12410</v>
      </c>
      <c r="D20" s="1311">
        <v>0.49281232626479232</v>
      </c>
      <c r="E20" s="800">
        <v>12772</v>
      </c>
      <c r="F20" s="1311">
        <v>0.50718767373520768</v>
      </c>
      <c r="G20" s="800">
        <v>24927</v>
      </c>
      <c r="H20" s="1701">
        <v>0.98987371932332624</v>
      </c>
      <c r="I20" s="343">
        <v>255</v>
      </c>
      <c r="J20" s="1311">
        <v>1.0126280676673814E-2</v>
      </c>
      <c r="K20" s="800">
        <v>23687</v>
      </c>
      <c r="L20" s="1311">
        <v>0.94063219760146133</v>
      </c>
      <c r="M20" s="342">
        <v>1495</v>
      </c>
      <c r="N20" s="1239">
        <v>5.9367802398538637E-2</v>
      </c>
      <c r="O20"/>
    </row>
    <row r="21" spans="1:15" ht="17.25" customHeight="1" thickBot="1">
      <c r="A21" s="804" t="s">
        <v>33</v>
      </c>
      <c r="B21" s="174">
        <v>49021</v>
      </c>
      <c r="C21" s="174">
        <v>24181</v>
      </c>
      <c r="D21" s="1312">
        <v>0.49327839089369863</v>
      </c>
      <c r="E21" s="174">
        <v>24840</v>
      </c>
      <c r="F21" s="1312">
        <v>0.50672160910630137</v>
      </c>
      <c r="G21" s="174">
        <v>48651</v>
      </c>
      <c r="H21" s="1702">
        <v>0.99245221435711228</v>
      </c>
      <c r="I21" s="217">
        <v>369</v>
      </c>
      <c r="J21" s="1312">
        <v>7.5273862222312886E-3</v>
      </c>
      <c r="K21" s="174">
        <v>46162</v>
      </c>
      <c r="L21" s="1312">
        <v>0.9416780563431999</v>
      </c>
      <c r="M21" s="107">
        <v>2859</v>
      </c>
      <c r="N21" s="1240">
        <v>5.832194365680015E-2</v>
      </c>
      <c r="O21"/>
    </row>
    <row r="22" spans="1:15" ht="17.25" customHeight="1">
      <c r="A22" s="967" t="s">
        <v>322</v>
      </c>
      <c r="M22" s="166"/>
    </row>
    <row r="23" spans="1:1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9" spans="1:15" ht="15" customHeight="1"/>
  </sheetData>
  <mergeCells count="11">
    <mergeCell ref="G4:H5"/>
    <mergeCell ref="I4:J5"/>
    <mergeCell ref="K4:L5"/>
    <mergeCell ref="M4:N5"/>
    <mergeCell ref="A3:A6"/>
    <mergeCell ref="C3:F3"/>
    <mergeCell ref="G3:J3"/>
    <mergeCell ref="K3:N3"/>
    <mergeCell ref="C4:D5"/>
    <mergeCell ref="E4:F5"/>
    <mergeCell ref="B3:B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Normal="100" workbookViewId="0"/>
  </sheetViews>
  <sheetFormatPr defaultColWidth="9.140625" defaultRowHeight="15"/>
  <cols>
    <col min="1" max="1" width="19.28515625" style="209" customWidth="1"/>
    <col min="2" max="2" width="10" style="209" customWidth="1"/>
    <col min="3" max="12" width="6.85546875" style="209" customWidth="1"/>
    <col min="13" max="16" width="6.42578125" style="209" customWidth="1"/>
    <col min="17" max="17" width="6.85546875" style="209" customWidth="1"/>
    <col min="18" max="16384" width="9.140625" style="209"/>
  </cols>
  <sheetData>
    <row r="1" spans="1:18" ht="17.25" customHeight="1">
      <c r="A1" s="163" t="s">
        <v>973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500"/>
    </row>
    <row r="2" spans="1:18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8" ht="12.75" customHeight="1">
      <c r="A3" s="1858" t="s">
        <v>190</v>
      </c>
      <c r="B3" s="2022" t="s">
        <v>408</v>
      </c>
      <c r="C3" s="2024" t="s">
        <v>319</v>
      </c>
      <c r="D3" s="1982"/>
      <c r="E3" s="1982"/>
      <c r="F3" s="1982"/>
      <c r="G3" s="1982"/>
      <c r="H3" s="1982"/>
      <c r="I3" s="1982"/>
      <c r="J3" s="1982"/>
      <c r="K3" s="1982"/>
      <c r="L3" s="1982"/>
      <c r="M3" s="1982"/>
      <c r="N3" s="1982"/>
      <c r="O3" s="1982"/>
      <c r="P3" s="1982"/>
      <c r="Q3" s="1737"/>
    </row>
    <row r="4" spans="1:18" ht="15" customHeight="1">
      <c r="A4" s="1873"/>
      <c r="B4" s="2023"/>
      <c r="C4" s="2018"/>
      <c r="D4" s="2018"/>
      <c r="E4" s="2018"/>
      <c r="F4" s="2018"/>
      <c r="G4" s="2018"/>
      <c r="H4" s="2018"/>
      <c r="I4" s="2018"/>
      <c r="J4" s="2018"/>
      <c r="K4" s="2018"/>
      <c r="L4" s="2018"/>
      <c r="M4" s="2018"/>
      <c r="N4" s="2018"/>
      <c r="O4" s="2018"/>
      <c r="P4" s="2018"/>
      <c r="Q4" s="1987"/>
    </row>
    <row r="5" spans="1:18" ht="17.25" customHeight="1">
      <c r="A5" s="1873"/>
      <c r="B5" s="2023"/>
      <c r="C5" s="1850" t="s">
        <v>301</v>
      </c>
      <c r="D5" s="1783" t="s">
        <v>302</v>
      </c>
      <c r="E5" s="1783" t="s">
        <v>303</v>
      </c>
      <c r="F5" s="1783" t="s">
        <v>304</v>
      </c>
      <c r="G5" s="1783" t="s">
        <v>305</v>
      </c>
      <c r="H5" s="1783" t="s">
        <v>306</v>
      </c>
      <c r="I5" s="1783" t="s">
        <v>307</v>
      </c>
      <c r="J5" s="1783" t="s">
        <v>308</v>
      </c>
      <c r="K5" s="1783" t="s">
        <v>309</v>
      </c>
      <c r="L5" s="1783" t="s">
        <v>310</v>
      </c>
      <c r="M5" s="1783" t="s">
        <v>311</v>
      </c>
      <c r="N5" s="1783" t="s">
        <v>312</v>
      </c>
      <c r="O5" s="1783" t="s">
        <v>313</v>
      </c>
      <c r="P5" s="1783" t="s">
        <v>314</v>
      </c>
      <c r="Q5" s="1923" t="s">
        <v>326</v>
      </c>
    </row>
    <row r="6" spans="1:18" ht="17.25" customHeight="1" thickBot="1">
      <c r="A6" s="1861"/>
      <c r="B6" s="1864"/>
      <c r="C6" s="1851"/>
      <c r="D6" s="1784"/>
      <c r="E6" s="1784"/>
      <c r="F6" s="1784"/>
      <c r="G6" s="1784"/>
      <c r="H6" s="1784"/>
      <c r="I6" s="1784"/>
      <c r="J6" s="1784"/>
      <c r="K6" s="1784"/>
      <c r="L6" s="1784"/>
      <c r="M6" s="1784"/>
      <c r="N6" s="1784"/>
      <c r="O6" s="1784"/>
      <c r="P6" s="1784"/>
      <c r="Q6" s="1924"/>
      <c r="R6" s="166"/>
    </row>
    <row r="7" spans="1:18" ht="18" customHeight="1">
      <c r="A7" s="521" t="s">
        <v>19</v>
      </c>
      <c r="B7" s="1193">
        <v>430216</v>
      </c>
      <c r="C7" s="1319">
        <v>5195</v>
      </c>
      <c r="D7" s="1320">
        <v>9044</v>
      </c>
      <c r="E7" s="1320">
        <v>10799</v>
      </c>
      <c r="F7" s="1320">
        <v>11512</v>
      </c>
      <c r="G7" s="1320">
        <v>55500</v>
      </c>
      <c r="H7" s="1320">
        <v>96345</v>
      </c>
      <c r="I7" s="1320">
        <v>93293</v>
      </c>
      <c r="J7" s="1320">
        <v>83772</v>
      </c>
      <c r="K7" s="1320">
        <v>43726</v>
      </c>
      <c r="L7" s="1320">
        <v>9912</v>
      </c>
      <c r="M7" s="1320">
        <v>4347</v>
      </c>
      <c r="N7" s="1320">
        <v>2169</v>
      </c>
      <c r="O7" s="1320">
        <v>1221</v>
      </c>
      <c r="P7" s="1320">
        <v>729</v>
      </c>
      <c r="Q7" s="1321">
        <v>2652</v>
      </c>
      <c r="R7"/>
    </row>
    <row r="8" spans="1:18" ht="18" customHeight="1">
      <c r="A8" s="803" t="s">
        <v>20</v>
      </c>
      <c r="B8" s="153">
        <v>67161</v>
      </c>
      <c r="C8" s="171">
        <v>1066</v>
      </c>
      <c r="D8" s="170">
        <v>1791</v>
      </c>
      <c r="E8" s="170">
        <v>2302</v>
      </c>
      <c r="F8" s="170">
        <v>2611</v>
      </c>
      <c r="G8" s="170">
        <v>8685</v>
      </c>
      <c r="H8" s="170">
        <v>14650</v>
      </c>
      <c r="I8" s="170">
        <v>14169</v>
      </c>
      <c r="J8" s="170">
        <v>12620</v>
      </c>
      <c r="K8" s="170">
        <v>6597</v>
      </c>
      <c r="L8" s="170">
        <v>1273</v>
      </c>
      <c r="M8" s="170">
        <v>476</v>
      </c>
      <c r="N8" s="170">
        <v>231</v>
      </c>
      <c r="O8" s="170">
        <v>138</v>
      </c>
      <c r="P8" s="170">
        <v>75</v>
      </c>
      <c r="Q8" s="347">
        <v>477</v>
      </c>
      <c r="R8"/>
    </row>
    <row r="9" spans="1:18" ht="17.25" customHeight="1">
      <c r="A9" s="803" t="s">
        <v>21</v>
      </c>
      <c r="B9" s="153">
        <v>40588</v>
      </c>
      <c r="C9" s="171">
        <v>607</v>
      </c>
      <c r="D9" s="170">
        <v>1054</v>
      </c>
      <c r="E9" s="170">
        <v>1126</v>
      </c>
      <c r="F9" s="170">
        <v>1038</v>
      </c>
      <c r="G9" s="170">
        <v>5417</v>
      </c>
      <c r="H9" s="170">
        <v>9291</v>
      </c>
      <c r="I9" s="170">
        <v>8640</v>
      </c>
      <c r="J9" s="170">
        <v>7540</v>
      </c>
      <c r="K9" s="170">
        <v>3906</v>
      </c>
      <c r="L9" s="170">
        <v>877</v>
      </c>
      <c r="M9" s="170">
        <v>342</v>
      </c>
      <c r="N9" s="170">
        <v>172</v>
      </c>
      <c r="O9" s="170">
        <v>101</v>
      </c>
      <c r="P9" s="170">
        <v>58</v>
      </c>
      <c r="Q9" s="347">
        <v>419</v>
      </c>
      <c r="R9"/>
    </row>
    <row r="10" spans="1:18" ht="17.25" customHeight="1">
      <c r="A10" s="803" t="s">
        <v>22</v>
      </c>
      <c r="B10" s="153">
        <v>27620</v>
      </c>
      <c r="C10" s="171">
        <v>304</v>
      </c>
      <c r="D10" s="170">
        <v>536</v>
      </c>
      <c r="E10" s="170">
        <v>647</v>
      </c>
      <c r="F10" s="170">
        <v>700</v>
      </c>
      <c r="G10" s="170">
        <v>3512</v>
      </c>
      <c r="H10" s="170">
        <v>6138</v>
      </c>
      <c r="I10" s="170">
        <v>6025</v>
      </c>
      <c r="J10" s="170">
        <v>5484</v>
      </c>
      <c r="K10" s="170">
        <v>3038</v>
      </c>
      <c r="L10" s="170">
        <v>650</v>
      </c>
      <c r="M10" s="170">
        <v>245</v>
      </c>
      <c r="N10" s="170">
        <v>137</v>
      </c>
      <c r="O10" s="170">
        <v>63</v>
      </c>
      <c r="P10" s="170">
        <v>38</v>
      </c>
      <c r="Q10" s="347">
        <v>103</v>
      </c>
      <c r="R10"/>
    </row>
    <row r="11" spans="1:18" ht="17.25" customHeight="1">
      <c r="A11" s="803" t="s">
        <v>23</v>
      </c>
      <c r="B11" s="153">
        <v>23027</v>
      </c>
      <c r="C11" s="171">
        <v>303</v>
      </c>
      <c r="D11" s="170">
        <v>500</v>
      </c>
      <c r="E11" s="170">
        <v>602</v>
      </c>
      <c r="F11" s="170">
        <v>615</v>
      </c>
      <c r="G11" s="170">
        <v>3115</v>
      </c>
      <c r="H11" s="170">
        <v>5278</v>
      </c>
      <c r="I11" s="170">
        <v>4989</v>
      </c>
      <c r="J11" s="170">
        <v>4467</v>
      </c>
      <c r="K11" s="170">
        <v>2253</v>
      </c>
      <c r="L11" s="170">
        <v>511</v>
      </c>
      <c r="M11" s="170">
        <v>186</v>
      </c>
      <c r="N11" s="170">
        <v>88</v>
      </c>
      <c r="O11" s="170">
        <v>42</v>
      </c>
      <c r="P11" s="170">
        <v>26</v>
      </c>
      <c r="Q11" s="347">
        <v>52</v>
      </c>
      <c r="R11"/>
    </row>
    <row r="12" spans="1:18" ht="17.25" customHeight="1">
      <c r="A12" s="803" t="s">
        <v>24</v>
      </c>
      <c r="B12" s="153">
        <v>10442</v>
      </c>
      <c r="C12" s="171">
        <v>151</v>
      </c>
      <c r="D12" s="170">
        <v>289</v>
      </c>
      <c r="E12" s="170">
        <v>297</v>
      </c>
      <c r="F12" s="170">
        <v>354</v>
      </c>
      <c r="G12" s="170">
        <v>1421</v>
      </c>
      <c r="H12" s="170">
        <v>2277</v>
      </c>
      <c r="I12" s="170">
        <v>2183</v>
      </c>
      <c r="J12" s="170">
        <v>1946</v>
      </c>
      <c r="K12" s="170">
        <v>1005</v>
      </c>
      <c r="L12" s="170">
        <v>224</v>
      </c>
      <c r="M12" s="170">
        <v>94</v>
      </c>
      <c r="N12" s="170">
        <v>47</v>
      </c>
      <c r="O12" s="170">
        <v>17</v>
      </c>
      <c r="P12" s="170">
        <v>11</v>
      </c>
      <c r="Q12" s="347">
        <v>126</v>
      </c>
      <c r="R12"/>
    </row>
    <row r="13" spans="1:18" ht="17.25" customHeight="1">
      <c r="A13" s="803" t="s">
        <v>25</v>
      </c>
      <c r="B13" s="156">
        <v>32478</v>
      </c>
      <c r="C13" s="171">
        <v>323</v>
      </c>
      <c r="D13" s="170">
        <v>587</v>
      </c>
      <c r="E13" s="170">
        <v>616</v>
      </c>
      <c r="F13" s="170">
        <v>640</v>
      </c>
      <c r="G13" s="170">
        <v>4093</v>
      </c>
      <c r="H13" s="170">
        <v>7410</v>
      </c>
      <c r="I13" s="170">
        <v>7345</v>
      </c>
      <c r="J13" s="170">
        <v>6434</v>
      </c>
      <c r="K13" s="170">
        <v>3235</v>
      </c>
      <c r="L13" s="170">
        <v>798</v>
      </c>
      <c r="M13" s="170">
        <v>352</v>
      </c>
      <c r="N13" s="170">
        <v>181</v>
      </c>
      <c r="O13" s="170">
        <v>101</v>
      </c>
      <c r="P13" s="170">
        <v>68</v>
      </c>
      <c r="Q13" s="347">
        <v>295</v>
      </c>
      <c r="R13"/>
    </row>
    <row r="14" spans="1:18" ht="17.25" customHeight="1">
      <c r="A14" s="803" t="s">
        <v>26</v>
      </c>
      <c r="B14" s="156">
        <v>16282</v>
      </c>
      <c r="C14" s="171">
        <v>172</v>
      </c>
      <c r="D14" s="170">
        <v>289</v>
      </c>
      <c r="E14" s="170">
        <v>341</v>
      </c>
      <c r="F14" s="170">
        <v>353</v>
      </c>
      <c r="G14" s="170">
        <v>2026</v>
      </c>
      <c r="H14" s="170">
        <v>3676</v>
      </c>
      <c r="I14" s="170">
        <v>3667</v>
      </c>
      <c r="J14" s="170">
        <v>3225</v>
      </c>
      <c r="K14" s="170">
        <v>1685</v>
      </c>
      <c r="L14" s="170">
        <v>452</v>
      </c>
      <c r="M14" s="170">
        <v>184</v>
      </c>
      <c r="N14" s="170">
        <v>74</v>
      </c>
      <c r="O14" s="170">
        <v>52</v>
      </c>
      <c r="P14" s="170">
        <v>23</v>
      </c>
      <c r="Q14" s="347">
        <v>63</v>
      </c>
      <c r="R14"/>
    </row>
    <row r="15" spans="1:18" ht="17.25" customHeight="1">
      <c r="A15" s="803" t="s">
        <v>27</v>
      </c>
      <c r="B15" s="156">
        <v>23287</v>
      </c>
      <c r="C15" s="171">
        <v>202</v>
      </c>
      <c r="D15" s="170">
        <v>398</v>
      </c>
      <c r="E15" s="170">
        <v>540</v>
      </c>
      <c r="F15" s="170">
        <v>607</v>
      </c>
      <c r="G15" s="170">
        <v>3028</v>
      </c>
      <c r="H15" s="170">
        <v>5230</v>
      </c>
      <c r="I15" s="170">
        <v>5157</v>
      </c>
      <c r="J15" s="170">
        <v>4601</v>
      </c>
      <c r="K15" s="170">
        <v>2321</v>
      </c>
      <c r="L15" s="170">
        <v>554</v>
      </c>
      <c r="M15" s="170">
        <v>287</v>
      </c>
      <c r="N15" s="170">
        <v>139</v>
      </c>
      <c r="O15" s="170">
        <v>76</v>
      </c>
      <c r="P15" s="170">
        <v>46</v>
      </c>
      <c r="Q15" s="347">
        <v>101</v>
      </c>
      <c r="R15"/>
    </row>
    <row r="16" spans="1:18" ht="17.25" customHeight="1">
      <c r="A16" s="803" t="s">
        <v>28</v>
      </c>
      <c r="B16" s="156">
        <v>22229</v>
      </c>
      <c r="C16" s="171">
        <v>276</v>
      </c>
      <c r="D16" s="170">
        <v>452</v>
      </c>
      <c r="E16" s="170">
        <v>467</v>
      </c>
      <c r="F16" s="170">
        <v>468</v>
      </c>
      <c r="G16" s="170">
        <v>2955</v>
      </c>
      <c r="H16" s="170">
        <v>4926</v>
      </c>
      <c r="I16" s="170">
        <v>4897</v>
      </c>
      <c r="J16" s="170">
        <v>4411</v>
      </c>
      <c r="K16" s="170">
        <v>2224</v>
      </c>
      <c r="L16" s="170">
        <v>539</v>
      </c>
      <c r="M16" s="170">
        <v>292</v>
      </c>
      <c r="N16" s="170">
        <v>136</v>
      </c>
      <c r="O16" s="170">
        <v>66</v>
      </c>
      <c r="P16" s="170">
        <v>43</v>
      </c>
      <c r="Q16" s="347">
        <v>77</v>
      </c>
      <c r="R16"/>
    </row>
    <row r="17" spans="1:18" ht="17.25" customHeight="1">
      <c r="A17" s="803" t="s">
        <v>29</v>
      </c>
      <c r="B17" s="156">
        <v>20719</v>
      </c>
      <c r="C17" s="171">
        <v>251</v>
      </c>
      <c r="D17" s="170">
        <v>426</v>
      </c>
      <c r="E17" s="170">
        <v>491</v>
      </c>
      <c r="F17" s="170">
        <v>482</v>
      </c>
      <c r="G17" s="170">
        <v>2581</v>
      </c>
      <c r="H17" s="170">
        <v>4722</v>
      </c>
      <c r="I17" s="170">
        <v>4548</v>
      </c>
      <c r="J17" s="170">
        <v>4080</v>
      </c>
      <c r="K17" s="170">
        <v>2072</v>
      </c>
      <c r="L17" s="170">
        <v>496</v>
      </c>
      <c r="M17" s="170">
        <v>234</v>
      </c>
      <c r="N17" s="170">
        <v>114</v>
      </c>
      <c r="O17" s="170">
        <v>74</v>
      </c>
      <c r="P17" s="170">
        <v>37</v>
      </c>
      <c r="Q17" s="347">
        <v>111</v>
      </c>
      <c r="R17"/>
    </row>
    <row r="18" spans="1:18" ht="17.25" customHeight="1">
      <c r="A18" s="803" t="s">
        <v>30</v>
      </c>
      <c r="B18" s="156">
        <v>47178</v>
      </c>
      <c r="C18" s="171">
        <v>546</v>
      </c>
      <c r="D18" s="171">
        <v>944</v>
      </c>
      <c r="E18" s="171">
        <v>1270</v>
      </c>
      <c r="F18" s="171">
        <v>1371</v>
      </c>
      <c r="G18" s="171">
        <v>5980</v>
      </c>
      <c r="H18" s="171">
        <v>10444</v>
      </c>
      <c r="I18" s="171">
        <v>10161</v>
      </c>
      <c r="J18" s="171">
        <v>9092</v>
      </c>
      <c r="K18" s="171">
        <v>5004</v>
      </c>
      <c r="L18" s="171">
        <v>1172</v>
      </c>
      <c r="M18" s="171">
        <v>516</v>
      </c>
      <c r="N18" s="171">
        <v>253</v>
      </c>
      <c r="O18" s="171">
        <v>153</v>
      </c>
      <c r="P18" s="171">
        <v>73</v>
      </c>
      <c r="Q18" s="214">
        <v>199</v>
      </c>
      <c r="R18"/>
    </row>
    <row r="19" spans="1:18" ht="17.25" customHeight="1">
      <c r="A19" s="803" t="s">
        <v>31</v>
      </c>
      <c r="B19" s="156">
        <v>27259</v>
      </c>
      <c r="C19" s="171">
        <v>314</v>
      </c>
      <c r="D19" s="171">
        <v>593</v>
      </c>
      <c r="E19" s="171">
        <v>657</v>
      </c>
      <c r="F19" s="171">
        <v>775</v>
      </c>
      <c r="G19" s="171">
        <v>3479</v>
      </c>
      <c r="H19" s="171">
        <v>5917</v>
      </c>
      <c r="I19" s="171">
        <v>5705</v>
      </c>
      <c r="J19" s="171">
        <v>5325</v>
      </c>
      <c r="K19" s="171">
        <v>2781</v>
      </c>
      <c r="L19" s="171">
        <v>684</v>
      </c>
      <c r="M19" s="171">
        <v>354</v>
      </c>
      <c r="N19" s="171">
        <v>162</v>
      </c>
      <c r="O19" s="171">
        <v>82</v>
      </c>
      <c r="P19" s="171">
        <v>69</v>
      </c>
      <c r="Q19" s="214">
        <v>362</v>
      </c>
      <c r="R19"/>
    </row>
    <row r="20" spans="1:18" ht="17.25" customHeight="1">
      <c r="A20" s="803" t="s">
        <v>32</v>
      </c>
      <c r="B20" s="156">
        <v>24445</v>
      </c>
      <c r="C20" s="171">
        <v>197</v>
      </c>
      <c r="D20" s="171">
        <v>359</v>
      </c>
      <c r="E20" s="171">
        <v>411</v>
      </c>
      <c r="F20" s="171">
        <v>427</v>
      </c>
      <c r="G20" s="171">
        <v>2919</v>
      </c>
      <c r="H20" s="171">
        <v>5761</v>
      </c>
      <c r="I20" s="171">
        <v>5424</v>
      </c>
      <c r="J20" s="171">
        <v>5111</v>
      </c>
      <c r="K20" s="171">
        <v>2782</v>
      </c>
      <c r="L20" s="171">
        <v>553</v>
      </c>
      <c r="M20" s="171">
        <v>214</v>
      </c>
      <c r="N20" s="171">
        <v>107</v>
      </c>
      <c r="O20" s="171">
        <v>70</v>
      </c>
      <c r="P20" s="171">
        <v>37</v>
      </c>
      <c r="Q20" s="214">
        <v>73</v>
      </c>
      <c r="R20"/>
    </row>
    <row r="21" spans="1:18" ht="17.25" customHeight="1" thickBot="1">
      <c r="A21" s="804" t="s">
        <v>33</v>
      </c>
      <c r="B21" s="131">
        <v>47501</v>
      </c>
      <c r="C21" s="132">
        <v>483</v>
      </c>
      <c r="D21" s="132">
        <v>826</v>
      </c>
      <c r="E21" s="132">
        <v>1032</v>
      </c>
      <c r="F21" s="132">
        <v>1071</v>
      </c>
      <c r="G21" s="132">
        <v>6289</v>
      </c>
      <c r="H21" s="132">
        <v>10625</v>
      </c>
      <c r="I21" s="132">
        <v>10383</v>
      </c>
      <c r="J21" s="132">
        <v>9436</v>
      </c>
      <c r="K21" s="132">
        <v>4823</v>
      </c>
      <c r="L21" s="132">
        <v>1129</v>
      </c>
      <c r="M21" s="132">
        <v>571</v>
      </c>
      <c r="N21" s="132">
        <v>328</v>
      </c>
      <c r="O21" s="132">
        <v>186</v>
      </c>
      <c r="P21" s="132">
        <v>125</v>
      </c>
      <c r="Q21" s="232">
        <v>194</v>
      </c>
      <c r="R21"/>
    </row>
    <row r="22" spans="1:18">
      <c r="C22" s="188"/>
      <c r="R22"/>
    </row>
    <row r="23" spans="1:18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8">
      <c r="C24" s="188"/>
    </row>
  </sheetData>
  <mergeCells count="18">
    <mergeCell ref="L5:L6"/>
    <mergeCell ref="B3:B6"/>
    <mergeCell ref="Q5:Q6"/>
    <mergeCell ref="C3:Q4"/>
    <mergeCell ref="A3:A6"/>
    <mergeCell ref="M5:M6"/>
    <mergeCell ref="N5:N6"/>
    <mergeCell ref="O5:O6"/>
    <mergeCell ref="P5:P6"/>
    <mergeCell ref="C5:C6"/>
    <mergeCell ref="G5:G6"/>
    <mergeCell ref="H5:H6"/>
    <mergeCell ref="I5:I6"/>
    <mergeCell ref="D5:D6"/>
    <mergeCell ref="E5:E6"/>
    <mergeCell ref="F5:F6"/>
    <mergeCell ref="J5:J6"/>
    <mergeCell ref="K5:K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/>
  </sheetViews>
  <sheetFormatPr defaultColWidth="9.140625" defaultRowHeight="15"/>
  <cols>
    <col min="1" max="1" width="19.28515625" style="209" customWidth="1"/>
    <col min="2" max="11" width="8.7109375" style="209" customWidth="1"/>
    <col min="12" max="16384" width="9.140625" style="209"/>
  </cols>
  <sheetData>
    <row r="1" spans="1:12" ht="17.25" customHeight="1">
      <c r="A1" s="485" t="s">
        <v>972</v>
      </c>
      <c r="B1" s="204"/>
      <c r="C1" s="204"/>
      <c r="D1" s="204"/>
      <c r="E1" s="204"/>
      <c r="F1" s="204"/>
      <c r="G1" s="204"/>
      <c r="H1" s="204"/>
      <c r="I1" s="204"/>
      <c r="K1" s="500"/>
    </row>
    <row r="2" spans="1:12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</row>
    <row r="3" spans="1:12" ht="12.75" customHeight="1">
      <c r="A3" s="1858" t="s">
        <v>190</v>
      </c>
      <c r="B3" s="2022" t="s">
        <v>804</v>
      </c>
      <c r="C3" s="2024" t="s">
        <v>319</v>
      </c>
      <c r="D3" s="1982"/>
      <c r="E3" s="1982"/>
      <c r="F3" s="1982"/>
      <c r="G3" s="1982"/>
      <c r="H3" s="1982"/>
      <c r="I3" s="1982"/>
      <c r="J3" s="1982"/>
      <c r="K3" s="1737"/>
    </row>
    <row r="4" spans="1:12" ht="12.75" customHeight="1">
      <c r="A4" s="1873"/>
      <c r="B4" s="2023"/>
      <c r="C4" s="2018"/>
      <c r="D4" s="2018"/>
      <c r="E4" s="2018"/>
      <c r="F4" s="2018"/>
      <c r="G4" s="2018"/>
      <c r="H4" s="2018"/>
      <c r="I4" s="2018"/>
      <c r="J4" s="2018"/>
      <c r="K4" s="1987"/>
    </row>
    <row r="5" spans="1:12" ht="12.75" customHeight="1">
      <c r="A5" s="1873"/>
      <c r="B5" s="2023"/>
      <c r="C5" s="1850" t="s">
        <v>325</v>
      </c>
      <c r="D5" s="1783" t="s">
        <v>308</v>
      </c>
      <c r="E5" s="1783" t="s">
        <v>309</v>
      </c>
      <c r="F5" s="1783" t="s">
        <v>310</v>
      </c>
      <c r="G5" s="1783" t="s">
        <v>311</v>
      </c>
      <c r="H5" s="1783" t="s">
        <v>312</v>
      </c>
      <c r="I5" s="1783" t="s">
        <v>313</v>
      </c>
      <c r="J5" s="1783" t="s">
        <v>314</v>
      </c>
      <c r="K5" s="1923" t="s">
        <v>326</v>
      </c>
    </row>
    <row r="6" spans="1:12" ht="21" customHeight="1" thickBot="1">
      <c r="A6" s="1861"/>
      <c r="B6" s="1864"/>
      <c r="C6" s="1851"/>
      <c r="D6" s="1784"/>
      <c r="E6" s="1784"/>
      <c r="F6" s="1784"/>
      <c r="G6" s="1784"/>
      <c r="H6" s="1784"/>
      <c r="I6" s="1784"/>
      <c r="J6" s="1784"/>
      <c r="K6" s="1924"/>
    </row>
    <row r="7" spans="1:12" ht="17.25" customHeight="1">
      <c r="A7" s="521" t="s">
        <v>19</v>
      </c>
      <c r="B7" s="1193">
        <v>16038</v>
      </c>
      <c r="C7" s="1320">
        <v>330</v>
      </c>
      <c r="D7" s="1320">
        <v>395</v>
      </c>
      <c r="E7" s="1320">
        <v>579</v>
      </c>
      <c r="F7" s="1320">
        <v>720</v>
      </c>
      <c r="G7" s="1320">
        <v>728</v>
      </c>
      <c r="H7" s="1320">
        <v>710</v>
      </c>
      <c r="I7" s="1320">
        <v>768</v>
      </c>
      <c r="J7" s="1320">
        <v>653</v>
      </c>
      <c r="K7" s="1321">
        <v>11155</v>
      </c>
      <c r="L7"/>
    </row>
    <row r="8" spans="1:12" ht="17.25" customHeight="1">
      <c r="A8" s="803" t="s">
        <v>20</v>
      </c>
      <c r="B8" s="153">
        <v>4215</v>
      </c>
      <c r="C8" s="170">
        <v>134</v>
      </c>
      <c r="D8" s="170">
        <v>136</v>
      </c>
      <c r="E8" s="170">
        <v>230</v>
      </c>
      <c r="F8" s="170">
        <v>271</v>
      </c>
      <c r="G8" s="170">
        <v>243</v>
      </c>
      <c r="H8" s="170">
        <v>194</v>
      </c>
      <c r="I8" s="170">
        <v>210</v>
      </c>
      <c r="J8" s="170">
        <v>163</v>
      </c>
      <c r="K8" s="347">
        <v>2634</v>
      </c>
      <c r="L8"/>
    </row>
    <row r="9" spans="1:12" ht="17.25" customHeight="1">
      <c r="A9" s="803" t="s">
        <v>21</v>
      </c>
      <c r="B9" s="153">
        <v>2004</v>
      </c>
      <c r="C9" s="170">
        <v>58</v>
      </c>
      <c r="D9" s="170">
        <v>75</v>
      </c>
      <c r="E9" s="170">
        <v>82</v>
      </c>
      <c r="F9" s="170">
        <v>72</v>
      </c>
      <c r="G9" s="170">
        <v>58</v>
      </c>
      <c r="H9" s="170">
        <v>68</v>
      </c>
      <c r="I9" s="170">
        <v>73</v>
      </c>
      <c r="J9" s="170">
        <v>75</v>
      </c>
      <c r="K9" s="347">
        <v>1443</v>
      </c>
      <c r="L9"/>
    </row>
    <row r="10" spans="1:12" ht="17.25" customHeight="1">
      <c r="A10" s="803" t="s">
        <v>22</v>
      </c>
      <c r="B10" s="153">
        <v>699</v>
      </c>
      <c r="C10" s="170">
        <v>1</v>
      </c>
      <c r="D10" s="170">
        <v>8</v>
      </c>
      <c r="E10" s="170">
        <v>28</v>
      </c>
      <c r="F10" s="170">
        <v>35</v>
      </c>
      <c r="G10" s="170">
        <v>35</v>
      </c>
      <c r="H10" s="170">
        <v>30</v>
      </c>
      <c r="I10" s="170">
        <v>36</v>
      </c>
      <c r="J10" s="170">
        <v>33</v>
      </c>
      <c r="K10" s="347">
        <v>493</v>
      </c>
      <c r="L10"/>
    </row>
    <row r="11" spans="1:12" ht="17.25" customHeight="1">
      <c r="A11" s="803" t="s">
        <v>23</v>
      </c>
      <c r="B11" s="153">
        <v>756</v>
      </c>
      <c r="C11" s="170">
        <v>3</v>
      </c>
      <c r="D11" s="170">
        <v>7</v>
      </c>
      <c r="E11" s="170">
        <v>24</v>
      </c>
      <c r="F11" s="170">
        <v>28</v>
      </c>
      <c r="G11" s="170">
        <v>32</v>
      </c>
      <c r="H11" s="170">
        <v>24</v>
      </c>
      <c r="I11" s="170">
        <v>24</v>
      </c>
      <c r="J11" s="170">
        <v>33</v>
      </c>
      <c r="K11" s="347">
        <v>581</v>
      </c>
      <c r="L11"/>
    </row>
    <row r="12" spans="1:12" ht="17.25" customHeight="1">
      <c r="A12" s="803" t="s">
        <v>24</v>
      </c>
      <c r="B12" s="153">
        <v>240</v>
      </c>
      <c r="C12" s="170">
        <v>1</v>
      </c>
      <c r="D12" s="170">
        <v>6</v>
      </c>
      <c r="E12" s="170">
        <v>8</v>
      </c>
      <c r="F12" s="170">
        <v>17</v>
      </c>
      <c r="G12" s="170">
        <v>14</v>
      </c>
      <c r="H12" s="170">
        <v>16</v>
      </c>
      <c r="I12" s="170">
        <v>13</v>
      </c>
      <c r="J12" s="170">
        <v>7</v>
      </c>
      <c r="K12" s="347">
        <v>158</v>
      </c>
      <c r="L12"/>
    </row>
    <row r="13" spans="1:12" ht="17.25" customHeight="1">
      <c r="A13" s="803" t="s">
        <v>25</v>
      </c>
      <c r="B13" s="156">
        <v>1252</v>
      </c>
      <c r="C13" s="170">
        <v>18</v>
      </c>
      <c r="D13" s="170">
        <v>36</v>
      </c>
      <c r="E13" s="170">
        <v>35</v>
      </c>
      <c r="F13" s="170">
        <v>57</v>
      </c>
      <c r="G13" s="170">
        <v>56</v>
      </c>
      <c r="H13" s="170">
        <v>62</v>
      </c>
      <c r="I13" s="170">
        <v>65</v>
      </c>
      <c r="J13" s="170">
        <v>50</v>
      </c>
      <c r="K13" s="347">
        <v>873</v>
      </c>
      <c r="L13"/>
    </row>
    <row r="14" spans="1:12" ht="17.25" customHeight="1">
      <c r="A14" s="803" t="s">
        <v>26</v>
      </c>
      <c r="B14" s="156">
        <v>299</v>
      </c>
      <c r="C14" s="170">
        <v>41</v>
      </c>
      <c r="D14" s="170">
        <v>30</v>
      </c>
      <c r="E14" s="170">
        <v>10</v>
      </c>
      <c r="F14" s="170">
        <v>12</v>
      </c>
      <c r="G14" s="170">
        <v>16</v>
      </c>
      <c r="H14" s="170">
        <v>11</v>
      </c>
      <c r="I14" s="170">
        <v>14</v>
      </c>
      <c r="J14" s="170">
        <v>7</v>
      </c>
      <c r="K14" s="347">
        <v>158</v>
      </c>
      <c r="L14"/>
    </row>
    <row r="15" spans="1:12" ht="17.25" customHeight="1">
      <c r="A15" s="803" t="s">
        <v>27</v>
      </c>
      <c r="B15" s="156">
        <v>368</v>
      </c>
      <c r="C15" s="170">
        <v>1</v>
      </c>
      <c r="D15" s="170">
        <v>2</v>
      </c>
      <c r="E15" s="170">
        <v>8</v>
      </c>
      <c r="F15" s="170">
        <v>19</v>
      </c>
      <c r="G15" s="170">
        <v>15</v>
      </c>
      <c r="H15" s="170">
        <v>19</v>
      </c>
      <c r="I15" s="170">
        <v>22</v>
      </c>
      <c r="J15" s="170">
        <v>11</v>
      </c>
      <c r="K15" s="347">
        <v>271</v>
      </c>
      <c r="L15"/>
    </row>
    <row r="16" spans="1:12" ht="17.25" customHeight="1">
      <c r="A16" s="803" t="s">
        <v>28</v>
      </c>
      <c r="B16" s="156">
        <v>918</v>
      </c>
      <c r="C16" s="170">
        <v>8</v>
      </c>
      <c r="D16" s="170">
        <v>4</v>
      </c>
      <c r="E16" s="170">
        <v>14</v>
      </c>
      <c r="F16" s="170">
        <v>32</v>
      </c>
      <c r="G16" s="170">
        <v>40</v>
      </c>
      <c r="H16" s="170">
        <v>49</v>
      </c>
      <c r="I16" s="170">
        <v>60</v>
      </c>
      <c r="J16" s="170">
        <v>43</v>
      </c>
      <c r="K16" s="347">
        <v>668</v>
      </c>
      <c r="L16"/>
    </row>
    <row r="17" spans="1:12" ht="17.25" customHeight="1">
      <c r="A17" s="803" t="s">
        <v>29</v>
      </c>
      <c r="B17" s="156">
        <v>1524</v>
      </c>
      <c r="C17" s="170">
        <v>1</v>
      </c>
      <c r="D17" s="170">
        <v>6</v>
      </c>
      <c r="E17" s="170">
        <v>21</v>
      </c>
      <c r="F17" s="170">
        <v>22</v>
      </c>
      <c r="G17" s="170">
        <v>45</v>
      </c>
      <c r="H17" s="170">
        <v>50</v>
      </c>
      <c r="I17" s="170">
        <v>63</v>
      </c>
      <c r="J17" s="170">
        <v>45</v>
      </c>
      <c r="K17" s="347">
        <v>1271</v>
      </c>
      <c r="L17"/>
    </row>
    <row r="18" spans="1:12" ht="17.25" customHeight="1">
      <c r="A18" s="803" t="s">
        <v>30</v>
      </c>
      <c r="B18" s="156">
        <v>800</v>
      </c>
      <c r="C18" s="171">
        <v>5</v>
      </c>
      <c r="D18" s="171">
        <v>15</v>
      </c>
      <c r="E18" s="171">
        <v>31</v>
      </c>
      <c r="F18" s="171">
        <v>35</v>
      </c>
      <c r="G18" s="171">
        <v>44</v>
      </c>
      <c r="H18" s="171">
        <v>41</v>
      </c>
      <c r="I18" s="171">
        <v>45</v>
      </c>
      <c r="J18" s="171">
        <v>44</v>
      </c>
      <c r="K18" s="214">
        <v>540</v>
      </c>
      <c r="L18"/>
    </row>
    <row r="19" spans="1:12" ht="17.25" customHeight="1">
      <c r="A19" s="803" t="s">
        <v>31</v>
      </c>
      <c r="B19" s="156">
        <v>706</v>
      </c>
      <c r="C19" s="171">
        <v>2</v>
      </c>
      <c r="D19" s="171">
        <v>7</v>
      </c>
      <c r="E19" s="171">
        <v>14</v>
      </c>
      <c r="F19" s="171">
        <v>29</v>
      </c>
      <c r="G19" s="171">
        <v>34</v>
      </c>
      <c r="H19" s="171">
        <v>46</v>
      </c>
      <c r="I19" s="171">
        <v>35</v>
      </c>
      <c r="J19" s="171">
        <v>37</v>
      </c>
      <c r="K19" s="214">
        <v>502</v>
      </c>
      <c r="L19"/>
    </row>
    <row r="20" spans="1:12" ht="17.25" customHeight="1">
      <c r="A20" s="803" t="s">
        <v>32</v>
      </c>
      <c r="B20" s="156">
        <v>737</v>
      </c>
      <c r="C20" s="171">
        <v>56</v>
      </c>
      <c r="D20" s="171">
        <v>39</v>
      </c>
      <c r="E20" s="171">
        <v>27</v>
      </c>
      <c r="F20" s="171">
        <v>26</v>
      </c>
      <c r="G20" s="171">
        <v>29</v>
      </c>
      <c r="H20" s="171">
        <v>24</v>
      </c>
      <c r="I20" s="171">
        <v>19</v>
      </c>
      <c r="J20" s="171">
        <v>40</v>
      </c>
      <c r="K20" s="214">
        <v>477</v>
      </c>
      <c r="L20"/>
    </row>
    <row r="21" spans="1:12" ht="17.25" customHeight="1" thickBot="1">
      <c r="A21" s="804" t="s">
        <v>33</v>
      </c>
      <c r="B21" s="131">
        <v>1520</v>
      </c>
      <c r="C21" s="132">
        <v>1</v>
      </c>
      <c r="D21" s="132">
        <v>24</v>
      </c>
      <c r="E21" s="132">
        <v>47</v>
      </c>
      <c r="F21" s="132">
        <v>65</v>
      </c>
      <c r="G21" s="132">
        <v>67</v>
      </c>
      <c r="H21" s="132">
        <v>76</v>
      </c>
      <c r="I21" s="132">
        <v>89</v>
      </c>
      <c r="J21" s="132">
        <v>65</v>
      </c>
      <c r="K21" s="232">
        <v>1086</v>
      </c>
      <c r="L21"/>
    </row>
    <row r="22" spans="1:12" ht="17.25" customHeight="1">
      <c r="A22" s="967" t="s">
        <v>382</v>
      </c>
      <c r="C22" s="188"/>
      <c r="L22"/>
    </row>
  </sheetData>
  <mergeCells count="12">
    <mergeCell ref="A3:A6"/>
    <mergeCell ref="B3:B6"/>
    <mergeCell ref="C3:K4"/>
    <mergeCell ref="C5:C6"/>
    <mergeCell ref="J5:J6"/>
    <mergeCell ref="K5:K6"/>
    <mergeCell ref="D5:D6"/>
    <mergeCell ref="E5:E6"/>
    <mergeCell ref="F5:F6"/>
    <mergeCell ref="G5:G6"/>
    <mergeCell ref="H5:H6"/>
    <mergeCell ref="I5:I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0"/>
  <dimension ref="A1:R27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18" s="46" customFormat="1" ht="17.25" customHeight="1">
      <c r="A1" s="487" t="s">
        <v>652</v>
      </c>
      <c r="B1" s="167"/>
      <c r="C1" s="167"/>
      <c r="D1" s="167"/>
      <c r="E1" s="77"/>
      <c r="F1" s="77"/>
      <c r="G1" s="77"/>
      <c r="H1" s="77"/>
      <c r="I1" s="77"/>
      <c r="M1" s="500"/>
    </row>
    <row r="2" spans="1:18" ht="17.25" customHeight="1" thickBot="1">
      <c r="A2" s="325" t="s">
        <v>193</v>
      </c>
      <c r="B2" s="205"/>
      <c r="C2" s="205"/>
    </row>
    <row r="3" spans="1:18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3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18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742" t="s">
        <v>189</v>
      </c>
      <c r="J4" s="603" t="s">
        <v>455</v>
      </c>
      <c r="K4" s="603" t="s">
        <v>562</v>
      </c>
      <c r="L4" s="771" t="s">
        <v>643</v>
      </c>
      <c r="M4" s="607" t="s">
        <v>191</v>
      </c>
      <c r="N4" s="609" t="s">
        <v>192</v>
      </c>
      <c r="O4" s="610" t="s">
        <v>191</v>
      </c>
      <c r="P4" s="609" t="s">
        <v>192</v>
      </c>
      <c r="Q4" s="610" t="s">
        <v>191</v>
      </c>
      <c r="R4" s="608" t="s">
        <v>192</v>
      </c>
    </row>
    <row r="5" spans="1:18" ht="17.25" customHeight="1">
      <c r="A5" s="194" t="s">
        <v>19</v>
      </c>
      <c r="B5" s="772">
        <v>342521</v>
      </c>
      <c r="C5" s="772">
        <v>354340</v>
      </c>
      <c r="D5" s="772">
        <v>363568</v>
      </c>
      <c r="E5" s="772">
        <v>367603</v>
      </c>
      <c r="F5" s="772">
        <v>367361</v>
      </c>
      <c r="G5" s="772">
        <v>362653</v>
      </c>
      <c r="H5" s="772">
        <v>362756</v>
      </c>
      <c r="I5" s="768">
        <v>363776</v>
      </c>
      <c r="J5" s="768">
        <v>364909</v>
      </c>
      <c r="K5" s="768">
        <v>357598</v>
      </c>
      <c r="L5" s="775">
        <v>360490</v>
      </c>
      <c r="M5" s="410">
        <f>L5-K5</f>
        <v>2892</v>
      </c>
      <c r="N5" s="453">
        <f>L5/K5-1</f>
        <v>8.0872935530960088E-3</v>
      </c>
      <c r="O5" s="408">
        <f>L5-G5</f>
        <v>-2163</v>
      </c>
      <c r="P5" s="453">
        <f>L5/G5-1</f>
        <v>-5.9643791723769102E-3</v>
      </c>
      <c r="Q5" s="457">
        <f>L5-B5</f>
        <v>17969</v>
      </c>
      <c r="R5" s="446">
        <f>L5/B5-1</f>
        <v>5.2461016988739395E-2</v>
      </c>
    </row>
    <row r="6" spans="1:18" ht="17.25" customHeight="1">
      <c r="A6" s="197" t="s">
        <v>20</v>
      </c>
      <c r="B6" s="770">
        <v>37078</v>
      </c>
      <c r="C6" s="770">
        <v>38457</v>
      </c>
      <c r="D6" s="770">
        <v>40405</v>
      </c>
      <c r="E6" s="770">
        <v>41637</v>
      </c>
      <c r="F6" s="770">
        <v>42371</v>
      </c>
      <c r="G6" s="770">
        <v>42711</v>
      </c>
      <c r="H6" s="770">
        <v>43147</v>
      </c>
      <c r="I6" s="773">
        <v>43288</v>
      </c>
      <c r="J6" s="773">
        <v>43260</v>
      </c>
      <c r="K6" s="773">
        <v>42578</v>
      </c>
      <c r="L6" s="774">
        <v>42580</v>
      </c>
      <c r="M6" s="416">
        <f t="shared" ref="M6:M19" si="0">L6-K6</f>
        <v>2</v>
      </c>
      <c r="N6" s="361">
        <f t="shared" ref="N6:N19" si="1">L6/K6-1</f>
        <v>4.6972614965445914E-5</v>
      </c>
      <c r="O6" s="414">
        <f t="shared" ref="O6:O19" si="2">L6-G6</f>
        <v>-131</v>
      </c>
      <c r="P6" s="970">
        <f t="shared" ref="P6:P19" si="3">L6/G6-1</f>
        <v>-3.0671255648427875E-3</v>
      </c>
      <c r="Q6" s="414">
        <f t="shared" ref="Q6:Q19" si="4">L6-B6</f>
        <v>5502</v>
      </c>
      <c r="R6" s="449">
        <f t="shared" ref="R6:R19" si="5">L6/B6-1</f>
        <v>0.14838988079184423</v>
      </c>
    </row>
    <row r="7" spans="1:18" ht="17.25" customHeight="1">
      <c r="A7" s="197" t="s">
        <v>21</v>
      </c>
      <c r="B7" s="770">
        <v>42317</v>
      </c>
      <c r="C7" s="770">
        <v>44430</v>
      </c>
      <c r="D7" s="770">
        <v>46815</v>
      </c>
      <c r="E7" s="770">
        <v>48455</v>
      </c>
      <c r="F7" s="770">
        <v>49663</v>
      </c>
      <c r="G7" s="770">
        <v>49771</v>
      </c>
      <c r="H7" s="770">
        <v>50315</v>
      </c>
      <c r="I7" s="773">
        <v>50797</v>
      </c>
      <c r="J7" s="773">
        <v>51347</v>
      </c>
      <c r="K7" s="773">
        <v>51197</v>
      </c>
      <c r="L7" s="774">
        <v>51834</v>
      </c>
      <c r="M7" s="416">
        <f t="shared" si="0"/>
        <v>637</v>
      </c>
      <c r="N7" s="361">
        <f t="shared" si="1"/>
        <v>1.2442135281364175E-2</v>
      </c>
      <c r="O7" s="414">
        <f t="shared" si="2"/>
        <v>2063</v>
      </c>
      <c r="P7" s="970">
        <f t="shared" si="3"/>
        <v>4.144984026842935E-2</v>
      </c>
      <c r="Q7" s="414">
        <f t="shared" si="4"/>
        <v>9517</v>
      </c>
      <c r="R7" s="449">
        <f t="shared" si="5"/>
        <v>0.22489779521232611</v>
      </c>
    </row>
    <row r="8" spans="1:18" ht="17.25" customHeight="1">
      <c r="A8" s="197" t="s">
        <v>22</v>
      </c>
      <c r="B8" s="770">
        <v>22055</v>
      </c>
      <c r="C8" s="770">
        <v>22942</v>
      </c>
      <c r="D8" s="770">
        <v>23292</v>
      </c>
      <c r="E8" s="770">
        <v>23419</v>
      </c>
      <c r="F8" s="770">
        <v>23351</v>
      </c>
      <c r="G8" s="770">
        <v>23065</v>
      </c>
      <c r="H8" s="770">
        <v>23045</v>
      </c>
      <c r="I8" s="773">
        <v>23060</v>
      </c>
      <c r="J8" s="773">
        <v>23017</v>
      </c>
      <c r="K8" s="773">
        <v>22651</v>
      </c>
      <c r="L8" s="774">
        <v>22743</v>
      </c>
      <c r="M8" s="416">
        <f t="shared" si="0"/>
        <v>92</v>
      </c>
      <c r="N8" s="361">
        <f t="shared" si="1"/>
        <v>4.0616308330758688E-3</v>
      </c>
      <c r="O8" s="414">
        <f t="shared" si="2"/>
        <v>-322</v>
      </c>
      <c r="P8" s="970">
        <f t="shared" si="3"/>
        <v>-1.3960546282245856E-2</v>
      </c>
      <c r="Q8" s="414">
        <f t="shared" si="4"/>
        <v>688</v>
      </c>
      <c r="R8" s="449">
        <f t="shared" si="5"/>
        <v>3.1194740421673028E-2</v>
      </c>
    </row>
    <row r="9" spans="1:18" ht="17.25" customHeight="1">
      <c r="A9" s="197" t="s">
        <v>23</v>
      </c>
      <c r="B9" s="770">
        <v>18549</v>
      </c>
      <c r="C9" s="770">
        <v>19055</v>
      </c>
      <c r="D9" s="770">
        <v>19429</v>
      </c>
      <c r="E9" s="770">
        <v>19650</v>
      </c>
      <c r="F9" s="770">
        <v>19399</v>
      </c>
      <c r="G9" s="770">
        <v>18853</v>
      </c>
      <c r="H9" s="770">
        <v>18704</v>
      </c>
      <c r="I9" s="773">
        <v>18863</v>
      </c>
      <c r="J9" s="773">
        <v>18845</v>
      </c>
      <c r="K9" s="773">
        <v>18789</v>
      </c>
      <c r="L9" s="774">
        <v>19023</v>
      </c>
      <c r="M9" s="416">
        <f t="shared" si="0"/>
        <v>234</v>
      </c>
      <c r="N9" s="361">
        <f t="shared" si="1"/>
        <v>1.2454095481398753E-2</v>
      </c>
      <c r="O9" s="414">
        <f t="shared" si="2"/>
        <v>170</v>
      </c>
      <c r="P9" s="970">
        <f t="shared" si="3"/>
        <v>9.0171325518484391E-3</v>
      </c>
      <c r="Q9" s="414">
        <f t="shared" si="4"/>
        <v>474</v>
      </c>
      <c r="R9" s="449">
        <f t="shared" si="5"/>
        <v>2.5553938217693695E-2</v>
      </c>
    </row>
    <row r="10" spans="1:18" ht="17.25" customHeight="1">
      <c r="A10" s="197" t="s">
        <v>24</v>
      </c>
      <c r="B10" s="770">
        <v>9278</v>
      </c>
      <c r="C10" s="770">
        <v>9542</v>
      </c>
      <c r="D10" s="770">
        <v>9565</v>
      </c>
      <c r="E10" s="770">
        <v>9454</v>
      </c>
      <c r="F10" s="770">
        <v>9271</v>
      </c>
      <c r="G10" s="770">
        <v>8856</v>
      </c>
      <c r="H10" s="770">
        <v>8927</v>
      </c>
      <c r="I10" s="773">
        <v>8954</v>
      </c>
      <c r="J10" s="773">
        <v>8766</v>
      </c>
      <c r="K10" s="773">
        <v>8341</v>
      </c>
      <c r="L10" s="774">
        <v>8354</v>
      </c>
      <c r="M10" s="416">
        <f t="shared" si="0"/>
        <v>13</v>
      </c>
      <c r="N10" s="361">
        <f t="shared" si="1"/>
        <v>1.5585661191703792E-3</v>
      </c>
      <c r="O10" s="414">
        <f t="shared" si="2"/>
        <v>-502</v>
      </c>
      <c r="P10" s="970">
        <f t="shared" si="3"/>
        <v>-5.6684733514001828E-2</v>
      </c>
      <c r="Q10" s="414">
        <f t="shared" si="4"/>
        <v>-924</v>
      </c>
      <c r="R10" s="449">
        <f t="shared" si="5"/>
        <v>-9.959042897176118E-2</v>
      </c>
    </row>
    <row r="11" spans="1:18" ht="17.25" customHeight="1">
      <c r="A11" s="197" t="s">
        <v>25</v>
      </c>
      <c r="B11" s="770">
        <v>25322</v>
      </c>
      <c r="C11" s="770">
        <v>26063</v>
      </c>
      <c r="D11" s="770">
        <v>26453</v>
      </c>
      <c r="E11" s="770">
        <v>26489</v>
      </c>
      <c r="F11" s="770">
        <v>25979</v>
      </c>
      <c r="G11" s="770">
        <v>25348</v>
      </c>
      <c r="H11" s="770">
        <v>25424</v>
      </c>
      <c r="I11" s="773">
        <v>25122</v>
      </c>
      <c r="J11" s="773">
        <v>25071</v>
      </c>
      <c r="K11" s="773">
        <v>24230</v>
      </c>
      <c r="L11" s="774">
        <v>24264</v>
      </c>
      <c r="M11" s="416">
        <f t="shared" si="0"/>
        <v>34</v>
      </c>
      <c r="N11" s="361">
        <f t="shared" si="1"/>
        <v>1.4032191498143387E-3</v>
      </c>
      <c r="O11" s="414">
        <f t="shared" si="2"/>
        <v>-1084</v>
      </c>
      <c r="P11" s="970">
        <f t="shared" si="3"/>
        <v>-4.2764715164904543E-2</v>
      </c>
      <c r="Q11" s="414">
        <f t="shared" si="4"/>
        <v>-1058</v>
      </c>
      <c r="R11" s="449">
        <f t="shared" si="5"/>
        <v>-4.1781849774899293E-2</v>
      </c>
    </row>
    <row r="12" spans="1:18" ht="17.25" customHeight="1">
      <c r="A12" s="197" t="s">
        <v>26</v>
      </c>
      <c r="B12" s="770">
        <v>14866</v>
      </c>
      <c r="C12" s="770">
        <v>15400</v>
      </c>
      <c r="D12" s="770">
        <v>15675</v>
      </c>
      <c r="E12" s="770">
        <v>15745</v>
      </c>
      <c r="F12" s="770">
        <v>15510</v>
      </c>
      <c r="G12" s="770">
        <v>15178</v>
      </c>
      <c r="H12" s="770">
        <v>14992</v>
      </c>
      <c r="I12" s="773">
        <v>15078</v>
      </c>
      <c r="J12" s="773">
        <v>15228</v>
      </c>
      <c r="K12" s="773">
        <v>14962</v>
      </c>
      <c r="L12" s="774">
        <v>15195</v>
      </c>
      <c r="M12" s="416">
        <f t="shared" si="0"/>
        <v>233</v>
      </c>
      <c r="N12" s="361">
        <f t="shared" si="1"/>
        <v>1.5572784387114069E-2</v>
      </c>
      <c r="O12" s="414">
        <f t="shared" si="2"/>
        <v>17</v>
      </c>
      <c r="P12" s="970">
        <f t="shared" si="3"/>
        <v>1.1200421662933557E-3</v>
      </c>
      <c r="Q12" s="414">
        <f t="shared" si="4"/>
        <v>329</v>
      </c>
      <c r="R12" s="449">
        <f t="shared" si="5"/>
        <v>2.2131037266245102E-2</v>
      </c>
    </row>
    <row r="13" spans="1:18" ht="17.25" customHeight="1">
      <c r="A13" s="197" t="s">
        <v>27</v>
      </c>
      <c r="B13" s="770">
        <v>19036</v>
      </c>
      <c r="C13" s="770">
        <v>19548</v>
      </c>
      <c r="D13" s="770">
        <v>19859</v>
      </c>
      <c r="E13" s="770">
        <v>19986</v>
      </c>
      <c r="F13" s="770">
        <v>19876</v>
      </c>
      <c r="G13" s="770">
        <v>19340</v>
      </c>
      <c r="H13" s="770">
        <v>19222</v>
      </c>
      <c r="I13" s="773">
        <v>19009</v>
      </c>
      <c r="J13" s="773">
        <v>19137</v>
      </c>
      <c r="K13" s="773">
        <v>18311</v>
      </c>
      <c r="L13" s="774">
        <v>18482</v>
      </c>
      <c r="M13" s="416">
        <f t="shared" si="0"/>
        <v>171</v>
      </c>
      <c r="N13" s="361">
        <f t="shared" si="1"/>
        <v>9.3386488995685912E-3</v>
      </c>
      <c r="O13" s="414">
        <f t="shared" si="2"/>
        <v>-858</v>
      </c>
      <c r="P13" s="970">
        <f t="shared" si="3"/>
        <v>-4.4364012409513931E-2</v>
      </c>
      <c r="Q13" s="414">
        <f t="shared" si="4"/>
        <v>-554</v>
      </c>
      <c r="R13" s="449">
        <f t="shared" si="5"/>
        <v>-2.9102752679134314E-2</v>
      </c>
    </row>
    <row r="14" spans="1:18" ht="17.25" customHeight="1">
      <c r="A14" s="197" t="s">
        <v>28</v>
      </c>
      <c r="B14" s="770">
        <v>17994</v>
      </c>
      <c r="C14" s="770">
        <v>18572</v>
      </c>
      <c r="D14" s="770">
        <v>18976</v>
      </c>
      <c r="E14" s="770">
        <v>19059</v>
      </c>
      <c r="F14" s="770">
        <v>18915</v>
      </c>
      <c r="G14" s="770">
        <v>18562</v>
      </c>
      <c r="H14" s="770">
        <v>18387</v>
      </c>
      <c r="I14" s="773">
        <v>18398</v>
      </c>
      <c r="J14" s="773">
        <v>18391</v>
      </c>
      <c r="K14" s="773">
        <v>17897</v>
      </c>
      <c r="L14" s="774">
        <v>17975</v>
      </c>
      <c r="M14" s="416">
        <f t="shared" si="0"/>
        <v>78</v>
      </c>
      <c r="N14" s="361">
        <f t="shared" si="1"/>
        <v>4.3582723361457187E-3</v>
      </c>
      <c r="O14" s="414">
        <f t="shared" si="2"/>
        <v>-587</v>
      </c>
      <c r="P14" s="970">
        <f t="shared" si="3"/>
        <v>-3.1623747441008487E-2</v>
      </c>
      <c r="Q14" s="414">
        <f t="shared" si="4"/>
        <v>-19</v>
      </c>
      <c r="R14" s="449">
        <f t="shared" si="5"/>
        <v>-1.0559075247305039E-3</v>
      </c>
    </row>
    <row r="15" spans="1:18" ht="17.25" customHeight="1">
      <c r="A15" s="197" t="s">
        <v>29</v>
      </c>
      <c r="B15" s="770">
        <v>17001</v>
      </c>
      <c r="C15" s="770">
        <v>17677</v>
      </c>
      <c r="D15" s="770">
        <v>18032</v>
      </c>
      <c r="E15" s="770">
        <v>17996</v>
      </c>
      <c r="F15" s="770">
        <v>17982</v>
      </c>
      <c r="G15" s="770">
        <v>17821</v>
      </c>
      <c r="H15" s="770">
        <v>17866</v>
      </c>
      <c r="I15" s="773">
        <v>17770</v>
      </c>
      <c r="J15" s="773">
        <v>17965</v>
      </c>
      <c r="K15" s="773">
        <v>17527</v>
      </c>
      <c r="L15" s="774">
        <v>17693</v>
      </c>
      <c r="M15" s="416">
        <f t="shared" si="0"/>
        <v>166</v>
      </c>
      <c r="N15" s="361">
        <f t="shared" si="1"/>
        <v>9.4711017287614219E-3</v>
      </c>
      <c r="O15" s="414">
        <f t="shared" si="2"/>
        <v>-128</v>
      </c>
      <c r="P15" s="970">
        <f t="shared" si="3"/>
        <v>-7.1825374558105448E-3</v>
      </c>
      <c r="Q15" s="414">
        <f t="shared" si="4"/>
        <v>692</v>
      </c>
      <c r="R15" s="449">
        <f t="shared" si="5"/>
        <v>4.0703488030115809E-2</v>
      </c>
    </row>
    <row r="16" spans="1:18" ht="17.25" customHeight="1">
      <c r="A16" s="197" t="s">
        <v>30</v>
      </c>
      <c r="B16" s="770">
        <v>38072</v>
      </c>
      <c r="C16" s="770">
        <v>39489</v>
      </c>
      <c r="D16" s="770">
        <v>40498</v>
      </c>
      <c r="E16" s="770">
        <v>41330</v>
      </c>
      <c r="F16" s="770">
        <v>41519</v>
      </c>
      <c r="G16" s="770">
        <v>41129</v>
      </c>
      <c r="H16" s="770">
        <v>41301</v>
      </c>
      <c r="I16" s="773">
        <v>41618</v>
      </c>
      <c r="J16" s="773">
        <v>41796</v>
      </c>
      <c r="K16" s="773">
        <v>41058</v>
      </c>
      <c r="L16" s="774">
        <v>41612</v>
      </c>
      <c r="M16" s="416">
        <f t="shared" si="0"/>
        <v>554</v>
      </c>
      <c r="N16" s="361">
        <f t="shared" si="1"/>
        <v>1.3493107311608021E-2</v>
      </c>
      <c r="O16" s="414">
        <f t="shared" si="2"/>
        <v>483</v>
      </c>
      <c r="P16" s="970">
        <f t="shared" si="3"/>
        <v>1.1743538622383198E-2</v>
      </c>
      <c r="Q16" s="414">
        <f t="shared" si="4"/>
        <v>3540</v>
      </c>
      <c r="R16" s="449">
        <f t="shared" si="5"/>
        <v>9.2981718848497596E-2</v>
      </c>
    </row>
    <row r="17" spans="1:18" ht="17.25" customHeight="1">
      <c r="A17" s="197" t="s">
        <v>31</v>
      </c>
      <c r="B17" s="770">
        <v>22028</v>
      </c>
      <c r="C17" s="770">
        <v>22878</v>
      </c>
      <c r="D17" s="770">
        <v>23340</v>
      </c>
      <c r="E17" s="770">
        <v>23298</v>
      </c>
      <c r="F17" s="770">
        <v>22980</v>
      </c>
      <c r="G17" s="770">
        <v>22628</v>
      </c>
      <c r="H17" s="770">
        <v>22350</v>
      </c>
      <c r="I17" s="773">
        <v>22667</v>
      </c>
      <c r="J17" s="773">
        <v>22931</v>
      </c>
      <c r="K17" s="773">
        <v>22249</v>
      </c>
      <c r="L17" s="774">
        <v>22407</v>
      </c>
      <c r="M17" s="416">
        <f t="shared" si="0"/>
        <v>158</v>
      </c>
      <c r="N17" s="361">
        <f t="shared" si="1"/>
        <v>7.1014427614723985E-3</v>
      </c>
      <c r="O17" s="414">
        <f t="shared" si="2"/>
        <v>-221</v>
      </c>
      <c r="P17" s="970">
        <f t="shared" si="3"/>
        <v>-9.7666607742620259E-3</v>
      </c>
      <c r="Q17" s="414">
        <f t="shared" si="4"/>
        <v>379</v>
      </c>
      <c r="R17" s="449">
        <f t="shared" si="5"/>
        <v>1.7205374977301569E-2</v>
      </c>
    </row>
    <row r="18" spans="1:18" ht="17.25" customHeight="1">
      <c r="A18" s="197" t="s">
        <v>32</v>
      </c>
      <c r="B18" s="770">
        <v>19592</v>
      </c>
      <c r="C18" s="770">
        <v>19989</v>
      </c>
      <c r="D18" s="770">
        <v>20384</v>
      </c>
      <c r="E18" s="770">
        <v>20330</v>
      </c>
      <c r="F18" s="770">
        <v>20278</v>
      </c>
      <c r="G18" s="770">
        <v>19972</v>
      </c>
      <c r="H18" s="770">
        <v>19890</v>
      </c>
      <c r="I18" s="773">
        <v>19912</v>
      </c>
      <c r="J18" s="773">
        <v>19999</v>
      </c>
      <c r="K18" s="773">
        <v>19735</v>
      </c>
      <c r="L18" s="774">
        <v>19860</v>
      </c>
      <c r="M18" s="416">
        <f t="shared" si="0"/>
        <v>125</v>
      </c>
      <c r="N18" s="361">
        <f t="shared" si="1"/>
        <v>6.3339244996198918E-3</v>
      </c>
      <c r="O18" s="414">
        <f t="shared" si="2"/>
        <v>-112</v>
      </c>
      <c r="P18" s="415">
        <f t="shared" si="3"/>
        <v>-5.6078509913879415E-3</v>
      </c>
      <c r="Q18" s="416">
        <f t="shared" si="4"/>
        <v>268</v>
      </c>
      <c r="R18" s="449">
        <f t="shared" si="5"/>
        <v>1.3679052674561154E-2</v>
      </c>
    </row>
    <row r="19" spans="1:18" ht="17.25" customHeight="1" thickBot="1">
      <c r="A19" s="195" t="s">
        <v>33</v>
      </c>
      <c r="B19" s="231">
        <v>39333</v>
      </c>
      <c r="C19" s="231">
        <v>40298</v>
      </c>
      <c r="D19" s="231">
        <v>40845</v>
      </c>
      <c r="E19" s="231">
        <v>40755</v>
      </c>
      <c r="F19" s="231">
        <v>40267</v>
      </c>
      <c r="G19" s="231">
        <v>39419</v>
      </c>
      <c r="H19" s="231">
        <v>39186</v>
      </c>
      <c r="I19" s="769">
        <v>39240</v>
      </c>
      <c r="J19" s="769">
        <v>39156</v>
      </c>
      <c r="K19" s="769">
        <v>38073</v>
      </c>
      <c r="L19" s="329">
        <v>38468</v>
      </c>
      <c r="M19" s="422">
        <f t="shared" si="0"/>
        <v>395</v>
      </c>
      <c r="N19" s="362">
        <f t="shared" si="1"/>
        <v>1.0374806293173666E-2</v>
      </c>
      <c r="O19" s="420">
        <f t="shared" si="2"/>
        <v>-951</v>
      </c>
      <c r="P19" s="362">
        <f t="shared" si="3"/>
        <v>-2.4125421750932241E-2</v>
      </c>
      <c r="Q19" s="420">
        <f t="shared" si="4"/>
        <v>-865</v>
      </c>
      <c r="R19" s="452">
        <f t="shared" si="5"/>
        <v>-2.1991711794167701E-2</v>
      </c>
    </row>
    <row r="20" spans="1:18" s="26" customFormat="1" ht="17.25" customHeight="1">
      <c r="A20" s="205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18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1:18">
      <c r="C23" s="112"/>
    </row>
    <row r="27" spans="1:18">
      <c r="P27" s="112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8"/>
  <dimension ref="A1:S27"/>
  <sheetViews>
    <sheetView zoomScaleNormal="100" workbookViewId="0"/>
  </sheetViews>
  <sheetFormatPr defaultColWidth="9.140625" defaultRowHeight="15"/>
  <cols>
    <col min="1" max="1" width="14.28515625" style="209" customWidth="1"/>
    <col min="2" max="2" width="5.5703125" style="209" customWidth="1"/>
    <col min="3" max="3" width="6.85546875" style="209" customWidth="1"/>
    <col min="4" max="4" width="6.42578125" style="209" customWidth="1"/>
    <col min="5" max="5" width="6.85546875" style="209" customWidth="1"/>
    <col min="6" max="6" width="6.42578125" style="209" customWidth="1"/>
    <col min="7" max="7" width="6.85546875" style="209" customWidth="1"/>
    <col min="8" max="8" width="6.42578125" style="209" customWidth="1"/>
    <col min="9" max="9" width="6.85546875" style="209" customWidth="1"/>
    <col min="10" max="10" width="6.42578125" style="209" customWidth="1"/>
    <col min="11" max="11" width="6.85546875" style="209" customWidth="1"/>
    <col min="12" max="12" width="6.42578125" style="209" customWidth="1"/>
    <col min="13" max="13" width="6.85546875" style="209" customWidth="1"/>
    <col min="14" max="14" width="6.42578125" style="209" customWidth="1"/>
    <col min="15" max="15" width="6.85546875" style="209" customWidth="1"/>
    <col min="16" max="16" width="6.42578125" style="209" customWidth="1"/>
    <col min="17" max="17" width="6.85546875" style="209" customWidth="1"/>
    <col min="18" max="18" width="7.42578125" style="209" customWidth="1"/>
    <col min="19" max="16384" width="9.140625" style="209"/>
  </cols>
  <sheetData>
    <row r="1" spans="1:19" s="204" customFormat="1" ht="17.25" customHeight="1">
      <c r="A1" s="240" t="s">
        <v>971</v>
      </c>
      <c r="B1" s="240"/>
      <c r="O1" s="500"/>
    </row>
    <row r="2" spans="1:19" s="205" customFormat="1" ht="17.25" customHeight="1" thickBot="1">
      <c r="A2" s="325" t="s">
        <v>193</v>
      </c>
    </row>
    <row r="3" spans="1:19" ht="17.25" customHeight="1">
      <c r="A3" s="1736" t="s">
        <v>198</v>
      </c>
      <c r="B3" s="1737"/>
      <c r="C3" s="1875" t="s">
        <v>280</v>
      </c>
      <c r="D3" s="1879"/>
      <c r="E3" s="1875" t="s">
        <v>445</v>
      </c>
      <c r="F3" s="1876"/>
      <c r="G3" s="1876"/>
      <c r="H3" s="1879"/>
      <c r="I3" s="1875" t="s">
        <v>607</v>
      </c>
      <c r="J3" s="1876"/>
      <c r="K3" s="1876"/>
      <c r="L3" s="1876"/>
      <c r="M3" s="1876"/>
      <c r="N3" s="1876"/>
      <c r="O3" s="1876"/>
      <c r="P3" s="1876"/>
      <c r="Q3" s="1876"/>
      <c r="R3" s="1879"/>
    </row>
    <row r="4" spans="1:19" ht="21.75" customHeight="1">
      <c r="A4" s="1738"/>
      <c r="B4" s="1739"/>
      <c r="C4" s="1877"/>
      <c r="D4" s="1809"/>
      <c r="E4" s="1880" t="s">
        <v>4</v>
      </c>
      <c r="F4" s="1759"/>
      <c r="G4" s="1881" t="s">
        <v>206</v>
      </c>
      <c r="H4" s="1912"/>
      <c r="I4" s="1884" t="s">
        <v>4</v>
      </c>
      <c r="J4" s="1885"/>
      <c r="K4" s="1887" t="s">
        <v>149</v>
      </c>
      <c r="L4" s="1759"/>
      <c r="M4" s="1759"/>
      <c r="N4" s="1759"/>
      <c r="O4" s="1759"/>
      <c r="P4" s="1759"/>
      <c r="Q4" s="1759"/>
      <c r="R4" s="1809"/>
    </row>
    <row r="5" spans="1:19" ht="34.5" customHeight="1">
      <c r="A5" s="1738"/>
      <c r="B5" s="1739"/>
      <c r="C5" s="1877"/>
      <c r="D5" s="1809"/>
      <c r="E5" s="1877"/>
      <c r="F5" s="1770"/>
      <c r="G5" s="1883"/>
      <c r="H5" s="1776"/>
      <c r="I5" s="1774"/>
      <c r="J5" s="1886"/>
      <c r="K5" s="1887" t="s">
        <v>203</v>
      </c>
      <c r="L5" s="1759"/>
      <c r="M5" s="1887" t="s">
        <v>202</v>
      </c>
      <c r="N5" s="1759"/>
      <c r="O5" s="1887" t="s">
        <v>204</v>
      </c>
      <c r="P5" s="1759"/>
      <c r="Q5" s="1887" t="s">
        <v>606</v>
      </c>
      <c r="R5" s="1809"/>
    </row>
    <row r="6" spans="1:19" ht="17.25" customHeight="1" thickBot="1">
      <c r="A6" s="1738"/>
      <c r="B6" s="1739"/>
      <c r="C6" s="629" t="s">
        <v>146</v>
      </c>
      <c r="D6" s="642" t="s">
        <v>150</v>
      </c>
      <c r="E6" s="629" t="s">
        <v>146</v>
      </c>
      <c r="F6" s="631" t="s">
        <v>155</v>
      </c>
      <c r="G6" s="632" t="s">
        <v>146</v>
      </c>
      <c r="H6" s="633" t="s">
        <v>155</v>
      </c>
      <c r="I6" s="629" t="s">
        <v>146</v>
      </c>
      <c r="J6" s="635" t="s">
        <v>155</v>
      </c>
      <c r="K6" s="632" t="s">
        <v>146</v>
      </c>
      <c r="L6" s="635" t="s">
        <v>155</v>
      </c>
      <c r="M6" s="632" t="s">
        <v>146</v>
      </c>
      <c r="N6" s="635" t="s">
        <v>155</v>
      </c>
      <c r="O6" s="632" t="s">
        <v>146</v>
      </c>
      <c r="P6" s="635" t="s">
        <v>155</v>
      </c>
      <c r="Q6" s="632" t="s">
        <v>146</v>
      </c>
      <c r="R6" s="633" t="s">
        <v>155</v>
      </c>
    </row>
    <row r="7" spans="1:19" s="24" customFormat="1" ht="17.25" customHeight="1">
      <c r="A7" s="1787" t="s">
        <v>11</v>
      </c>
      <c r="B7" s="1788"/>
      <c r="C7" s="827">
        <v>8852</v>
      </c>
      <c r="D7" s="828">
        <v>1.7660907385978215E-2</v>
      </c>
      <c r="E7" s="824">
        <v>2004</v>
      </c>
      <c r="F7" s="192">
        <v>0.2263895164934478</v>
      </c>
      <c r="G7" s="784">
        <v>1530</v>
      </c>
      <c r="H7" s="257">
        <v>0.17284229552643471</v>
      </c>
      <c r="I7" s="1322">
        <v>6848</v>
      </c>
      <c r="J7" s="1323">
        <v>0.77361048350655215</v>
      </c>
      <c r="K7" s="1324">
        <v>2139</v>
      </c>
      <c r="L7" s="1323">
        <v>0.24164030727519203</v>
      </c>
      <c r="M7" s="1324">
        <v>2344</v>
      </c>
      <c r="N7" s="1323">
        <v>0.26479891549932216</v>
      </c>
      <c r="O7" s="1324">
        <v>900</v>
      </c>
      <c r="P7" s="1323">
        <v>0.10167193854496159</v>
      </c>
      <c r="Q7" s="1324">
        <v>1465</v>
      </c>
      <c r="R7" s="1325">
        <v>0.16549932218707636</v>
      </c>
      <c r="S7"/>
    </row>
    <row r="8" spans="1:19" s="24" customFormat="1" ht="17.25" customHeight="1">
      <c r="A8" s="1742" t="s">
        <v>12</v>
      </c>
      <c r="B8" s="1743"/>
      <c r="C8" s="827">
        <v>9024</v>
      </c>
      <c r="D8" s="828">
        <v>1.9169247632521445E-2</v>
      </c>
      <c r="E8" s="824">
        <v>2041</v>
      </c>
      <c r="F8" s="192">
        <v>0.22617464539007093</v>
      </c>
      <c r="G8" s="784">
        <v>1574</v>
      </c>
      <c r="H8" s="257">
        <v>0.17442375886524822</v>
      </c>
      <c r="I8" s="824">
        <v>6983</v>
      </c>
      <c r="J8" s="829">
        <v>0.77382535460992907</v>
      </c>
      <c r="K8" s="349">
        <v>2171</v>
      </c>
      <c r="L8" s="829">
        <v>0.24058067375886524</v>
      </c>
      <c r="M8" s="349">
        <v>2309</v>
      </c>
      <c r="N8" s="829">
        <v>0.25587322695035464</v>
      </c>
      <c r="O8" s="349">
        <v>1014</v>
      </c>
      <c r="P8" s="829">
        <v>0.11236702127659574</v>
      </c>
      <c r="Q8" s="349">
        <v>1489</v>
      </c>
      <c r="R8" s="257">
        <v>0.16500443262411346</v>
      </c>
      <c r="S8"/>
    </row>
    <row r="9" spans="1:19" s="24" customFormat="1" ht="17.25" customHeight="1">
      <c r="A9" s="1742" t="s">
        <v>13</v>
      </c>
      <c r="B9" s="1743"/>
      <c r="C9" s="827">
        <v>9147</v>
      </c>
      <c r="D9" s="828">
        <v>2.0381379347225441E-2</v>
      </c>
      <c r="E9" s="824">
        <v>2212</v>
      </c>
      <c r="F9" s="192">
        <v>0.24182792172296927</v>
      </c>
      <c r="G9" s="784">
        <v>1652</v>
      </c>
      <c r="H9" s="257">
        <v>0.18060566305892642</v>
      </c>
      <c r="I9" s="824">
        <v>6935</v>
      </c>
      <c r="J9" s="829">
        <v>0.7581720782770307</v>
      </c>
      <c r="K9" s="349">
        <v>2201</v>
      </c>
      <c r="L9" s="829">
        <v>0.24062534164206845</v>
      </c>
      <c r="M9" s="349">
        <v>2234</v>
      </c>
      <c r="N9" s="829">
        <v>0.24423308188477097</v>
      </c>
      <c r="O9" s="349">
        <v>1038</v>
      </c>
      <c r="P9" s="829">
        <v>0.11347982945227944</v>
      </c>
      <c r="Q9" s="349">
        <v>1462</v>
      </c>
      <c r="R9" s="257">
        <v>0.15983382529791187</v>
      </c>
      <c r="S9"/>
    </row>
    <row r="10" spans="1:19" s="24" customFormat="1" ht="17.25" customHeight="1">
      <c r="A10" s="1742" t="s">
        <v>14</v>
      </c>
      <c r="B10" s="1743"/>
      <c r="C10" s="827">
        <v>8837</v>
      </c>
      <c r="D10" s="828">
        <v>2.0289662076217678E-2</v>
      </c>
      <c r="E10" s="824">
        <v>2263</v>
      </c>
      <c r="F10" s="192">
        <v>0.25608238089849494</v>
      </c>
      <c r="G10" s="784">
        <v>1691</v>
      </c>
      <c r="H10" s="257">
        <v>0.19135453208102296</v>
      </c>
      <c r="I10" s="824">
        <v>6574</v>
      </c>
      <c r="J10" s="829">
        <v>0.743917619101505</v>
      </c>
      <c r="K10" s="349">
        <v>2126</v>
      </c>
      <c r="L10" s="829">
        <v>0.2405793821432613</v>
      </c>
      <c r="M10" s="349">
        <v>1994</v>
      </c>
      <c r="N10" s="829">
        <v>0.2256421862623062</v>
      </c>
      <c r="O10" s="349">
        <v>1025</v>
      </c>
      <c r="P10" s="829">
        <v>0.11598958922711328</v>
      </c>
      <c r="Q10" s="349">
        <v>1429</v>
      </c>
      <c r="R10" s="257">
        <v>0.16170646146882425</v>
      </c>
      <c r="S10"/>
    </row>
    <row r="11" spans="1:19" s="24" customFormat="1" ht="17.25" customHeight="1">
      <c r="A11" s="1742" t="s">
        <v>15</v>
      </c>
      <c r="B11" s="1743"/>
      <c r="C11" s="827">
        <v>8763</v>
      </c>
      <c r="D11" s="828">
        <v>2.0517106954463401E-2</v>
      </c>
      <c r="E11" s="824">
        <v>2317</v>
      </c>
      <c r="F11" s="192">
        <v>0.2644071664954924</v>
      </c>
      <c r="G11" s="784">
        <v>1702</v>
      </c>
      <c r="H11" s="257">
        <v>0.1942257217847769</v>
      </c>
      <c r="I11" s="824">
        <v>6446</v>
      </c>
      <c r="J11" s="829">
        <v>0.73559283350450755</v>
      </c>
      <c r="K11" s="349">
        <v>2301</v>
      </c>
      <c r="L11" s="829">
        <v>0.26258130777131117</v>
      </c>
      <c r="M11" s="349">
        <v>1799</v>
      </c>
      <c r="N11" s="829">
        <v>0.20529499030012552</v>
      </c>
      <c r="O11" s="349">
        <v>1016</v>
      </c>
      <c r="P11" s="829">
        <v>0.11594202898550725</v>
      </c>
      <c r="Q11" s="349">
        <v>1330</v>
      </c>
      <c r="R11" s="257">
        <v>0.15177450644756363</v>
      </c>
      <c r="S11"/>
    </row>
    <row r="12" spans="1:19" s="24" customFormat="1" ht="17.25" customHeight="1">
      <c r="A12" s="1742" t="s">
        <v>16</v>
      </c>
      <c r="B12" s="1743"/>
      <c r="C12" s="827">
        <v>9063</v>
      </c>
      <c r="D12" s="828">
        <v>2.1332285117771254E-2</v>
      </c>
      <c r="E12" s="824">
        <v>2421</v>
      </c>
      <c r="F12" s="192">
        <v>0.26713008937437932</v>
      </c>
      <c r="G12" s="784">
        <v>1775</v>
      </c>
      <c r="H12" s="257">
        <v>0.19585126337857223</v>
      </c>
      <c r="I12" s="824">
        <v>6642</v>
      </c>
      <c r="J12" s="829">
        <v>0.73286991062562068</v>
      </c>
      <c r="K12" s="349">
        <v>2596</v>
      </c>
      <c r="L12" s="829">
        <v>0.28643936886240762</v>
      </c>
      <c r="M12" s="349">
        <v>1732</v>
      </c>
      <c r="N12" s="829">
        <v>0.19110669756151386</v>
      </c>
      <c r="O12" s="349">
        <v>1019</v>
      </c>
      <c r="P12" s="829">
        <v>0.1124351759902902</v>
      </c>
      <c r="Q12" s="349">
        <v>1295</v>
      </c>
      <c r="R12" s="257">
        <v>0.14288866821140903</v>
      </c>
      <c r="S12"/>
    </row>
    <row r="13" spans="1:19" s="24" customFormat="1" ht="17.25" customHeight="1">
      <c r="A13" s="1742" t="s">
        <v>139</v>
      </c>
      <c r="B13" s="1743"/>
      <c r="C13" s="827">
        <v>9195</v>
      </c>
      <c r="D13" s="828">
        <v>2.1813135326841187E-2</v>
      </c>
      <c r="E13" s="824">
        <v>2543</v>
      </c>
      <c r="F13" s="192">
        <v>0.27656334964654705</v>
      </c>
      <c r="G13" s="784">
        <v>1848</v>
      </c>
      <c r="H13" s="257">
        <v>0.20097879282218598</v>
      </c>
      <c r="I13" s="824">
        <v>6652</v>
      </c>
      <c r="J13" s="829">
        <v>0.72343665035345295</v>
      </c>
      <c r="K13" s="349">
        <v>2709</v>
      </c>
      <c r="L13" s="829">
        <v>0.29461663947797717</v>
      </c>
      <c r="M13" s="349">
        <v>1678</v>
      </c>
      <c r="N13" s="829">
        <v>0.18249048395867321</v>
      </c>
      <c r="O13" s="349">
        <v>1019</v>
      </c>
      <c r="P13" s="829">
        <v>0.11082109842305601</v>
      </c>
      <c r="Q13" s="349">
        <v>1246</v>
      </c>
      <c r="R13" s="257">
        <v>0.13550842849374661</v>
      </c>
      <c r="S13"/>
    </row>
    <row r="14" spans="1:19" s="24" customFormat="1" ht="17.25" customHeight="1">
      <c r="A14" s="1742" t="s">
        <v>189</v>
      </c>
      <c r="B14" s="1743"/>
      <c r="C14" s="827">
        <v>9305</v>
      </c>
      <c r="D14" s="828">
        <v>2.2111906923248752E-2</v>
      </c>
      <c r="E14" s="824">
        <v>2537</v>
      </c>
      <c r="F14" s="192">
        <v>0.27264911337990327</v>
      </c>
      <c r="G14" s="784">
        <v>1825</v>
      </c>
      <c r="H14" s="257">
        <v>0.19613111230521224</v>
      </c>
      <c r="I14" s="824">
        <v>6768</v>
      </c>
      <c r="J14" s="829">
        <v>0.72735088662009673</v>
      </c>
      <c r="K14" s="349">
        <v>2795</v>
      </c>
      <c r="L14" s="829">
        <v>0.30037614185921546</v>
      </c>
      <c r="M14" s="349">
        <v>1663</v>
      </c>
      <c r="N14" s="829">
        <v>0.17872111767866738</v>
      </c>
      <c r="O14" s="349">
        <v>1029</v>
      </c>
      <c r="P14" s="829">
        <v>0.11058570660934981</v>
      </c>
      <c r="Q14" s="349">
        <v>1281</v>
      </c>
      <c r="R14" s="257">
        <v>0.13766792047286405</v>
      </c>
      <c r="S14"/>
    </row>
    <row r="15" spans="1:19" s="24" customFormat="1" ht="17.25" customHeight="1">
      <c r="A15" s="1742" t="s">
        <v>455</v>
      </c>
      <c r="B15" s="1743"/>
      <c r="C15" s="827">
        <v>9496</v>
      </c>
      <c r="D15" s="828">
        <v>2.2405685419080223E-2</v>
      </c>
      <c r="E15" s="824">
        <v>2546</v>
      </c>
      <c r="F15" s="192">
        <v>0.26811288963774221</v>
      </c>
      <c r="G15" s="784">
        <v>1806</v>
      </c>
      <c r="H15" s="257">
        <v>0.19018534119629318</v>
      </c>
      <c r="I15" s="824">
        <v>6950</v>
      </c>
      <c r="J15" s="829">
        <v>0.73188711036225784</v>
      </c>
      <c r="K15" s="349">
        <v>2909</v>
      </c>
      <c r="L15" s="829">
        <v>0.30633951137320975</v>
      </c>
      <c r="M15" s="349">
        <v>1690</v>
      </c>
      <c r="N15" s="829">
        <v>0.17796967144060657</v>
      </c>
      <c r="O15" s="349">
        <v>1059</v>
      </c>
      <c r="P15" s="829">
        <v>0.11152064026958719</v>
      </c>
      <c r="Q15" s="349">
        <v>1292</v>
      </c>
      <c r="R15" s="257">
        <v>0.13605728727885424</v>
      </c>
      <c r="S15"/>
    </row>
    <row r="16" spans="1:19" s="24" customFormat="1" ht="17.25" customHeight="1">
      <c r="A16" s="1742" t="s">
        <v>562</v>
      </c>
      <c r="B16" s="1743"/>
      <c r="C16" s="827">
        <v>9751</v>
      </c>
      <c r="D16" s="828">
        <v>2.2524520334668497E-2</v>
      </c>
      <c r="E16" s="824">
        <v>2667</v>
      </c>
      <c r="F16" s="192">
        <v>0.27351040918880115</v>
      </c>
      <c r="G16" s="784">
        <v>1877</v>
      </c>
      <c r="H16" s="192">
        <v>0.19249307763306328</v>
      </c>
      <c r="I16" s="824">
        <v>7084</v>
      </c>
      <c r="J16" s="192">
        <v>0.7264895908111989</v>
      </c>
      <c r="K16" s="349">
        <v>2995</v>
      </c>
      <c r="L16" s="192">
        <v>0.30714798482206951</v>
      </c>
      <c r="M16" s="349">
        <v>1742</v>
      </c>
      <c r="N16" s="192">
        <v>0.17864834375961439</v>
      </c>
      <c r="O16" s="349">
        <v>1063</v>
      </c>
      <c r="P16" s="192">
        <v>0.10901446005537893</v>
      </c>
      <c r="Q16" s="349">
        <v>1284</v>
      </c>
      <c r="R16" s="257">
        <v>0.13167880217413599</v>
      </c>
      <c r="S16"/>
    </row>
    <row r="17" spans="1:19" s="24" customFormat="1" ht="17.25" customHeight="1" thickBot="1">
      <c r="A17" s="1785" t="s">
        <v>643</v>
      </c>
      <c r="B17" s="1786"/>
      <c r="C17" s="827">
        <v>10053</v>
      </c>
      <c r="D17" s="828">
        <v>2.2527529165004685E-2</v>
      </c>
      <c r="E17" s="824">
        <v>2845</v>
      </c>
      <c r="F17" s="192">
        <v>0.2830000994727942</v>
      </c>
      <c r="G17" s="784">
        <v>2003</v>
      </c>
      <c r="H17" s="192">
        <v>0.19924400676414999</v>
      </c>
      <c r="I17" s="191">
        <v>7208</v>
      </c>
      <c r="J17" s="265">
        <v>0.71699990052720586</v>
      </c>
      <c r="K17" s="76">
        <v>3112</v>
      </c>
      <c r="L17" s="265">
        <v>0.30955933552173481</v>
      </c>
      <c r="M17" s="76">
        <v>1836</v>
      </c>
      <c r="N17" s="265">
        <v>0.18263205013428827</v>
      </c>
      <c r="O17" s="76">
        <v>968</v>
      </c>
      <c r="P17" s="265">
        <v>9.6289664776683576E-2</v>
      </c>
      <c r="Q17" s="76">
        <v>1292</v>
      </c>
      <c r="R17" s="266">
        <v>0.12851885009449915</v>
      </c>
      <c r="S17"/>
    </row>
    <row r="18" spans="1:19" s="24" customFormat="1" ht="17.25" customHeight="1">
      <c r="A18" s="1791" t="s">
        <v>644</v>
      </c>
      <c r="B18" s="567" t="s">
        <v>191</v>
      </c>
      <c r="C18" s="557">
        <f>C17-C16</f>
        <v>302</v>
      </c>
      <c r="D18" s="613" t="s">
        <v>56</v>
      </c>
      <c r="E18" s="557">
        <f>E17-E16</f>
        <v>178</v>
      </c>
      <c r="F18" s="612" t="s">
        <v>56</v>
      </c>
      <c r="G18" s="558">
        <f>G17-G16</f>
        <v>126</v>
      </c>
      <c r="H18" s="613" t="s">
        <v>56</v>
      </c>
      <c r="I18" s="557">
        <f>I17-I16</f>
        <v>124</v>
      </c>
      <c r="J18" s="612" t="s">
        <v>56</v>
      </c>
      <c r="K18" s="558">
        <f>K17-K16</f>
        <v>117</v>
      </c>
      <c r="L18" s="612" t="s">
        <v>56</v>
      </c>
      <c r="M18" s="558">
        <f>M17-M16</f>
        <v>94</v>
      </c>
      <c r="N18" s="612" t="s">
        <v>56</v>
      </c>
      <c r="O18" s="558">
        <f>O17-O16</f>
        <v>-95</v>
      </c>
      <c r="P18" s="612" t="s">
        <v>56</v>
      </c>
      <c r="Q18" s="558">
        <f>Q17-Q16</f>
        <v>8</v>
      </c>
      <c r="R18" s="613" t="s">
        <v>56</v>
      </c>
      <c r="S18"/>
    </row>
    <row r="19" spans="1:19" s="24" customFormat="1" ht="17.25" customHeight="1">
      <c r="A19" s="1733"/>
      <c r="B19" s="561" t="s">
        <v>192</v>
      </c>
      <c r="C19" s="564">
        <f>C17/C16-1</f>
        <v>3.0971182442826484E-2</v>
      </c>
      <c r="D19" s="622" t="s">
        <v>56</v>
      </c>
      <c r="E19" s="564">
        <f>E17/E16-1</f>
        <v>6.6741657292838319E-2</v>
      </c>
      <c r="F19" s="621" t="s">
        <v>56</v>
      </c>
      <c r="G19" s="565">
        <f>G17/G16-1</f>
        <v>6.7128396377197586E-2</v>
      </c>
      <c r="H19" s="622" t="s">
        <v>56</v>
      </c>
      <c r="I19" s="564">
        <f>I17/I16-1</f>
        <v>1.7504234895539206E-2</v>
      </c>
      <c r="J19" s="621" t="s">
        <v>56</v>
      </c>
      <c r="K19" s="565">
        <f>K17/K16-1</f>
        <v>3.9065108514190428E-2</v>
      </c>
      <c r="L19" s="621" t="s">
        <v>56</v>
      </c>
      <c r="M19" s="565">
        <f>M17/M16-1</f>
        <v>5.3960964408725554E-2</v>
      </c>
      <c r="N19" s="621" t="s">
        <v>56</v>
      </c>
      <c r="O19" s="565">
        <f>O17/O16-1</f>
        <v>-8.9369708372530554E-2</v>
      </c>
      <c r="P19" s="621" t="s">
        <v>56</v>
      </c>
      <c r="Q19" s="565">
        <f>Q17/Q16-1</f>
        <v>6.230529595015577E-3</v>
      </c>
      <c r="R19" s="622" t="s">
        <v>56</v>
      </c>
      <c r="S19"/>
    </row>
    <row r="20" spans="1:19" s="24" customFormat="1" ht="17.25" customHeight="1">
      <c r="A20" s="1734" t="s">
        <v>645</v>
      </c>
      <c r="B20" s="578" t="s">
        <v>191</v>
      </c>
      <c r="C20" s="581">
        <f>C17-C12</f>
        <v>990</v>
      </c>
      <c r="D20" s="619" t="s">
        <v>56</v>
      </c>
      <c r="E20" s="581">
        <f>E17-E12</f>
        <v>424</v>
      </c>
      <c r="F20" s="618" t="s">
        <v>56</v>
      </c>
      <c r="G20" s="582">
        <f>G17-G12</f>
        <v>228</v>
      </c>
      <c r="H20" s="619" t="s">
        <v>56</v>
      </c>
      <c r="I20" s="581">
        <f>I17-I12</f>
        <v>566</v>
      </c>
      <c r="J20" s="618" t="s">
        <v>56</v>
      </c>
      <c r="K20" s="582">
        <f>K17-K12</f>
        <v>516</v>
      </c>
      <c r="L20" s="618" t="s">
        <v>56</v>
      </c>
      <c r="M20" s="582">
        <f>M17-M12</f>
        <v>104</v>
      </c>
      <c r="N20" s="618" t="s">
        <v>56</v>
      </c>
      <c r="O20" s="582">
        <f>O17-O12</f>
        <v>-51</v>
      </c>
      <c r="P20" s="618" t="s">
        <v>56</v>
      </c>
      <c r="Q20" s="582">
        <f>Q17-Q12</f>
        <v>-3</v>
      </c>
      <c r="R20" s="619" t="s">
        <v>56</v>
      </c>
      <c r="S20"/>
    </row>
    <row r="21" spans="1:19" s="24" customFormat="1" ht="17.25" customHeight="1">
      <c r="A21" s="1733"/>
      <c r="B21" s="561" t="s">
        <v>192</v>
      </c>
      <c r="C21" s="564">
        <f>C17/C12-1</f>
        <v>0.10923535253227401</v>
      </c>
      <c r="D21" s="622" t="s">
        <v>56</v>
      </c>
      <c r="E21" s="564">
        <f>E17/E12-1</f>
        <v>0.17513424204874029</v>
      </c>
      <c r="F21" s="621" t="s">
        <v>56</v>
      </c>
      <c r="G21" s="565">
        <f>G17/G12-1</f>
        <v>0.12845070422535221</v>
      </c>
      <c r="H21" s="622" t="s">
        <v>56</v>
      </c>
      <c r="I21" s="564">
        <f>I17/I12-1</f>
        <v>8.521529659741045E-2</v>
      </c>
      <c r="J21" s="621" t="s">
        <v>56</v>
      </c>
      <c r="K21" s="565">
        <f>K17/K12-1</f>
        <v>0.19876733436055471</v>
      </c>
      <c r="L21" s="621" t="s">
        <v>56</v>
      </c>
      <c r="M21" s="565">
        <f>M17/M12-1</f>
        <v>6.004618937644346E-2</v>
      </c>
      <c r="N21" s="621" t="s">
        <v>56</v>
      </c>
      <c r="O21" s="565">
        <f>O17/O12-1</f>
        <v>-5.0049067713444528E-2</v>
      </c>
      <c r="P21" s="621" t="s">
        <v>56</v>
      </c>
      <c r="Q21" s="565">
        <f>Q17/Q12-1</f>
        <v>-2.3166023166023564E-3</v>
      </c>
      <c r="R21" s="622" t="s">
        <v>56</v>
      </c>
      <c r="S21"/>
    </row>
    <row r="22" spans="1:19" s="242" customFormat="1" ht="17.25" customHeight="1">
      <c r="A22" s="1734" t="s">
        <v>646</v>
      </c>
      <c r="B22" s="578" t="s">
        <v>191</v>
      </c>
      <c r="C22" s="581">
        <f>C17-C7</f>
        <v>1201</v>
      </c>
      <c r="D22" s="619" t="s">
        <v>56</v>
      </c>
      <c r="E22" s="581">
        <f>E17-E7</f>
        <v>841</v>
      </c>
      <c r="F22" s="618" t="s">
        <v>56</v>
      </c>
      <c r="G22" s="582">
        <f>G17-G7</f>
        <v>473</v>
      </c>
      <c r="H22" s="619" t="s">
        <v>56</v>
      </c>
      <c r="I22" s="581">
        <f>I17-I7</f>
        <v>360</v>
      </c>
      <c r="J22" s="618" t="s">
        <v>56</v>
      </c>
      <c r="K22" s="582">
        <f>K17-K7</f>
        <v>973</v>
      </c>
      <c r="L22" s="618" t="s">
        <v>56</v>
      </c>
      <c r="M22" s="582">
        <f>M17-M7</f>
        <v>-508</v>
      </c>
      <c r="N22" s="618" t="s">
        <v>56</v>
      </c>
      <c r="O22" s="582">
        <f>O17-O7</f>
        <v>68</v>
      </c>
      <c r="P22" s="618" t="s">
        <v>56</v>
      </c>
      <c r="Q22" s="582">
        <f>Q17-Q7</f>
        <v>-173</v>
      </c>
      <c r="R22" s="619" t="s">
        <v>56</v>
      </c>
      <c r="S22"/>
    </row>
    <row r="23" spans="1:19" ht="17.25" customHeight="1" thickBot="1">
      <c r="A23" s="1735"/>
      <c r="B23" s="596" t="s">
        <v>192</v>
      </c>
      <c r="C23" s="597">
        <f>C17/C7-1</f>
        <v>0.13567555354722094</v>
      </c>
      <c r="D23" s="659" t="s">
        <v>56</v>
      </c>
      <c r="E23" s="597">
        <f>E17/E7-1</f>
        <v>0.41966067864271461</v>
      </c>
      <c r="F23" s="658" t="s">
        <v>56</v>
      </c>
      <c r="G23" s="598">
        <f>G17/G7-1</f>
        <v>0.30915032679738563</v>
      </c>
      <c r="H23" s="659" t="s">
        <v>56</v>
      </c>
      <c r="I23" s="597">
        <f>I17/I7-1</f>
        <v>5.2570093457943834E-2</v>
      </c>
      <c r="J23" s="658" t="s">
        <v>56</v>
      </c>
      <c r="K23" s="598">
        <f>K17/K7-1</f>
        <v>0.45488546049555878</v>
      </c>
      <c r="L23" s="658" t="s">
        <v>56</v>
      </c>
      <c r="M23" s="598">
        <f>M17/M7-1</f>
        <v>-0.21672354948805461</v>
      </c>
      <c r="N23" s="658" t="s">
        <v>56</v>
      </c>
      <c r="O23" s="598">
        <f>O17/O7-1</f>
        <v>7.5555555555555598E-2</v>
      </c>
      <c r="P23" s="658" t="s">
        <v>56</v>
      </c>
      <c r="Q23" s="598">
        <f>Q17/Q7-1</f>
        <v>-0.11808873720136515</v>
      </c>
      <c r="R23" s="659" t="s">
        <v>56</v>
      </c>
      <c r="S23"/>
    </row>
    <row r="24" spans="1:19" ht="17.25" customHeight="1">
      <c r="A24" s="967" t="s">
        <v>406</v>
      </c>
      <c r="R24" s="192"/>
    </row>
    <row r="25" spans="1:19" ht="17.25" customHeight="1">
      <c r="A25" s="960" t="s">
        <v>409</v>
      </c>
    </row>
    <row r="26" spans="1:19" ht="17.25" customHeight="1">
      <c r="A26" s="918" t="s">
        <v>410</v>
      </c>
      <c r="M26" s="870"/>
      <c r="N26" s="870"/>
      <c r="O26" s="870"/>
      <c r="P26" s="870"/>
    </row>
    <row r="27" spans="1:19" ht="17.25" customHeight="1">
      <c r="A27" s="205"/>
      <c r="C27" s="112"/>
      <c r="D27" s="22"/>
      <c r="E27" s="154"/>
    </row>
  </sheetData>
  <mergeCells count="26">
    <mergeCell ref="A18:A19"/>
    <mergeCell ref="A20:A21"/>
    <mergeCell ref="A22:A23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:B6"/>
    <mergeCell ref="E3:H3"/>
    <mergeCell ref="I3:R3"/>
    <mergeCell ref="E4:F5"/>
    <mergeCell ref="I4:J5"/>
    <mergeCell ref="K4:R4"/>
    <mergeCell ref="K5:L5"/>
    <mergeCell ref="M5:N5"/>
    <mergeCell ref="O5:P5"/>
    <mergeCell ref="Q5:R5"/>
    <mergeCell ref="G4:H5"/>
    <mergeCell ref="C3:D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L23 N18:R23" unlockedFormula="1"/>
  </ignoredError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0"/>
  <dimension ref="A1:M29"/>
  <sheetViews>
    <sheetView zoomScaleNormal="100" workbookViewId="0"/>
  </sheetViews>
  <sheetFormatPr defaultColWidth="9.140625" defaultRowHeight="15"/>
  <cols>
    <col min="1" max="1" width="18.7109375" style="209" customWidth="1"/>
    <col min="2" max="12" width="9.28515625" style="209" customWidth="1"/>
    <col min="13" max="13" width="10" style="209" customWidth="1"/>
    <col min="14" max="16384" width="9.140625" style="209"/>
  </cols>
  <sheetData>
    <row r="1" spans="1:13" ht="17.25" customHeight="1">
      <c r="A1" s="240" t="s">
        <v>970</v>
      </c>
      <c r="B1" s="204"/>
      <c r="C1" s="204"/>
      <c r="D1" s="204"/>
      <c r="E1" s="204"/>
      <c r="F1" s="204"/>
      <c r="G1" s="204"/>
      <c r="H1" s="204"/>
      <c r="I1" s="204"/>
      <c r="J1" s="204"/>
      <c r="K1" s="500"/>
    </row>
    <row r="2" spans="1:13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13" ht="17.25" customHeight="1">
      <c r="A3" s="1858" t="s">
        <v>190</v>
      </c>
      <c r="B3" s="1875" t="s">
        <v>280</v>
      </c>
      <c r="C3" s="1876"/>
      <c r="D3" s="1875" t="s">
        <v>445</v>
      </c>
      <c r="E3" s="1876"/>
      <c r="F3" s="1876"/>
      <c r="G3" s="1879"/>
      <c r="H3" s="1875" t="s">
        <v>607</v>
      </c>
      <c r="I3" s="1876"/>
      <c r="J3" s="1876"/>
      <c r="K3" s="1876"/>
      <c r="L3" s="1876"/>
      <c r="M3" s="1879"/>
    </row>
    <row r="4" spans="1:13" ht="17.25" customHeight="1">
      <c r="A4" s="1873"/>
      <c r="B4" s="1877"/>
      <c r="C4" s="1759"/>
      <c r="D4" s="1880" t="s">
        <v>4</v>
      </c>
      <c r="E4" s="1759"/>
      <c r="F4" s="1881" t="s">
        <v>206</v>
      </c>
      <c r="G4" s="1912"/>
      <c r="H4" s="1884" t="s">
        <v>4</v>
      </c>
      <c r="I4" s="1885"/>
      <c r="J4" s="1887" t="s">
        <v>260</v>
      </c>
      <c r="K4" s="1759"/>
      <c r="L4" s="1759"/>
      <c r="M4" s="1809"/>
    </row>
    <row r="5" spans="1:13" ht="32.25" customHeight="1">
      <c r="A5" s="1873"/>
      <c r="B5" s="1877"/>
      <c r="C5" s="1759"/>
      <c r="D5" s="1877"/>
      <c r="E5" s="1770"/>
      <c r="F5" s="1883"/>
      <c r="G5" s="1776"/>
      <c r="H5" s="1774"/>
      <c r="I5" s="1886"/>
      <c r="J5" s="1887" t="s">
        <v>156</v>
      </c>
      <c r="K5" s="1759"/>
      <c r="L5" s="1887" t="s">
        <v>611</v>
      </c>
      <c r="M5" s="1809"/>
    </row>
    <row r="6" spans="1:13" ht="17.25" customHeight="1" thickBot="1">
      <c r="A6" s="1861"/>
      <c r="B6" s="629" t="s">
        <v>146</v>
      </c>
      <c r="C6" s="630" t="s">
        <v>150</v>
      </c>
      <c r="D6" s="629" t="s">
        <v>146</v>
      </c>
      <c r="E6" s="631" t="s">
        <v>155</v>
      </c>
      <c r="F6" s="632" t="s">
        <v>146</v>
      </c>
      <c r="G6" s="633" t="s">
        <v>155</v>
      </c>
      <c r="H6" s="629" t="s">
        <v>146</v>
      </c>
      <c r="I6" s="635" t="s">
        <v>155</v>
      </c>
      <c r="J6" s="632" t="s">
        <v>146</v>
      </c>
      <c r="K6" s="635" t="s">
        <v>155</v>
      </c>
      <c r="L6" s="632" t="s">
        <v>146</v>
      </c>
      <c r="M6" s="633" t="s">
        <v>155</v>
      </c>
    </row>
    <row r="7" spans="1:13" ht="17.25" customHeight="1">
      <c r="A7" s="521" t="s">
        <v>19</v>
      </c>
      <c r="B7" s="1326">
        <v>10053</v>
      </c>
      <c r="C7" s="1157">
        <v>2.2527529165004685E-2</v>
      </c>
      <c r="D7" s="1326">
        <v>2845</v>
      </c>
      <c r="E7" s="1127">
        <v>0.2830000994727942</v>
      </c>
      <c r="F7" s="1019">
        <v>2003</v>
      </c>
      <c r="G7" s="1330">
        <v>0.19924400676414999</v>
      </c>
      <c r="H7" s="1333">
        <v>7208</v>
      </c>
      <c r="I7" s="1127">
        <v>0.71699990052720586</v>
      </c>
      <c r="J7" s="1130">
        <v>4497</v>
      </c>
      <c r="K7" s="1127">
        <v>0.44732915547597735</v>
      </c>
      <c r="L7" s="1130">
        <v>2711</v>
      </c>
      <c r="M7" s="1128">
        <v>0.26967074505122851</v>
      </c>
    </row>
    <row r="8" spans="1:13" ht="17.25" customHeight="1">
      <c r="A8" s="75" t="s">
        <v>20</v>
      </c>
      <c r="B8" s="1327">
        <v>4162</v>
      </c>
      <c r="C8" s="257">
        <v>5.8310916834790408E-2</v>
      </c>
      <c r="D8" s="1327">
        <v>900</v>
      </c>
      <c r="E8" s="348">
        <v>0.21624219125420471</v>
      </c>
      <c r="F8" s="1328">
        <v>563</v>
      </c>
      <c r="G8" s="1331">
        <v>0.13527150408457472</v>
      </c>
      <c r="H8" s="1334">
        <v>3262</v>
      </c>
      <c r="I8" s="348">
        <v>0.78375780874579526</v>
      </c>
      <c r="J8" s="349">
        <v>2312</v>
      </c>
      <c r="K8" s="348">
        <v>0.55550216242191253</v>
      </c>
      <c r="L8" s="349">
        <v>950</v>
      </c>
      <c r="M8" s="311">
        <v>0.22825564632388276</v>
      </c>
    </row>
    <row r="9" spans="1:13" ht="17.25" customHeight="1">
      <c r="A9" s="75" t="s">
        <v>21</v>
      </c>
      <c r="B9" s="1327">
        <v>831</v>
      </c>
      <c r="C9" s="257">
        <v>1.9510706235912847E-2</v>
      </c>
      <c r="D9" s="1327">
        <v>294</v>
      </c>
      <c r="E9" s="348">
        <v>0.35379061371841153</v>
      </c>
      <c r="F9" s="1328">
        <v>195</v>
      </c>
      <c r="G9" s="1331">
        <v>0.23465703971119134</v>
      </c>
      <c r="H9" s="1334">
        <v>537</v>
      </c>
      <c r="I9" s="348">
        <v>0.64620938628158842</v>
      </c>
      <c r="J9" s="349">
        <v>384</v>
      </c>
      <c r="K9" s="348">
        <v>0.46209386281588449</v>
      </c>
      <c r="L9" s="349">
        <v>153</v>
      </c>
      <c r="M9" s="311">
        <v>0.18411552346570398</v>
      </c>
    </row>
    <row r="10" spans="1:13" ht="17.25" customHeight="1">
      <c r="A10" s="75" t="s">
        <v>22</v>
      </c>
      <c r="B10" s="1327">
        <v>382</v>
      </c>
      <c r="C10" s="257">
        <v>1.3489176877714608E-2</v>
      </c>
      <c r="D10" s="1327">
        <v>105</v>
      </c>
      <c r="E10" s="348">
        <v>0.27486910994764396</v>
      </c>
      <c r="F10" s="1328">
        <v>79</v>
      </c>
      <c r="G10" s="1331">
        <v>0.20680628272251309</v>
      </c>
      <c r="H10" s="1334">
        <v>277</v>
      </c>
      <c r="I10" s="348">
        <v>0.72513089005235598</v>
      </c>
      <c r="J10" s="349">
        <v>152</v>
      </c>
      <c r="K10" s="348">
        <v>0.39790575916230364</v>
      </c>
      <c r="L10" s="349">
        <v>125</v>
      </c>
      <c r="M10" s="311">
        <v>0.32722513089005234</v>
      </c>
    </row>
    <row r="11" spans="1:13" ht="17.25" customHeight="1">
      <c r="A11" s="75" t="s">
        <v>23</v>
      </c>
      <c r="B11" s="1327">
        <v>723</v>
      </c>
      <c r="C11" s="257">
        <v>3.0399865450111425E-2</v>
      </c>
      <c r="D11" s="1327">
        <v>215</v>
      </c>
      <c r="E11" s="348">
        <v>0.29737206085753803</v>
      </c>
      <c r="F11" s="1328">
        <v>134</v>
      </c>
      <c r="G11" s="1331">
        <v>0.18533886583679116</v>
      </c>
      <c r="H11" s="1334">
        <v>508</v>
      </c>
      <c r="I11" s="348">
        <v>0.70262793914246191</v>
      </c>
      <c r="J11" s="349">
        <v>271</v>
      </c>
      <c r="K11" s="348">
        <v>0.37482710926694329</v>
      </c>
      <c r="L11" s="349">
        <v>237</v>
      </c>
      <c r="M11" s="311">
        <v>0.32780082987551867</v>
      </c>
    </row>
    <row r="12" spans="1:13" ht="17.25" customHeight="1">
      <c r="A12" s="75" t="s">
        <v>24</v>
      </c>
      <c r="B12" s="1327">
        <v>420</v>
      </c>
      <c r="C12" s="257">
        <v>3.9318479685452164E-2</v>
      </c>
      <c r="D12" s="1327">
        <v>61</v>
      </c>
      <c r="E12" s="348">
        <v>0.14523809523809525</v>
      </c>
      <c r="F12" s="1328">
        <v>35</v>
      </c>
      <c r="G12" s="1331">
        <v>8.3333333333333329E-2</v>
      </c>
      <c r="H12" s="1334">
        <v>359</v>
      </c>
      <c r="I12" s="348">
        <v>0.85476190476190472</v>
      </c>
      <c r="J12" s="349">
        <v>146</v>
      </c>
      <c r="K12" s="348">
        <v>0.34761904761904761</v>
      </c>
      <c r="L12" s="349">
        <v>213</v>
      </c>
      <c r="M12" s="311">
        <v>0.50714285714285712</v>
      </c>
    </row>
    <row r="13" spans="1:13" ht="17.25" customHeight="1">
      <c r="A13" s="75" t="s">
        <v>25</v>
      </c>
      <c r="B13" s="1327">
        <v>590</v>
      </c>
      <c r="C13" s="257">
        <v>1.7491847020456568E-2</v>
      </c>
      <c r="D13" s="1327">
        <v>115</v>
      </c>
      <c r="E13" s="348">
        <v>0.19491525423728814</v>
      </c>
      <c r="F13" s="1328">
        <v>83</v>
      </c>
      <c r="G13" s="1331">
        <v>0.14067796610169492</v>
      </c>
      <c r="H13" s="1334">
        <v>475</v>
      </c>
      <c r="I13" s="348">
        <v>0.80508474576271183</v>
      </c>
      <c r="J13" s="349">
        <v>195</v>
      </c>
      <c r="K13" s="348">
        <v>0.33050847457627119</v>
      </c>
      <c r="L13" s="349">
        <v>280</v>
      </c>
      <c r="M13" s="311">
        <v>0.47457627118644069</v>
      </c>
    </row>
    <row r="14" spans="1:13" ht="17.25" customHeight="1">
      <c r="A14" s="75" t="s">
        <v>26</v>
      </c>
      <c r="B14" s="1327">
        <v>371</v>
      </c>
      <c r="C14" s="257">
        <v>2.2375007538749169E-2</v>
      </c>
      <c r="D14" s="1327">
        <v>95</v>
      </c>
      <c r="E14" s="348">
        <v>0.2560646900269542</v>
      </c>
      <c r="F14" s="1328">
        <v>67</v>
      </c>
      <c r="G14" s="1331">
        <v>0.18059299191374664</v>
      </c>
      <c r="H14" s="1334">
        <v>276</v>
      </c>
      <c r="I14" s="348">
        <v>0.7439353099730458</v>
      </c>
      <c r="J14" s="349">
        <v>161</v>
      </c>
      <c r="K14" s="348">
        <v>0.43396226415094341</v>
      </c>
      <c r="L14" s="349">
        <v>115</v>
      </c>
      <c r="M14" s="311">
        <v>0.30997304582210244</v>
      </c>
    </row>
    <row r="15" spans="1:13" ht="17.25" customHeight="1">
      <c r="A15" s="75" t="s">
        <v>27</v>
      </c>
      <c r="B15" s="1327">
        <v>328</v>
      </c>
      <c r="C15" s="257">
        <v>1.3865990276897062E-2</v>
      </c>
      <c r="D15" s="1327">
        <v>85</v>
      </c>
      <c r="E15" s="348">
        <v>0.25914634146341464</v>
      </c>
      <c r="F15" s="1328">
        <v>58</v>
      </c>
      <c r="G15" s="1331">
        <v>0.17682926829268292</v>
      </c>
      <c r="H15" s="1334">
        <v>243</v>
      </c>
      <c r="I15" s="348">
        <v>0.74085365853658536</v>
      </c>
      <c r="J15" s="349">
        <v>167</v>
      </c>
      <c r="K15" s="348">
        <v>0.50914634146341464</v>
      </c>
      <c r="L15" s="349">
        <v>76</v>
      </c>
      <c r="M15" s="311">
        <v>0.23170731707317074</v>
      </c>
    </row>
    <row r="16" spans="1:13" ht="17.25" customHeight="1">
      <c r="A16" s="75" t="s">
        <v>28</v>
      </c>
      <c r="B16" s="1327">
        <v>303</v>
      </c>
      <c r="C16" s="257">
        <v>1.3090249276364107E-2</v>
      </c>
      <c r="D16" s="1327">
        <v>112</v>
      </c>
      <c r="E16" s="348">
        <v>0.36963696369636961</v>
      </c>
      <c r="F16" s="1328">
        <v>76</v>
      </c>
      <c r="G16" s="1331">
        <v>0.25082508250825081</v>
      </c>
      <c r="H16" s="1334">
        <v>191</v>
      </c>
      <c r="I16" s="348">
        <v>0.63036303630363033</v>
      </c>
      <c r="J16" s="349">
        <v>113</v>
      </c>
      <c r="K16" s="348">
        <v>0.37293729372937295</v>
      </c>
      <c r="L16" s="349">
        <v>78</v>
      </c>
      <c r="M16" s="311">
        <v>0.25742574257425743</v>
      </c>
    </row>
    <row r="17" spans="1:13" ht="17.25" customHeight="1">
      <c r="A17" s="75" t="s">
        <v>29</v>
      </c>
      <c r="B17" s="1327">
        <v>204</v>
      </c>
      <c r="C17" s="257">
        <v>9.1714247178887737E-3</v>
      </c>
      <c r="D17" s="1327">
        <v>58</v>
      </c>
      <c r="E17" s="348">
        <v>0.28431372549019607</v>
      </c>
      <c r="F17" s="1328">
        <v>45</v>
      </c>
      <c r="G17" s="1331">
        <v>0.22058823529411764</v>
      </c>
      <c r="H17" s="1334">
        <v>146</v>
      </c>
      <c r="I17" s="348">
        <v>0.71568627450980393</v>
      </c>
      <c r="J17" s="349">
        <v>83</v>
      </c>
      <c r="K17" s="348">
        <v>0.40686274509803921</v>
      </c>
      <c r="L17" s="349">
        <v>63</v>
      </c>
      <c r="M17" s="311">
        <v>0.30882352941176472</v>
      </c>
    </row>
    <row r="18" spans="1:13" ht="17.25" customHeight="1">
      <c r="A18" s="75" t="s">
        <v>30</v>
      </c>
      <c r="B18" s="1327">
        <v>888</v>
      </c>
      <c r="C18" s="257">
        <v>1.8508483054733418E-2</v>
      </c>
      <c r="D18" s="1327">
        <v>335</v>
      </c>
      <c r="E18" s="348">
        <v>0.37725225225225223</v>
      </c>
      <c r="F18" s="1328">
        <v>279</v>
      </c>
      <c r="G18" s="1331">
        <v>0.3141891891891892</v>
      </c>
      <c r="H18" s="1334">
        <v>553</v>
      </c>
      <c r="I18" s="348">
        <v>0.62274774774774777</v>
      </c>
      <c r="J18" s="349">
        <v>337</v>
      </c>
      <c r="K18" s="348">
        <v>0.37950450450450451</v>
      </c>
      <c r="L18" s="349">
        <v>216</v>
      </c>
      <c r="M18" s="311">
        <v>0.24324324324324326</v>
      </c>
    </row>
    <row r="19" spans="1:13" ht="17.25" customHeight="1">
      <c r="A19" s="75" t="s">
        <v>31</v>
      </c>
      <c r="B19" s="1327">
        <v>227</v>
      </c>
      <c r="C19" s="257">
        <v>8.117289468979081E-3</v>
      </c>
      <c r="D19" s="1327">
        <v>97</v>
      </c>
      <c r="E19" s="348">
        <v>0.42731277533039647</v>
      </c>
      <c r="F19" s="1328">
        <v>79</v>
      </c>
      <c r="G19" s="1331">
        <v>0.34801762114537443</v>
      </c>
      <c r="H19" s="1334">
        <v>130</v>
      </c>
      <c r="I19" s="348">
        <v>0.57268722466960353</v>
      </c>
      <c r="J19" s="349">
        <v>71</v>
      </c>
      <c r="K19" s="348">
        <v>0.31277533039647576</v>
      </c>
      <c r="L19" s="349">
        <v>59</v>
      </c>
      <c r="M19" s="311">
        <v>0.25991189427312777</v>
      </c>
    </row>
    <row r="20" spans="1:13" ht="17.25" customHeight="1">
      <c r="A20" s="75" t="s">
        <v>32</v>
      </c>
      <c r="B20" s="1327">
        <v>255</v>
      </c>
      <c r="C20" s="257">
        <v>1.0126280676673814E-2</v>
      </c>
      <c r="D20" s="1327">
        <v>160</v>
      </c>
      <c r="E20" s="348">
        <v>0.62745098039215685</v>
      </c>
      <c r="F20" s="1328">
        <v>149</v>
      </c>
      <c r="G20" s="1331">
        <v>0.58431372549019611</v>
      </c>
      <c r="H20" s="1334">
        <v>95</v>
      </c>
      <c r="I20" s="348">
        <v>0.37254901960784315</v>
      </c>
      <c r="J20" s="349">
        <v>56</v>
      </c>
      <c r="K20" s="348">
        <v>0.2196078431372549</v>
      </c>
      <c r="L20" s="349">
        <v>39</v>
      </c>
      <c r="M20" s="311">
        <v>0.15294117647058825</v>
      </c>
    </row>
    <row r="21" spans="1:13" ht="17.25" customHeight="1" thickBot="1">
      <c r="A21" s="529" t="s">
        <v>33</v>
      </c>
      <c r="B21" s="191">
        <v>369</v>
      </c>
      <c r="C21" s="266">
        <v>7.5273862222312886E-3</v>
      </c>
      <c r="D21" s="191">
        <v>213</v>
      </c>
      <c r="E21" s="261">
        <v>0.57723577235772361</v>
      </c>
      <c r="F21" s="1329">
        <v>161</v>
      </c>
      <c r="G21" s="1332">
        <v>0.43631436314363142</v>
      </c>
      <c r="H21" s="1335">
        <v>156</v>
      </c>
      <c r="I21" s="261">
        <v>0.42276422764227645</v>
      </c>
      <c r="J21" s="76">
        <v>49</v>
      </c>
      <c r="K21" s="261">
        <v>0.13279132791327913</v>
      </c>
      <c r="L21" s="76">
        <v>107</v>
      </c>
      <c r="M21" s="309">
        <v>0.28997289972899731</v>
      </c>
    </row>
    <row r="22" spans="1:13" ht="17.25" customHeight="1">
      <c r="A22" s="967" t="s">
        <v>406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</row>
    <row r="23" spans="1:13" ht="17.25" customHeight="1">
      <c r="A23" s="960" t="s">
        <v>383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</row>
    <row r="24" spans="1:13" ht="17.25" customHeight="1">
      <c r="A24" s="960" t="s">
        <v>384</v>
      </c>
    </row>
    <row r="25" spans="1:13" ht="17.25" customHeight="1"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</row>
    <row r="26" spans="1:13">
      <c r="C26" s="315"/>
      <c r="F26" s="218"/>
    </row>
    <row r="27" spans="1:13">
      <c r="C27" s="188"/>
    </row>
    <row r="29" spans="1:13">
      <c r="C29" s="315"/>
    </row>
  </sheetData>
  <mergeCells count="10">
    <mergeCell ref="L5:M5"/>
    <mergeCell ref="A3:A6"/>
    <mergeCell ref="B3:C5"/>
    <mergeCell ref="D4:E5"/>
    <mergeCell ref="D3:G3"/>
    <mergeCell ref="H3:M3"/>
    <mergeCell ref="F4:G5"/>
    <mergeCell ref="H4:I5"/>
    <mergeCell ref="J4:M4"/>
    <mergeCell ref="J5:K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5" s="46" customFormat="1" ht="17.25" customHeight="1">
      <c r="A1" s="163" t="s">
        <v>969</v>
      </c>
      <c r="B1" s="167"/>
      <c r="C1" s="167"/>
      <c r="D1" s="167"/>
      <c r="E1" s="77"/>
      <c r="F1" s="77"/>
      <c r="G1" s="77"/>
      <c r="H1" s="77"/>
      <c r="I1" s="77"/>
      <c r="Q1" s="500"/>
    </row>
    <row r="2" spans="1:25" ht="17.25" customHeight="1" thickBot="1">
      <c r="A2" s="325" t="s">
        <v>193</v>
      </c>
      <c r="B2" s="205"/>
      <c r="C2" s="205"/>
    </row>
    <row r="3" spans="1:25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5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25" ht="17.25" customHeight="1">
      <c r="A5" s="194" t="s">
        <v>19</v>
      </c>
      <c r="B5" s="326">
        <v>8852</v>
      </c>
      <c r="C5" s="326">
        <v>9024</v>
      </c>
      <c r="D5" s="326">
        <v>9147</v>
      </c>
      <c r="E5" s="326">
        <v>8837</v>
      </c>
      <c r="F5" s="326">
        <v>8763</v>
      </c>
      <c r="G5" s="326">
        <v>9063</v>
      </c>
      <c r="H5" s="326">
        <v>9195</v>
      </c>
      <c r="I5" s="326">
        <v>9305</v>
      </c>
      <c r="J5" s="326">
        <v>9496</v>
      </c>
      <c r="K5" s="326">
        <v>9751</v>
      </c>
      <c r="L5" s="327">
        <v>10053</v>
      </c>
      <c r="M5" s="384">
        <f>L5-K5</f>
        <v>302</v>
      </c>
      <c r="N5" s="387">
        <f>L5/K5-1</f>
        <v>3.0971182442826484E-2</v>
      </c>
      <c r="O5" s="393">
        <f>L5-G5</f>
        <v>990</v>
      </c>
      <c r="P5" s="394">
        <f>L5/G5-1</f>
        <v>0.10923535253227401</v>
      </c>
      <c r="Q5" s="390">
        <f>L5-B5</f>
        <v>1201</v>
      </c>
      <c r="R5" s="334">
        <f>L5/B5-1</f>
        <v>0.13567555354722094</v>
      </c>
      <c r="S5"/>
      <c r="T5" s="889"/>
      <c r="U5" s="292"/>
      <c r="V5" s="889"/>
      <c r="W5" s="292"/>
      <c r="X5" s="889"/>
      <c r="Y5" s="292"/>
    </row>
    <row r="6" spans="1:25" ht="17.25" customHeight="1">
      <c r="A6" s="197" t="s">
        <v>20</v>
      </c>
      <c r="B6" s="216">
        <v>3354</v>
      </c>
      <c r="C6" s="216">
        <v>3576</v>
      </c>
      <c r="D6" s="216">
        <v>3661</v>
      </c>
      <c r="E6" s="216">
        <v>3613</v>
      </c>
      <c r="F6" s="216">
        <v>3729</v>
      </c>
      <c r="G6" s="216">
        <v>3925</v>
      </c>
      <c r="H6" s="216">
        <v>4054</v>
      </c>
      <c r="I6" s="216">
        <v>4080</v>
      </c>
      <c r="J6" s="216">
        <v>4113</v>
      </c>
      <c r="K6" s="216">
        <v>4233</v>
      </c>
      <c r="L6" s="328">
        <v>4162</v>
      </c>
      <c r="M6" s="385">
        <f t="shared" ref="M6:M19" si="0">L6-K6</f>
        <v>-71</v>
      </c>
      <c r="N6" s="388">
        <f t="shared" ref="N6:N19" si="1">L6/K6-1</f>
        <v>-1.6772974249940953E-2</v>
      </c>
      <c r="O6" s="395">
        <f t="shared" ref="O6:O19" si="2">L6-G6</f>
        <v>237</v>
      </c>
      <c r="P6" s="333">
        <f t="shared" ref="P6:P19" si="3">L6/G6-1</f>
        <v>6.0382165605095572E-2</v>
      </c>
      <c r="Q6" s="391">
        <f t="shared" ref="Q6:Q19" si="4">L6-B6</f>
        <v>808</v>
      </c>
      <c r="R6" s="335">
        <f t="shared" ref="R6:R19" si="5">L6/B6-1</f>
        <v>0.24090638044126411</v>
      </c>
      <c r="S6"/>
      <c r="T6" s="889"/>
      <c r="U6" s="292"/>
      <c r="V6" s="889"/>
      <c r="W6" s="292"/>
      <c r="X6" s="889"/>
      <c r="Y6" s="292"/>
    </row>
    <row r="7" spans="1:25" ht="17.25" customHeight="1">
      <c r="A7" s="197" t="s">
        <v>21</v>
      </c>
      <c r="B7" s="216">
        <v>674</v>
      </c>
      <c r="C7" s="216">
        <v>692</v>
      </c>
      <c r="D7" s="216">
        <v>738</v>
      </c>
      <c r="E7" s="216">
        <v>694</v>
      </c>
      <c r="F7" s="216">
        <v>640</v>
      </c>
      <c r="G7" s="216">
        <v>673</v>
      </c>
      <c r="H7" s="216">
        <v>678</v>
      </c>
      <c r="I7" s="216">
        <v>700</v>
      </c>
      <c r="J7" s="216">
        <v>726</v>
      </c>
      <c r="K7" s="216">
        <v>764</v>
      </c>
      <c r="L7" s="328">
        <v>831</v>
      </c>
      <c r="M7" s="385">
        <f t="shared" si="0"/>
        <v>67</v>
      </c>
      <c r="N7" s="388">
        <f t="shared" si="1"/>
        <v>8.7696335078534027E-2</v>
      </c>
      <c r="O7" s="395">
        <f t="shared" si="2"/>
        <v>158</v>
      </c>
      <c r="P7" s="333">
        <f t="shared" si="3"/>
        <v>0.23476968796433884</v>
      </c>
      <c r="Q7" s="391">
        <f t="shared" si="4"/>
        <v>157</v>
      </c>
      <c r="R7" s="335">
        <f t="shared" si="5"/>
        <v>0.23293768545994076</v>
      </c>
      <c r="S7"/>
      <c r="T7" s="889"/>
      <c r="U7" s="292"/>
      <c r="V7" s="889"/>
      <c r="W7" s="292"/>
      <c r="X7" s="889"/>
      <c r="Y7" s="292"/>
    </row>
    <row r="8" spans="1:25" ht="17.25" customHeight="1">
      <c r="A8" s="197" t="s">
        <v>22</v>
      </c>
      <c r="B8" s="216">
        <v>376</v>
      </c>
      <c r="C8" s="216">
        <v>362</v>
      </c>
      <c r="D8" s="216">
        <v>345</v>
      </c>
      <c r="E8" s="216">
        <v>319</v>
      </c>
      <c r="F8" s="216">
        <v>316</v>
      </c>
      <c r="G8" s="216">
        <v>335</v>
      </c>
      <c r="H8" s="216">
        <v>318</v>
      </c>
      <c r="I8" s="216">
        <v>340</v>
      </c>
      <c r="J8" s="216">
        <v>348</v>
      </c>
      <c r="K8" s="216">
        <v>367</v>
      </c>
      <c r="L8" s="328">
        <v>382</v>
      </c>
      <c r="M8" s="385">
        <f t="shared" si="0"/>
        <v>15</v>
      </c>
      <c r="N8" s="388">
        <f t="shared" si="1"/>
        <v>4.0871934604904681E-2</v>
      </c>
      <c r="O8" s="395">
        <f t="shared" si="2"/>
        <v>47</v>
      </c>
      <c r="P8" s="333">
        <f t="shared" si="3"/>
        <v>0.14029850746268657</v>
      </c>
      <c r="Q8" s="391">
        <f t="shared" si="4"/>
        <v>6</v>
      </c>
      <c r="R8" s="335">
        <f t="shared" si="5"/>
        <v>1.5957446808510634E-2</v>
      </c>
      <c r="S8"/>
      <c r="T8" s="889"/>
      <c r="U8" s="292"/>
      <c r="V8" s="889"/>
      <c r="W8" s="292"/>
      <c r="X8" s="889"/>
      <c r="Y8" s="292"/>
    </row>
    <row r="9" spans="1:25" ht="17.25" customHeight="1">
      <c r="A9" s="197" t="s">
        <v>23</v>
      </c>
      <c r="B9" s="216">
        <v>573</v>
      </c>
      <c r="C9" s="216">
        <v>551</v>
      </c>
      <c r="D9" s="216">
        <v>531</v>
      </c>
      <c r="E9" s="216">
        <v>544</v>
      </c>
      <c r="F9" s="216">
        <v>542</v>
      </c>
      <c r="G9" s="216">
        <v>583</v>
      </c>
      <c r="H9" s="216">
        <v>589</v>
      </c>
      <c r="I9" s="216">
        <v>554</v>
      </c>
      <c r="J9" s="216">
        <v>599</v>
      </c>
      <c r="K9" s="216">
        <v>632</v>
      </c>
      <c r="L9" s="328">
        <v>723</v>
      </c>
      <c r="M9" s="385">
        <f t="shared" si="0"/>
        <v>91</v>
      </c>
      <c r="N9" s="388">
        <f t="shared" si="1"/>
        <v>0.143987341772152</v>
      </c>
      <c r="O9" s="395">
        <f t="shared" si="2"/>
        <v>140</v>
      </c>
      <c r="P9" s="333">
        <f t="shared" si="3"/>
        <v>0.24013722126929671</v>
      </c>
      <c r="Q9" s="391">
        <f t="shared" si="4"/>
        <v>150</v>
      </c>
      <c r="R9" s="335">
        <f t="shared" si="5"/>
        <v>0.26178010471204183</v>
      </c>
      <c r="S9"/>
      <c r="T9" s="889"/>
      <c r="U9" s="292"/>
      <c r="V9" s="889"/>
      <c r="W9" s="292"/>
      <c r="X9" s="889"/>
      <c r="Y9" s="292"/>
    </row>
    <row r="10" spans="1:25" ht="17.25" customHeight="1">
      <c r="A10" s="197" t="s">
        <v>24</v>
      </c>
      <c r="B10" s="216">
        <v>551</v>
      </c>
      <c r="C10" s="216">
        <v>524</v>
      </c>
      <c r="D10" s="216">
        <v>542</v>
      </c>
      <c r="E10" s="216">
        <v>505</v>
      </c>
      <c r="F10" s="216">
        <v>464</v>
      </c>
      <c r="G10" s="216">
        <v>457</v>
      </c>
      <c r="H10" s="216">
        <v>423</v>
      </c>
      <c r="I10" s="216">
        <v>385</v>
      </c>
      <c r="J10" s="216">
        <v>395</v>
      </c>
      <c r="K10" s="216">
        <v>393</v>
      </c>
      <c r="L10" s="328">
        <v>420</v>
      </c>
      <c r="M10" s="385">
        <f t="shared" si="0"/>
        <v>27</v>
      </c>
      <c r="N10" s="388">
        <f t="shared" si="1"/>
        <v>6.8702290076335881E-2</v>
      </c>
      <c r="O10" s="395">
        <f t="shared" si="2"/>
        <v>-37</v>
      </c>
      <c r="P10" s="333">
        <f t="shared" si="3"/>
        <v>-8.0962800875273522E-2</v>
      </c>
      <c r="Q10" s="391">
        <f t="shared" si="4"/>
        <v>-131</v>
      </c>
      <c r="R10" s="335">
        <f t="shared" si="5"/>
        <v>-0.23774954627949185</v>
      </c>
      <c r="S10"/>
      <c r="T10" s="889"/>
      <c r="U10" s="292"/>
      <c r="V10" s="889"/>
      <c r="W10" s="292"/>
      <c r="X10" s="889"/>
      <c r="Y10" s="292"/>
    </row>
    <row r="11" spans="1:25" ht="17.25" customHeight="1">
      <c r="A11" s="197" t="s">
        <v>25</v>
      </c>
      <c r="B11" s="216">
        <v>712</v>
      </c>
      <c r="C11" s="216">
        <v>691</v>
      </c>
      <c r="D11" s="216">
        <v>672</v>
      </c>
      <c r="E11" s="216">
        <v>570</v>
      </c>
      <c r="F11" s="216">
        <v>524</v>
      </c>
      <c r="G11" s="216">
        <v>491</v>
      </c>
      <c r="H11" s="216">
        <v>491</v>
      </c>
      <c r="I11" s="216">
        <v>523</v>
      </c>
      <c r="J11" s="216">
        <v>532</v>
      </c>
      <c r="K11" s="216">
        <v>544</v>
      </c>
      <c r="L11" s="328">
        <v>590</v>
      </c>
      <c r="M11" s="385">
        <f t="shared" si="0"/>
        <v>46</v>
      </c>
      <c r="N11" s="388">
        <f t="shared" si="1"/>
        <v>8.4558823529411686E-2</v>
      </c>
      <c r="O11" s="395">
        <f t="shared" si="2"/>
        <v>99</v>
      </c>
      <c r="P11" s="333">
        <f t="shared" si="3"/>
        <v>0.20162932790224031</v>
      </c>
      <c r="Q11" s="391">
        <f t="shared" si="4"/>
        <v>-122</v>
      </c>
      <c r="R11" s="335">
        <f t="shared" si="5"/>
        <v>-0.1713483146067416</v>
      </c>
      <c r="S11"/>
      <c r="T11" s="889"/>
      <c r="U11" s="292"/>
      <c r="V11" s="889"/>
      <c r="W11" s="292"/>
      <c r="X11" s="889"/>
      <c r="Y11" s="292"/>
    </row>
    <row r="12" spans="1:25" ht="17.25" customHeight="1">
      <c r="A12" s="197" t="s">
        <v>26</v>
      </c>
      <c r="B12" s="216">
        <v>288</v>
      </c>
      <c r="C12" s="216">
        <v>304</v>
      </c>
      <c r="D12" s="216">
        <v>305</v>
      </c>
      <c r="E12" s="216">
        <v>322</v>
      </c>
      <c r="F12" s="216">
        <v>291</v>
      </c>
      <c r="G12" s="216">
        <v>282</v>
      </c>
      <c r="H12" s="216">
        <v>292</v>
      </c>
      <c r="I12" s="216">
        <v>314</v>
      </c>
      <c r="J12" s="216">
        <v>326</v>
      </c>
      <c r="K12" s="216">
        <v>329</v>
      </c>
      <c r="L12" s="328">
        <v>371</v>
      </c>
      <c r="M12" s="385">
        <f t="shared" si="0"/>
        <v>42</v>
      </c>
      <c r="N12" s="388">
        <f t="shared" si="1"/>
        <v>0.12765957446808507</v>
      </c>
      <c r="O12" s="395">
        <f t="shared" si="2"/>
        <v>89</v>
      </c>
      <c r="P12" s="333">
        <f t="shared" si="3"/>
        <v>0.31560283687943258</v>
      </c>
      <c r="Q12" s="391">
        <f t="shared" si="4"/>
        <v>83</v>
      </c>
      <c r="R12" s="335">
        <f t="shared" si="5"/>
        <v>0.28819444444444442</v>
      </c>
      <c r="S12"/>
      <c r="T12" s="889"/>
      <c r="U12" s="292"/>
      <c r="V12" s="889"/>
      <c r="W12" s="292"/>
      <c r="X12" s="889"/>
      <c r="Y12" s="292"/>
    </row>
    <row r="13" spans="1:25" ht="17.25" customHeight="1">
      <c r="A13" s="197" t="s">
        <v>27</v>
      </c>
      <c r="B13" s="216">
        <v>246</v>
      </c>
      <c r="C13" s="216">
        <v>250</v>
      </c>
      <c r="D13" s="216">
        <v>249</v>
      </c>
      <c r="E13" s="216">
        <v>262</v>
      </c>
      <c r="F13" s="216">
        <v>273</v>
      </c>
      <c r="G13" s="216">
        <v>286</v>
      </c>
      <c r="H13" s="216">
        <v>315</v>
      </c>
      <c r="I13" s="216">
        <v>283</v>
      </c>
      <c r="J13" s="216">
        <v>269</v>
      </c>
      <c r="K13" s="216">
        <v>292</v>
      </c>
      <c r="L13" s="328">
        <v>328</v>
      </c>
      <c r="M13" s="385">
        <f t="shared" si="0"/>
        <v>36</v>
      </c>
      <c r="N13" s="388">
        <f t="shared" si="1"/>
        <v>0.12328767123287676</v>
      </c>
      <c r="O13" s="395">
        <f t="shared" si="2"/>
        <v>42</v>
      </c>
      <c r="P13" s="333">
        <f t="shared" si="3"/>
        <v>0.14685314685314688</v>
      </c>
      <c r="Q13" s="391">
        <f t="shared" si="4"/>
        <v>82</v>
      </c>
      <c r="R13" s="335">
        <f t="shared" si="5"/>
        <v>0.33333333333333326</v>
      </c>
      <c r="S13"/>
      <c r="T13" s="889"/>
      <c r="U13" s="292"/>
      <c r="V13" s="889"/>
      <c r="W13" s="292"/>
      <c r="X13" s="889"/>
      <c r="Y13" s="292"/>
    </row>
    <row r="14" spans="1:25" ht="17.25" customHeight="1">
      <c r="A14" s="197" t="s">
        <v>28</v>
      </c>
      <c r="B14" s="216">
        <v>175</v>
      </c>
      <c r="C14" s="216">
        <v>175</v>
      </c>
      <c r="D14" s="216">
        <v>201</v>
      </c>
      <c r="E14" s="216">
        <v>214</v>
      </c>
      <c r="F14" s="216">
        <v>214</v>
      </c>
      <c r="G14" s="216">
        <v>213</v>
      </c>
      <c r="H14" s="216">
        <v>216</v>
      </c>
      <c r="I14" s="216">
        <v>229</v>
      </c>
      <c r="J14" s="216">
        <v>275</v>
      </c>
      <c r="K14" s="216">
        <v>287</v>
      </c>
      <c r="L14" s="328">
        <v>303</v>
      </c>
      <c r="M14" s="385">
        <f t="shared" si="0"/>
        <v>16</v>
      </c>
      <c r="N14" s="388">
        <f t="shared" si="1"/>
        <v>5.5749128919860613E-2</v>
      </c>
      <c r="O14" s="395">
        <f t="shared" si="2"/>
        <v>90</v>
      </c>
      <c r="P14" s="333">
        <f t="shared" si="3"/>
        <v>0.42253521126760574</v>
      </c>
      <c r="Q14" s="391">
        <f t="shared" si="4"/>
        <v>128</v>
      </c>
      <c r="R14" s="335">
        <f t="shared" si="5"/>
        <v>0.73142857142857154</v>
      </c>
      <c r="S14"/>
      <c r="T14" s="889"/>
      <c r="U14" s="292"/>
      <c r="V14" s="889"/>
      <c r="W14" s="292"/>
      <c r="X14" s="889"/>
      <c r="Y14" s="292"/>
    </row>
    <row r="15" spans="1:25" ht="17.25" customHeight="1">
      <c r="A15" s="197" t="s">
        <v>29</v>
      </c>
      <c r="B15" s="216">
        <v>191</v>
      </c>
      <c r="C15" s="216">
        <v>186</v>
      </c>
      <c r="D15" s="216">
        <v>190</v>
      </c>
      <c r="E15" s="216">
        <v>171</v>
      </c>
      <c r="F15" s="216">
        <v>186</v>
      </c>
      <c r="G15" s="216">
        <v>172</v>
      </c>
      <c r="H15" s="216">
        <v>178</v>
      </c>
      <c r="I15" s="216">
        <v>183</v>
      </c>
      <c r="J15" s="216">
        <v>190</v>
      </c>
      <c r="K15" s="216">
        <v>200</v>
      </c>
      <c r="L15" s="328">
        <v>204</v>
      </c>
      <c r="M15" s="385">
        <f t="shared" si="0"/>
        <v>4</v>
      </c>
      <c r="N15" s="388">
        <f t="shared" si="1"/>
        <v>2.0000000000000018E-2</v>
      </c>
      <c r="O15" s="395">
        <f t="shared" si="2"/>
        <v>32</v>
      </c>
      <c r="P15" s="333">
        <f t="shared" si="3"/>
        <v>0.18604651162790709</v>
      </c>
      <c r="Q15" s="391">
        <f t="shared" si="4"/>
        <v>13</v>
      </c>
      <c r="R15" s="335">
        <f t="shared" si="5"/>
        <v>6.8062827225130906E-2</v>
      </c>
      <c r="S15"/>
      <c r="T15" s="889"/>
      <c r="U15" s="292"/>
      <c r="V15" s="889"/>
      <c r="W15" s="292"/>
      <c r="X15" s="889"/>
      <c r="Y15" s="292"/>
    </row>
    <row r="16" spans="1:25" ht="17.25" customHeight="1">
      <c r="A16" s="197" t="s">
        <v>30</v>
      </c>
      <c r="B16" s="216">
        <v>759</v>
      </c>
      <c r="C16" s="216">
        <v>752</v>
      </c>
      <c r="D16" s="216">
        <v>794</v>
      </c>
      <c r="E16" s="216">
        <v>768</v>
      </c>
      <c r="F16" s="216">
        <v>767</v>
      </c>
      <c r="G16" s="216">
        <v>787</v>
      </c>
      <c r="H16" s="216">
        <v>818</v>
      </c>
      <c r="I16" s="216">
        <v>891</v>
      </c>
      <c r="J16" s="216">
        <v>893</v>
      </c>
      <c r="K16" s="216">
        <v>885</v>
      </c>
      <c r="L16" s="328">
        <v>888</v>
      </c>
      <c r="M16" s="385">
        <f t="shared" si="0"/>
        <v>3</v>
      </c>
      <c r="N16" s="388">
        <f t="shared" si="1"/>
        <v>3.3898305084745228E-3</v>
      </c>
      <c r="O16" s="395">
        <f t="shared" si="2"/>
        <v>101</v>
      </c>
      <c r="P16" s="333">
        <f t="shared" si="3"/>
        <v>0.12833545108005073</v>
      </c>
      <c r="Q16" s="391">
        <f t="shared" si="4"/>
        <v>129</v>
      </c>
      <c r="R16" s="335">
        <f t="shared" si="5"/>
        <v>0.1699604743083003</v>
      </c>
      <c r="S16"/>
      <c r="T16" s="889"/>
      <c r="U16" s="292"/>
      <c r="V16" s="889"/>
      <c r="W16" s="292"/>
      <c r="X16" s="889"/>
      <c r="Y16" s="292"/>
    </row>
    <row r="17" spans="1:25" ht="17.25" customHeight="1">
      <c r="A17" s="197" t="s">
        <v>31</v>
      </c>
      <c r="B17" s="216">
        <v>247</v>
      </c>
      <c r="C17" s="216">
        <v>240</v>
      </c>
      <c r="D17" s="216">
        <v>226</v>
      </c>
      <c r="E17" s="216">
        <v>201</v>
      </c>
      <c r="F17" s="216">
        <v>181</v>
      </c>
      <c r="G17" s="216">
        <v>199</v>
      </c>
      <c r="H17" s="216">
        <v>202</v>
      </c>
      <c r="I17" s="216">
        <v>209</v>
      </c>
      <c r="J17" s="216">
        <v>209</v>
      </c>
      <c r="K17" s="216">
        <v>203</v>
      </c>
      <c r="L17" s="328">
        <v>227</v>
      </c>
      <c r="M17" s="385">
        <f t="shared" si="0"/>
        <v>24</v>
      </c>
      <c r="N17" s="388">
        <f t="shared" si="1"/>
        <v>0.11822660098522175</v>
      </c>
      <c r="O17" s="395">
        <f t="shared" si="2"/>
        <v>28</v>
      </c>
      <c r="P17" s="333">
        <f t="shared" si="3"/>
        <v>0.14070351758793964</v>
      </c>
      <c r="Q17" s="391">
        <f t="shared" si="4"/>
        <v>-20</v>
      </c>
      <c r="R17" s="335">
        <f t="shared" si="5"/>
        <v>-8.0971659919028327E-2</v>
      </c>
      <c r="S17"/>
      <c r="T17" s="889"/>
      <c r="U17" s="292"/>
      <c r="V17" s="889"/>
      <c r="W17" s="292"/>
      <c r="X17" s="889"/>
      <c r="Y17" s="292"/>
    </row>
    <row r="18" spans="1:25" ht="17.25" customHeight="1">
      <c r="A18" s="197" t="s">
        <v>32</v>
      </c>
      <c r="B18" s="216">
        <v>314</v>
      </c>
      <c r="C18" s="216">
        <v>314</v>
      </c>
      <c r="D18" s="216">
        <v>286</v>
      </c>
      <c r="E18" s="216">
        <v>279</v>
      </c>
      <c r="F18" s="216">
        <v>286</v>
      </c>
      <c r="G18" s="216">
        <v>320</v>
      </c>
      <c r="H18" s="216">
        <v>298</v>
      </c>
      <c r="I18" s="216">
        <v>259</v>
      </c>
      <c r="J18" s="216">
        <v>245</v>
      </c>
      <c r="K18" s="216">
        <v>238</v>
      </c>
      <c r="L18" s="328">
        <v>255</v>
      </c>
      <c r="M18" s="385">
        <f t="shared" si="0"/>
        <v>17</v>
      </c>
      <c r="N18" s="388">
        <f t="shared" si="1"/>
        <v>7.1428571428571397E-2</v>
      </c>
      <c r="O18" s="395">
        <f t="shared" si="2"/>
        <v>-65</v>
      </c>
      <c r="P18" s="333">
        <f t="shared" si="3"/>
        <v>-0.203125</v>
      </c>
      <c r="Q18" s="391">
        <f t="shared" si="4"/>
        <v>-59</v>
      </c>
      <c r="R18" s="335">
        <f t="shared" si="5"/>
        <v>-0.18789808917197448</v>
      </c>
      <c r="S18"/>
      <c r="T18" s="889"/>
      <c r="U18" s="292"/>
      <c r="V18" s="889"/>
      <c r="W18" s="292"/>
      <c r="X18" s="889"/>
      <c r="Y18" s="292"/>
    </row>
    <row r="19" spans="1:25" ht="17.25" customHeight="1" thickBot="1">
      <c r="A19" s="195" t="s">
        <v>33</v>
      </c>
      <c r="B19" s="231">
        <v>392</v>
      </c>
      <c r="C19" s="231">
        <v>407</v>
      </c>
      <c r="D19" s="231">
        <v>407</v>
      </c>
      <c r="E19" s="231">
        <v>375</v>
      </c>
      <c r="F19" s="231">
        <v>350</v>
      </c>
      <c r="G19" s="231">
        <v>340</v>
      </c>
      <c r="H19" s="231">
        <v>323</v>
      </c>
      <c r="I19" s="231">
        <v>355</v>
      </c>
      <c r="J19" s="231">
        <v>376</v>
      </c>
      <c r="K19" s="231">
        <v>384</v>
      </c>
      <c r="L19" s="329">
        <v>369</v>
      </c>
      <c r="M19" s="386">
        <f t="shared" si="0"/>
        <v>-15</v>
      </c>
      <c r="N19" s="389">
        <f t="shared" si="1"/>
        <v>-3.90625E-2</v>
      </c>
      <c r="O19" s="396">
        <f t="shared" si="2"/>
        <v>29</v>
      </c>
      <c r="P19" s="336">
        <f t="shared" si="3"/>
        <v>8.5294117647058743E-2</v>
      </c>
      <c r="Q19" s="392">
        <f t="shared" si="4"/>
        <v>-23</v>
      </c>
      <c r="R19" s="338">
        <f t="shared" si="5"/>
        <v>-5.8673469387755084E-2</v>
      </c>
      <c r="S19"/>
      <c r="T19" s="889"/>
      <c r="U19" s="292"/>
      <c r="V19" s="889"/>
      <c r="W19" s="292"/>
      <c r="X19" s="889"/>
      <c r="Y19" s="292"/>
    </row>
    <row r="20" spans="1:25" s="26" customFormat="1" ht="17.25" customHeight="1">
      <c r="A20" s="106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S20"/>
      <c r="T20"/>
      <c r="U20"/>
    </row>
    <row r="21" spans="1:25">
      <c r="B21"/>
      <c r="C21"/>
      <c r="D21"/>
      <c r="E21"/>
      <c r="F21"/>
      <c r="G21"/>
      <c r="H21"/>
      <c r="I21"/>
      <c r="J21"/>
      <c r="K21"/>
      <c r="L21" s="479"/>
      <c r="M21"/>
      <c r="N21"/>
      <c r="O21"/>
      <c r="P21"/>
      <c r="Q21"/>
      <c r="R21"/>
    </row>
    <row r="23" spans="1:25">
      <c r="B23" s="889"/>
      <c r="C23" s="889"/>
      <c r="D23" s="889"/>
      <c r="E23" s="889"/>
      <c r="F23" s="889"/>
      <c r="G23" s="889"/>
      <c r="H23" s="889"/>
      <c r="I23" s="889"/>
      <c r="J23" s="889"/>
      <c r="K23" s="889"/>
      <c r="L23" s="889"/>
      <c r="M23" s="889"/>
      <c r="N23" s="889"/>
      <c r="O23" s="889"/>
      <c r="P23" s="889"/>
      <c r="Q23" s="889"/>
      <c r="R23" s="88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4"/>
  <dimension ref="A1:R32"/>
  <sheetViews>
    <sheetView zoomScaleNormal="100" workbookViewId="0"/>
  </sheetViews>
  <sheetFormatPr defaultColWidth="9.140625" defaultRowHeight="15"/>
  <cols>
    <col min="1" max="1" width="12.85546875" style="24" customWidth="1"/>
    <col min="2" max="2" width="5.7109375" style="24" customWidth="1"/>
    <col min="3" max="3" width="7.42578125" style="24" customWidth="1"/>
    <col min="4" max="8" width="7.140625" style="24" customWidth="1"/>
    <col min="9" max="9" width="8.28515625" style="24" customWidth="1"/>
    <col min="10" max="17" width="7.140625" style="24" customWidth="1"/>
    <col min="18" max="16384" width="9.140625" style="24"/>
  </cols>
  <sheetData>
    <row r="1" spans="1:17" s="204" customFormat="1" ht="17.25" customHeight="1">
      <c r="A1" s="204" t="s">
        <v>968</v>
      </c>
    </row>
    <row r="2" spans="1:17" s="205" customFormat="1" ht="17.25" customHeight="1" thickBot="1">
      <c r="A2" s="325" t="s">
        <v>193</v>
      </c>
    </row>
    <row r="3" spans="1:17" s="42" customFormat="1" ht="19.5" customHeight="1">
      <c r="A3" s="1736" t="s">
        <v>198</v>
      </c>
      <c r="B3" s="1982"/>
      <c r="C3" s="1736" t="s">
        <v>854</v>
      </c>
      <c r="D3" s="2024"/>
      <c r="E3" s="2024"/>
      <c r="F3" s="2024"/>
      <c r="G3" s="2024"/>
      <c r="H3" s="1946"/>
      <c r="I3" s="1744" t="s">
        <v>848</v>
      </c>
      <c r="J3" s="1764" t="s">
        <v>857</v>
      </c>
      <c r="K3" s="1764"/>
      <c r="L3" s="1765"/>
      <c r="M3" s="1765"/>
      <c r="N3" s="1765"/>
      <c r="O3" s="1765"/>
      <c r="P3" s="1765"/>
      <c r="Q3" s="1801"/>
    </row>
    <row r="4" spans="1:17" s="42" customFormat="1" ht="15" customHeight="1">
      <c r="A4" s="1738"/>
      <c r="B4" s="2034"/>
      <c r="C4" s="1802" t="s">
        <v>802</v>
      </c>
      <c r="D4" s="1758" t="s">
        <v>849</v>
      </c>
      <c r="E4" s="1960" t="s">
        <v>803</v>
      </c>
      <c r="F4" s="2050"/>
      <c r="G4" s="2050"/>
      <c r="H4" s="2051"/>
      <c r="I4" s="1745"/>
      <c r="J4" s="2096" t="s">
        <v>4</v>
      </c>
      <c r="K4" s="2097"/>
      <c r="L4" s="1887" t="s">
        <v>283</v>
      </c>
      <c r="M4" s="2055"/>
      <c r="N4" s="1887" t="s">
        <v>42</v>
      </c>
      <c r="O4" s="1887"/>
      <c r="P4" s="1887"/>
      <c r="Q4" s="2080"/>
    </row>
    <row r="5" spans="1:17" s="42" customFormat="1" ht="21.75" customHeight="1">
      <c r="A5" s="1738"/>
      <c r="B5" s="2034"/>
      <c r="C5" s="1802"/>
      <c r="D5" s="1758"/>
      <c r="E5" s="2092" t="s">
        <v>4</v>
      </c>
      <c r="F5" s="2103"/>
      <c r="G5" s="2092" t="s">
        <v>184</v>
      </c>
      <c r="H5" s="2093"/>
      <c r="I5" s="1745"/>
      <c r="J5" s="2098"/>
      <c r="K5" s="2099"/>
      <c r="L5" s="2055"/>
      <c r="M5" s="2055"/>
      <c r="N5" s="2100" t="s">
        <v>851</v>
      </c>
      <c r="O5" s="2101"/>
      <c r="P5" s="2102" t="s">
        <v>801</v>
      </c>
      <c r="Q5" s="2028"/>
    </row>
    <row r="6" spans="1:17" s="42" customFormat="1" ht="15" customHeight="1" thickBot="1">
      <c r="A6" s="1738"/>
      <c r="B6" s="2034"/>
      <c r="C6" s="2057"/>
      <c r="D6" s="2052"/>
      <c r="E6" s="1460" t="s">
        <v>191</v>
      </c>
      <c r="F6" s="1477" t="s">
        <v>858</v>
      </c>
      <c r="G6" s="1466" t="s">
        <v>7</v>
      </c>
      <c r="H6" s="1468" t="s">
        <v>140</v>
      </c>
      <c r="I6" s="1746"/>
      <c r="J6" s="748" t="s">
        <v>486</v>
      </c>
      <c r="K6" s="1477" t="s">
        <v>858</v>
      </c>
      <c r="L6" s="643" t="s">
        <v>7</v>
      </c>
      <c r="M6" s="643" t="s">
        <v>140</v>
      </c>
      <c r="N6" s="632" t="s">
        <v>146</v>
      </c>
      <c r="O6" s="630" t="s">
        <v>182</v>
      </c>
      <c r="P6" s="632" t="s">
        <v>146</v>
      </c>
      <c r="Q6" s="642" t="s">
        <v>182</v>
      </c>
    </row>
    <row r="7" spans="1:17" ht="17.25" customHeight="1">
      <c r="A7" s="1787" t="s">
        <v>11</v>
      </c>
      <c r="B7" s="2094"/>
      <c r="C7" s="856">
        <v>129</v>
      </c>
      <c r="D7" s="1291">
        <v>940</v>
      </c>
      <c r="E7" s="1162">
        <v>6278</v>
      </c>
      <c r="F7" s="885">
        <v>1.2525437931447269E-2</v>
      </c>
      <c r="G7" s="1162">
        <v>2806</v>
      </c>
      <c r="H7" s="1465">
        <v>3472</v>
      </c>
      <c r="I7" s="830">
        <v>761</v>
      </c>
      <c r="J7" s="854">
        <v>19125</v>
      </c>
      <c r="K7" s="885">
        <v>3.8156897170902995E-2</v>
      </c>
      <c r="L7" s="854">
        <v>7286</v>
      </c>
      <c r="M7" s="343">
        <v>11839</v>
      </c>
      <c r="N7" s="344">
        <v>11830</v>
      </c>
      <c r="O7" s="1470">
        <v>0.61856209150326802</v>
      </c>
      <c r="P7" s="854">
        <v>7295</v>
      </c>
      <c r="Q7" s="381">
        <v>0.38143790849673198</v>
      </c>
    </row>
    <row r="8" spans="1:17" ht="17.25" customHeight="1">
      <c r="A8" s="1742" t="s">
        <v>12</v>
      </c>
      <c r="B8" s="1974"/>
      <c r="C8" s="856">
        <v>133</v>
      </c>
      <c r="D8" s="1291">
        <v>881</v>
      </c>
      <c r="E8" s="343">
        <v>6051</v>
      </c>
      <c r="F8" s="885">
        <v>1.2853847232312417E-2</v>
      </c>
      <c r="G8" s="343">
        <v>2724</v>
      </c>
      <c r="H8" s="193">
        <v>3327</v>
      </c>
      <c r="I8" s="830">
        <v>787</v>
      </c>
      <c r="J8" s="854">
        <v>19160</v>
      </c>
      <c r="K8" s="885">
        <v>4.0700663191390832E-2</v>
      </c>
      <c r="L8" s="854">
        <v>7212</v>
      </c>
      <c r="M8" s="343">
        <v>11948</v>
      </c>
      <c r="N8" s="344">
        <v>11353</v>
      </c>
      <c r="O8" s="1470">
        <v>0.59253653444676413</v>
      </c>
      <c r="P8" s="854">
        <v>7807</v>
      </c>
      <c r="Q8" s="381">
        <v>0.40746346555323587</v>
      </c>
    </row>
    <row r="9" spans="1:17" ht="17.25" customHeight="1">
      <c r="A9" s="1742" t="s">
        <v>13</v>
      </c>
      <c r="B9" s="1974"/>
      <c r="C9" s="856">
        <v>134</v>
      </c>
      <c r="D9" s="1291">
        <v>899</v>
      </c>
      <c r="E9" s="343">
        <v>6329</v>
      </c>
      <c r="F9" s="885">
        <v>1.4102301288793027E-2</v>
      </c>
      <c r="G9" s="343">
        <v>2775</v>
      </c>
      <c r="H9" s="193">
        <v>3554</v>
      </c>
      <c r="I9" s="830">
        <v>837</v>
      </c>
      <c r="J9" s="854">
        <v>19876</v>
      </c>
      <c r="K9" s="885">
        <v>4.4287776965721316E-2</v>
      </c>
      <c r="L9" s="854">
        <v>7373</v>
      </c>
      <c r="M9" s="343">
        <v>12503</v>
      </c>
      <c r="N9" s="344">
        <v>11004</v>
      </c>
      <c r="O9" s="1470">
        <v>0.55363252163413157</v>
      </c>
      <c r="P9" s="854">
        <v>8872</v>
      </c>
      <c r="Q9" s="381">
        <v>0.44636747836586843</v>
      </c>
    </row>
    <row r="10" spans="1:17" ht="17.25" customHeight="1">
      <c r="A10" s="1742" t="s">
        <v>14</v>
      </c>
      <c r="B10" s="1974"/>
      <c r="C10" s="856">
        <v>137</v>
      </c>
      <c r="D10" s="1291">
        <v>915</v>
      </c>
      <c r="E10" s="343">
        <v>6619</v>
      </c>
      <c r="F10" s="885">
        <v>1.5197156646201745E-2</v>
      </c>
      <c r="G10" s="343">
        <v>2879</v>
      </c>
      <c r="H10" s="193">
        <v>3740</v>
      </c>
      <c r="I10" s="830">
        <v>861</v>
      </c>
      <c r="J10" s="854">
        <v>19835</v>
      </c>
      <c r="K10" s="885">
        <v>4.5540958162473423E-2</v>
      </c>
      <c r="L10" s="854">
        <v>7373</v>
      </c>
      <c r="M10" s="343">
        <v>12462</v>
      </c>
      <c r="N10" s="344">
        <v>10853</v>
      </c>
      <c r="O10" s="1470">
        <v>0.5471641038568188</v>
      </c>
      <c r="P10" s="854">
        <v>8982</v>
      </c>
      <c r="Q10" s="381">
        <v>0.4528358961431812</v>
      </c>
    </row>
    <row r="11" spans="1:17" ht="17.25" customHeight="1">
      <c r="A11" s="1742" t="s">
        <v>15</v>
      </c>
      <c r="B11" s="1974"/>
      <c r="C11" s="856">
        <v>139</v>
      </c>
      <c r="D11" s="1291">
        <v>903</v>
      </c>
      <c r="E11" s="343">
        <v>6127</v>
      </c>
      <c r="F11" s="885">
        <v>1.4345351399063936E-2</v>
      </c>
      <c r="G11" s="343">
        <v>2725</v>
      </c>
      <c r="H11" s="193">
        <v>3402</v>
      </c>
      <c r="I11" s="830">
        <v>912</v>
      </c>
      <c r="J11" s="854">
        <v>20046</v>
      </c>
      <c r="K11" s="885">
        <v>4.6934374758549967E-2</v>
      </c>
      <c r="L11" s="854">
        <v>7599</v>
      </c>
      <c r="M11" s="343">
        <v>12447</v>
      </c>
      <c r="N11" s="344">
        <v>10541</v>
      </c>
      <c r="O11" s="1470">
        <v>0.52584056669659784</v>
      </c>
      <c r="P11" s="854">
        <v>9505</v>
      </c>
      <c r="Q11" s="381">
        <v>0.47415943330340216</v>
      </c>
    </row>
    <row r="12" spans="1:17" ht="17.25" customHeight="1">
      <c r="A12" s="1742" t="s">
        <v>16</v>
      </c>
      <c r="B12" s="1974"/>
      <c r="C12" s="856">
        <v>149</v>
      </c>
      <c r="D12" s="1291">
        <v>776</v>
      </c>
      <c r="E12" s="343">
        <v>5609</v>
      </c>
      <c r="F12" s="885">
        <v>1.3202337771773031E-2</v>
      </c>
      <c r="G12" s="343">
        <v>2484</v>
      </c>
      <c r="H12" s="193">
        <v>3125</v>
      </c>
      <c r="I12" s="830">
        <v>1050</v>
      </c>
      <c r="J12" s="854">
        <v>20335</v>
      </c>
      <c r="K12" s="885">
        <v>4.7864064644144153E-2</v>
      </c>
      <c r="L12" s="854">
        <v>7438</v>
      </c>
      <c r="M12" s="343">
        <v>12897</v>
      </c>
      <c r="N12" s="382">
        <v>9853</v>
      </c>
      <c r="O12" s="1470">
        <v>0.48453405458568971</v>
      </c>
      <c r="P12" s="854">
        <v>10482</v>
      </c>
      <c r="Q12" s="381">
        <v>0.51546594541431023</v>
      </c>
    </row>
    <row r="13" spans="1:17" ht="17.25" customHeight="1">
      <c r="A13" s="1742" t="s">
        <v>139</v>
      </c>
      <c r="B13" s="1974"/>
      <c r="C13" s="856">
        <v>142</v>
      </c>
      <c r="D13" s="1291">
        <v>784</v>
      </c>
      <c r="E13" s="343">
        <v>5660</v>
      </c>
      <c r="F13" s="885">
        <v>1.3427117558447103E-2</v>
      </c>
      <c r="G13" s="343">
        <v>2523</v>
      </c>
      <c r="H13" s="193">
        <v>3137</v>
      </c>
      <c r="I13" s="830">
        <v>1123</v>
      </c>
      <c r="J13" s="854">
        <v>22316</v>
      </c>
      <c r="K13" s="885">
        <v>5.2939850783446214E-2</v>
      </c>
      <c r="L13" s="854">
        <v>8103</v>
      </c>
      <c r="M13" s="343">
        <v>14213</v>
      </c>
      <c r="N13" s="382">
        <v>9331</v>
      </c>
      <c r="O13" s="1470">
        <v>0.41813048933500629</v>
      </c>
      <c r="P13" s="854">
        <v>12985</v>
      </c>
      <c r="Q13" s="381">
        <v>0.58186951066499371</v>
      </c>
    </row>
    <row r="14" spans="1:17" ht="17.25" customHeight="1">
      <c r="A14" s="1742" t="s">
        <v>189</v>
      </c>
      <c r="B14" s="1974"/>
      <c r="C14" s="856">
        <v>141</v>
      </c>
      <c r="D14" s="1291">
        <v>758</v>
      </c>
      <c r="E14" s="343">
        <v>5157</v>
      </c>
      <c r="F14" s="885">
        <v>1.2254820419472736E-2</v>
      </c>
      <c r="G14" s="343">
        <v>2343</v>
      </c>
      <c r="H14" s="193">
        <v>2814</v>
      </c>
      <c r="I14" s="830">
        <v>1150</v>
      </c>
      <c r="J14" s="854">
        <v>22067</v>
      </c>
      <c r="K14" s="885">
        <v>5.2438844715242364E-2</v>
      </c>
      <c r="L14" s="854">
        <v>8016</v>
      </c>
      <c r="M14" s="343">
        <v>14051</v>
      </c>
      <c r="N14" s="382">
        <v>7864</v>
      </c>
      <c r="O14" s="1470">
        <v>0.3563692391353605</v>
      </c>
      <c r="P14" s="854">
        <v>14203</v>
      </c>
      <c r="Q14" s="381">
        <v>0.64363076086463944</v>
      </c>
    </row>
    <row r="15" spans="1:17" ht="17.25" customHeight="1">
      <c r="A15" s="1742" t="s">
        <v>455</v>
      </c>
      <c r="B15" s="1974"/>
      <c r="C15" s="856">
        <v>139</v>
      </c>
      <c r="D15" s="1291">
        <v>736</v>
      </c>
      <c r="E15" s="343">
        <v>5348</v>
      </c>
      <c r="F15" s="885">
        <v>1.2618028586393859E-2</v>
      </c>
      <c r="G15" s="343">
        <v>2418</v>
      </c>
      <c r="H15" s="193">
        <v>2930</v>
      </c>
      <c r="I15" s="830">
        <v>1173</v>
      </c>
      <c r="J15" s="854">
        <v>25052</v>
      </c>
      <c r="K15" s="885">
        <v>5.9107489182187535E-2</v>
      </c>
      <c r="L15" s="854">
        <v>9018</v>
      </c>
      <c r="M15" s="343">
        <v>16034</v>
      </c>
      <c r="N15" s="382">
        <v>7996</v>
      </c>
      <c r="O15" s="1470">
        <v>0.31917611368353827</v>
      </c>
      <c r="P15" s="854">
        <v>17056</v>
      </c>
      <c r="Q15" s="381">
        <v>0.68082388631646173</v>
      </c>
    </row>
    <row r="16" spans="1:17" ht="17.25" customHeight="1">
      <c r="A16" s="1742" t="s">
        <v>562</v>
      </c>
      <c r="B16" s="1974"/>
      <c r="C16" s="856">
        <v>135</v>
      </c>
      <c r="D16" s="1291">
        <v>710</v>
      </c>
      <c r="E16" s="343">
        <v>5296</v>
      </c>
      <c r="F16" s="885">
        <v>1.2233602675869589E-2</v>
      </c>
      <c r="G16" s="343">
        <v>2385</v>
      </c>
      <c r="H16" s="193">
        <v>2911</v>
      </c>
      <c r="I16" s="830">
        <v>1172</v>
      </c>
      <c r="J16" s="854">
        <v>25209</v>
      </c>
      <c r="K16" s="885">
        <v>5.8232041135950992E-2</v>
      </c>
      <c r="L16" s="854">
        <v>9091</v>
      </c>
      <c r="M16" s="343">
        <v>16118</v>
      </c>
      <c r="N16" s="382">
        <v>7890</v>
      </c>
      <c r="O16" s="1470">
        <v>0.31298345828870644</v>
      </c>
      <c r="P16" s="854">
        <v>17319</v>
      </c>
      <c r="Q16" s="381">
        <v>0.68701654171129356</v>
      </c>
    </row>
    <row r="17" spans="1:18" ht="17.25" customHeight="1" thickBot="1">
      <c r="A17" s="1785" t="s">
        <v>643</v>
      </c>
      <c r="B17" s="2095"/>
      <c r="C17" s="856">
        <v>137</v>
      </c>
      <c r="D17" s="1291">
        <v>741</v>
      </c>
      <c r="E17" s="343">
        <v>5442</v>
      </c>
      <c r="F17" s="885">
        <v>1.2194848673625334E-2</v>
      </c>
      <c r="G17" s="343">
        <v>2467</v>
      </c>
      <c r="H17" s="193">
        <v>2975</v>
      </c>
      <c r="I17" s="830">
        <v>1172</v>
      </c>
      <c r="J17" s="854">
        <v>24271</v>
      </c>
      <c r="K17" s="885">
        <v>5.4389404923304463E-2</v>
      </c>
      <c r="L17" s="854">
        <v>8908</v>
      </c>
      <c r="M17" s="343">
        <v>15363</v>
      </c>
      <c r="N17" s="382">
        <v>8005</v>
      </c>
      <c r="O17" s="1470">
        <v>0.32981747764822217</v>
      </c>
      <c r="P17" s="854">
        <v>16266</v>
      </c>
      <c r="Q17" s="381">
        <v>0.67018252235177789</v>
      </c>
      <c r="R17" s="905"/>
    </row>
    <row r="18" spans="1:18" s="242" customFormat="1" ht="17.25" customHeight="1">
      <c r="A18" s="1791" t="s">
        <v>644</v>
      </c>
      <c r="B18" s="975" t="s">
        <v>191</v>
      </c>
      <c r="C18" s="557">
        <f>C17-C16</f>
        <v>2</v>
      </c>
      <c r="D18" s="556">
        <f>D17-D16</f>
        <v>31</v>
      </c>
      <c r="E18" s="558">
        <f>E17-E16</f>
        <v>146</v>
      </c>
      <c r="F18" s="612" t="s">
        <v>56</v>
      </c>
      <c r="G18" s="558">
        <f>G17-G16</f>
        <v>82</v>
      </c>
      <c r="H18" s="559">
        <f>H17-H16</f>
        <v>64</v>
      </c>
      <c r="I18" s="611">
        <f>I17-I16</f>
        <v>0</v>
      </c>
      <c r="J18" s="611">
        <f>J17-J16</f>
        <v>-938</v>
      </c>
      <c r="K18" s="612" t="s">
        <v>56</v>
      </c>
      <c r="L18" s="558">
        <f>L17-L16</f>
        <v>-183</v>
      </c>
      <c r="M18" s="558">
        <f>M17-M16</f>
        <v>-755</v>
      </c>
      <c r="N18" s="558">
        <f>N17-N16</f>
        <v>115</v>
      </c>
      <c r="O18" s="1471" t="s">
        <v>56</v>
      </c>
      <c r="P18" s="558">
        <f>P17-P16</f>
        <v>-1053</v>
      </c>
      <c r="Q18" s="673" t="s">
        <v>56</v>
      </c>
    </row>
    <row r="19" spans="1:18" s="242" customFormat="1" ht="17.25" customHeight="1">
      <c r="A19" s="1733"/>
      <c r="B19" s="976" t="s">
        <v>192</v>
      </c>
      <c r="C19" s="564">
        <f>C17/C16-1</f>
        <v>1.4814814814814836E-2</v>
      </c>
      <c r="D19" s="563">
        <f>D17/D16-1</f>
        <v>4.3661971830985857E-2</v>
      </c>
      <c r="E19" s="565">
        <f>E17/E16-1</f>
        <v>2.7567975830815605E-2</v>
      </c>
      <c r="F19" s="621" t="s">
        <v>56</v>
      </c>
      <c r="G19" s="565">
        <f>G17/G16-1</f>
        <v>3.4381551362683505E-2</v>
      </c>
      <c r="H19" s="566">
        <f>H17/H16-1</f>
        <v>2.1985571968395679E-2</v>
      </c>
      <c r="I19" s="620">
        <f>I17/I16-1</f>
        <v>0</v>
      </c>
      <c r="J19" s="620">
        <f>J17/J16-1</f>
        <v>-3.7208933317465998E-2</v>
      </c>
      <c r="K19" s="621" t="s">
        <v>56</v>
      </c>
      <c r="L19" s="565">
        <f>L17/L16-1</f>
        <v>-2.0129798702013035E-2</v>
      </c>
      <c r="M19" s="565">
        <f>M17/M16-1</f>
        <v>-4.6842039955329429E-2</v>
      </c>
      <c r="N19" s="565">
        <f>N17/N16-1</f>
        <v>1.4575411913815062E-2</v>
      </c>
      <c r="O19" s="1472" t="s">
        <v>56</v>
      </c>
      <c r="P19" s="565">
        <f>P17/P16-1</f>
        <v>-6.0800277152260551E-2</v>
      </c>
      <c r="Q19" s="674" t="s">
        <v>56</v>
      </c>
    </row>
    <row r="20" spans="1:18" s="242" customFormat="1" ht="17.25" customHeight="1">
      <c r="A20" s="1734" t="s">
        <v>645</v>
      </c>
      <c r="B20" s="977" t="s">
        <v>191</v>
      </c>
      <c r="C20" s="581">
        <f>C17-C12</f>
        <v>-12</v>
      </c>
      <c r="D20" s="580">
        <f>D17-D12</f>
        <v>-35</v>
      </c>
      <c r="E20" s="582">
        <f>E17-E12</f>
        <v>-167</v>
      </c>
      <c r="F20" s="618" t="s">
        <v>56</v>
      </c>
      <c r="G20" s="582">
        <f>G17-G12</f>
        <v>-17</v>
      </c>
      <c r="H20" s="583">
        <f>H17-H12</f>
        <v>-150</v>
      </c>
      <c r="I20" s="617">
        <f>I17-I12</f>
        <v>122</v>
      </c>
      <c r="J20" s="617">
        <f>J17-J12</f>
        <v>3936</v>
      </c>
      <c r="K20" s="618" t="s">
        <v>56</v>
      </c>
      <c r="L20" s="582">
        <f>L17-L12</f>
        <v>1470</v>
      </c>
      <c r="M20" s="582">
        <f>M17-M12</f>
        <v>2466</v>
      </c>
      <c r="N20" s="582">
        <f>N17-N12</f>
        <v>-1848</v>
      </c>
      <c r="O20" s="1473" t="s">
        <v>56</v>
      </c>
      <c r="P20" s="582">
        <f>P17-P12</f>
        <v>5784</v>
      </c>
      <c r="Q20" s="676" t="s">
        <v>56</v>
      </c>
    </row>
    <row r="21" spans="1:18" s="242" customFormat="1" ht="17.25" customHeight="1">
      <c r="A21" s="1733"/>
      <c r="B21" s="976" t="s">
        <v>192</v>
      </c>
      <c r="C21" s="564">
        <f>C17/C12-1</f>
        <v>-8.0536912751677847E-2</v>
      </c>
      <c r="D21" s="563">
        <f>D17/D12-1</f>
        <v>-4.5103092783505105E-2</v>
      </c>
      <c r="E21" s="565">
        <f>E17/E12-1</f>
        <v>-2.9773578177928361E-2</v>
      </c>
      <c r="F21" s="621" t="s">
        <v>56</v>
      </c>
      <c r="G21" s="565">
        <f>G17/G12-1</f>
        <v>-6.843800322061222E-3</v>
      </c>
      <c r="H21" s="566">
        <f>H17/H12-1</f>
        <v>-4.8000000000000043E-2</v>
      </c>
      <c r="I21" s="620">
        <f>I17/I12-1</f>
        <v>0.11619047619047618</v>
      </c>
      <c r="J21" s="620">
        <f>J17/J12-1</f>
        <v>0.19355790508974668</v>
      </c>
      <c r="K21" s="621" t="s">
        <v>56</v>
      </c>
      <c r="L21" s="565">
        <f>L17/L12-1</f>
        <v>0.19763377251949454</v>
      </c>
      <c r="M21" s="565">
        <f>M17/M12-1</f>
        <v>0.1912072575017445</v>
      </c>
      <c r="N21" s="565">
        <f>N17/N12-1</f>
        <v>-0.18755708921140768</v>
      </c>
      <c r="O21" s="1472" t="s">
        <v>56</v>
      </c>
      <c r="P21" s="565">
        <f>P17/P12-1</f>
        <v>0.55180309101316549</v>
      </c>
      <c r="Q21" s="674" t="s">
        <v>56</v>
      </c>
    </row>
    <row r="22" spans="1:18" ht="17.25" customHeight="1">
      <c r="A22" s="1734" t="s">
        <v>646</v>
      </c>
      <c r="B22" s="977" t="s">
        <v>191</v>
      </c>
      <c r="C22" s="581">
        <f>C17-C7</f>
        <v>8</v>
      </c>
      <c r="D22" s="580">
        <f>D17-D7</f>
        <v>-199</v>
      </c>
      <c r="E22" s="582">
        <f>E17-E7</f>
        <v>-836</v>
      </c>
      <c r="F22" s="618" t="s">
        <v>56</v>
      </c>
      <c r="G22" s="582">
        <f>G17-G7</f>
        <v>-339</v>
      </c>
      <c r="H22" s="583">
        <f>H17-H7</f>
        <v>-497</v>
      </c>
      <c r="I22" s="617">
        <f>I17-I7</f>
        <v>411</v>
      </c>
      <c r="J22" s="617">
        <f>J17-J7</f>
        <v>5146</v>
      </c>
      <c r="K22" s="618" t="s">
        <v>56</v>
      </c>
      <c r="L22" s="582">
        <f>L17-L7</f>
        <v>1622</v>
      </c>
      <c r="M22" s="582">
        <f>M17-M7</f>
        <v>3524</v>
      </c>
      <c r="N22" s="582">
        <f>N17-N7</f>
        <v>-3825</v>
      </c>
      <c r="O22" s="1473" t="s">
        <v>56</v>
      </c>
      <c r="P22" s="582">
        <f>P17-P7</f>
        <v>8971</v>
      </c>
      <c r="Q22" s="676" t="s">
        <v>56</v>
      </c>
    </row>
    <row r="23" spans="1:18" ht="17.25" customHeight="1" thickBot="1">
      <c r="A23" s="1735"/>
      <c r="B23" s="978" t="s">
        <v>192</v>
      </c>
      <c r="C23" s="597">
        <f>C17/C7-1</f>
        <v>6.2015503875969102E-2</v>
      </c>
      <c r="D23" s="700">
        <f>D17/D7-1</f>
        <v>-0.21170212765957441</v>
      </c>
      <c r="E23" s="598">
        <f>E17/E7-1</f>
        <v>-0.13316342784326218</v>
      </c>
      <c r="F23" s="658" t="s">
        <v>56</v>
      </c>
      <c r="G23" s="598">
        <f>G17/G7-1</f>
        <v>-0.12081254454739843</v>
      </c>
      <c r="H23" s="661">
        <f>H17/H7-1</f>
        <v>-0.14314516129032262</v>
      </c>
      <c r="I23" s="660">
        <f>I17/I7-1</f>
        <v>0.54007884362680691</v>
      </c>
      <c r="J23" s="660">
        <f>J17/J7-1</f>
        <v>0.26907189542483656</v>
      </c>
      <c r="K23" s="658" t="s">
        <v>56</v>
      </c>
      <c r="L23" s="598">
        <f>L17/L7-1</f>
        <v>0.22261872083447698</v>
      </c>
      <c r="M23" s="598">
        <f>M17/M7-1</f>
        <v>0.29766027536109463</v>
      </c>
      <c r="N23" s="598">
        <f>N17/N7-1</f>
        <v>-0.32333051563820792</v>
      </c>
      <c r="O23" s="1474" t="s">
        <v>56</v>
      </c>
      <c r="P23" s="598">
        <f>P17/P7-1</f>
        <v>1.2297464016449622</v>
      </c>
      <c r="Q23" s="677" t="s">
        <v>56</v>
      </c>
    </row>
    <row r="24" spans="1:18" ht="17.25" customHeight="1">
      <c r="A24" s="918" t="s">
        <v>859</v>
      </c>
      <c r="M24" s="317"/>
      <c r="N24" s="317"/>
      <c r="O24" s="317"/>
      <c r="P24" s="317"/>
      <c r="Q24" s="317"/>
    </row>
    <row r="25" spans="1:18" ht="17.25" customHeight="1">
      <c r="A25" s="966" t="s">
        <v>855</v>
      </c>
      <c r="M25" s="317"/>
      <c r="N25" s="317"/>
      <c r="O25" s="317"/>
      <c r="P25" s="317"/>
      <c r="Q25" s="317"/>
    </row>
    <row r="26" spans="1:18" ht="17.25" customHeight="1">
      <c r="A26" s="1464" t="s">
        <v>856</v>
      </c>
      <c r="M26" s="317"/>
      <c r="N26" s="317"/>
      <c r="O26" s="317"/>
      <c r="P26" s="317"/>
      <c r="Q26" s="317"/>
    </row>
    <row r="27" spans="1:18" ht="17.25" customHeight="1">
      <c r="A27" s="961" t="s">
        <v>853</v>
      </c>
    </row>
    <row r="28" spans="1:18" ht="17.25" customHeight="1">
      <c r="A28" s="961" t="s">
        <v>852</v>
      </c>
      <c r="J28" s="43"/>
      <c r="K28" s="43"/>
      <c r="L28" s="43"/>
      <c r="M28" s="317"/>
      <c r="N28" s="317"/>
      <c r="O28" s="317"/>
      <c r="P28" s="317"/>
      <c r="Q28" s="317"/>
    </row>
    <row r="29" spans="1:18" ht="17.25" customHeight="1">
      <c r="A29" s="961" t="s">
        <v>864</v>
      </c>
      <c r="J29" s="43"/>
      <c r="K29" s="43"/>
      <c r="L29" s="43"/>
      <c r="M29" s="317"/>
      <c r="N29" s="317"/>
      <c r="O29" s="317"/>
      <c r="P29" s="317"/>
      <c r="Q29" s="317"/>
    </row>
    <row r="30" spans="1:18" ht="17.25" customHeight="1">
      <c r="A30" s="967" t="s">
        <v>860</v>
      </c>
      <c r="B30"/>
      <c r="C30" s="870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</row>
    <row r="31" spans="1:18"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</row>
    <row r="32" spans="1:18"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18"/>
    </row>
  </sheetData>
  <mergeCells count="28">
    <mergeCell ref="N5:O5"/>
    <mergeCell ref="P5:Q5"/>
    <mergeCell ref="I3:I6"/>
    <mergeCell ref="C3:H3"/>
    <mergeCell ref="C4:C6"/>
    <mergeCell ref="D4:D6"/>
    <mergeCell ref="E5:F5"/>
    <mergeCell ref="A22:A23"/>
    <mergeCell ref="A3:B6"/>
    <mergeCell ref="L4:M5"/>
    <mergeCell ref="A7:B7"/>
    <mergeCell ref="A8:B8"/>
    <mergeCell ref="A9:B9"/>
    <mergeCell ref="A10:B10"/>
    <mergeCell ref="A11:B11"/>
    <mergeCell ref="J3:Q3"/>
    <mergeCell ref="A17:B17"/>
    <mergeCell ref="A15:B15"/>
    <mergeCell ref="A16:B16"/>
    <mergeCell ref="A12:B12"/>
    <mergeCell ref="A18:A19"/>
    <mergeCell ref="J4:K5"/>
    <mergeCell ref="N4:Q4"/>
    <mergeCell ref="A13:B13"/>
    <mergeCell ref="A14:B14"/>
    <mergeCell ref="G5:H5"/>
    <mergeCell ref="E4:H4"/>
    <mergeCell ref="A20:A21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Q23" unlockedFormula="1"/>
  </ignoredError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5"/>
  <dimension ref="A1:Q38"/>
  <sheetViews>
    <sheetView zoomScaleNormal="100" workbookViewId="0"/>
  </sheetViews>
  <sheetFormatPr defaultRowHeight="15"/>
  <cols>
    <col min="1" max="1" width="18.42578125" customWidth="1"/>
    <col min="2" max="7" width="7.7109375" customWidth="1"/>
    <col min="8" max="8" width="9.28515625" customWidth="1"/>
    <col min="9" max="16" width="6.7109375" customWidth="1"/>
  </cols>
  <sheetData>
    <row r="1" spans="1:17" ht="17.25" customHeight="1">
      <c r="A1" s="204" t="s">
        <v>967</v>
      </c>
    </row>
    <row r="2" spans="1:17" ht="17.25" customHeight="1" thickBot="1">
      <c r="A2" s="325" t="s">
        <v>193</v>
      </c>
    </row>
    <row r="3" spans="1:17" ht="30" customHeight="1">
      <c r="A3" s="1794" t="s">
        <v>190</v>
      </c>
      <c r="B3" s="1736" t="s">
        <v>854</v>
      </c>
      <c r="C3" s="2024"/>
      <c r="D3" s="2024"/>
      <c r="E3" s="2024"/>
      <c r="F3" s="2024"/>
      <c r="G3" s="1946"/>
      <c r="H3" s="1744" t="s">
        <v>848</v>
      </c>
      <c r="I3" s="1764" t="s">
        <v>857</v>
      </c>
      <c r="J3" s="1764"/>
      <c r="K3" s="1765"/>
      <c r="L3" s="1765"/>
      <c r="M3" s="1765"/>
      <c r="N3" s="1765"/>
      <c r="O3" s="1765"/>
      <c r="P3" s="1801"/>
      <c r="Q3" s="870"/>
    </row>
    <row r="4" spans="1:17" ht="17.25" customHeight="1">
      <c r="A4" s="1795"/>
      <c r="B4" s="1802" t="s">
        <v>802</v>
      </c>
      <c r="C4" s="1758" t="s">
        <v>849</v>
      </c>
      <c r="D4" s="1960" t="s">
        <v>850</v>
      </c>
      <c r="E4" s="2050"/>
      <c r="F4" s="2050"/>
      <c r="G4" s="2051"/>
      <c r="H4" s="1745"/>
      <c r="I4" s="2096" t="s">
        <v>4</v>
      </c>
      <c r="J4" s="2097"/>
      <c r="K4" s="1887" t="s">
        <v>283</v>
      </c>
      <c r="L4" s="2055"/>
      <c r="M4" s="1887" t="s">
        <v>42</v>
      </c>
      <c r="N4" s="1887"/>
      <c r="O4" s="1887"/>
      <c r="P4" s="2080"/>
      <c r="Q4" s="870"/>
    </row>
    <row r="5" spans="1:17" ht="30" customHeight="1">
      <c r="A5" s="1795"/>
      <c r="B5" s="1802"/>
      <c r="C5" s="1758"/>
      <c r="D5" s="2092" t="s">
        <v>4</v>
      </c>
      <c r="E5" s="2103"/>
      <c r="F5" s="2092" t="s">
        <v>184</v>
      </c>
      <c r="G5" s="2093"/>
      <c r="H5" s="1745"/>
      <c r="I5" s="2098"/>
      <c r="J5" s="2099"/>
      <c r="K5" s="2055"/>
      <c r="L5" s="2055"/>
      <c r="M5" s="2100" t="s">
        <v>851</v>
      </c>
      <c r="N5" s="2101"/>
      <c r="O5" s="2102" t="s">
        <v>801</v>
      </c>
      <c r="P5" s="2028"/>
      <c r="Q5" s="870"/>
    </row>
    <row r="6" spans="1:17" ht="17.25" customHeight="1" thickBot="1">
      <c r="A6" s="1796"/>
      <c r="B6" s="2057"/>
      <c r="C6" s="2052"/>
      <c r="D6" s="1460" t="s">
        <v>191</v>
      </c>
      <c r="E6" s="1477" t="s">
        <v>858</v>
      </c>
      <c r="F6" s="1467" t="s">
        <v>7</v>
      </c>
      <c r="G6" s="1469" t="s">
        <v>140</v>
      </c>
      <c r="H6" s="1746"/>
      <c r="I6" s="748" t="s">
        <v>486</v>
      </c>
      <c r="J6" s="1477" t="s">
        <v>858</v>
      </c>
      <c r="K6" s="643" t="s">
        <v>7</v>
      </c>
      <c r="L6" s="643" t="s">
        <v>140</v>
      </c>
      <c r="M6" s="632" t="s">
        <v>146</v>
      </c>
      <c r="N6" s="630" t="s">
        <v>182</v>
      </c>
      <c r="O6" s="632" t="s">
        <v>146</v>
      </c>
      <c r="P6" s="642" t="s">
        <v>182</v>
      </c>
      <c r="Q6" s="870"/>
    </row>
    <row r="7" spans="1:17" ht="17.25" customHeight="1">
      <c r="A7" s="521" t="s">
        <v>19</v>
      </c>
      <c r="B7" s="1481">
        <v>137</v>
      </c>
      <c r="C7" s="1130">
        <v>741</v>
      </c>
      <c r="D7" s="1019">
        <v>5442</v>
      </c>
      <c r="E7" s="1338">
        <v>1.2194848673625334E-2</v>
      </c>
      <c r="F7" s="1284">
        <v>2467</v>
      </c>
      <c r="G7" s="1284">
        <v>2975</v>
      </c>
      <c r="H7" s="1480">
        <v>1172</v>
      </c>
      <c r="I7" s="1019">
        <v>24271</v>
      </c>
      <c r="J7" s="1338">
        <v>5.4388308003961869E-2</v>
      </c>
      <c r="K7" s="1284">
        <v>8908</v>
      </c>
      <c r="L7" s="1284">
        <v>15363</v>
      </c>
      <c r="M7" s="1019">
        <v>8005</v>
      </c>
      <c r="N7" s="1338">
        <v>0.32981747764822217</v>
      </c>
      <c r="O7" s="1284">
        <v>16266</v>
      </c>
      <c r="P7" s="1475">
        <v>0.67018252235177789</v>
      </c>
    </row>
    <row r="8" spans="1:17" ht="17.25" customHeight="1">
      <c r="A8" s="75" t="s">
        <v>20</v>
      </c>
      <c r="B8" s="1295">
        <v>18</v>
      </c>
      <c r="C8" s="380">
        <v>169</v>
      </c>
      <c r="D8" s="842">
        <v>1189</v>
      </c>
      <c r="E8" s="1338">
        <v>1.6658260479713069E-2</v>
      </c>
      <c r="F8" s="440">
        <v>531</v>
      </c>
      <c r="G8" s="440">
        <v>658</v>
      </c>
      <c r="H8" s="856">
        <v>155</v>
      </c>
      <c r="I8" s="1478">
        <v>3242</v>
      </c>
      <c r="J8" s="1338">
        <v>4.5421430172607039E-2</v>
      </c>
      <c r="K8" s="440">
        <v>1194</v>
      </c>
      <c r="L8" s="440">
        <v>2048</v>
      </c>
      <c r="M8" s="842">
        <v>1364</v>
      </c>
      <c r="N8" s="1338">
        <v>0.42072794571252314</v>
      </c>
      <c r="O8" s="346">
        <v>1878</v>
      </c>
      <c r="P8" s="1475">
        <v>0.57927205428747686</v>
      </c>
    </row>
    <row r="9" spans="1:17" ht="17.25" customHeight="1">
      <c r="A9" s="75" t="s">
        <v>21</v>
      </c>
      <c r="B9" s="1295">
        <v>15</v>
      </c>
      <c r="C9" s="380">
        <v>54</v>
      </c>
      <c r="D9" s="842">
        <v>407</v>
      </c>
      <c r="E9" s="1338">
        <v>9.5557851239669415E-3</v>
      </c>
      <c r="F9" s="440">
        <v>190</v>
      </c>
      <c r="G9" s="440">
        <v>217</v>
      </c>
      <c r="H9" s="856">
        <v>132</v>
      </c>
      <c r="I9" s="1478">
        <v>2558</v>
      </c>
      <c r="J9" s="1338">
        <v>6.0058226897069869E-2</v>
      </c>
      <c r="K9" s="440">
        <v>911</v>
      </c>
      <c r="L9" s="440">
        <v>1647</v>
      </c>
      <c r="M9" s="842">
        <v>799</v>
      </c>
      <c r="N9" s="1338">
        <v>0.31235340109460519</v>
      </c>
      <c r="O9" s="346">
        <v>1759</v>
      </c>
      <c r="P9" s="1475">
        <v>0.68764659890539481</v>
      </c>
    </row>
    <row r="10" spans="1:17" ht="17.25" customHeight="1">
      <c r="A10" s="75" t="s">
        <v>22</v>
      </c>
      <c r="B10" s="1295">
        <v>7</v>
      </c>
      <c r="C10" s="380">
        <v>17</v>
      </c>
      <c r="D10" s="842">
        <v>97</v>
      </c>
      <c r="E10" s="1338">
        <v>3.4252621914615628E-3</v>
      </c>
      <c r="F10" s="440">
        <v>45</v>
      </c>
      <c r="G10" s="440">
        <v>52</v>
      </c>
      <c r="H10" s="856">
        <v>76</v>
      </c>
      <c r="I10" s="1478">
        <v>806</v>
      </c>
      <c r="J10" s="1338">
        <v>2.8461456972350717E-2</v>
      </c>
      <c r="K10" s="440">
        <v>274</v>
      </c>
      <c r="L10" s="440">
        <v>532</v>
      </c>
      <c r="M10" s="842">
        <v>172</v>
      </c>
      <c r="N10" s="1338">
        <v>0.21339950372208435</v>
      </c>
      <c r="O10" s="346">
        <v>634</v>
      </c>
      <c r="P10" s="1475">
        <v>0.78660049627791562</v>
      </c>
    </row>
    <row r="11" spans="1:17" ht="17.25" customHeight="1">
      <c r="A11" s="75" t="s">
        <v>23</v>
      </c>
      <c r="B11" s="1295">
        <v>3</v>
      </c>
      <c r="C11" s="380">
        <v>22</v>
      </c>
      <c r="D11" s="842">
        <v>128</v>
      </c>
      <c r="E11" s="1338">
        <v>5.3819955430349413E-3</v>
      </c>
      <c r="F11" s="440">
        <v>52</v>
      </c>
      <c r="G11" s="440">
        <v>76</v>
      </c>
      <c r="H11" s="856">
        <v>47</v>
      </c>
      <c r="I11" s="1478">
        <v>920</v>
      </c>
      <c r="J11" s="1338">
        <v>3.8683092965563638E-2</v>
      </c>
      <c r="K11" s="440">
        <v>281</v>
      </c>
      <c r="L11" s="440">
        <v>639</v>
      </c>
      <c r="M11" s="842">
        <v>132</v>
      </c>
      <c r="N11" s="1338">
        <v>0.14347826086956522</v>
      </c>
      <c r="O11" s="346">
        <v>788</v>
      </c>
      <c r="P11" s="1475">
        <v>0.85652173913043483</v>
      </c>
    </row>
    <row r="12" spans="1:17" ht="17.25" customHeight="1">
      <c r="A12" s="75" t="s">
        <v>24</v>
      </c>
      <c r="B12" s="1295">
        <v>3</v>
      </c>
      <c r="C12" s="380">
        <v>18</v>
      </c>
      <c r="D12" s="842">
        <v>149</v>
      </c>
      <c r="E12" s="1338">
        <v>1.3948698745553267E-2</v>
      </c>
      <c r="F12" s="440">
        <v>82</v>
      </c>
      <c r="G12" s="440">
        <v>67</v>
      </c>
      <c r="H12" s="856">
        <v>31</v>
      </c>
      <c r="I12" s="1478">
        <v>728</v>
      </c>
      <c r="J12" s="1338">
        <v>6.8152031454783754E-2</v>
      </c>
      <c r="K12" s="440">
        <v>298</v>
      </c>
      <c r="L12" s="440">
        <v>430</v>
      </c>
      <c r="M12" s="842">
        <v>149</v>
      </c>
      <c r="N12" s="1338">
        <v>0.20467032967032966</v>
      </c>
      <c r="O12" s="346">
        <v>579</v>
      </c>
      <c r="P12" s="1475">
        <v>0.79532967032967028</v>
      </c>
    </row>
    <row r="13" spans="1:17" ht="17.25" customHeight="1">
      <c r="A13" s="75" t="s">
        <v>25</v>
      </c>
      <c r="B13" s="1295">
        <v>12</v>
      </c>
      <c r="C13" s="380">
        <v>39</v>
      </c>
      <c r="D13" s="842">
        <v>329</v>
      </c>
      <c r="E13" s="1338">
        <v>9.7539282537800181E-3</v>
      </c>
      <c r="F13" s="440">
        <v>143</v>
      </c>
      <c r="G13" s="440">
        <v>186</v>
      </c>
      <c r="H13" s="856">
        <v>87</v>
      </c>
      <c r="I13" s="1478">
        <v>1964</v>
      </c>
      <c r="J13" s="1338">
        <v>5.8227097539282541E-2</v>
      </c>
      <c r="K13" s="440">
        <v>749</v>
      </c>
      <c r="L13" s="440">
        <v>1215</v>
      </c>
      <c r="M13" s="842">
        <v>485</v>
      </c>
      <c r="N13" s="1338">
        <v>0.2469450101832994</v>
      </c>
      <c r="O13" s="346">
        <v>1479</v>
      </c>
      <c r="P13" s="1475">
        <v>0.7530549898167006</v>
      </c>
    </row>
    <row r="14" spans="1:17" ht="17.25" customHeight="1">
      <c r="A14" s="75" t="s">
        <v>26</v>
      </c>
      <c r="B14" s="1295">
        <v>2</v>
      </c>
      <c r="C14" s="380">
        <v>30</v>
      </c>
      <c r="D14" s="842">
        <v>288</v>
      </c>
      <c r="E14" s="1338">
        <v>1.7369278089379409E-2</v>
      </c>
      <c r="F14" s="440">
        <v>131</v>
      </c>
      <c r="G14" s="440">
        <v>157</v>
      </c>
      <c r="H14" s="856">
        <v>42</v>
      </c>
      <c r="I14" s="1478">
        <v>678</v>
      </c>
      <c r="J14" s="1338">
        <v>4.0890175502080697E-2</v>
      </c>
      <c r="K14" s="440">
        <v>287</v>
      </c>
      <c r="L14" s="440">
        <v>391</v>
      </c>
      <c r="M14" s="842">
        <v>283</v>
      </c>
      <c r="N14" s="1338">
        <v>0.41740412979351033</v>
      </c>
      <c r="O14" s="346">
        <v>395</v>
      </c>
      <c r="P14" s="1475">
        <v>0.58259587020648973</v>
      </c>
    </row>
    <row r="15" spans="1:17" ht="17.25" customHeight="1">
      <c r="A15" s="75" t="s">
        <v>27</v>
      </c>
      <c r="B15" s="1295">
        <v>13</v>
      </c>
      <c r="C15" s="380">
        <v>55</v>
      </c>
      <c r="D15" s="842">
        <v>352</v>
      </c>
      <c r="E15" s="1338">
        <v>1.4880574931304165E-2</v>
      </c>
      <c r="F15" s="440">
        <v>152</v>
      </c>
      <c r="G15" s="440">
        <v>200</v>
      </c>
      <c r="H15" s="856">
        <v>72</v>
      </c>
      <c r="I15" s="1478">
        <v>1356</v>
      </c>
      <c r="J15" s="1338">
        <v>5.7324032974001266E-2</v>
      </c>
      <c r="K15" s="440">
        <v>535</v>
      </c>
      <c r="L15" s="440">
        <v>821</v>
      </c>
      <c r="M15" s="842">
        <v>582</v>
      </c>
      <c r="N15" s="1338">
        <v>0.42920353982300885</v>
      </c>
      <c r="O15" s="346">
        <v>774</v>
      </c>
      <c r="P15" s="1475">
        <v>0.57079646017699115</v>
      </c>
    </row>
    <row r="16" spans="1:17" ht="17.25" customHeight="1">
      <c r="A16" s="75" t="s">
        <v>28</v>
      </c>
      <c r="B16" s="1295">
        <v>8</v>
      </c>
      <c r="C16" s="380">
        <v>16</v>
      </c>
      <c r="D16" s="842">
        <v>115</v>
      </c>
      <c r="E16" s="1338">
        <v>4.9682464250226811E-3</v>
      </c>
      <c r="F16" s="440">
        <v>40</v>
      </c>
      <c r="G16" s="440">
        <v>75</v>
      </c>
      <c r="H16" s="856">
        <v>73</v>
      </c>
      <c r="I16" s="1478">
        <v>1341</v>
      </c>
      <c r="J16" s="1338">
        <v>5.7934073530047092E-2</v>
      </c>
      <c r="K16" s="440">
        <v>465</v>
      </c>
      <c r="L16" s="440">
        <v>876</v>
      </c>
      <c r="M16" s="842">
        <v>322</v>
      </c>
      <c r="N16" s="1338">
        <v>0.24011931394481731</v>
      </c>
      <c r="O16" s="346">
        <v>1019</v>
      </c>
      <c r="P16" s="1475">
        <v>0.75988068605518266</v>
      </c>
    </row>
    <row r="17" spans="1:16" ht="17.25" customHeight="1">
      <c r="A17" s="75" t="s">
        <v>29</v>
      </c>
      <c r="B17" s="1295">
        <v>7</v>
      </c>
      <c r="C17" s="380">
        <v>14</v>
      </c>
      <c r="D17" s="842">
        <v>123</v>
      </c>
      <c r="E17" s="1338">
        <v>5.5298296093152901E-3</v>
      </c>
      <c r="F17" s="440">
        <v>49</v>
      </c>
      <c r="G17" s="440">
        <v>74</v>
      </c>
      <c r="H17" s="856">
        <v>54</v>
      </c>
      <c r="I17" s="1478">
        <v>1280</v>
      </c>
      <c r="J17" s="1338">
        <v>5.7546194308321717E-2</v>
      </c>
      <c r="K17" s="440">
        <v>410</v>
      </c>
      <c r="L17" s="440">
        <v>870</v>
      </c>
      <c r="M17" s="842">
        <v>221</v>
      </c>
      <c r="N17" s="1338">
        <v>0.17265625000000001</v>
      </c>
      <c r="O17" s="346">
        <v>1059</v>
      </c>
      <c r="P17" s="1475">
        <v>0.82734375000000004</v>
      </c>
    </row>
    <row r="18" spans="1:16" ht="17.25" customHeight="1">
      <c r="A18" s="75" t="s">
        <v>30</v>
      </c>
      <c r="B18" s="1295">
        <v>17</v>
      </c>
      <c r="C18" s="380">
        <v>100</v>
      </c>
      <c r="D18" s="842">
        <v>706</v>
      </c>
      <c r="E18" s="1338">
        <v>1.4715077743965984E-2</v>
      </c>
      <c r="F18" s="440">
        <v>315</v>
      </c>
      <c r="G18" s="440">
        <v>391</v>
      </c>
      <c r="H18" s="856">
        <v>119</v>
      </c>
      <c r="I18" s="1478">
        <v>3042</v>
      </c>
      <c r="J18" s="1338">
        <v>6.3404060194255707E-2</v>
      </c>
      <c r="K18" s="440">
        <v>1146</v>
      </c>
      <c r="L18" s="440">
        <v>1896</v>
      </c>
      <c r="M18" s="842">
        <v>923</v>
      </c>
      <c r="N18" s="1338">
        <v>0.3034188034188034</v>
      </c>
      <c r="O18" s="346">
        <v>2119</v>
      </c>
      <c r="P18" s="1475">
        <v>0.69658119658119655</v>
      </c>
    </row>
    <row r="19" spans="1:16" ht="17.25" customHeight="1">
      <c r="A19" s="75" t="s">
        <v>31</v>
      </c>
      <c r="B19" s="1295">
        <v>14</v>
      </c>
      <c r="C19" s="380">
        <v>87</v>
      </c>
      <c r="D19" s="842">
        <v>632</v>
      </c>
      <c r="E19" s="1338">
        <v>2.2599678169139995E-2</v>
      </c>
      <c r="F19" s="440">
        <v>330</v>
      </c>
      <c r="G19" s="440">
        <v>302</v>
      </c>
      <c r="H19" s="856">
        <v>86</v>
      </c>
      <c r="I19" s="1478">
        <v>2002</v>
      </c>
      <c r="J19" s="1338">
        <v>7.158948685857322E-2</v>
      </c>
      <c r="K19" s="440">
        <v>754</v>
      </c>
      <c r="L19" s="440">
        <v>1248</v>
      </c>
      <c r="M19" s="842">
        <v>842</v>
      </c>
      <c r="N19" s="1338">
        <v>0.4205794205794206</v>
      </c>
      <c r="O19" s="346">
        <v>1160</v>
      </c>
      <c r="P19" s="1475">
        <v>0.57942057942057945</v>
      </c>
    </row>
    <row r="20" spans="1:16" ht="17.25" customHeight="1">
      <c r="A20" s="75" t="s">
        <v>32</v>
      </c>
      <c r="B20" s="1295">
        <v>7</v>
      </c>
      <c r="C20" s="380">
        <v>44</v>
      </c>
      <c r="D20" s="827">
        <v>261</v>
      </c>
      <c r="E20" s="1338">
        <v>1.0364546104360257E-2</v>
      </c>
      <c r="F20" s="440">
        <v>99</v>
      </c>
      <c r="G20" s="440">
        <v>162</v>
      </c>
      <c r="H20" s="856">
        <v>68</v>
      </c>
      <c r="I20" s="1478">
        <v>1495</v>
      </c>
      <c r="J20" s="1338">
        <v>5.9367802398538637E-2</v>
      </c>
      <c r="K20" s="440">
        <v>514</v>
      </c>
      <c r="L20" s="440">
        <v>981</v>
      </c>
      <c r="M20" s="827">
        <v>459</v>
      </c>
      <c r="N20" s="1338">
        <v>0.30702341137123745</v>
      </c>
      <c r="O20" s="349">
        <v>1036</v>
      </c>
      <c r="P20" s="1475">
        <v>0.69297658862876255</v>
      </c>
    </row>
    <row r="21" spans="1:16" ht="17.25" customHeight="1" thickBot="1">
      <c r="A21" s="529" t="s">
        <v>33</v>
      </c>
      <c r="B21" s="1296">
        <v>11</v>
      </c>
      <c r="C21" s="1294">
        <v>76</v>
      </c>
      <c r="D21" s="252">
        <v>666</v>
      </c>
      <c r="E21" s="1339">
        <v>1.3586014157197936E-2</v>
      </c>
      <c r="F21" s="1336">
        <v>308</v>
      </c>
      <c r="G21" s="1336">
        <v>358</v>
      </c>
      <c r="H21" s="1290">
        <v>130</v>
      </c>
      <c r="I21" s="1479">
        <v>2859</v>
      </c>
      <c r="J21" s="1339">
        <v>5.832194365680015E-2</v>
      </c>
      <c r="K21" s="1336">
        <v>1090</v>
      </c>
      <c r="L21" s="1336">
        <v>1769</v>
      </c>
      <c r="M21" s="252">
        <v>1272</v>
      </c>
      <c r="N21" s="1339">
        <v>0.44491080797481636</v>
      </c>
      <c r="O21" s="76">
        <v>1587</v>
      </c>
      <c r="P21" s="1476">
        <v>0.55508919202518359</v>
      </c>
    </row>
    <row r="22" spans="1:16" ht="17.25" customHeight="1">
      <c r="A22" s="918" t="s">
        <v>859</v>
      </c>
    </row>
    <row r="23" spans="1:16" ht="17.25" customHeight="1">
      <c r="A23" s="966" t="s">
        <v>855</v>
      </c>
    </row>
    <row r="24" spans="1:16" s="870" customFormat="1" ht="17.25" customHeight="1">
      <c r="A24" s="1464" t="s">
        <v>856</v>
      </c>
    </row>
    <row r="25" spans="1:16" ht="17.25" customHeight="1">
      <c r="A25" s="961" t="s">
        <v>853</v>
      </c>
    </row>
    <row r="26" spans="1:16">
      <c r="A26" s="961" t="s">
        <v>852</v>
      </c>
    </row>
    <row r="27" spans="1:16" s="870" customFormat="1">
      <c r="A27" s="961" t="s">
        <v>864</v>
      </c>
    </row>
    <row r="28" spans="1:16">
      <c r="A28" s="967" t="s">
        <v>860</v>
      </c>
    </row>
    <row r="29" spans="1:16">
      <c r="A29" s="24"/>
    </row>
    <row r="36" ht="15" customHeight="1"/>
    <row r="38" ht="15" customHeight="1"/>
  </sheetData>
  <mergeCells count="14">
    <mergeCell ref="A3:A6"/>
    <mergeCell ref="B3:G3"/>
    <mergeCell ref="H3:H6"/>
    <mergeCell ref="I3:P3"/>
    <mergeCell ref="B4:B6"/>
    <mergeCell ref="C4:C6"/>
    <mergeCell ref="D4:G4"/>
    <mergeCell ref="I4:J5"/>
    <mergeCell ref="K4:L5"/>
    <mergeCell ref="M4:P4"/>
    <mergeCell ref="D5:E5"/>
    <mergeCell ref="F5:G5"/>
    <mergeCell ref="M5:N5"/>
    <mergeCell ref="O5:P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6"/>
  <dimension ref="A1:AA34"/>
  <sheetViews>
    <sheetView zoomScaleNormal="100"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3" width="6.42578125" style="209" customWidth="1"/>
    <col min="4" max="4" width="5" style="209" customWidth="1"/>
    <col min="5" max="5" width="6.42578125" style="1487" customWidth="1"/>
    <col min="6" max="6" width="5" style="1487" customWidth="1"/>
    <col min="7" max="7" width="6.42578125" style="209" customWidth="1"/>
    <col min="8" max="8" width="5" style="209" customWidth="1"/>
    <col min="9" max="9" width="6.42578125" style="209" customWidth="1"/>
    <col min="10" max="10" width="4.85546875" style="209" customWidth="1"/>
    <col min="11" max="11" width="6.42578125" style="209" customWidth="1"/>
    <col min="12" max="12" width="5" style="209" customWidth="1"/>
    <col min="13" max="13" width="6.85546875" style="209" customWidth="1"/>
    <col min="14" max="14" width="5.28515625" style="209" customWidth="1"/>
    <col min="15" max="15" width="5.7109375" style="209" customWidth="1"/>
    <col min="16" max="16" width="5" style="209" customWidth="1"/>
    <col min="17" max="17" width="5.7109375" style="209" customWidth="1"/>
    <col min="18" max="18" width="4.85546875" style="209" customWidth="1"/>
    <col min="19" max="19" width="5.7109375" style="209" customWidth="1"/>
    <col min="20" max="20" width="4.85546875" style="209" customWidth="1"/>
    <col min="21" max="21" width="6" style="209" customWidth="1"/>
    <col min="22" max="22" width="4.85546875" style="209" customWidth="1"/>
    <col min="23" max="23" width="6.140625" style="209" customWidth="1"/>
    <col min="24" max="24" width="5.5703125" style="209" customWidth="1"/>
    <col min="25" max="25" width="9.140625" style="209"/>
    <col min="26" max="27" width="11.85546875" style="209" bestFit="1" customWidth="1"/>
    <col min="28" max="16384" width="9.140625" style="209"/>
  </cols>
  <sheetData>
    <row r="1" spans="1:27" ht="17.25" customHeight="1">
      <c r="A1" s="240" t="s">
        <v>966</v>
      </c>
      <c r="B1" s="240"/>
      <c r="C1" s="204"/>
      <c r="D1" s="204"/>
      <c r="E1" s="489"/>
      <c r="F1" s="489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500"/>
      <c r="U1" s="204"/>
      <c r="V1" s="204"/>
      <c r="W1" s="204"/>
      <c r="X1" s="358"/>
    </row>
    <row r="2" spans="1:27" s="205" customFormat="1" ht="17.25" customHeight="1" thickBot="1">
      <c r="A2" s="325" t="s">
        <v>193</v>
      </c>
      <c r="E2" s="1486"/>
      <c r="F2" s="1486"/>
      <c r="Q2" s="205" t="s">
        <v>0</v>
      </c>
    </row>
    <row r="3" spans="1:27" ht="17.25" customHeight="1">
      <c r="A3" s="1736" t="s">
        <v>198</v>
      </c>
      <c r="B3" s="1737"/>
      <c r="C3" s="2022" t="s">
        <v>71</v>
      </c>
      <c r="D3" s="1993"/>
      <c r="E3" s="2104" t="s">
        <v>861</v>
      </c>
      <c r="F3" s="2105"/>
      <c r="G3" s="1911" t="s">
        <v>45</v>
      </c>
      <c r="H3" s="1902"/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2"/>
      <c r="X3" s="1903"/>
    </row>
    <row r="4" spans="1:27" ht="17.25" customHeight="1">
      <c r="A4" s="1738"/>
      <c r="B4" s="1739"/>
      <c r="C4" s="2023"/>
      <c r="D4" s="2059"/>
      <c r="E4" s="2106"/>
      <c r="F4" s="2107"/>
      <c r="G4" s="2011" t="s">
        <v>164</v>
      </c>
      <c r="H4" s="1885"/>
      <c r="I4" s="1881" t="s">
        <v>165</v>
      </c>
      <c r="J4" s="1885"/>
      <c r="K4" s="2060" t="s">
        <v>47</v>
      </c>
      <c r="L4" s="2061"/>
      <c r="M4" s="1881" t="s">
        <v>50</v>
      </c>
      <c r="N4" s="1885"/>
      <c r="O4" s="1881" t="s">
        <v>48</v>
      </c>
      <c r="P4" s="1885"/>
      <c r="Q4" s="1881" t="s">
        <v>49</v>
      </c>
      <c r="R4" s="1885"/>
      <c r="S4" s="1881" t="s">
        <v>51</v>
      </c>
      <c r="T4" s="1885"/>
      <c r="U4" s="1881" t="s">
        <v>53</v>
      </c>
      <c r="V4" s="1885"/>
      <c r="W4" s="1881" t="s">
        <v>65</v>
      </c>
      <c r="X4" s="1912"/>
    </row>
    <row r="5" spans="1:27" ht="17.25" customHeight="1">
      <c r="A5" s="1738"/>
      <c r="B5" s="1739"/>
      <c r="C5" s="1898"/>
      <c r="D5" s="1897"/>
      <c r="E5" s="2108"/>
      <c r="F5" s="2109"/>
      <c r="G5" s="1775"/>
      <c r="H5" s="1886"/>
      <c r="I5" s="1883"/>
      <c r="J5" s="1886"/>
      <c r="K5" s="2062"/>
      <c r="L5" s="2063"/>
      <c r="M5" s="1883"/>
      <c r="N5" s="1886"/>
      <c r="O5" s="1883"/>
      <c r="P5" s="1886"/>
      <c r="Q5" s="1883"/>
      <c r="R5" s="1886"/>
      <c r="S5" s="1883"/>
      <c r="T5" s="1886"/>
      <c r="U5" s="1883"/>
      <c r="V5" s="1886"/>
      <c r="W5" s="1883"/>
      <c r="X5" s="1776"/>
    </row>
    <row r="6" spans="1:27" ht="17.25" customHeight="1" thickBot="1">
      <c r="A6" s="1738"/>
      <c r="B6" s="1739"/>
      <c r="C6" s="629" t="s">
        <v>146</v>
      </c>
      <c r="D6" s="630" t="s">
        <v>155</v>
      </c>
      <c r="E6" s="603" t="s">
        <v>146</v>
      </c>
      <c r="F6" s="1482" t="s">
        <v>245</v>
      </c>
      <c r="G6" s="634" t="s">
        <v>146</v>
      </c>
      <c r="H6" s="635" t="s">
        <v>151</v>
      </c>
      <c r="I6" s="632" t="s">
        <v>146</v>
      </c>
      <c r="J6" s="635" t="s">
        <v>151</v>
      </c>
      <c r="K6" s="632" t="s">
        <v>146</v>
      </c>
      <c r="L6" s="635" t="s">
        <v>151</v>
      </c>
      <c r="M6" s="632" t="s">
        <v>146</v>
      </c>
      <c r="N6" s="635" t="s">
        <v>151</v>
      </c>
      <c r="O6" s="632" t="s">
        <v>146</v>
      </c>
      <c r="P6" s="635" t="s">
        <v>151</v>
      </c>
      <c r="Q6" s="632" t="s">
        <v>146</v>
      </c>
      <c r="R6" s="635" t="s">
        <v>151</v>
      </c>
      <c r="S6" s="632" t="s">
        <v>146</v>
      </c>
      <c r="T6" s="635" t="s">
        <v>151</v>
      </c>
      <c r="U6" s="632" t="s">
        <v>146</v>
      </c>
      <c r="V6" s="635" t="s">
        <v>151</v>
      </c>
      <c r="W6" s="632" t="s">
        <v>146</v>
      </c>
      <c r="X6" s="633" t="s">
        <v>151</v>
      </c>
    </row>
    <row r="7" spans="1:27" s="24" customFormat="1" ht="17.25" customHeight="1">
      <c r="A7" s="1787" t="s">
        <v>11</v>
      </c>
      <c r="B7" s="1788"/>
      <c r="C7" s="841">
        <v>19125</v>
      </c>
      <c r="D7" s="351">
        <v>3.8156897170903002E-2</v>
      </c>
      <c r="E7" s="1483">
        <v>11830</v>
      </c>
      <c r="F7" s="1484">
        <v>0.61856209150326802</v>
      </c>
      <c r="G7" s="203">
        <v>7501</v>
      </c>
      <c r="H7" s="354">
        <v>0.39220915032679737</v>
      </c>
      <c r="I7" s="434" t="s">
        <v>55</v>
      </c>
      <c r="J7" s="435" t="s">
        <v>55</v>
      </c>
      <c r="K7" s="344">
        <v>8786</v>
      </c>
      <c r="L7" s="354">
        <v>0.45939869281045753</v>
      </c>
      <c r="M7" s="344">
        <v>82</v>
      </c>
      <c r="N7" s="253">
        <v>4.2875816993464049E-3</v>
      </c>
      <c r="O7" s="344">
        <v>482</v>
      </c>
      <c r="P7" s="253">
        <v>2.5202614379084966E-2</v>
      </c>
      <c r="Q7" s="344">
        <v>258</v>
      </c>
      <c r="R7" s="253">
        <v>1.3490196078431372E-2</v>
      </c>
      <c r="S7" s="344">
        <v>732</v>
      </c>
      <c r="T7" s="253">
        <v>3.8274509803921566E-2</v>
      </c>
      <c r="U7" s="344">
        <v>227</v>
      </c>
      <c r="V7" s="253">
        <v>1.1869281045751634E-2</v>
      </c>
      <c r="W7" s="344">
        <v>1057</v>
      </c>
      <c r="X7" s="255">
        <v>5.526797385620915E-2</v>
      </c>
      <c r="Y7"/>
      <c r="Z7" s="895"/>
      <c r="AA7" s="895"/>
    </row>
    <row r="8" spans="1:27" s="24" customFormat="1" ht="17.25" customHeight="1">
      <c r="A8" s="1742" t="s">
        <v>12</v>
      </c>
      <c r="B8" s="1743"/>
      <c r="C8" s="841">
        <v>19160</v>
      </c>
      <c r="D8" s="351">
        <v>4.0700663191390832E-2</v>
      </c>
      <c r="E8" s="1483">
        <v>11353</v>
      </c>
      <c r="F8" s="1484">
        <v>0.59253653444676413</v>
      </c>
      <c r="G8" s="203">
        <v>7687</v>
      </c>
      <c r="H8" s="354">
        <v>0.40120041753653446</v>
      </c>
      <c r="I8" s="344">
        <v>380</v>
      </c>
      <c r="J8" s="435">
        <v>1.9832985386221295E-2</v>
      </c>
      <c r="K8" s="344">
        <v>8012</v>
      </c>
      <c r="L8" s="354">
        <v>0.41816283924843423</v>
      </c>
      <c r="M8" s="344">
        <v>94</v>
      </c>
      <c r="N8" s="253">
        <v>4.9060542797494779E-3</v>
      </c>
      <c r="O8" s="344">
        <v>486</v>
      </c>
      <c r="P8" s="253">
        <v>2.5365344467640917E-2</v>
      </c>
      <c r="Q8" s="344">
        <v>267</v>
      </c>
      <c r="R8" s="253">
        <v>1.3935281837160751E-2</v>
      </c>
      <c r="S8" s="344">
        <v>716</v>
      </c>
      <c r="T8" s="253">
        <v>3.7369519832985386E-2</v>
      </c>
      <c r="U8" s="344">
        <v>416</v>
      </c>
      <c r="V8" s="253">
        <v>2.1711899791231733E-2</v>
      </c>
      <c r="W8" s="344">
        <v>1102</v>
      </c>
      <c r="X8" s="255">
        <v>5.7515657620041752E-2</v>
      </c>
      <c r="Y8"/>
      <c r="Z8" s="895"/>
      <c r="AA8" s="895"/>
    </row>
    <row r="9" spans="1:27" s="24" customFormat="1" ht="17.25" customHeight="1">
      <c r="A9" s="1742" t="s">
        <v>13</v>
      </c>
      <c r="B9" s="1743"/>
      <c r="C9" s="841">
        <v>19876</v>
      </c>
      <c r="D9" s="351">
        <v>4.4287776965721316E-2</v>
      </c>
      <c r="E9" s="1483">
        <v>11004</v>
      </c>
      <c r="F9" s="1484">
        <v>0.55363252163413157</v>
      </c>
      <c r="G9" s="203">
        <v>8636</v>
      </c>
      <c r="H9" s="354">
        <v>0.43449386194405315</v>
      </c>
      <c r="I9" s="344">
        <v>425</v>
      </c>
      <c r="J9" s="253">
        <v>2.1382571946065607E-2</v>
      </c>
      <c r="K9" s="344">
        <v>7599</v>
      </c>
      <c r="L9" s="354">
        <v>0.38232038639565302</v>
      </c>
      <c r="M9" s="344">
        <v>112</v>
      </c>
      <c r="N9" s="253">
        <v>5.6349366069631717E-3</v>
      </c>
      <c r="O9" s="344">
        <v>497</v>
      </c>
      <c r="P9" s="253">
        <v>2.5005031193399075E-2</v>
      </c>
      <c r="Q9" s="344">
        <v>278</v>
      </c>
      <c r="R9" s="253">
        <v>1.3986717649426444E-2</v>
      </c>
      <c r="S9" s="344">
        <v>667</v>
      </c>
      <c r="T9" s="253">
        <v>3.3558059971825316E-2</v>
      </c>
      <c r="U9" s="344">
        <v>538</v>
      </c>
      <c r="V9" s="253">
        <v>2.7067820487019521E-2</v>
      </c>
      <c r="W9" s="344">
        <v>1124</v>
      </c>
      <c r="X9" s="255">
        <v>5.6550613805594688E-2</v>
      </c>
      <c r="Y9"/>
      <c r="Z9" s="895"/>
      <c r="AA9" s="895"/>
    </row>
    <row r="10" spans="1:27" s="24" customFormat="1" ht="17.25" customHeight="1">
      <c r="A10" s="1742" t="s">
        <v>14</v>
      </c>
      <c r="B10" s="1743"/>
      <c r="C10" s="841">
        <v>19835</v>
      </c>
      <c r="D10" s="351">
        <v>4.5540958162473423E-2</v>
      </c>
      <c r="E10" s="1483">
        <v>10853</v>
      </c>
      <c r="F10" s="1484">
        <v>0.5471641038568188</v>
      </c>
      <c r="G10" s="203">
        <v>8456</v>
      </c>
      <c r="H10" s="354">
        <v>0.42631711620872198</v>
      </c>
      <c r="I10" s="344">
        <v>567</v>
      </c>
      <c r="J10" s="253">
        <v>2.8585833123266954E-2</v>
      </c>
      <c r="K10" s="344">
        <v>7349</v>
      </c>
      <c r="L10" s="354">
        <v>0.37050668011091503</v>
      </c>
      <c r="M10" s="344">
        <v>139</v>
      </c>
      <c r="N10" s="253">
        <v>7.0078144693723216E-3</v>
      </c>
      <c r="O10" s="344">
        <v>505</v>
      </c>
      <c r="P10" s="253">
        <v>2.546004537433829E-2</v>
      </c>
      <c r="Q10" s="344">
        <v>266</v>
      </c>
      <c r="R10" s="253">
        <v>1.3410637761532644E-2</v>
      </c>
      <c r="S10" s="344">
        <v>623</v>
      </c>
      <c r="T10" s="253">
        <v>3.1409125283589613E-2</v>
      </c>
      <c r="U10" s="344">
        <v>646</v>
      </c>
      <c r="V10" s="253">
        <v>3.2568691706579278E-2</v>
      </c>
      <c r="W10" s="344">
        <v>1284</v>
      </c>
      <c r="X10" s="255">
        <v>6.4734055961683898E-2</v>
      </c>
      <c r="Y10"/>
      <c r="Z10" s="895"/>
      <c r="AA10" s="895"/>
    </row>
    <row r="11" spans="1:27" s="24" customFormat="1" ht="17.25" customHeight="1">
      <c r="A11" s="1742" t="s">
        <v>15</v>
      </c>
      <c r="B11" s="1743"/>
      <c r="C11" s="841">
        <v>20046</v>
      </c>
      <c r="D11" s="351">
        <v>4.6934374758549967E-2</v>
      </c>
      <c r="E11" s="1483">
        <v>10541</v>
      </c>
      <c r="F11" s="1484">
        <v>0.52584056669659784</v>
      </c>
      <c r="G11" s="203">
        <v>8566</v>
      </c>
      <c r="H11" s="354">
        <v>0.42731717050783197</v>
      </c>
      <c r="I11" s="344">
        <v>653</v>
      </c>
      <c r="J11" s="253">
        <v>3.2575077322159036E-2</v>
      </c>
      <c r="K11" s="344">
        <v>6955</v>
      </c>
      <c r="L11" s="354">
        <v>0.34695201037613488</v>
      </c>
      <c r="M11" s="344">
        <v>167</v>
      </c>
      <c r="N11" s="253">
        <v>8.3308390701386809E-3</v>
      </c>
      <c r="O11" s="344">
        <v>504</v>
      </c>
      <c r="P11" s="253">
        <v>2.5142173002095182E-2</v>
      </c>
      <c r="Q11" s="344">
        <v>298</v>
      </c>
      <c r="R11" s="253">
        <v>1.4865808640127706E-2</v>
      </c>
      <c r="S11" s="344">
        <v>619</v>
      </c>
      <c r="T11" s="253">
        <v>3.0878978349795472E-2</v>
      </c>
      <c r="U11" s="344">
        <v>837</v>
      </c>
      <c r="V11" s="253">
        <v>4.1753965878479495E-2</v>
      </c>
      <c r="W11" s="344">
        <v>1447</v>
      </c>
      <c r="X11" s="255">
        <v>7.2183976853237547E-2</v>
      </c>
      <c r="Y11"/>
      <c r="Z11" s="895"/>
      <c r="AA11" s="895"/>
    </row>
    <row r="12" spans="1:27" s="24" customFormat="1" ht="17.25" customHeight="1">
      <c r="A12" s="1742" t="s">
        <v>16</v>
      </c>
      <c r="B12" s="1743"/>
      <c r="C12" s="1083">
        <v>20335</v>
      </c>
      <c r="D12" s="351">
        <v>4.7864064644144153E-2</v>
      </c>
      <c r="E12" s="1485">
        <v>9853</v>
      </c>
      <c r="F12" s="1484">
        <v>0.48453405458568971</v>
      </c>
      <c r="G12" s="201">
        <v>8916</v>
      </c>
      <c r="H12" s="354">
        <v>0.4384558642734202</v>
      </c>
      <c r="I12" s="382">
        <v>640</v>
      </c>
      <c r="J12" s="253">
        <v>3.1472830095893779E-2</v>
      </c>
      <c r="K12" s="382">
        <v>6547</v>
      </c>
      <c r="L12" s="354">
        <v>0.32195721662158838</v>
      </c>
      <c r="M12" s="382">
        <v>189</v>
      </c>
      <c r="N12" s="253">
        <v>9.2943201376936308E-3</v>
      </c>
      <c r="O12" s="382">
        <v>466</v>
      </c>
      <c r="P12" s="253">
        <v>2.2916154413572656E-2</v>
      </c>
      <c r="Q12" s="382">
        <v>264</v>
      </c>
      <c r="R12" s="253">
        <v>1.2982542414556184E-2</v>
      </c>
      <c r="S12" s="382">
        <v>622</v>
      </c>
      <c r="T12" s="253">
        <v>3.0587656749446766E-2</v>
      </c>
      <c r="U12" s="382">
        <v>1017</v>
      </c>
      <c r="V12" s="253">
        <v>5.0012294074256211E-2</v>
      </c>
      <c r="W12" s="382">
        <v>1674</v>
      </c>
      <c r="X12" s="255">
        <v>8.2321121219572163E-2</v>
      </c>
      <c r="Y12"/>
      <c r="Z12" s="895"/>
      <c r="AA12" s="895"/>
    </row>
    <row r="13" spans="1:27" s="24" customFormat="1" ht="17.25" customHeight="1">
      <c r="A13" s="1742" t="s">
        <v>139</v>
      </c>
      <c r="B13" s="1743"/>
      <c r="C13" s="1083">
        <v>22316</v>
      </c>
      <c r="D13" s="351">
        <v>5.2939850783446214E-2</v>
      </c>
      <c r="E13" s="1485">
        <v>9331</v>
      </c>
      <c r="F13" s="1484">
        <v>0.41813048933500629</v>
      </c>
      <c r="G13" s="201">
        <v>10749</v>
      </c>
      <c r="H13" s="354">
        <v>0.48167234271374798</v>
      </c>
      <c r="I13" s="382">
        <v>1016</v>
      </c>
      <c r="J13" s="253">
        <v>4.5527872378562463E-2</v>
      </c>
      <c r="K13" s="382">
        <v>5762</v>
      </c>
      <c r="L13" s="354">
        <v>0.25820039433590247</v>
      </c>
      <c r="M13" s="382">
        <v>281</v>
      </c>
      <c r="N13" s="253">
        <v>1.2591862340921313E-2</v>
      </c>
      <c r="O13" s="382">
        <v>443</v>
      </c>
      <c r="P13" s="253">
        <v>1.9851227818605485E-2</v>
      </c>
      <c r="Q13" s="382">
        <v>293</v>
      </c>
      <c r="R13" s="253">
        <v>1.3129593117046066E-2</v>
      </c>
      <c r="S13" s="382">
        <v>586</v>
      </c>
      <c r="T13" s="253">
        <v>2.6259186234092131E-2</v>
      </c>
      <c r="U13" s="382">
        <v>780</v>
      </c>
      <c r="V13" s="253">
        <v>3.4952500448108978E-2</v>
      </c>
      <c r="W13" s="382">
        <v>2406</v>
      </c>
      <c r="X13" s="255">
        <v>0.10781502061301308</v>
      </c>
      <c r="Y13"/>
      <c r="Z13" s="895"/>
      <c r="AA13" s="895"/>
    </row>
    <row r="14" spans="1:27" s="24" customFormat="1" ht="17.25" customHeight="1">
      <c r="A14" s="1742" t="s">
        <v>189</v>
      </c>
      <c r="B14" s="1743"/>
      <c r="C14" s="1083">
        <v>22067</v>
      </c>
      <c r="D14" s="351">
        <v>5.2438844715242364E-2</v>
      </c>
      <c r="E14" s="1485">
        <v>7864</v>
      </c>
      <c r="F14" s="1484">
        <v>0.3563692391353605</v>
      </c>
      <c r="G14" s="201">
        <v>10915</v>
      </c>
      <c r="H14" s="354">
        <v>0.49462999048352746</v>
      </c>
      <c r="I14" s="382">
        <v>1390</v>
      </c>
      <c r="J14" s="253">
        <v>6.2989985045543123E-2</v>
      </c>
      <c r="K14" s="382">
        <v>4693</v>
      </c>
      <c r="L14" s="354">
        <v>0.21267050346671501</v>
      </c>
      <c r="M14" s="382">
        <v>409</v>
      </c>
      <c r="N14" s="253">
        <v>1.8534463225631032E-2</v>
      </c>
      <c r="O14" s="382">
        <v>443</v>
      </c>
      <c r="P14" s="253">
        <v>2.0075225449766618E-2</v>
      </c>
      <c r="Q14" s="382">
        <v>274</v>
      </c>
      <c r="R14" s="253">
        <v>1.2416730865092672E-2</v>
      </c>
      <c r="S14" s="382">
        <v>477</v>
      </c>
      <c r="T14" s="253">
        <v>2.1615987673902208E-2</v>
      </c>
      <c r="U14" s="382">
        <v>797</v>
      </c>
      <c r="V14" s="253">
        <v>3.611727919517832E-2</v>
      </c>
      <c r="W14" s="382">
        <v>2669</v>
      </c>
      <c r="X14" s="255">
        <v>0.12094983459464401</v>
      </c>
      <c r="Y14"/>
      <c r="Z14" s="895"/>
      <c r="AA14" s="895"/>
    </row>
    <row r="15" spans="1:27" s="24" customFormat="1" ht="17.25" customHeight="1">
      <c r="A15" s="1742" t="s">
        <v>455</v>
      </c>
      <c r="B15" s="1743"/>
      <c r="C15" s="1083">
        <v>25052</v>
      </c>
      <c r="D15" s="351">
        <v>5.9107489182187535E-2</v>
      </c>
      <c r="E15" s="1485">
        <v>7996</v>
      </c>
      <c r="F15" s="1484">
        <v>0.31917611368353827</v>
      </c>
      <c r="G15" s="201">
        <v>12770</v>
      </c>
      <c r="H15" s="354">
        <v>0.50973974133801692</v>
      </c>
      <c r="I15" s="382">
        <v>1874</v>
      </c>
      <c r="J15" s="253">
        <v>7.4804406833785725E-2</v>
      </c>
      <c r="K15" s="382">
        <v>4829</v>
      </c>
      <c r="L15" s="354">
        <v>0.19275906115280217</v>
      </c>
      <c r="M15" s="382">
        <v>587</v>
      </c>
      <c r="N15" s="253">
        <v>2.3431262973016127E-2</v>
      </c>
      <c r="O15" s="382">
        <v>448</v>
      </c>
      <c r="P15" s="253">
        <v>1.7882803768162224E-2</v>
      </c>
      <c r="Q15" s="382">
        <v>299</v>
      </c>
      <c r="R15" s="253">
        <v>1.1935174836340412E-2</v>
      </c>
      <c r="S15" s="382">
        <v>534</v>
      </c>
      <c r="T15" s="253">
        <v>2.1315663420086221E-2</v>
      </c>
      <c r="U15" s="382">
        <v>1079</v>
      </c>
      <c r="V15" s="253">
        <v>4.3070413539837142E-2</v>
      </c>
      <c r="W15" s="382">
        <v>2632</v>
      </c>
      <c r="X15" s="255">
        <v>0.10506147213795305</v>
      </c>
      <c r="Y15"/>
      <c r="Z15" s="895"/>
      <c r="AA15" s="895"/>
    </row>
    <row r="16" spans="1:27" s="24" customFormat="1" ht="17.25" customHeight="1">
      <c r="A16" s="1742" t="s">
        <v>562</v>
      </c>
      <c r="B16" s="1743"/>
      <c r="C16" s="1083">
        <v>25209</v>
      </c>
      <c r="D16" s="351">
        <v>5.8232041135950992E-2</v>
      </c>
      <c r="E16" s="1485">
        <v>7890</v>
      </c>
      <c r="F16" s="1484">
        <v>0.31298345828870644</v>
      </c>
      <c r="G16" s="201">
        <v>12567</v>
      </c>
      <c r="H16" s="354">
        <v>0.49851243603474948</v>
      </c>
      <c r="I16" s="382">
        <v>2133</v>
      </c>
      <c r="J16" s="253">
        <v>8.4612638343448773E-2</v>
      </c>
      <c r="K16" s="382">
        <v>4724</v>
      </c>
      <c r="L16" s="354">
        <v>0.18739339124915705</v>
      </c>
      <c r="M16" s="382">
        <v>707</v>
      </c>
      <c r="N16" s="253">
        <v>2.804553929152287E-2</v>
      </c>
      <c r="O16" s="382">
        <v>445</v>
      </c>
      <c r="P16" s="253">
        <v>1.765242572097267E-2</v>
      </c>
      <c r="Q16" s="382">
        <v>301</v>
      </c>
      <c r="R16" s="253">
        <v>1.1940180094410726E-2</v>
      </c>
      <c r="S16" s="382">
        <v>534</v>
      </c>
      <c r="T16" s="253">
        <v>2.1182910865167201E-2</v>
      </c>
      <c r="U16" s="382">
        <v>1268</v>
      </c>
      <c r="V16" s="253">
        <v>5.0299496211670437E-2</v>
      </c>
      <c r="W16" s="382">
        <v>2530</v>
      </c>
      <c r="X16" s="255">
        <v>0.10036098218890079</v>
      </c>
      <c r="Y16" s="870"/>
      <c r="Z16" s="895"/>
      <c r="AA16" s="895"/>
    </row>
    <row r="17" spans="1:27" s="24" customFormat="1" ht="17.25" customHeight="1" thickBot="1">
      <c r="A17" s="1785" t="s">
        <v>643</v>
      </c>
      <c r="B17" s="1786"/>
      <c r="C17" s="1083">
        <v>24271</v>
      </c>
      <c r="D17" s="351">
        <v>5.4388308003961869E-2</v>
      </c>
      <c r="E17" s="1485">
        <v>8005</v>
      </c>
      <c r="F17" s="1484">
        <v>0.32981747764822217</v>
      </c>
      <c r="G17" s="201">
        <v>11398</v>
      </c>
      <c r="H17" s="354">
        <v>0.46961394256520128</v>
      </c>
      <c r="I17" s="382">
        <v>2125</v>
      </c>
      <c r="J17" s="253">
        <v>8.7553046846030241E-2</v>
      </c>
      <c r="K17" s="382">
        <v>4660</v>
      </c>
      <c r="L17" s="354">
        <v>0.19199868155411809</v>
      </c>
      <c r="M17" s="382">
        <v>776</v>
      </c>
      <c r="N17" s="253">
        <v>3.1972312636479747E-2</v>
      </c>
      <c r="O17" s="382">
        <v>434</v>
      </c>
      <c r="P17" s="253">
        <v>1.7881422273495116E-2</v>
      </c>
      <c r="Q17" s="382">
        <v>309</v>
      </c>
      <c r="R17" s="253">
        <v>1.2731243047258044E-2</v>
      </c>
      <c r="S17" s="382">
        <v>527</v>
      </c>
      <c r="T17" s="253">
        <v>2.1713155617815501E-2</v>
      </c>
      <c r="U17" s="382">
        <v>1468</v>
      </c>
      <c r="V17" s="253">
        <v>6.0483704832928184E-2</v>
      </c>
      <c r="W17" s="382">
        <v>2574</v>
      </c>
      <c r="X17" s="255">
        <v>0.10605249062667381</v>
      </c>
      <c r="Y17" s="870"/>
      <c r="Z17" s="895"/>
      <c r="AA17" s="895"/>
    </row>
    <row r="18" spans="1:27" s="242" customFormat="1" ht="17.25" customHeight="1">
      <c r="A18" s="1791" t="s">
        <v>644</v>
      </c>
      <c r="B18" s="567" t="s">
        <v>191</v>
      </c>
      <c r="C18" s="557">
        <f>C17-C16</f>
        <v>-938</v>
      </c>
      <c r="D18" s="612" t="s">
        <v>56</v>
      </c>
      <c r="E18" s="558">
        <f>E17-E16</f>
        <v>115</v>
      </c>
      <c r="F18" s="673" t="s">
        <v>56</v>
      </c>
      <c r="G18" s="557">
        <f>G17-G16</f>
        <v>-1169</v>
      </c>
      <c r="H18" s="612" t="s">
        <v>56</v>
      </c>
      <c r="I18" s="558">
        <f>I17-I16</f>
        <v>-8</v>
      </c>
      <c r="J18" s="612" t="s">
        <v>56</v>
      </c>
      <c r="K18" s="558">
        <f>K17-K16</f>
        <v>-64</v>
      </c>
      <c r="L18" s="612" t="s">
        <v>56</v>
      </c>
      <c r="M18" s="558">
        <f>M17-M16</f>
        <v>69</v>
      </c>
      <c r="N18" s="612" t="s">
        <v>56</v>
      </c>
      <c r="O18" s="558">
        <f>O17-O16</f>
        <v>-11</v>
      </c>
      <c r="P18" s="612" t="s">
        <v>56</v>
      </c>
      <c r="Q18" s="558">
        <f>Q17-Q16</f>
        <v>8</v>
      </c>
      <c r="R18" s="612" t="s">
        <v>56</v>
      </c>
      <c r="S18" s="558">
        <f>S17-S16</f>
        <v>-7</v>
      </c>
      <c r="T18" s="612" t="s">
        <v>56</v>
      </c>
      <c r="U18" s="558">
        <f>U17-U16</f>
        <v>200</v>
      </c>
      <c r="V18" s="612" t="s">
        <v>56</v>
      </c>
      <c r="W18" s="558">
        <f>W17-W16</f>
        <v>44</v>
      </c>
      <c r="X18" s="613" t="s">
        <v>56</v>
      </c>
      <c r="Y18"/>
    </row>
    <row r="19" spans="1:27" ht="17.25" customHeight="1">
      <c r="A19" s="1733"/>
      <c r="B19" s="561" t="s">
        <v>192</v>
      </c>
      <c r="C19" s="564">
        <f>C17/C16-1</f>
        <v>-3.7208933317465998E-2</v>
      </c>
      <c r="D19" s="621" t="s">
        <v>56</v>
      </c>
      <c r="E19" s="565">
        <f>E17/E16-1</f>
        <v>1.4575411913815062E-2</v>
      </c>
      <c r="F19" s="674" t="s">
        <v>56</v>
      </c>
      <c r="G19" s="564">
        <f>G17/G16-1</f>
        <v>-9.3021405267764812E-2</v>
      </c>
      <c r="H19" s="621" t="s">
        <v>56</v>
      </c>
      <c r="I19" s="565">
        <f>I17/I16-1</f>
        <v>-3.7505860290670823E-3</v>
      </c>
      <c r="J19" s="621" t="s">
        <v>56</v>
      </c>
      <c r="K19" s="565">
        <f>K17/K16-1</f>
        <v>-1.3547840812870415E-2</v>
      </c>
      <c r="L19" s="621" t="s">
        <v>56</v>
      </c>
      <c r="M19" s="565">
        <f>M17/M16-1</f>
        <v>9.7595473833097524E-2</v>
      </c>
      <c r="N19" s="621" t="s">
        <v>56</v>
      </c>
      <c r="O19" s="565">
        <f>O17/O16-1</f>
        <v>-2.4719101123595544E-2</v>
      </c>
      <c r="P19" s="621" t="s">
        <v>56</v>
      </c>
      <c r="Q19" s="565">
        <f>Q17/Q16-1</f>
        <v>2.6578073089700949E-2</v>
      </c>
      <c r="R19" s="621" t="s">
        <v>56</v>
      </c>
      <c r="S19" s="565">
        <f>S17/S16-1</f>
        <v>-1.310861423220977E-2</v>
      </c>
      <c r="T19" s="621" t="s">
        <v>56</v>
      </c>
      <c r="U19" s="565">
        <f>U17/U16-1</f>
        <v>0.15772870662460559</v>
      </c>
      <c r="V19" s="621" t="s">
        <v>56</v>
      </c>
      <c r="W19" s="565">
        <f>W17/W16-1</f>
        <v>1.7391304347825987E-2</v>
      </c>
      <c r="X19" s="622" t="s">
        <v>56</v>
      </c>
      <c r="Y19"/>
    </row>
    <row r="20" spans="1:27" ht="17.25" customHeight="1">
      <c r="A20" s="1734" t="s">
        <v>645</v>
      </c>
      <c r="B20" s="578" t="s">
        <v>191</v>
      </c>
      <c r="C20" s="581">
        <f>C17-C12</f>
        <v>3936</v>
      </c>
      <c r="D20" s="618" t="s">
        <v>56</v>
      </c>
      <c r="E20" s="582">
        <f>E17-E12</f>
        <v>-1848</v>
      </c>
      <c r="F20" s="676" t="s">
        <v>56</v>
      </c>
      <c r="G20" s="581">
        <f>G17-G12</f>
        <v>2482</v>
      </c>
      <c r="H20" s="618" t="s">
        <v>56</v>
      </c>
      <c r="I20" s="582">
        <f>I17-I12</f>
        <v>1485</v>
      </c>
      <c r="J20" s="618" t="s">
        <v>56</v>
      </c>
      <c r="K20" s="582">
        <f>K17-K12</f>
        <v>-1887</v>
      </c>
      <c r="L20" s="618" t="s">
        <v>56</v>
      </c>
      <c r="M20" s="582">
        <f>M17-M12</f>
        <v>587</v>
      </c>
      <c r="N20" s="618" t="s">
        <v>56</v>
      </c>
      <c r="O20" s="582">
        <f>O17-O12</f>
        <v>-32</v>
      </c>
      <c r="P20" s="618" t="s">
        <v>56</v>
      </c>
      <c r="Q20" s="582">
        <f>Q17-Q12</f>
        <v>45</v>
      </c>
      <c r="R20" s="618" t="s">
        <v>56</v>
      </c>
      <c r="S20" s="582">
        <f>S17-S12</f>
        <v>-95</v>
      </c>
      <c r="T20" s="618" t="s">
        <v>56</v>
      </c>
      <c r="U20" s="582">
        <f>U17-U12</f>
        <v>451</v>
      </c>
      <c r="V20" s="618" t="s">
        <v>56</v>
      </c>
      <c r="W20" s="582">
        <f>W17-W12</f>
        <v>900</v>
      </c>
      <c r="X20" s="619" t="s">
        <v>56</v>
      </c>
      <c r="Y20"/>
    </row>
    <row r="21" spans="1:27" ht="17.25" customHeight="1">
      <c r="A21" s="1733"/>
      <c r="B21" s="561" t="s">
        <v>192</v>
      </c>
      <c r="C21" s="564">
        <f>C17/C12-1</f>
        <v>0.19355790508974668</v>
      </c>
      <c r="D21" s="621" t="s">
        <v>56</v>
      </c>
      <c r="E21" s="565">
        <f>E17/E12-1</f>
        <v>-0.18755708921140768</v>
      </c>
      <c r="F21" s="674" t="s">
        <v>56</v>
      </c>
      <c r="G21" s="564">
        <f>G17/G12-1</f>
        <v>0.27837595334230603</v>
      </c>
      <c r="H21" s="621" t="s">
        <v>56</v>
      </c>
      <c r="I21" s="565">
        <f>I17/I12-1</f>
        <v>2.3203125</v>
      </c>
      <c r="J21" s="621" t="s">
        <v>56</v>
      </c>
      <c r="K21" s="565">
        <f>K17/K12-1</f>
        <v>-0.28822361386894757</v>
      </c>
      <c r="L21" s="621" t="s">
        <v>56</v>
      </c>
      <c r="M21" s="565">
        <f>M17/M12-1</f>
        <v>3.105820105820106</v>
      </c>
      <c r="N21" s="621" t="s">
        <v>56</v>
      </c>
      <c r="O21" s="565">
        <f>O17/O12-1</f>
        <v>-6.8669527896995763E-2</v>
      </c>
      <c r="P21" s="621" t="s">
        <v>56</v>
      </c>
      <c r="Q21" s="565">
        <f>Q17/Q12-1</f>
        <v>0.17045454545454541</v>
      </c>
      <c r="R21" s="621" t="s">
        <v>56</v>
      </c>
      <c r="S21" s="565">
        <f>S17/S12-1</f>
        <v>-0.15273311897106112</v>
      </c>
      <c r="T21" s="621" t="s">
        <v>56</v>
      </c>
      <c r="U21" s="565">
        <f>U17/U12-1</f>
        <v>0.44346116027531957</v>
      </c>
      <c r="V21" s="621" t="s">
        <v>56</v>
      </c>
      <c r="W21" s="565">
        <f>W17/W12-1</f>
        <v>0.5376344086021505</v>
      </c>
      <c r="X21" s="622" t="s">
        <v>56</v>
      </c>
      <c r="Y21"/>
    </row>
    <row r="22" spans="1:27" ht="17.25" customHeight="1">
      <c r="A22" s="1734" t="s">
        <v>646</v>
      </c>
      <c r="B22" s="578" t="s">
        <v>191</v>
      </c>
      <c r="C22" s="581">
        <f>C17-C7</f>
        <v>5146</v>
      </c>
      <c r="D22" s="618" t="s">
        <v>56</v>
      </c>
      <c r="E22" s="582">
        <f>E17-E7</f>
        <v>-3825</v>
      </c>
      <c r="F22" s="676" t="s">
        <v>56</v>
      </c>
      <c r="G22" s="581">
        <f>G17-G7</f>
        <v>3897</v>
      </c>
      <c r="H22" s="618" t="s">
        <v>56</v>
      </c>
      <c r="I22" s="618" t="s">
        <v>55</v>
      </c>
      <c r="J22" s="618" t="s">
        <v>55</v>
      </c>
      <c r="K22" s="582">
        <f>K17-K7</f>
        <v>-4126</v>
      </c>
      <c r="L22" s="618" t="s">
        <v>56</v>
      </c>
      <c r="M22" s="582">
        <f>M17-M7</f>
        <v>694</v>
      </c>
      <c r="N22" s="618" t="s">
        <v>56</v>
      </c>
      <c r="O22" s="582">
        <f>O17-O7</f>
        <v>-48</v>
      </c>
      <c r="P22" s="618" t="s">
        <v>56</v>
      </c>
      <c r="Q22" s="582">
        <f>Q17-Q7</f>
        <v>51</v>
      </c>
      <c r="R22" s="618" t="s">
        <v>56</v>
      </c>
      <c r="S22" s="582">
        <f>S17-S7</f>
        <v>-205</v>
      </c>
      <c r="T22" s="618" t="s">
        <v>56</v>
      </c>
      <c r="U22" s="582">
        <f>U17-U7</f>
        <v>1241</v>
      </c>
      <c r="V22" s="618" t="s">
        <v>56</v>
      </c>
      <c r="W22" s="582">
        <f>W17-W7</f>
        <v>1517</v>
      </c>
      <c r="X22" s="619" t="s">
        <v>56</v>
      </c>
      <c r="Y22"/>
    </row>
    <row r="23" spans="1:27" ht="17.25" customHeight="1" thickBot="1">
      <c r="A23" s="1735"/>
      <c r="B23" s="596" t="s">
        <v>192</v>
      </c>
      <c r="C23" s="597">
        <f>C17/C7-1</f>
        <v>0.26907189542483656</v>
      </c>
      <c r="D23" s="658" t="s">
        <v>56</v>
      </c>
      <c r="E23" s="598">
        <f>E17/E7-1</f>
        <v>-0.32333051563820792</v>
      </c>
      <c r="F23" s="677" t="s">
        <v>56</v>
      </c>
      <c r="G23" s="597">
        <f>G17/G7-1</f>
        <v>0.51953072923610177</v>
      </c>
      <c r="H23" s="658" t="s">
        <v>56</v>
      </c>
      <c r="I23" s="693" t="s">
        <v>55</v>
      </c>
      <c r="J23" s="658" t="s">
        <v>55</v>
      </c>
      <c r="K23" s="598">
        <f>K17/K7-1</f>
        <v>-0.46961074436603689</v>
      </c>
      <c r="L23" s="658" t="s">
        <v>56</v>
      </c>
      <c r="M23" s="598">
        <f>M17/M7-1</f>
        <v>8.463414634146341</v>
      </c>
      <c r="N23" s="658" t="s">
        <v>56</v>
      </c>
      <c r="O23" s="598">
        <f>O17/O7-1</f>
        <v>-9.958506224066388E-2</v>
      </c>
      <c r="P23" s="658" t="s">
        <v>56</v>
      </c>
      <c r="Q23" s="598">
        <f>Q17/Q7-1</f>
        <v>0.19767441860465107</v>
      </c>
      <c r="R23" s="658" t="s">
        <v>56</v>
      </c>
      <c r="S23" s="598">
        <f>S17/S7-1</f>
        <v>-0.2800546448087432</v>
      </c>
      <c r="T23" s="658" t="s">
        <v>56</v>
      </c>
      <c r="U23" s="598">
        <f>U17/U7-1</f>
        <v>5.4669603524229071</v>
      </c>
      <c r="V23" s="658" t="s">
        <v>56</v>
      </c>
      <c r="W23" s="598">
        <f>W17/W7-1</f>
        <v>1.43519394512772</v>
      </c>
      <c r="X23" s="659" t="s">
        <v>56</v>
      </c>
      <c r="Y23"/>
    </row>
    <row r="24" spans="1:27" ht="17.25" customHeight="1">
      <c r="A24" s="24" t="s">
        <v>178</v>
      </c>
    </row>
    <row r="25" spans="1:27" ht="17.25" customHeight="1">
      <c r="A25" s="24" t="s">
        <v>286</v>
      </c>
    </row>
    <row r="26" spans="1:27" ht="17.25" customHeight="1">
      <c r="A26" s="918" t="s">
        <v>411</v>
      </c>
      <c r="U26" s="870"/>
    </row>
    <row r="27" spans="1:27" ht="17.25" customHeight="1">
      <c r="A27" s="918" t="s">
        <v>471</v>
      </c>
      <c r="L27"/>
      <c r="M27"/>
      <c r="O27" s="787"/>
      <c r="P27" s="787"/>
      <c r="Q27" s="787"/>
      <c r="R27" s="787"/>
      <c r="S27" s="787"/>
      <c r="T27" s="787"/>
      <c r="U27" s="870"/>
      <c r="V27" s="787"/>
      <c r="W27" s="787"/>
      <c r="X27" s="787"/>
    </row>
    <row r="28" spans="1:27">
      <c r="A28" s="95"/>
      <c r="L28" s="998"/>
      <c r="M28" s="998"/>
      <c r="N28" s="998"/>
      <c r="O28" s="787"/>
      <c r="P28" s="787"/>
      <c r="Q28" s="787"/>
      <c r="R28" s="787"/>
      <c r="S28" s="787"/>
      <c r="T28" s="787"/>
      <c r="U28" s="870"/>
      <c r="V28" s="787"/>
      <c r="W28" s="787"/>
      <c r="X28" s="787"/>
    </row>
    <row r="29" spans="1:27">
      <c r="C29" s="28"/>
      <c r="D29" s="112"/>
      <c r="E29" s="1714"/>
      <c r="G29"/>
      <c r="H29"/>
      <c r="I29"/>
      <c r="J29"/>
      <c r="K29"/>
      <c r="L29"/>
      <c r="M29" s="870"/>
      <c r="N29"/>
      <c r="O29"/>
      <c r="P29"/>
      <c r="Q29"/>
      <c r="R29"/>
      <c r="S29"/>
      <c r="T29"/>
      <c r="U29" s="870"/>
      <c r="V29"/>
      <c r="W29"/>
      <c r="X29"/>
    </row>
    <row r="30" spans="1:27">
      <c r="C30" s="112"/>
      <c r="D30" s="112"/>
      <c r="E30" s="1714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 s="870"/>
      <c r="V30"/>
      <c r="W30"/>
      <c r="X30"/>
    </row>
    <row r="31" spans="1:27">
      <c r="C31"/>
      <c r="D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 s="870"/>
      <c r="V31"/>
      <c r="W31"/>
      <c r="X31"/>
    </row>
    <row r="32" spans="1:27">
      <c r="C32"/>
      <c r="D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 s="870"/>
      <c r="V32"/>
      <c r="W32"/>
      <c r="X32"/>
    </row>
    <row r="33" spans="3:24">
      <c r="C33"/>
      <c r="D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3:24">
      <c r="C34"/>
      <c r="D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</sheetData>
  <mergeCells count="27">
    <mergeCell ref="W4:X5"/>
    <mergeCell ref="C3:D5"/>
    <mergeCell ref="G3:X3"/>
    <mergeCell ref="G4:H5"/>
    <mergeCell ref="K4:L5"/>
    <mergeCell ref="O4:P5"/>
    <mergeCell ref="I4:J5"/>
    <mergeCell ref="Q4:R5"/>
    <mergeCell ref="M4:N5"/>
    <mergeCell ref="E3:F5"/>
    <mergeCell ref="U4:V5"/>
    <mergeCell ref="A18:A19"/>
    <mergeCell ref="A20:A21"/>
    <mergeCell ref="A22:A23"/>
    <mergeCell ref="S4:T5"/>
    <mergeCell ref="A10:B10"/>
    <mergeCell ref="A11:B11"/>
    <mergeCell ref="A12:B12"/>
    <mergeCell ref="A13:B13"/>
    <mergeCell ref="A14:B14"/>
    <mergeCell ref="A15:B15"/>
    <mergeCell ref="A16:B16"/>
    <mergeCell ref="A3:B6"/>
    <mergeCell ref="A7:B7"/>
    <mergeCell ref="A8:B8"/>
    <mergeCell ref="A9:B9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2" orientation="landscape" r:id="rId1"/>
  <ignoredErrors>
    <ignoredError sqref="C18:X21 C23:H23 C22:H22 K22:X22 K23:X23" unlockedFormula="1"/>
  </ignoredError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9"/>
  <dimension ref="A1:Z31"/>
  <sheetViews>
    <sheetView zoomScaleNormal="100"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3" width="6.140625" style="209" customWidth="1"/>
    <col min="4" max="5" width="4.7109375" style="209" customWidth="1"/>
    <col min="6" max="6" width="6.140625" style="209" customWidth="1"/>
    <col min="7" max="7" width="5" style="209" customWidth="1"/>
    <col min="8" max="8" width="6.140625" style="209" customWidth="1"/>
    <col min="9" max="9" width="5" style="209" customWidth="1"/>
    <col min="10" max="10" width="6.42578125" style="209" customWidth="1"/>
    <col min="11" max="11" width="5" style="209" customWidth="1"/>
    <col min="12" max="12" width="6.42578125" style="209" customWidth="1"/>
    <col min="13" max="13" width="5" style="209" customWidth="1"/>
    <col min="14" max="14" width="6" style="209" customWidth="1"/>
    <col min="15" max="15" width="4.85546875" style="209" customWidth="1"/>
    <col min="16" max="16" width="6.28515625" style="209" customWidth="1"/>
    <col min="17" max="17" width="4.85546875" style="209" customWidth="1"/>
    <col min="18" max="18" width="5.5703125" style="209" customWidth="1"/>
    <col min="19" max="19" width="4.85546875" style="209" customWidth="1"/>
    <col min="20" max="20" width="6" style="209" customWidth="1"/>
    <col min="21" max="21" width="4.85546875" style="209" customWidth="1"/>
    <col min="22" max="22" width="6" style="209" customWidth="1"/>
    <col min="23" max="23" width="4.85546875" style="209" customWidth="1"/>
    <col min="24" max="24" width="6.140625" style="209" customWidth="1"/>
    <col min="25" max="25" width="5.7109375" style="209" customWidth="1"/>
    <col min="26" max="16384" width="9.140625" style="209"/>
  </cols>
  <sheetData>
    <row r="1" spans="1:26" ht="17.25" customHeight="1">
      <c r="A1" s="240" t="s">
        <v>965</v>
      </c>
      <c r="B1" s="240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500"/>
      <c r="T1" s="204"/>
      <c r="U1" s="204"/>
      <c r="V1" s="204"/>
      <c r="W1" s="204"/>
      <c r="X1" s="204"/>
      <c r="Y1" s="204"/>
    </row>
    <row r="2" spans="1:26" s="205" customFormat="1" ht="17.25" customHeight="1" thickBot="1">
      <c r="A2" s="325" t="s">
        <v>193</v>
      </c>
      <c r="R2" s="205" t="s">
        <v>0</v>
      </c>
    </row>
    <row r="3" spans="1:26" ht="17.25" customHeight="1">
      <c r="A3" s="1736" t="s">
        <v>198</v>
      </c>
      <c r="B3" s="1737"/>
      <c r="C3" s="2022" t="s">
        <v>71</v>
      </c>
      <c r="D3" s="2065"/>
      <c r="E3" s="1993"/>
      <c r="F3" s="1890" t="s">
        <v>506</v>
      </c>
      <c r="G3" s="1994"/>
      <c r="H3" s="1911" t="s">
        <v>45</v>
      </c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2"/>
      <c r="X3" s="1902"/>
      <c r="Y3" s="1903"/>
    </row>
    <row r="4" spans="1:26" ht="17.25" customHeight="1">
      <c r="A4" s="1738"/>
      <c r="B4" s="1739"/>
      <c r="C4" s="2023"/>
      <c r="D4" s="2026"/>
      <c r="E4" s="2059"/>
      <c r="F4" s="2059"/>
      <c r="G4" s="2064"/>
      <c r="H4" s="2011" t="s">
        <v>164</v>
      </c>
      <c r="I4" s="1885"/>
      <c r="J4" s="1881" t="s">
        <v>165</v>
      </c>
      <c r="K4" s="1885"/>
      <c r="L4" s="2060" t="s">
        <v>47</v>
      </c>
      <c r="M4" s="2061"/>
      <c r="N4" s="1881" t="s">
        <v>50</v>
      </c>
      <c r="O4" s="1885"/>
      <c r="P4" s="1881" t="s">
        <v>48</v>
      </c>
      <c r="Q4" s="1885"/>
      <c r="R4" s="1881" t="s">
        <v>49</v>
      </c>
      <c r="S4" s="1885"/>
      <c r="T4" s="1881" t="s">
        <v>51</v>
      </c>
      <c r="U4" s="1885"/>
      <c r="V4" s="1881" t="s">
        <v>53</v>
      </c>
      <c r="W4" s="1885"/>
      <c r="X4" s="1881" t="s">
        <v>65</v>
      </c>
      <c r="Y4" s="1912"/>
    </row>
    <row r="5" spans="1:26" ht="17.25" customHeight="1">
      <c r="A5" s="1738"/>
      <c r="B5" s="1739"/>
      <c r="C5" s="1898"/>
      <c r="D5" s="1886"/>
      <c r="E5" s="1897"/>
      <c r="F5" s="1897"/>
      <c r="G5" s="1900"/>
      <c r="H5" s="1775"/>
      <c r="I5" s="1886"/>
      <c r="J5" s="1883"/>
      <c r="K5" s="1886"/>
      <c r="L5" s="2062"/>
      <c r="M5" s="2063"/>
      <c r="N5" s="1883"/>
      <c r="O5" s="1886"/>
      <c r="P5" s="1883"/>
      <c r="Q5" s="1886"/>
      <c r="R5" s="1883"/>
      <c r="S5" s="1886"/>
      <c r="T5" s="1883"/>
      <c r="U5" s="1886"/>
      <c r="V5" s="1883"/>
      <c r="W5" s="1886"/>
      <c r="X5" s="1883"/>
      <c r="Y5" s="1776"/>
    </row>
    <row r="6" spans="1:26" ht="17.25" customHeight="1" thickBot="1">
      <c r="A6" s="1738"/>
      <c r="B6" s="1739"/>
      <c r="C6" s="629" t="s">
        <v>146</v>
      </c>
      <c r="D6" s="630" t="s">
        <v>155</v>
      </c>
      <c r="E6" s="630" t="s">
        <v>151</v>
      </c>
      <c r="F6" s="632" t="s">
        <v>146</v>
      </c>
      <c r="G6" s="642" t="s">
        <v>152</v>
      </c>
      <c r="H6" s="634" t="s">
        <v>146</v>
      </c>
      <c r="I6" s="635" t="s">
        <v>152</v>
      </c>
      <c r="J6" s="632" t="s">
        <v>146</v>
      </c>
      <c r="K6" s="635" t="s">
        <v>152</v>
      </c>
      <c r="L6" s="632" t="s">
        <v>146</v>
      </c>
      <c r="M6" s="635" t="s">
        <v>152</v>
      </c>
      <c r="N6" s="632" t="s">
        <v>146</v>
      </c>
      <c r="O6" s="635" t="s">
        <v>152</v>
      </c>
      <c r="P6" s="632" t="s">
        <v>146</v>
      </c>
      <c r="Q6" s="635" t="s">
        <v>152</v>
      </c>
      <c r="R6" s="632" t="s">
        <v>146</v>
      </c>
      <c r="S6" s="635" t="s">
        <v>152</v>
      </c>
      <c r="T6" s="632" t="s">
        <v>146</v>
      </c>
      <c r="U6" s="635" t="s">
        <v>152</v>
      </c>
      <c r="V6" s="632" t="s">
        <v>146</v>
      </c>
      <c r="W6" s="635" t="s">
        <v>152</v>
      </c>
      <c r="X6" s="632" t="s">
        <v>146</v>
      </c>
      <c r="Y6" s="633" t="s">
        <v>152</v>
      </c>
    </row>
    <row r="7" spans="1:26" s="24" customFormat="1" ht="17.25" customHeight="1">
      <c r="A7" s="1787" t="s">
        <v>11</v>
      </c>
      <c r="B7" s="1788"/>
      <c r="C7" s="841">
        <v>7286</v>
      </c>
      <c r="D7" s="351">
        <v>2.945004486625007E-2</v>
      </c>
      <c r="E7" s="354">
        <v>0.38096732026143793</v>
      </c>
      <c r="F7" s="344">
        <v>4834</v>
      </c>
      <c r="G7" s="381">
        <v>0.66346417787537748</v>
      </c>
      <c r="H7" s="203">
        <v>2485</v>
      </c>
      <c r="I7" s="354">
        <v>0.34106505627230305</v>
      </c>
      <c r="J7" s="434" t="s">
        <v>55</v>
      </c>
      <c r="K7" s="435" t="s">
        <v>55</v>
      </c>
      <c r="L7" s="344">
        <v>3711</v>
      </c>
      <c r="M7" s="354">
        <v>0.50933296733461431</v>
      </c>
      <c r="N7" s="344">
        <v>29</v>
      </c>
      <c r="O7" s="253">
        <v>3.9802360691737577E-3</v>
      </c>
      <c r="P7" s="344">
        <v>227</v>
      </c>
      <c r="Q7" s="253">
        <v>3.1155640955256657E-2</v>
      </c>
      <c r="R7" s="344">
        <v>108</v>
      </c>
      <c r="S7" s="253">
        <v>1.4822948119681581E-2</v>
      </c>
      <c r="T7" s="344">
        <v>278</v>
      </c>
      <c r="U7" s="253">
        <v>3.81553664562174E-2</v>
      </c>
      <c r="V7" s="344">
        <v>29</v>
      </c>
      <c r="W7" s="253">
        <v>3.9802360691737577E-3</v>
      </c>
      <c r="X7" s="344">
        <v>419</v>
      </c>
      <c r="Y7" s="255">
        <v>5.7507548723579466E-2</v>
      </c>
      <c r="Z7" s="905"/>
    </row>
    <row r="8" spans="1:26" s="24" customFormat="1" ht="17.25" customHeight="1">
      <c r="A8" s="1742" t="s">
        <v>12</v>
      </c>
      <c r="B8" s="1743"/>
      <c r="C8" s="841">
        <v>7212</v>
      </c>
      <c r="D8" s="351">
        <v>3.1058227717271941E-2</v>
      </c>
      <c r="E8" s="354">
        <v>0.37640918580375782</v>
      </c>
      <c r="F8" s="344">
        <v>4651</v>
      </c>
      <c r="G8" s="381">
        <v>0.64489739323349971</v>
      </c>
      <c r="H8" s="203">
        <v>2508</v>
      </c>
      <c r="I8" s="354">
        <v>0.34775374376039936</v>
      </c>
      <c r="J8" s="344">
        <v>130</v>
      </c>
      <c r="K8" s="435">
        <v>1.8025513033832503E-2</v>
      </c>
      <c r="L8" s="344">
        <v>3401</v>
      </c>
      <c r="M8" s="354">
        <v>0.47157515252357185</v>
      </c>
      <c r="N8" s="344">
        <v>41</v>
      </c>
      <c r="O8" s="253">
        <v>5.6849694952856352E-3</v>
      </c>
      <c r="P8" s="344">
        <v>221</v>
      </c>
      <c r="Q8" s="253">
        <v>3.0643372157515253E-2</v>
      </c>
      <c r="R8" s="344">
        <v>111</v>
      </c>
      <c r="S8" s="253">
        <v>1.5391014975041598E-2</v>
      </c>
      <c r="T8" s="344">
        <v>288</v>
      </c>
      <c r="U8" s="253">
        <v>3.9933444259567387E-2</v>
      </c>
      <c r="V8" s="344">
        <v>64</v>
      </c>
      <c r="W8" s="253">
        <v>8.8740987243483092E-3</v>
      </c>
      <c r="X8" s="344">
        <v>448</v>
      </c>
      <c r="Y8" s="255">
        <v>6.2118691070438159E-2</v>
      </c>
      <c r="Z8" s="905"/>
    </row>
    <row r="9" spans="1:26" s="24" customFormat="1" ht="17.25" customHeight="1">
      <c r="A9" s="1742" t="s">
        <v>13</v>
      </c>
      <c r="B9" s="1743"/>
      <c r="C9" s="841">
        <v>7373</v>
      </c>
      <c r="D9" s="351">
        <v>3.3387673776207945E-2</v>
      </c>
      <c r="E9" s="354">
        <v>0.37094988931374523</v>
      </c>
      <c r="F9" s="344">
        <v>4479</v>
      </c>
      <c r="G9" s="381">
        <v>0.60748677607486778</v>
      </c>
      <c r="H9" s="203">
        <v>2802</v>
      </c>
      <c r="I9" s="354">
        <v>0.38003526380035263</v>
      </c>
      <c r="J9" s="344">
        <v>142</v>
      </c>
      <c r="K9" s="253">
        <v>1.9259460192594603E-2</v>
      </c>
      <c r="L9" s="344">
        <v>3202</v>
      </c>
      <c r="M9" s="354">
        <v>0.43428726434287263</v>
      </c>
      <c r="N9" s="344">
        <v>41</v>
      </c>
      <c r="O9" s="253">
        <v>5.5608300556083002E-3</v>
      </c>
      <c r="P9" s="344">
        <v>227</v>
      </c>
      <c r="Q9" s="253">
        <v>3.0788010307880104E-2</v>
      </c>
      <c r="R9" s="344">
        <v>118</v>
      </c>
      <c r="S9" s="253">
        <v>1.6004340160043401E-2</v>
      </c>
      <c r="T9" s="344">
        <v>284</v>
      </c>
      <c r="U9" s="253">
        <v>3.8518920385189205E-2</v>
      </c>
      <c r="V9" s="344">
        <v>82</v>
      </c>
      <c r="W9" s="253">
        <v>1.11216601112166E-2</v>
      </c>
      <c r="X9" s="344">
        <v>475</v>
      </c>
      <c r="Y9" s="255">
        <v>6.4424250644242509E-2</v>
      </c>
      <c r="Z9" s="905"/>
    </row>
    <row r="10" spans="1:26" s="24" customFormat="1" ht="17.25" customHeight="1">
      <c r="A10" s="1742" t="s">
        <v>14</v>
      </c>
      <c r="B10" s="1743"/>
      <c r="C10" s="841">
        <v>7373</v>
      </c>
      <c r="D10" s="351">
        <v>3.4294937391854428E-2</v>
      </c>
      <c r="E10" s="354">
        <v>0.37171666246533902</v>
      </c>
      <c r="F10" s="344">
        <v>4455</v>
      </c>
      <c r="G10" s="381">
        <v>0.60423165604231655</v>
      </c>
      <c r="H10" s="203">
        <v>2762</v>
      </c>
      <c r="I10" s="354">
        <v>0.37461006374610062</v>
      </c>
      <c r="J10" s="344">
        <v>182</v>
      </c>
      <c r="K10" s="253">
        <v>2.4684660246846603E-2</v>
      </c>
      <c r="L10" s="344">
        <v>3143</v>
      </c>
      <c r="M10" s="354">
        <v>0.42628509426285094</v>
      </c>
      <c r="N10" s="344">
        <v>47</v>
      </c>
      <c r="O10" s="253">
        <v>6.3746100637461006E-3</v>
      </c>
      <c r="P10" s="344">
        <v>233</v>
      </c>
      <c r="Q10" s="253">
        <v>3.1601790316017904E-2</v>
      </c>
      <c r="R10" s="344">
        <v>107</v>
      </c>
      <c r="S10" s="253">
        <v>1.4512410145124102E-2</v>
      </c>
      <c r="T10" s="344">
        <v>270</v>
      </c>
      <c r="U10" s="253">
        <v>3.6620100366201003E-2</v>
      </c>
      <c r="V10" s="344">
        <v>105</v>
      </c>
      <c r="W10" s="253">
        <v>1.4241150142411502E-2</v>
      </c>
      <c r="X10" s="344">
        <v>524</v>
      </c>
      <c r="Y10" s="255">
        <v>7.1070120710701207E-2</v>
      </c>
      <c r="Z10" s="905"/>
    </row>
    <row r="11" spans="1:26" s="24" customFormat="1" ht="17.25" customHeight="1">
      <c r="A11" s="1742" t="s">
        <v>15</v>
      </c>
      <c r="B11" s="1743"/>
      <c r="C11" s="841">
        <v>7599</v>
      </c>
      <c r="D11" s="351">
        <v>3.6035566093657379E-2</v>
      </c>
      <c r="E11" s="354">
        <v>0.3790781203232565</v>
      </c>
      <c r="F11" s="344">
        <v>4407</v>
      </c>
      <c r="G11" s="381">
        <v>0.57994472956968024</v>
      </c>
      <c r="H11" s="203">
        <v>2883</v>
      </c>
      <c r="I11" s="354">
        <v>0.37939202526648241</v>
      </c>
      <c r="J11" s="344">
        <v>210</v>
      </c>
      <c r="K11" s="253">
        <v>2.763521515988946E-2</v>
      </c>
      <c r="L11" s="344">
        <v>3067</v>
      </c>
      <c r="M11" s="354">
        <v>0.40360573759705226</v>
      </c>
      <c r="N11" s="344">
        <v>46</v>
      </c>
      <c r="O11" s="253">
        <v>6.0534280826424532E-3</v>
      </c>
      <c r="P11" s="344">
        <v>235</v>
      </c>
      <c r="Q11" s="253">
        <v>3.0925121726542965E-2</v>
      </c>
      <c r="R11" s="344">
        <v>130</v>
      </c>
      <c r="S11" s="253">
        <v>1.7107514146598238E-2</v>
      </c>
      <c r="T11" s="344">
        <v>252</v>
      </c>
      <c r="U11" s="253">
        <v>3.3162258191867348E-2</v>
      </c>
      <c r="V11" s="344">
        <v>149</v>
      </c>
      <c r="W11" s="253">
        <v>1.9607843137254902E-2</v>
      </c>
      <c r="X11" s="344">
        <v>627</v>
      </c>
      <c r="Y11" s="255">
        <v>8.2510856691669951E-2</v>
      </c>
      <c r="Z11" s="905"/>
    </row>
    <row r="12" spans="1:26" s="24" customFormat="1" ht="17.25" customHeight="1">
      <c r="A12" s="1742" t="s">
        <v>16</v>
      </c>
      <c r="B12" s="1743"/>
      <c r="C12" s="1083">
        <v>7438</v>
      </c>
      <c r="D12" s="351">
        <v>3.5481224240573955E-2</v>
      </c>
      <c r="E12" s="354">
        <v>0.3657732972707155</v>
      </c>
      <c r="F12" s="382">
        <v>4145</v>
      </c>
      <c r="G12" s="381">
        <v>0.55727346060769023</v>
      </c>
      <c r="H12" s="201">
        <v>2806</v>
      </c>
      <c r="I12" s="354">
        <v>0.37725194944877655</v>
      </c>
      <c r="J12" s="382">
        <v>165</v>
      </c>
      <c r="K12" s="253">
        <v>2.2183382629739175E-2</v>
      </c>
      <c r="L12" s="382">
        <v>2899</v>
      </c>
      <c r="M12" s="354">
        <v>0.38975531056735679</v>
      </c>
      <c r="N12" s="382">
        <v>57</v>
      </c>
      <c r="O12" s="253">
        <v>7.6633503630008067E-3</v>
      </c>
      <c r="P12" s="382">
        <v>227</v>
      </c>
      <c r="Q12" s="253">
        <v>3.0518956708792688E-2</v>
      </c>
      <c r="R12" s="382">
        <v>113</v>
      </c>
      <c r="S12" s="253">
        <v>1.5192255982791072E-2</v>
      </c>
      <c r="T12" s="382">
        <v>251</v>
      </c>
      <c r="U12" s="253">
        <v>3.3745630545845659E-2</v>
      </c>
      <c r="V12" s="382">
        <v>178</v>
      </c>
      <c r="W12" s="253">
        <v>2.3931164291476202E-2</v>
      </c>
      <c r="X12" s="382">
        <v>742</v>
      </c>
      <c r="Y12" s="255">
        <v>9.9757999462221025E-2</v>
      </c>
      <c r="Z12" s="905"/>
    </row>
    <row r="13" spans="1:26" s="24" customFormat="1" ht="17.25" customHeight="1">
      <c r="A13" s="1742" t="s">
        <v>139</v>
      </c>
      <c r="B13" s="1743"/>
      <c r="C13" s="1083">
        <v>8103</v>
      </c>
      <c r="D13" s="351">
        <v>3.8946058051399376E-2</v>
      </c>
      <c r="E13" s="354">
        <v>0.36310270657823984</v>
      </c>
      <c r="F13" s="382">
        <v>3995</v>
      </c>
      <c r="G13" s="381">
        <v>0.49302727384919165</v>
      </c>
      <c r="H13" s="201">
        <v>3452</v>
      </c>
      <c r="I13" s="354">
        <v>0.42601505615204244</v>
      </c>
      <c r="J13" s="382">
        <v>286</v>
      </c>
      <c r="K13" s="253">
        <v>3.5295569542144883E-2</v>
      </c>
      <c r="L13" s="382">
        <v>2630</v>
      </c>
      <c r="M13" s="354">
        <v>0.32457114648895469</v>
      </c>
      <c r="N13" s="382">
        <v>84</v>
      </c>
      <c r="O13" s="253">
        <v>1.036653091447612E-2</v>
      </c>
      <c r="P13" s="382">
        <v>214</v>
      </c>
      <c r="Q13" s="253">
        <v>2.6409971615451066E-2</v>
      </c>
      <c r="R13" s="382">
        <v>124</v>
      </c>
      <c r="S13" s="253">
        <v>1.5302974207083797E-2</v>
      </c>
      <c r="T13" s="382">
        <v>237</v>
      </c>
      <c r="U13" s="253">
        <v>2.9248426508700482E-2</v>
      </c>
      <c r="V13" s="382">
        <v>124</v>
      </c>
      <c r="W13" s="253">
        <v>1.5302974207083797E-2</v>
      </c>
      <c r="X13" s="382">
        <v>952</v>
      </c>
      <c r="Y13" s="255">
        <v>0.11748735036406269</v>
      </c>
      <c r="Z13" s="905"/>
    </row>
    <row r="14" spans="1:26" s="24" customFormat="1" ht="17.25" customHeight="1">
      <c r="A14" s="1742" t="s">
        <v>189</v>
      </c>
      <c r="B14" s="1743"/>
      <c r="C14" s="1083">
        <v>8016</v>
      </c>
      <c r="D14" s="351">
        <v>3.8481479347888703E-2</v>
      </c>
      <c r="E14" s="354">
        <v>0.36325735260796665</v>
      </c>
      <c r="F14" s="382">
        <v>3488</v>
      </c>
      <c r="G14" s="381">
        <v>0.43512974051896208</v>
      </c>
      <c r="H14" s="201">
        <v>3584</v>
      </c>
      <c r="I14" s="354">
        <v>0.44710578842315368</v>
      </c>
      <c r="J14" s="382">
        <v>396</v>
      </c>
      <c r="K14" s="253">
        <v>4.940119760479042E-2</v>
      </c>
      <c r="L14" s="382">
        <v>2249</v>
      </c>
      <c r="M14" s="354">
        <v>0.28056387225548901</v>
      </c>
      <c r="N14" s="382">
        <v>120</v>
      </c>
      <c r="O14" s="253">
        <v>1.4970059880239521E-2</v>
      </c>
      <c r="P14" s="382">
        <v>202</v>
      </c>
      <c r="Q14" s="253">
        <v>2.5199600798403193E-2</v>
      </c>
      <c r="R14" s="382">
        <v>125</v>
      </c>
      <c r="S14" s="253">
        <v>1.55938123752495E-2</v>
      </c>
      <c r="T14" s="382">
        <v>202</v>
      </c>
      <c r="U14" s="253">
        <v>2.5199600798403193E-2</v>
      </c>
      <c r="V14" s="382">
        <v>123</v>
      </c>
      <c r="W14" s="253">
        <v>1.5344311377245509E-2</v>
      </c>
      <c r="X14" s="382">
        <v>1015</v>
      </c>
      <c r="Y14" s="255">
        <v>0.12662175648702595</v>
      </c>
      <c r="Z14" s="905"/>
    </row>
    <row r="15" spans="1:26" s="24" customFormat="1" ht="17.25" customHeight="1">
      <c r="A15" s="1742" t="s">
        <v>455</v>
      </c>
      <c r="B15" s="1743"/>
      <c r="C15" s="1083">
        <v>9018</v>
      </c>
      <c r="D15" s="351">
        <v>4.298235997845639E-2</v>
      </c>
      <c r="E15" s="354">
        <v>0.35997125977965833</v>
      </c>
      <c r="F15" s="382">
        <v>3506</v>
      </c>
      <c r="G15" s="381">
        <v>0.38877799955644265</v>
      </c>
      <c r="H15" s="201">
        <v>4243</v>
      </c>
      <c r="I15" s="354">
        <v>0.47050343756930585</v>
      </c>
      <c r="J15" s="382">
        <v>556</v>
      </c>
      <c r="K15" s="253">
        <v>6.1654468840097586E-2</v>
      </c>
      <c r="L15" s="382">
        <v>2298</v>
      </c>
      <c r="M15" s="354">
        <v>0.25482368596141053</v>
      </c>
      <c r="N15" s="382">
        <v>170</v>
      </c>
      <c r="O15" s="253">
        <v>1.8851186515857175E-2</v>
      </c>
      <c r="P15" s="382">
        <v>206</v>
      </c>
      <c r="Q15" s="253">
        <v>2.2843202483921046E-2</v>
      </c>
      <c r="R15" s="382">
        <v>135</v>
      </c>
      <c r="S15" s="253">
        <v>1.4970059880239521E-2</v>
      </c>
      <c r="T15" s="382">
        <v>240</v>
      </c>
      <c r="U15" s="253">
        <v>2.6613439787092481E-2</v>
      </c>
      <c r="V15" s="382">
        <v>164</v>
      </c>
      <c r="W15" s="253">
        <v>1.8185850521179863E-2</v>
      </c>
      <c r="X15" s="382">
        <v>1006</v>
      </c>
      <c r="Y15" s="255">
        <v>0.11155466844089598</v>
      </c>
      <c r="Z15" s="905"/>
    </row>
    <row r="16" spans="1:26" s="24" customFormat="1" ht="17.25" customHeight="1">
      <c r="A16" s="1742" t="s">
        <v>562</v>
      </c>
      <c r="B16" s="1743"/>
      <c r="C16" s="1083">
        <v>9091</v>
      </c>
      <c r="D16" s="351">
        <v>4.237951835311448E-2</v>
      </c>
      <c r="E16" s="354">
        <v>0.36062517354912926</v>
      </c>
      <c r="F16" s="382">
        <v>3417</v>
      </c>
      <c r="G16" s="381">
        <v>0.37586624133758662</v>
      </c>
      <c r="H16" s="201">
        <v>4265</v>
      </c>
      <c r="I16" s="354">
        <v>0.46914530854691455</v>
      </c>
      <c r="J16" s="382">
        <v>615</v>
      </c>
      <c r="K16" s="253">
        <v>6.7649323506764933E-2</v>
      </c>
      <c r="L16" s="382">
        <v>2262</v>
      </c>
      <c r="M16" s="354">
        <v>0.24881751182488174</v>
      </c>
      <c r="N16" s="382">
        <v>199</v>
      </c>
      <c r="O16" s="253">
        <v>2.1889781102188977E-2</v>
      </c>
      <c r="P16" s="382">
        <v>213</v>
      </c>
      <c r="Q16" s="253">
        <v>2.3429765702342977E-2</v>
      </c>
      <c r="R16" s="382">
        <v>133</v>
      </c>
      <c r="S16" s="253">
        <v>1.4629853701462985E-2</v>
      </c>
      <c r="T16" s="382">
        <v>254</v>
      </c>
      <c r="U16" s="253">
        <v>2.7939720602793972E-2</v>
      </c>
      <c r="V16" s="382">
        <v>201</v>
      </c>
      <c r="W16" s="253">
        <v>2.210977890221098E-2</v>
      </c>
      <c r="X16" s="382">
        <v>949</v>
      </c>
      <c r="Y16" s="255">
        <v>0.1043889561104389</v>
      </c>
      <c r="Z16" s="905"/>
    </row>
    <row r="17" spans="1:26" s="24" customFormat="1" ht="17.25" customHeight="1" thickBot="1">
      <c r="A17" s="1785" t="s">
        <v>643</v>
      </c>
      <c r="B17" s="1786"/>
      <c r="C17" s="1083">
        <v>8908</v>
      </c>
      <c r="D17" s="351">
        <v>4.0330138493369611E-2</v>
      </c>
      <c r="E17" s="354">
        <v>0.36702237237855878</v>
      </c>
      <c r="F17" s="382">
        <v>3497</v>
      </c>
      <c r="G17" s="381">
        <f>F17/$C17</f>
        <v>0.39256847777278853</v>
      </c>
      <c r="H17" s="201">
        <v>3957</v>
      </c>
      <c r="I17" s="354">
        <f>H17/$C17</f>
        <v>0.444207453973956</v>
      </c>
      <c r="J17" s="382">
        <v>634</v>
      </c>
      <c r="K17" s="253">
        <f>J17/$C17</f>
        <v>7.1171980242478672E-2</v>
      </c>
      <c r="L17" s="382">
        <v>2285</v>
      </c>
      <c r="M17" s="354">
        <f>L17/$C17</f>
        <v>0.25651100134710375</v>
      </c>
      <c r="N17" s="382">
        <v>233</v>
      </c>
      <c r="O17" s="253">
        <f>N17/$C17</f>
        <v>2.6156264032330491E-2</v>
      </c>
      <c r="P17" s="382">
        <v>217</v>
      </c>
      <c r="Q17" s="253">
        <f>P17/$C17</f>
        <v>2.4360125729681187E-2</v>
      </c>
      <c r="R17" s="382">
        <v>145</v>
      </c>
      <c r="S17" s="253">
        <f>R17/$C17</f>
        <v>1.6277503367759318E-2</v>
      </c>
      <c r="T17" s="382">
        <v>257</v>
      </c>
      <c r="U17" s="253">
        <f>T17/$C17</f>
        <v>2.8850471486304447E-2</v>
      </c>
      <c r="V17" s="382">
        <v>244</v>
      </c>
      <c r="W17" s="253">
        <f>V17/$C17</f>
        <v>2.7391109115401886E-2</v>
      </c>
      <c r="X17" s="382">
        <v>936</v>
      </c>
      <c r="Y17" s="255">
        <f>X17/$C17</f>
        <v>0.10507409070498429</v>
      </c>
      <c r="Z17" s="905"/>
    </row>
    <row r="18" spans="1:26" s="242" customFormat="1" ht="17.25" customHeight="1">
      <c r="A18" s="1791" t="s">
        <v>644</v>
      </c>
      <c r="B18" s="567" t="s">
        <v>191</v>
      </c>
      <c r="C18" s="557">
        <f>C17-C16</f>
        <v>-183</v>
      </c>
      <c r="D18" s="612" t="s">
        <v>56</v>
      </c>
      <c r="E18" s="612" t="s">
        <v>56</v>
      </c>
      <c r="F18" s="558">
        <f>F17-F16</f>
        <v>80</v>
      </c>
      <c r="G18" s="673" t="s">
        <v>56</v>
      </c>
      <c r="H18" s="557">
        <f>H17-H16</f>
        <v>-308</v>
      </c>
      <c r="I18" s="612" t="s">
        <v>56</v>
      </c>
      <c r="J18" s="558">
        <f>J17-J16</f>
        <v>19</v>
      </c>
      <c r="K18" s="612" t="s">
        <v>56</v>
      </c>
      <c r="L18" s="558">
        <f>L17-L16</f>
        <v>23</v>
      </c>
      <c r="M18" s="612" t="s">
        <v>56</v>
      </c>
      <c r="N18" s="558">
        <f>N17-N16</f>
        <v>34</v>
      </c>
      <c r="O18" s="612" t="s">
        <v>56</v>
      </c>
      <c r="P18" s="558">
        <f>P17-P16</f>
        <v>4</v>
      </c>
      <c r="Q18" s="612" t="s">
        <v>56</v>
      </c>
      <c r="R18" s="558">
        <f>R17-R16</f>
        <v>12</v>
      </c>
      <c r="S18" s="612" t="s">
        <v>56</v>
      </c>
      <c r="T18" s="558">
        <f>T17-T16</f>
        <v>3</v>
      </c>
      <c r="U18" s="612" t="s">
        <v>56</v>
      </c>
      <c r="V18" s="558">
        <f>V17-V16</f>
        <v>43</v>
      </c>
      <c r="W18" s="612" t="s">
        <v>56</v>
      </c>
      <c r="X18" s="558">
        <f>X17-X16</f>
        <v>-13</v>
      </c>
      <c r="Y18" s="613" t="s">
        <v>56</v>
      </c>
    </row>
    <row r="19" spans="1:26" ht="17.25" customHeight="1">
      <c r="A19" s="1733"/>
      <c r="B19" s="561" t="s">
        <v>192</v>
      </c>
      <c r="C19" s="564">
        <f>C17/C16-1</f>
        <v>-2.0129798702013035E-2</v>
      </c>
      <c r="D19" s="621" t="s">
        <v>56</v>
      </c>
      <c r="E19" s="621" t="s">
        <v>56</v>
      </c>
      <c r="F19" s="565">
        <f>F17/F16-1</f>
        <v>2.3412350014632821E-2</v>
      </c>
      <c r="G19" s="674" t="s">
        <v>56</v>
      </c>
      <c r="H19" s="564">
        <f>H17/H16-1</f>
        <v>-7.2215709261430283E-2</v>
      </c>
      <c r="I19" s="621" t="s">
        <v>56</v>
      </c>
      <c r="J19" s="565">
        <f>J17/J16-1</f>
        <v>3.0894308943089532E-2</v>
      </c>
      <c r="K19" s="621" t="s">
        <v>56</v>
      </c>
      <c r="L19" s="565">
        <f>L17/L16-1</f>
        <v>1.0167992926613634E-2</v>
      </c>
      <c r="M19" s="621" t="s">
        <v>56</v>
      </c>
      <c r="N19" s="565">
        <f>N17/N16-1</f>
        <v>0.17085427135678399</v>
      </c>
      <c r="O19" s="621" t="s">
        <v>56</v>
      </c>
      <c r="P19" s="565">
        <f>P17/P16-1</f>
        <v>1.8779342723004744E-2</v>
      </c>
      <c r="Q19" s="621" t="s">
        <v>56</v>
      </c>
      <c r="R19" s="565">
        <f>R17/R16-1</f>
        <v>9.0225563909774431E-2</v>
      </c>
      <c r="S19" s="621" t="s">
        <v>56</v>
      </c>
      <c r="T19" s="565">
        <f>T17/T16-1</f>
        <v>1.1811023622047223E-2</v>
      </c>
      <c r="U19" s="621" t="s">
        <v>56</v>
      </c>
      <c r="V19" s="565">
        <f>V17/V16-1</f>
        <v>0.21393034825870649</v>
      </c>
      <c r="W19" s="621" t="s">
        <v>56</v>
      </c>
      <c r="X19" s="565">
        <f>X17/X16-1</f>
        <v>-1.3698630136986356E-2</v>
      </c>
      <c r="Y19" s="622" t="s">
        <v>56</v>
      </c>
    </row>
    <row r="20" spans="1:26" ht="17.25" customHeight="1">
      <c r="A20" s="1734" t="s">
        <v>645</v>
      </c>
      <c r="B20" s="578" t="s">
        <v>191</v>
      </c>
      <c r="C20" s="581">
        <f>C17-C12</f>
        <v>1470</v>
      </c>
      <c r="D20" s="618" t="s">
        <v>56</v>
      </c>
      <c r="E20" s="618" t="s">
        <v>56</v>
      </c>
      <c r="F20" s="582">
        <f>F17-F12</f>
        <v>-648</v>
      </c>
      <c r="G20" s="676" t="s">
        <v>56</v>
      </c>
      <c r="H20" s="581">
        <f>H17-H12</f>
        <v>1151</v>
      </c>
      <c r="I20" s="618" t="s">
        <v>56</v>
      </c>
      <c r="J20" s="582">
        <f>J17-J12</f>
        <v>469</v>
      </c>
      <c r="K20" s="618" t="s">
        <v>56</v>
      </c>
      <c r="L20" s="582">
        <f>L17-L12</f>
        <v>-614</v>
      </c>
      <c r="M20" s="618" t="s">
        <v>56</v>
      </c>
      <c r="N20" s="582">
        <f>N17-N12</f>
        <v>176</v>
      </c>
      <c r="O20" s="618" t="s">
        <v>56</v>
      </c>
      <c r="P20" s="582">
        <f>P17-P12</f>
        <v>-10</v>
      </c>
      <c r="Q20" s="618" t="s">
        <v>56</v>
      </c>
      <c r="R20" s="582">
        <f>R17-R12</f>
        <v>32</v>
      </c>
      <c r="S20" s="618" t="s">
        <v>56</v>
      </c>
      <c r="T20" s="582">
        <f>T17-T12</f>
        <v>6</v>
      </c>
      <c r="U20" s="618" t="s">
        <v>56</v>
      </c>
      <c r="V20" s="582">
        <f>V17-V12</f>
        <v>66</v>
      </c>
      <c r="W20" s="618" t="s">
        <v>56</v>
      </c>
      <c r="X20" s="582">
        <f>X17-X12</f>
        <v>194</v>
      </c>
      <c r="Y20" s="619" t="s">
        <v>56</v>
      </c>
    </row>
    <row r="21" spans="1:26" ht="17.25" customHeight="1">
      <c r="A21" s="1733"/>
      <c r="B21" s="561" t="s">
        <v>192</v>
      </c>
      <c r="C21" s="564">
        <f>C17/C12-1</f>
        <v>0.19763377251949454</v>
      </c>
      <c r="D21" s="621" t="s">
        <v>56</v>
      </c>
      <c r="E21" s="621" t="s">
        <v>56</v>
      </c>
      <c r="F21" s="565">
        <f>F17/F12-1</f>
        <v>-0.15633293124246084</v>
      </c>
      <c r="G21" s="674" t="s">
        <v>56</v>
      </c>
      <c r="H21" s="564">
        <f>H17/H12-1</f>
        <v>0.41019244476122596</v>
      </c>
      <c r="I21" s="621" t="s">
        <v>56</v>
      </c>
      <c r="J21" s="565">
        <f>J17/J12-1</f>
        <v>2.8424242424242423</v>
      </c>
      <c r="K21" s="621" t="s">
        <v>56</v>
      </c>
      <c r="L21" s="565">
        <f>L17/L12-1</f>
        <v>-0.21179717143842702</v>
      </c>
      <c r="M21" s="621" t="s">
        <v>56</v>
      </c>
      <c r="N21" s="565">
        <f>N17/N12-1</f>
        <v>3.0877192982456139</v>
      </c>
      <c r="O21" s="621" t="s">
        <v>56</v>
      </c>
      <c r="P21" s="565">
        <f>P17/P12-1</f>
        <v>-4.4052863436123357E-2</v>
      </c>
      <c r="Q21" s="621" t="s">
        <v>56</v>
      </c>
      <c r="R21" s="565">
        <f>R17/R12-1</f>
        <v>0.2831858407079646</v>
      </c>
      <c r="S21" s="621" t="s">
        <v>56</v>
      </c>
      <c r="T21" s="565">
        <f>T17/T12-1</f>
        <v>2.3904382470119501E-2</v>
      </c>
      <c r="U21" s="621" t="s">
        <v>56</v>
      </c>
      <c r="V21" s="565">
        <f>V17/V12-1</f>
        <v>0.3707865168539326</v>
      </c>
      <c r="W21" s="621" t="s">
        <v>56</v>
      </c>
      <c r="X21" s="565">
        <f>X17/X12-1</f>
        <v>0.26145552560646901</v>
      </c>
      <c r="Y21" s="622" t="s">
        <v>56</v>
      </c>
    </row>
    <row r="22" spans="1:26" ht="17.25" customHeight="1">
      <c r="A22" s="1734" t="s">
        <v>646</v>
      </c>
      <c r="B22" s="578" t="s">
        <v>191</v>
      </c>
      <c r="C22" s="581">
        <f>C17-C7</f>
        <v>1622</v>
      </c>
      <c r="D22" s="618" t="s">
        <v>56</v>
      </c>
      <c r="E22" s="618" t="s">
        <v>56</v>
      </c>
      <c r="F22" s="582">
        <f>F17-F7</f>
        <v>-1337</v>
      </c>
      <c r="G22" s="676" t="s">
        <v>56</v>
      </c>
      <c r="H22" s="581">
        <f>H17-H7</f>
        <v>1472</v>
      </c>
      <c r="I22" s="618" t="s">
        <v>56</v>
      </c>
      <c r="J22" s="618" t="s">
        <v>55</v>
      </c>
      <c r="K22" s="618" t="s">
        <v>55</v>
      </c>
      <c r="L22" s="582">
        <f>L17-L7</f>
        <v>-1426</v>
      </c>
      <c r="M22" s="618" t="s">
        <v>56</v>
      </c>
      <c r="N22" s="582">
        <f>N17-N7</f>
        <v>204</v>
      </c>
      <c r="O22" s="618" t="s">
        <v>56</v>
      </c>
      <c r="P22" s="582">
        <f>P17-P7</f>
        <v>-10</v>
      </c>
      <c r="Q22" s="618" t="s">
        <v>56</v>
      </c>
      <c r="R22" s="582">
        <f>R17-R7</f>
        <v>37</v>
      </c>
      <c r="S22" s="618" t="s">
        <v>56</v>
      </c>
      <c r="T22" s="582">
        <f>T17-T7</f>
        <v>-21</v>
      </c>
      <c r="U22" s="618" t="s">
        <v>56</v>
      </c>
      <c r="V22" s="582">
        <f>V17-V7</f>
        <v>215</v>
      </c>
      <c r="W22" s="618" t="s">
        <v>56</v>
      </c>
      <c r="X22" s="582">
        <f>X17-X7</f>
        <v>517</v>
      </c>
      <c r="Y22" s="619" t="s">
        <v>56</v>
      </c>
    </row>
    <row r="23" spans="1:26" ht="17.25" customHeight="1" thickBot="1">
      <c r="A23" s="1735"/>
      <c r="B23" s="596" t="s">
        <v>192</v>
      </c>
      <c r="C23" s="597">
        <f>C17/C7-1</f>
        <v>0.22261872083447698</v>
      </c>
      <c r="D23" s="658" t="s">
        <v>56</v>
      </c>
      <c r="E23" s="658" t="s">
        <v>56</v>
      </c>
      <c r="F23" s="598">
        <f>F17/F7-1</f>
        <v>-0.27658254033926355</v>
      </c>
      <c r="G23" s="677" t="s">
        <v>56</v>
      </c>
      <c r="H23" s="597">
        <f>H17/H7-1</f>
        <v>0.59235412474849092</v>
      </c>
      <c r="I23" s="658" t="s">
        <v>56</v>
      </c>
      <c r="J23" s="693" t="s">
        <v>55</v>
      </c>
      <c r="K23" s="658" t="s">
        <v>55</v>
      </c>
      <c r="L23" s="598">
        <f>L17/L7-1</f>
        <v>-0.38426300188628404</v>
      </c>
      <c r="M23" s="658" t="s">
        <v>56</v>
      </c>
      <c r="N23" s="649">
        <f>N17/N7-1</f>
        <v>7.0344827586206904</v>
      </c>
      <c r="O23" s="658" t="s">
        <v>56</v>
      </c>
      <c r="P23" s="598">
        <f>P17/P7-1</f>
        <v>-4.4052863436123357E-2</v>
      </c>
      <c r="Q23" s="658" t="s">
        <v>56</v>
      </c>
      <c r="R23" s="598">
        <f>R17/R7-1</f>
        <v>0.34259259259259256</v>
      </c>
      <c r="S23" s="658" t="s">
        <v>56</v>
      </c>
      <c r="T23" s="598">
        <f>T17/T7-1</f>
        <v>-7.5539568345323715E-2</v>
      </c>
      <c r="U23" s="658" t="s">
        <v>56</v>
      </c>
      <c r="V23" s="598">
        <f>V17/V7-1</f>
        <v>7.4137931034482758</v>
      </c>
      <c r="W23" s="658" t="s">
        <v>56</v>
      </c>
      <c r="X23" s="598">
        <f>X17/X7-1</f>
        <v>1.2338902147971362</v>
      </c>
      <c r="Y23" s="659" t="s">
        <v>56</v>
      </c>
    </row>
    <row r="24" spans="1:26" ht="17.25" customHeight="1">
      <c r="A24" s="961" t="s">
        <v>178</v>
      </c>
    </row>
    <row r="25" spans="1:26" ht="17.25" customHeight="1">
      <c r="A25" s="962" t="s">
        <v>180</v>
      </c>
    </row>
    <row r="26" spans="1:26" ht="17.25" customHeight="1">
      <c r="A26" s="962" t="s">
        <v>385</v>
      </c>
    </row>
    <row r="27" spans="1:26" ht="17.25" customHeight="1">
      <c r="A27" s="958" t="s">
        <v>475</v>
      </c>
      <c r="P27" s="998"/>
      <c r="Q27" s="998"/>
      <c r="R27" s="998"/>
      <c r="S27" s="998"/>
      <c r="T27" s="998"/>
    </row>
    <row r="28" spans="1:26" ht="17.25" customHeight="1">
      <c r="A28" s="918" t="s">
        <v>862</v>
      </c>
      <c r="P28" s="870"/>
      <c r="Q28" s="870"/>
      <c r="R28" s="870"/>
      <c r="S28" s="870"/>
    </row>
    <row r="29" spans="1:26"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</row>
    <row r="30" spans="1:26"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</row>
    <row r="31" spans="1:26"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</row>
  </sheetData>
  <mergeCells count="27">
    <mergeCell ref="F3:G5"/>
    <mergeCell ref="H3:Y3"/>
    <mergeCell ref="N4:O5"/>
    <mergeCell ref="P4:Q5"/>
    <mergeCell ref="R4:S5"/>
    <mergeCell ref="T4:U5"/>
    <mergeCell ref="V4:W5"/>
    <mergeCell ref="X4:Y5"/>
    <mergeCell ref="H4:I5"/>
    <mergeCell ref="J4:K5"/>
    <mergeCell ref="L4:M5"/>
    <mergeCell ref="A18:A19"/>
    <mergeCell ref="A20:A21"/>
    <mergeCell ref="A22:A23"/>
    <mergeCell ref="A17:B17"/>
    <mergeCell ref="C3:E5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Y21 C23:I23 C22:I22 L22:Y22 L23:Y23" unlockedFormula="1"/>
  </ignoredError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8"/>
  <dimension ref="A1:Z30"/>
  <sheetViews>
    <sheetView zoomScaleNormal="100" workbookViewId="0"/>
  </sheetViews>
  <sheetFormatPr defaultColWidth="9.140625" defaultRowHeight="15"/>
  <cols>
    <col min="1" max="1" width="12.85546875" style="209" customWidth="1"/>
    <col min="2" max="2" width="5.7109375" style="209" customWidth="1"/>
    <col min="3" max="3" width="6.140625" style="209" customWidth="1"/>
    <col min="4" max="5" width="4.7109375" style="209" customWidth="1"/>
    <col min="6" max="6" width="6.140625" style="209" customWidth="1"/>
    <col min="7" max="7" width="5" style="209" customWidth="1"/>
    <col min="8" max="8" width="5.85546875" style="209" customWidth="1"/>
    <col min="9" max="9" width="5" style="209" customWidth="1"/>
    <col min="10" max="10" width="6" style="209" customWidth="1"/>
    <col min="11" max="11" width="5" style="209" customWidth="1"/>
    <col min="12" max="12" width="5.85546875" style="209" customWidth="1"/>
    <col min="13" max="13" width="5" style="209" customWidth="1"/>
    <col min="14" max="14" width="6.140625" style="209" customWidth="1"/>
    <col min="15" max="15" width="4.85546875" style="209" customWidth="1"/>
    <col min="16" max="16" width="6.28515625" style="209" customWidth="1"/>
    <col min="17" max="17" width="4.85546875" style="209" customWidth="1"/>
    <col min="18" max="18" width="6.140625" style="209" customWidth="1"/>
    <col min="19" max="19" width="4.85546875" style="209" customWidth="1"/>
    <col min="20" max="20" width="6" style="209" customWidth="1"/>
    <col min="21" max="21" width="4.85546875" style="209" customWidth="1"/>
    <col min="22" max="22" width="6" style="209" customWidth="1"/>
    <col min="23" max="23" width="4.85546875" style="209" customWidth="1"/>
    <col min="24" max="24" width="6.140625" style="209" customWidth="1"/>
    <col min="25" max="25" width="5.7109375" style="209" customWidth="1"/>
    <col min="26" max="16384" width="9.140625" style="209"/>
  </cols>
  <sheetData>
    <row r="1" spans="1:26" ht="17.25" customHeight="1">
      <c r="A1" s="240" t="s">
        <v>964</v>
      </c>
      <c r="B1" s="240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500"/>
      <c r="T1" s="204"/>
      <c r="U1" s="204"/>
      <c r="V1" s="204"/>
      <c r="W1" s="204"/>
      <c r="X1" s="204"/>
      <c r="Y1" s="204"/>
    </row>
    <row r="2" spans="1:26" s="205" customFormat="1" ht="17.25" customHeight="1" thickBot="1">
      <c r="A2" s="325" t="s">
        <v>193</v>
      </c>
      <c r="R2" s="205" t="s">
        <v>0</v>
      </c>
    </row>
    <row r="3" spans="1:26" ht="17.25" customHeight="1">
      <c r="A3" s="1736" t="s">
        <v>198</v>
      </c>
      <c r="B3" s="1737"/>
      <c r="C3" s="2022" t="s">
        <v>71</v>
      </c>
      <c r="D3" s="2065"/>
      <c r="E3" s="1993"/>
      <c r="F3" s="1890" t="s">
        <v>379</v>
      </c>
      <c r="G3" s="1994"/>
      <c r="H3" s="1911" t="s">
        <v>45</v>
      </c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2"/>
      <c r="W3" s="1902"/>
      <c r="X3" s="1902"/>
      <c r="Y3" s="1903"/>
    </row>
    <row r="4" spans="1:26" ht="17.25" customHeight="1">
      <c r="A4" s="1738"/>
      <c r="B4" s="1739"/>
      <c r="C4" s="2023"/>
      <c r="D4" s="2026"/>
      <c r="E4" s="2059"/>
      <c r="F4" s="2059"/>
      <c r="G4" s="2064"/>
      <c r="H4" s="2011" t="s">
        <v>164</v>
      </c>
      <c r="I4" s="1885"/>
      <c r="J4" s="1881" t="s">
        <v>165</v>
      </c>
      <c r="K4" s="1885"/>
      <c r="L4" s="2060" t="s">
        <v>47</v>
      </c>
      <c r="M4" s="2061"/>
      <c r="N4" s="1881" t="s">
        <v>50</v>
      </c>
      <c r="O4" s="1885"/>
      <c r="P4" s="1881" t="s">
        <v>48</v>
      </c>
      <c r="Q4" s="1885"/>
      <c r="R4" s="1881" t="s">
        <v>49</v>
      </c>
      <c r="S4" s="1885"/>
      <c r="T4" s="1881" t="s">
        <v>51</v>
      </c>
      <c r="U4" s="1885"/>
      <c r="V4" s="1881" t="s">
        <v>53</v>
      </c>
      <c r="W4" s="1885"/>
      <c r="X4" s="1881" t="s">
        <v>65</v>
      </c>
      <c r="Y4" s="1912"/>
    </row>
    <row r="5" spans="1:26" ht="17.25" customHeight="1">
      <c r="A5" s="1738"/>
      <c r="B5" s="1739"/>
      <c r="C5" s="1898"/>
      <c r="D5" s="1886"/>
      <c r="E5" s="1897"/>
      <c r="F5" s="1897"/>
      <c r="G5" s="1900"/>
      <c r="H5" s="1775"/>
      <c r="I5" s="1886"/>
      <c r="J5" s="1883"/>
      <c r="K5" s="1886"/>
      <c r="L5" s="2062"/>
      <c r="M5" s="2063"/>
      <c r="N5" s="1883"/>
      <c r="O5" s="1886"/>
      <c r="P5" s="1883"/>
      <c r="Q5" s="1886"/>
      <c r="R5" s="1883"/>
      <c r="S5" s="1886"/>
      <c r="T5" s="1883"/>
      <c r="U5" s="1886"/>
      <c r="V5" s="1883"/>
      <c r="W5" s="1886"/>
      <c r="X5" s="1883"/>
      <c r="Y5" s="1776"/>
    </row>
    <row r="6" spans="1:26" ht="17.25" customHeight="1" thickBot="1">
      <c r="A6" s="1738"/>
      <c r="B6" s="1739"/>
      <c r="C6" s="629" t="s">
        <v>146</v>
      </c>
      <c r="D6" s="630" t="s">
        <v>155</v>
      </c>
      <c r="E6" s="630" t="s">
        <v>151</v>
      </c>
      <c r="F6" s="632" t="s">
        <v>146</v>
      </c>
      <c r="G6" s="642" t="s">
        <v>152</v>
      </c>
      <c r="H6" s="634" t="s">
        <v>146</v>
      </c>
      <c r="I6" s="635" t="s">
        <v>152</v>
      </c>
      <c r="J6" s="632" t="s">
        <v>146</v>
      </c>
      <c r="K6" s="635" t="s">
        <v>152</v>
      </c>
      <c r="L6" s="632" t="s">
        <v>146</v>
      </c>
      <c r="M6" s="635" t="s">
        <v>152</v>
      </c>
      <c r="N6" s="632" t="s">
        <v>146</v>
      </c>
      <c r="O6" s="635" t="s">
        <v>152</v>
      </c>
      <c r="P6" s="632" t="s">
        <v>146</v>
      </c>
      <c r="Q6" s="635" t="s">
        <v>152</v>
      </c>
      <c r="R6" s="632" t="s">
        <v>146</v>
      </c>
      <c r="S6" s="635" t="s">
        <v>152</v>
      </c>
      <c r="T6" s="632" t="s">
        <v>146</v>
      </c>
      <c r="U6" s="635" t="s">
        <v>152</v>
      </c>
      <c r="V6" s="632" t="s">
        <v>146</v>
      </c>
      <c r="W6" s="635" t="s">
        <v>152</v>
      </c>
      <c r="X6" s="632" t="s">
        <v>146</v>
      </c>
      <c r="Y6" s="633" t="s">
        <v>152</v>
      </c>
    </row>
    <row r="7" spans="1:26" s="24" customFormat="1" ht="17.25" customHeight="1">
      <c r="A7" s="1787" t="s">
        <v>11</v>
      </c>
      <c r="B7" s="1788"/>
      <c r="C7" s="841">
        <v>11839</v>
      </c>
      <c r="D7" s="351">
        <v>4.9272913423841116E-2</v>
      </c>
      <c r="E7" s="354">
        <v>0.61903267973856213</v>
      </c>
      <c r="F7" s="344">
        <v>6996</v>
      </c>
      <c r="G7" s="381">
        <v>0.59092828786215057</v>
      </c>
      <c r="H7" s="203">
        <v>5016</v>
      </c>
      <c r="I7" s="354">
        <v>0.42368443280682488</v>
      </c>
      <c r="J7" s="434" t="s">
        <v>55</v>
      </c>
      <c r="K7" s="435" t="s">
        <v>55</v>
      </c>
      <c r="L7" s="344">
        <v>5075</v>
      </c>
      <c r="M7" s="354">
        <v>0.42866796182109973</v>
      </c>
      <c r="N7" s="344">
        <v>53</v>
      </c>
      <c r="O7" s="253">
        <v>4.4767294535011399E-3</v>
      </c>
      <c r="P7" s="344">
        <v>255</v>
      </c>
      <c r="Q7" s="253">
        <v>2.1538981332882845E-2</v>
      </c>
      <c r="R7" s="344">
        <v>150</v>
      </c>
      <c r="S7" s="253">
        <v>1.266998901934285E-2</v>
      </c>
      <c r="T7" s="344">
        <v>454</v>
      </c>
      <c r="U7" s="253">
        <v>3.8347833431877691E-2</v>
      </c>
      <c r="V7" s="344">
        <v>198</v>
      </c>
      <c r="W7" s="253">
        <v>1.6724385505532562E-2</v>
      </c>
      <c r="X7" s="344">
        <v>638</v>
      </c>
      <c r="Y7" s="255">
        <v>5.3889686628938255E-2</v>
      </c>
      <c r="Z7" s="43"/>
    </row>
    <row r="8" spans="1:26" s="24" customFormat="1" ht="17.25" customHeight="1">
      <c r="A8" s="1742" t="s">
        <v>12</v>
      </c>
      <c r="B8" s="1743"/>
      <c r="C8" s="841">
        <v>11948</v>
      </c>
      <c r="D8" s="351">
        <v>5.2604235459868795E-2</v>
      </c>
      <c r="E8" s="354">
        <v>0.62359081419624218</v>
      </c>
      <c r="F8" s="344">
        <v>6702</v>
      </c>
      <c r="G8" s="381">
        <v>0.56093069969869436</v>
      </c>
      <c r="H8" s="203">
        <v>5179</v>
      </c>
      <c r="I8" s="354">
        <v>0.43346166722464013</v>
      </c>
      <c r="J8" s="344">
        <v>250</v>
      </c>
      <c r="K8" s="435">
        <v>2.0924004017408772E-2</v>
      </c>
      <c r="L8" s="344">
        <v>4611</v>
      </c>
      <c r="M8" s="354">
        <v>0.38592233009708737</v>
      </c>
      <c r="N8" s="344">
        <v>53</v>
      </c>
      <c r="O8" s="253">
        <v>4.4358888516906596E-3</v>
      </c>
      <c r="P8" s="344">
        <v>265</v>
      </c>
      <c r="Q8" s="253">
        <v>2.2179444258453297E-2</v>
      </c>
      <c r="R8" s="344">
        <v>156</v>
      </c>
      <c r="S8" s="253">
        <v>1.3056578506863073E-2</v>
      </c>
      <c r="T8" s="344">
        <v>428</v>
      </c>
      <c r="U8" s="253">
        <v>3.5821894877803816E-2</v>
      </c>
      <c r="V8" s="344">
        <v>352</v>
      </c>
      <c r="W8" s="253">
        <v>2.9460997656511549E-2</v>
      </c>
      <c r="X8" s="344">
        <v>654</v>
      </c>
      <c r="Y8" s="255">
        <v>5.4737194509541343E-2</v>
      </c>
      <c r="Z8" s="43"/>
    </row>
    <row r="9" spans="1:26" s="24" customFormat="1" ht="17.25" customHeight="1">
      <c r="A9" s="1742" t="s">
        <v>13</v>
      </c>
      <c r="B9" s="1743"/>
      <c r="C9" s="841">
        <v>12503</v>
      </c>
      <c r="D9" s="351">
        <v>5.7530552897003609E-2</v>
      </c>
      <c r="E9" s="354">
        <v>0.62905011068625483</v>
      </c>
      <c r="F9" s="344">
        <v>6525</v>
      </c>
      <c r="G9" s="381">
        <v>0.52187475005998563</v>
      </c>
      <c r="H9" s="203">
        <v>5834</v>
      </c>
      <c r="I9" s="354">
        <v>0.46660801407662161</v>
      </c>
      <c r="J9" s="344">
        <v>283</v>
      </c>
      <c r="K9" s="253">
        <v>2.26345677037511E-2</v>
      </c>
      <c r="L9" s="344">
        <v>4397</v>
      </c>
      <c r="M9" s="354">
        <v>0.35167559785651442</v>
      </c>
      <c r="N9" s="344">
        <v>71</v>
      </c>
      <c r="O9" s="253">
        <v>5.6786371270894989E-3</v>
      </c>
      <c r="P9" s="344">
        <v>270</v>
      </c>
      <c r="Q9" s="253">
        <v>2.1594817243861475E-2</v>
      </c>
      <c r="R9" s="344">
        <v>160</v>
      </c>
      <c r="S9" s="253">
        <v>1.2796928737103095E-2</v>
      </c>
      <c r="T9" s="344">
        <v>383</v>
      </c>
      <c r="U9" s="253">
        <v>3.0632648164440533E-2</v>
      </c>
      <c r="V9" s="344">
        <v>456</v>
      </c>
      <c r="W9" s="253">
        <v>3.6471246900743819E-2</v>
      </c>
      <c r="X9" s="344">
        <v>649</v>
      </c>
      <c r="Y9" s="255">
        <v>5.190754218987443E-2</v>
      </c>
      <c r="Z9" s="43"/>
    </row>
    <row r="10" spans="1:26" s="24" customFormat="1" ht="17.25" customHeight="1">
      <c r="A10" s="1742" t="s">
        <v>14</v>
      </c>
      <c r="B10" s="1743"/>
      <c r="C10" s="841">
        <v>12462</v>
      </c>
      <c r="D10" s="351">
        <v>5.9012387771337653E-2</v>
      </c>
      <c r="E10" s="354">
        <v>0.62828333753466092</v>
      </c>
      <c r="F10" s="344">
        <v>6398</v>
      </c>
      <c r="G10" s="381">
        <v>0.51340073824426258</v>
      </c>
      <c r="H10" s="203">
        <v>5694</v>
      </c>
      <c r="I10" s="354">
        <v>0.45690900337024554</v>
      </c>
      <c r="J10" s="344">
        <v>385</v>
      </c>
      <c r="K10" s="253">
        <v>3.0893917509228052E-2</v>
      </c>
      <c r="L10" s="344">
        <v>4206</v>
      </c>
      <c r="M10" s="354">
        <v>0.33750601829561866</v>
      </c>
      <c r="N10" s="344">
        <v>92</v>
      </c>
      <c r="O10" s="253">
        <v>7.3824426255817682E-3</v>
      </c>
      <c r="P10" s="344">
        <v>272</v>
      </c>
      <c r="Q10" s="253">
        <v>2.1826352110415663E-2</v>
      </c>
      <c r="R10" s="344">
        <v>159</v>
      </c>
      <c r="S10" s="253">
        <v>1.2758786711603274E-2</v>
      </c>
      <c r="T10" s="344">
        <v>353</v>
      </c>
      <c r="U10" s="253">
        <v>2.8326111378590917E-2</v>
      </c>
      <c r="V10" s="344">
        <v>541</v>
      </c>
      <c r="W10" s="253">
        <v>4.3411972396084096E-2</v>
      </c>
      <c r="X10" s="344">
        <v>760</v>
      </c>
      <c r="Y10" s="255">
        <v>6.0985395602632005E-2</v>
      </c>
      <c r="Z10" s="43"/>
    </row>
    <row r="11" spans="1:26" s="24" customFormat="1" ht="17.25" customHeight="1">
      <c r="A11" s="1742" t="s">
        <v>15</v>
      </c>
      <c r="B11" s="1743"/>
      <c r="C11" s="841">
        <v>12447</v>
      </c>
      <c r="D11" s="351">
        <v>6.0110107693050661E-2</v>
      </c>
      <c r="E11" s="354">
        <v>0.6209218796767435</v>
      </c>
      <c r="F11" s="344">
        <v>6134</v>
      </c>
      <c r="G11" s="381">
        <v>0.49280951233228892</v>
      </c>
      <c r="H11" s="203">
        <v>5683</v>
      </c>
      <c r="I11" s="354">
        <v>0.45657588173857155</v>
      </c>
      <c r="J11" s="344">
        <v>443</v>
      </c>
      <c r="K11" s="253">
        <v>3.5590905439061619E-2</v>
      </c>
      <c r="L11" s="344">
        <v>3888</v>
      </c>
      <c r="M11" s="354">
        <v>0.31236442516268981</v>
      </c>
      <c r="N11" s="344">
        <v>121</v>
      </c>
      <c r="O11" s="253">
        <v>9.7212179641680725E-3</v>
      </c>
      <c r="P11" s="344">
        <v>269</v>
      </c>
      <c r="Q11" s="253">
        <v>2.1611633325299268E-2</v>
      </c>
      <c r="R11" s="344">
        <v>168</v>
      </c>
      <c r="S11" s="253">
        <v>1.3497228247770547E-2</v>
      </c>
      <c r="T11" s="344">
        <v>367</v>
      </c>
      <c r="U11" s="253">
        <v>2.9485016469832089E-2</v>
      </c>
      <c r="V11" s="344">
        <v>688</v>
      </c>
      <c r="W11" s="253">
        <v>5.5274363300393668E-2</v>
      </c>
      <c r="X11" s="344">
        <v>820</v>
      </c>
      <c r="Y11" s="255">
        <v>6.5879328352213384E-2</v>
      </c>
      <c r="Z11" s="43"/>
    </row>
    <row r="12" spans="1:26" s="24" customFormat="1" ht="17.25" customHeight="1">
      <c r="A12" s="1742" t="s">
        <v>16</v>
      </c>
      <c r="B12" s="1743"/>
      <c r="C12" s="1083">
        <v>12897</v>
      </c>
      <c r="D12" s="351">
        <v>6.2512117569506379E-2</v>
      </c>
      <c r="E12" s="354">
        <v>0.6342267027292845</v>
      </c>
      <c r="F12" s="382">
        <v>5708</v>
      </c>
      <c r="G12" s="381">
        <v>0.44258354656121579</v>
      </c>
      <c r="H12" s="201">
        <v>6110</v>
      </c>
      <c r="I12" s="354">
        <v>0.47375358610529583</v>
      </c>
      <c r="J12" s="382">
        <v>475</v>
      </c>
      <c r="K12" s="253">
        <v>3.6830270605567185E-2</v>
      </c>
      <c r="L12" s="382">
        <v>3648</v>
      </c>
      <c r="M12" s="354">
        <v>0.28285647825075599</v>
      </c>
      <c r="N12" s="382">
        <v>132</v>
      </c>
      <c r="O12" s="253">
        <v>1.0234938357757618E-2</v>
      </c>
      <c r="P12" s="382">
        <v>239</v>
      </c>
      <c r="Q12" s="253">
        <v>1.8531441420485385E-2</v>
      </c>
      <c r="R12" s="382">
        <v>151</v>
      </c>
      <c r="S12" s="253">
        <v>1.1708149181980305E-2</v>
      </c>
      <c r="T12" s="382">
        <v>371</v>
      </c>
      <c r="U12" s="253">
        <v>2.8766379778243003E-2</v>
      </c>
      <c r="V12" s="382">
        <v>839</v>
      </c>
      <c r="W12" s="253">
        <v>6.5053888501201834E-2</v>
      </c>
      <c r="X12" s="382">
        <v>932</v>
      </c>
      <c r="Y12" s="255">
        <v>7.2264867798712884E-2</v>
      </c>
      <c r="Z12" s="43"/>
    </row>
    <row r="13" spans="1:26" s="24" customFormat="1" ht="17.25" customHeight="1">
      <c r="A13" s="1742" t="s">
        <v>139</v>
      </c>
      <c r="B13" s="1743"/>
      <c r="C13" s="1083">
        <v>14213</v>
      </c>
      <c r="D13" s="351">
        <v>6.9113242044658837E-2</v>
      </c>
      <c r="E13" s="354">
        <v>0.63689729342176016</v>
      </c>
      <c r="F13" s="382">
        <v>5336</v>
      </c>
      <c r="G13" s="381">
        <v>0.37543094350242734</v>
      </c>
      <c r="H13" s="201">
        <v>7297</v>
      </c>
      <c r="I13" s="354">
        <v>0.51340322240202629</v>
      </c>
      <c r="J13" s="382">
        <v>730</v>
      </c>
      <c r="K13" s="253">
        <v>5.1361429677056217E-2</v>
      </c>
      <c r="L13" s="382">
        <v>3132</v>
      </c>
      <c r="M13" s="354">
        <v>0.22036164075142475</v>
      </c>
      <c r="N13" s="382">
        <v>197</v>
      </c>
      <c r="O13" s="253">
        <v>1.386055020052065E-2</v>
      </c>
      <c r="P13" s="382">
        <v>229</v>
      </c>
      <c r="Q13" s="253">
        <v>1.6112010131569689E-2</v>
      </c>
      <c r="R13" s="382">
        <v>169</v>
      </c>
      <c r="S13" s="253">
        <v>1.1890522760852741E-2</v>
      </c>
      <c r="T13" s="382">
        <v>349</v>
      </c>
      <c r="U13" s="253">
        <v>2.4554984873003588E-2</v>
      </c>
      <c r="V13" s="382">
        <v>656</v>
      </c>
      <c r="W13" s="253">
        <v>4.6154928586505314E-2</v>
      </c>
      <c r="X13" s="382">
        <v>1454</v>
      </c>
      <c r="Y13" s="255">
        <v>0.10230071061704074</v>
      </c>
      <c r="Z13" s="43"/>
    </row>
    <row r="14" spans="1:26" s="24" customFormat="1" ht="17.25" customHeight="1">
      <c r="A14" s="1742" t="s">
        <v>189</v>
      </c>
      <c r="B14" s="1743"/>
      <c r="C14" s="1083">
        <v>14051</v>
      </c>
      <c r="D14" s="351">
        <v>6.8380019855560525E-2</v>
      </c>
      <c r="E14" s="354">
        <v>0.63674264739203335</v>
      </c>
      <c r="F14" s="382">
        <v>4376</v>
      </c>
      <c r="G14" s="381">
        <v>0.31143690840509575</v>
      </c>
      <c r="H14" s="201">
        <v>7331</v>
      </c>
      <c r="I14" s="354">
        <v>0.52174222475268661</v>
      </c>
      <c r="J14" s="382">
        <v>994</v>
      </c>
      <c r="K14" s="253">
        <v>7.0742295921998433E-2</v>
      </c>
      <c r="L14" s="382">
        <v>2444</v>
      </c>
      <c r="M14" s="354">
        <v>0.17393779802149315</v>
      </c>
      <c r="N14" s="382">
        <v>289</v>
      </c>
      <c r="O14" s="253">
        <v>2.0567931108106185E-2</v>
      </c>
      <c r="P14" s="382">
        <v>241</v>
      </c>
      <c r="Q14" s="253">
        <v>1.7151804142053945E-2</v>
      </c>
      <c r="R14" s="382">
        <v>149</v>
      </c>
      <c r="S14" s="253">
        <v>1.060422745712049E-2</v>
      </c>
      <c r="T14" s="382">
        <v>275</v>
      </c>
      <c r="U14" s="253">
        <v>1.9571560743007616E-2</v>
      </c>
      <c r="V14" s="382">
        <v>674</v>
      </c>
      <c r="W14" s="253">
        <v>4.7968116148316843E-2</v>
      </c>
      <c r="X14" s="382">
        <v>1654</v>
      </c>
      <c r="Y14" s="255">
        <v>0.11771404170521671</v>
      </c>
      <c r="Z14" s="43"/>
    </row>
    <row r="15" spans="1:26" s="24" customFormat="1" ht="17.25" customHeight="1">
      <c r="A15" s="1742" t="s">
        <v>455</v>
      </c>
      <c r="B15" s="1743"/>
      <c r="C15" s="1083">
        <v>16034</v>
      </c>
      <c r="D15" s="351">
        <v>7.491438156154949E-2</v>
      </c>
      <c r="E15" s="354">
        <v>0.64002874022034173</v>
      </c>
      <c r="F15" s="382">
        <v>4490</v>
      </c>
      <c r="G15" s="381">
        <v>0.28002993638518148</v>
      </c>
      <c r="H15" s="201">
        <v>8527</v>
      </c>
      <c r="I15" s="354">
        <v>0.53180740925533243</v>
      </c>
      <c r="J15" s="382">
        <v>1318</v>
      </c>
      <c r="K15" s="253">
        <v>8.220032431083947E-2</v>
      </c>
      <c r="L15" s="382">
        <v>2531</v>
      </c>
      <c r="M15" s="354">
        <v>0.15785206436322813</v>
      </c>
      <c r="N15" s="382">
        <v>417</v>
      </c>
      <c r="O15" s="253">
        <v>2.6007234626418858E-2</v>
      </c>
      <c r="P15" s="382">
        <v>242</v>
      </c>
      <c r="Q15" s="253">
        <v>1.5092927529000873E-2</v>
      </c>
      <c r="R15" s="382">
        <v>164</v>
      </c>
      <c r="S15" s="253">
        <v>1.0228264937008857E-2</v>
      </c>
      <c r="T15" s="382">
        <v>294</v>
      </c>
      <c r="U15" s="253">
        <v>1.8336035923662217E-2</v>
      </c>
      <c r="V15" s="382">
        <v>915</v>
      </c>
      <c r="W15" s="253">
        <v>5.7066234252214042E-2</v>
      </c>
      <c r="X15" s="382">
        <v>1626</v>
      </c>
      <c r="Y15" s="255">
        <v>0.10140950480229512</v>
      </c>
      <c r="Z15" s="43"/>
    </row>
    <row r="16" spans="1:26" s="24" customFormat="1" ht="17.25" customHeight="1">
      <c r="A16" s="1742" t="s">
        <v>562</v>
      </c>
      <c r="B16" s="1743"/>
      <c r="C16" s="1083">
        <v>16118</v>
      </c>
      <c r="D16" s="351">
        <v>7.3803069709513169E-2</v>
      </c>
      <c r="E16" s="354">
        <v>0.63937482645087074</v>
      </c>
      <c r="F16" s="382">
        <v>4473</v>
      </c>
      <c r="G16" s="381">
        <v>0.27751582082144188</v>
      </c>
      <c r="H16" s="201">
        <v>8302</v>
      </c>
      <c r="I16" s="354">
        <v>0.51507631219754313</v>
      </c>
      <c r="J16" s="382">
        <v>1518</v>
      </c>
      <c r="K16" s="253">
        <v>9.4180419406874299E-2</v>
      </c>
      <c r="L16" s="382">
        <v>2462</v>
      </c>
      <c r="M16" s="354">
        <v>0.15274847996029284</v>
      </c>
      <c r="N16" s="382">
        <v>508</v>
      </c>
      <c r="O16" s="253">
        <v>3.151755800967862E-2</v>
      </c>
      <c r="P16" s="382">
        <v>232</v>
      </c>
      <c r="Q16" s="253">
        <v>1.4393845390246929E-2</v>
      </c>
      <c r="R16" s="382">
        <v>168</v>
      </c>
      <c r="S16" s="253">
        <v>1.0423129420523638E-2</v>
      </c>
      <c r="T16" s="382">
        <v>280</v>
      </c>
      <c r="U16" s="253">
        <v>1.7371882367539396E-2</v>
      </c>
      <c r="V16" s="382">
        <v>1067</v>
      </c>
      <c r="W16" s="253">
        <v>6.6199280307730493E-2</v>
      </c>
      <c r="X16" s="382">
        <v>1581</v>
      </c>
      <c r="Y16" s="255">
        <v>9.808909293957066E-2</v>
      </c>
      <c r="Z16" s="43"/>
    </row>
    <row r="17" spans="1:26" s="24" customFormat="1" ht="17.25" customHeight="1" thickBot="1">
      <c r="A17" s="1785" t="s">
        <v>643</v>
      </c>
      <c r="B17" s="1786"/>
      <c r="C17" s="1083">
        <v>15363</v>
      </c>
      <c r="D17" s="351">
        <v>6.816578444118078E-2</v>
      </c>
      <c r="E17" s="354">
        <v>0.63297762762144127</v>
      </c>
      <c r="F17" s="382">
        <v>4508</v>
      </c>
      <c r="G17" s="381">
        <v>0.29343227234264141</v>
      </c>
      <c r="H17" s="201">
        <v>7441</v>
      </c>
      <c r="I17" s="354">
        <v>0.48434550543513638</v>
      </c>
      <c r="J17" s="382">
        <v>1491</v>
      </c>
      <c r="K17" s="253">
        <v>9.705135715680531E-2</v>
      </c>
      <c r="L17" s="382">
        <v>2375</v>
      </c>
      <c r="M17" s="354">
        <v>0.15459220204387164</v>
      </c>
      <c r="N17" s="382">
        <v>543</v>
      </c>
      <c r="O17" s="253">
        <v>3.5344659246240966E-2</v>
      </c>
      <c r="P17" s="382">
        <v>217</v>
      </c>
      <c r="Q17" s="253">
        <v>1.4124845407797956E-2</v>
      </c>
      <c r="R17" s="382">
        <v>164</v>
      </c>
      <c r="S17" s="253">
        <v>1.0674998372713664E-2</v>
      </c>
      <c r="T17" s="382">
        <v>270</v>
      </c>
      <c r="U17" s="253">
        <v>1.7574692442882251E-2</v>
      </c>
      <c r="V17" s="382">
        <v>1224</v>
      </c>
      <c r="W17" s="253">
        <v>7.9671939074399525E-2</v>
      </c>
      <c r="X17" s="382">
        <v>1638</v>
      </c>
      <c r="Y17" s="255">
        <v>0.10661980082015231</v>
      </c>
      <c r="Z17" s="43"/>
    </row>
    <row r="18" spans="1:26" s="242" customFormat="1" ht="17.25" customHeight="1">
      <c r="A18" s="1791" t="s">
        <v>644</v>
      </c>
      <c r="B18" s="567" t="s">
        <v>191</v>
      </c>
      <c r="C18" s="557">
        <f>C17-C16</f>
        <v>-755</v>
      </c>
      <c r="D18" s="612" t="s">
        <v>56</v>
      </c>
      <c r="E18" s="612" t="s">
        <v>56</v>
      </c>
      <c r="F18" s="672">
        <f>F17-F16</f>
        <v>35</v>
      </c>
      <c r="G18" s="673" t="s">
        <v>56</v>
      </c>
      <c r="H18" s="557">
        <f>H17-H16</f>
        <v>-861</v>
      </c>
      <c r="I18" s="612" t="s">
        <v>56</v>
      </c>
      <c r="J18" s="558">
        <f>J17-J16</f>
        <v>-27</v>
      </c>
      <c r="K18" s="612" t="s">
        <v>56</v>
      </c>
      <c r="L18" s="558">
        <f>L17-L16</f>
        <v>-87</v>
      </c>
      <c r="M18" s="612" t="s">
        <v>56</v>
      </c>
      <c r="N18" s="558">
        <f>N17-N16</f>
        <v>35</v>
      </c>
      <c r="O18" s="612" t="s">
        <v>56</v>
      </c>
      <c r="P18" s="558">
        <f>P17-P16</f>
        <v>-15</v>
      </c>
      <c r="Q18" s="612" t="s">
        <v>56</v>
      </c>
      <c r="R18" s="558">
        <f>R17-R16</f>
        <v>-4</v>
      </c>
      <c r="S18" s="612" t="s">
        <v>56</v>
      </c>
      <c r="T18" s="558">
        <f>T17-T16</f>
        <v>-10</v>
      </c>
      <c r="U18" s="612" t="s">
        <v>56</v>
      </c>
      <c r="V18" s="558">
        <f>V17-V16</f>
        <v>157</v>
      </c>
      <c r="W18" s="612" t="s">
        <v>56</v>
      </c>
      <c r="X18" s="558">
        <f>X17-X16</f>
        <v>57</v>
      </c>
      <c r="Y18" s="613" t="s">
        <v>56</v>
      </c>
      <c r="Z18" s="24"/>
    </row>
    <row r="19" spans="1:26" ht="17.25" customHeight="1">
      <c r="A19" s="1733"/>
      <c r="B19" s="561" t="s">
        <v>192</v>
      </c>
      <c r="C19" s="564">
        <f>C17/C16-1</f>
        <v>-4.6842039955329429E-2</v>
      </c>
      <c r="D19" s="621" t="s">
        <v>56</v>
      </c>
      <c r="E19" s="621" t="s">
        <v>56</v>
      </c>
      <c r="F19" s="592">
        <f>F17/F16-1</f>
        <v>7.8247261345851804E-3</v>
      </c>
      <c r="G19" s="674" t="s">
        <v>56</v>
      </c>
      <c r="H19" s="564">
        <f>H17/H16-1</f>
        <v>-0.10370994940978073</v>
      </c>
      <c r="I19" s="621" t="s">
        <v>56</v>
      </c>
      <c r="J19" s="565">
        <f>J17/J16-1</f>
        <v>-1.7786561264822143E-2</v>
      </c>
      <c r="K19" s="621" t="s">
        <v>56</v>
      </c>
      <c r="L19" s="565">
        <f>L17/L16-1</f>
        <v>-3.5337124289195776E-2</v>
      </c>
      <c r="M19" s="621" t="s">
        <v>56</v>
      </c>
      <c r="N19" s="565">
        <f>N17/N16-1</f>
        <v>6.889763779527569E-2</v>
      </c>
      <c r="O19" s="621" t="s">
        <v>56</v>
      </c>
      <c r="P19" s="565">
        <f>P17/P16-1</f>
        <v>-6.4655172413793149E-2</v>
      </c>
      <c r="Q19" s="621" t="s">
        <v>56</v>
      </c>
      <c r="R19" s="565">
        <f>R17/R16-1</f>
        <v>-2.3809523809523836E-2</v>
      </c>
      <c r="S19" s="621" t="s">
        <v>56</v>
      </c>
      <c r="T19" s="565">
        <f>T17/T16-1</f>
        <v>-3.5714285714285698E-2</v>
      </c>
      <c r="U19" s="621" t="s">
        <v>56</v>
      </c>
      <c r="V19" s="565">
        <f>V17/V16-1</f>
        <v>0.1471415182755389</v>
      </c>
      <c r="W19" s="621" t="s">
        <v>56</v>
      </c>
      <c r="X19" s="565">
        <f>X17/X16-1</f>
        <v>3.6053130929791344E-2</v>
      </c>
      <c r="Y19" s="622" t="s">
        <v>56</v>
      </c>
      <c r="Z19" s="24"/>
    </row>
    <row r="20" spans="1:26" ht="17.25" customHeight="1">
      <c r="A20" s="1734" t="s">
        <v>645</v>
      </c>
      <c r="B20" s="578" t="s">
        <v>191</v>
      </c>
      <c r="C20" s="581">
        <f>C17-C12</f>
        <v>2466</v>
      </c>
      <c r="D20" s="618" t="s">
        <v>56</v>
      </c>
      <c r="E20" s="618" t="s">
        <v>56</v>
      </c>
      <c r="F20" s="675">
        <f>F17-F12</f>
        <v>-1200</v>
      </c>
      <c r="G20" s="676" t="s">
        <v>56</v>
      </c>
      <c r="H20" s="581">
        <f>H17-H12</f>
        <v>1331</v>
      </c>
      <c r="I20" s="618" t="s">
        <v>56</v>
      </c>
      <c r="J20" s="582">
        <f>J17-J12</f>
        <v>1016</v>
      </c>
      <c r="K20" s="618" t="s">
        <v>56</v>
      </c>
      <c r="L20" s="582">
        <f>L17-L12</f>
        <v>-1273</v>
      </c>
      <c r="M20" s="618" t="s">
        <v>56</v>
      </c>
      <c r="N20" s="582">
        <f>N17-N12</f>
        <v>411</v>
      </c>
      <c r="O20" s="618" t="s">
        <v>56</v>
      </c>
      <c r="P20" s="582">
        <f>P17-P12</f>
        <v>-22</v>
      </c>
      <c r="Q20" s="618" t="s">
        <v>56</v>
      </c>
      <c r="R20" s="582">
        <f>R17-R12</f>
        <v>13</v>
      </c>
      <c r="S20" s="618" t="s">
        <v>56</v>
      </c>
      <c r="T20" s="582">
        <f>T17-T12</f>
        <v>-101</v>
      </c>
      <c r="U20" s="618" t="s">
        <v>56</v>
      </c>
      <c r="V20" s="582">
        <f>V17-V12</f>
        <v>385</v>
      </c>
      <c r="W20" s="618" t="s">
        <v>56</v>
      </c>
      <c r="X20" s="582">
        <f>X17-X12</f>
        <v>706</v>
      </c>
      <c r="Y20" s="619" t="s">
        <v>56</v>
      </c>
      <c r="Z20" s="24"/>
    </row>
    <row r="21" spans="1:26" ht="17.25" customHeight="1">
      <c r="A21" s="1733"/>
      <c r="B21" s="561" t="s">
        <v>192</v>
      </c>
      <c r="C21" s="564">
        <f>C17/C12-1</f>
        <v>0.1912072575017445</v>
      </c>
      <c r="D21" s="621" t="s">
        <v>56</v>
      </c>
      <c r="E21" s="621" t="s">
        <v>56</v>
      </c>
      <c r="F21" s="592">
        <f>F17/F12-1</f>
        <v>-0.21023125437981782</v>
      </c>
      <c r="G21" s="674" t="s">
        <v>56</v>
      </c>
      <c r="H21" s="564">
        <f>H17/H12-1</f>
        <v>0.21783960720130935</v>
      </c>
      <c r="I21" s="621" t="s">
        <v>56</v>
      </c>
      <c r="J21" s="565">
        <f>J17/J12-1</f>
        <v>2.1389473684210527</v>
      </c>
      <c r="K21" s="621" t="s">
        <v>56</v>
      </c>
      <c r="L21" s="565">
        <f>L17/L12-1</f>
        <v>-0.34895833333333337</v>
      </c>
      <c r="M21" s="621" t="s">
        <v>56</v>
      </c>
      <c r="N21" s="565">
        <f>N17/N12-1</f>
        <v>3.1136363636363633</v>
      </c>
      <c r="O21" s="621" t="s">
        <v>56</v>
      </c>
      <c r="P21" s="565">
        <f>P17/P12-1</f>
        <v>-9.2050209205020939E-2</v>
      </c>
      <c r="Q21" s="621" t="s">
        <v>56</v>
      </c>
      <c r="R21" s="565">
        <f>R17/R12-1</f>
        <v>8.6092715231788075E-2</v>
      </c>
      <c r="S21" s="621" t="s">
        <v>56</v>
      </c>
      <c r="T21" s="565">
        <f>T17/T12-1</f>
        <v>-0.27223719676549862</v>
      </c>
      <c r="U21" s="621" t="s">
        <v>56</v>
      </c>
      <c r="V21" s="565">
        <f>V17/V12-1</f>
        <v>0.45887961859356374</v>
      </c>
      <c r="W21" s="621" t="s">
        <v>56</v>
      </c>
      <c r="X21" s="565">
        <f>X17/X12-1</f>
        <v>0.757510729613734</v>
      </c>
      <c r="Y21" s="622" t="s">
        <v>56</v>
      </c>
      <c r="Z21" s="24"/>
    </row>
    <row r="22" spans="1:26" ht="17.25" customHeight="1">
      <c r="A22" s="1734" t="s">
        <v>646</v>
      </c>
      <c r="B22" s="578" t="s">
        <v>191</v>
      </c>
      <c r="C22" s="581">
        <f>C17-C7</f>
        <v>3524</v>
      </c>
      <c r="D22" s="618" t="s">
        <v>56</v>
      </c>
      <c r="E22" s="618" t="s">
        <v>56</v>
      </c>
      <c r="F22" s="675">
        <f>F17-F7</f>
        <v>-2488</v>
      </c>
      <c r="G22" s="676" t="s">
        <v>56</v>
      </c>
      <c r="H22" s="581">
        <f>H17-H7</f>
        <v>2425</v>
      </c>
      <c r="I22" s="618" t="s">
        <v>56</v>
      </c>
      <c r="J22" s="618" t="s">
        <v>55</v>
      </c>
      <c r="K22" s="618" t="s">
        <v>55</v>
      </c>
      <c r="L22" s="582">
        <f>L17-L7</f>
        <v>-2700</v>
      </c>
      <c r="M22" s="618" t="s">
        <v>56</v>
      </c>
      <c r="N22" s="582">
        <f>N17-N7</f>
        <v>490</v>
      </c>
      <c r="O22" s="618" t="s">
        <v>56</v>
      </c>
      <c r="P22" s="582">
        <f>P17-P7</f>
        <v>-38</v>
      </c>
      <c r="Q22" s="618" t="s">
        <v>56</v>
      </c>
      <c r="R22" s="582">
        <f>R17-R7</f>
        <v>14</v>
      </c>
      <c r="S22" s="618" t="s">
        <v>56</v>
      </c>
      <c r="T22" s="582">
        <f>T17-T7</f>
        <v>-184</v>
      </c>
      <c r="U22" s="618" t="s">
        <v>56</v>
      </c>
      <c r="V22" s="582">
        <f>V17-V7</f>
        <v>1026</v>
      </c>
      <c r="W22" s="618" t="s">
        <v>56</v>
      </c>
      <c r="X22" s="582">
        <f>X17-X7</f>
        <v>1000</v>
      </c>
      <c r="Y22" s="619" t="s">
        <v>56</v>
      </c>
      <c r="Z22" s="24"/>
    </row>
    <row r="23" spans="1:26" ht="17.25" customHeight="1" thickBot="1">
      <c r="A23" s="1735"/>
      <c r="B23" s="596" t="s">
        <v>192</v>
      </c>
      <c r="C23" s="597">
        <f>C17/C7-1</f>
        <v>0.29766027536109463</v>
      </c>
      <c r="D23" s="658" t="s">
        <v>56</v>
      </c>
      <c r="E23" s="658" t="s">
        <v>56</v>
      </c>
      <c r="F23" s="599">
        <f>F17/F7-1</f>
        <v>-0.35563178959405373</v>
      </c>
      <c r="G23" s="677" t="s">
        <v>56</v>
      </c>
      <c r="H23" s="597">
        <f>H17/H7-1</f>
        <v>0.48345295055821369</v>
      </c>
      <c r="I23" s="658" t="s">
        <v>56</v>
      </c>
      <c r="J23" s="693" t="s">
        <v>55</v>
      </c>
      <c r="K23" s="658" t="s">
        <v>55</v>
      </c>
      <c r="L23" s="598">
        <f>L17/L7-1</f>
        <v>-0.53201970443349755</v>
      </c>
      <c r="M23" s="658" t="s">
        <v>56</v>
      </c>
      <c r="N23" s="598">
        <f>N17/N7-1</f>
        <v>9.2452830188679247</v>
      </c>
      <c r="O23" s="658" t="s">
        <v>56</v>
      </c>
      <c r="P23" s="598">
        <f>P17/P7-1</f>
        <v>-0.14901960784313728</v>
      </c>
      <c r="Q23" s="658" t="s">
        <v>56</v>
      </c>
      <c r="R23" s="598">
        <f>R17/R7-1</f>
        <v>9.3333333333333268E-2</v>
      </c>
      <c r="S23" s="658" t="s">
        <v>56</v>
      </c>
      <c r="T23" s="598">
        <f>T17/T7-1</f>
        <v>-0.40528634361233484</v>
      </c>
      <c r="U23" s="658" t="s">
        <v>56</v>
      </c>
      <c r="V23" s="598">
        <f>V17/V7-1</f>
        <v>5.1818181818181817</v>
      </c>
      <c r="W23" s="658" t="s">
        <v>56</v>
      </c>
      <c r="X23" s="598">
        <f>X17/X7-1</f>
        <v>1.5673981191222572</v>
      </c>
      <c r="Y23" s="659" t="s">
        <v>56</v>
      </c>
      <c r="Z23" s="24"/>
    </row>
    <row r="24" spans="1:26" ht="17.25" customHeight="1">
      <c r="A24" s="961" t="s">
        <v>178</v>
      </c>
    </row>
    <row r="25" spans="1:26" ht="17.25" customHeight="1">
      <c r="A25" s="962" t="s">
        <v>180</v>
      </c>
    </row>
    <row r="26" spans="1:26" ht="17.25" customHeight="1">
      <c r="A26" s="962" t="s">
        <v>386</v>
      </c>
    </row>
    <row r="27" spans="1:26" ht="17.25" customHeight="1">
      <c r="A27" s="958" t="s">
        <v>476</v>
      </c>
    </row>
    <row r="28" spans="1:26" ht="17.25" customHeight="1">
      <c r="A28" s="918" t="s">
        <v>863</v>
      </c>
    </row>
    <row r="30" spans="1:26"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</row>
  </sheetData>
  <mergeCells count="27">
    <mergeCell ref="R4:S5"/>
    <mergeCell ref="C3:E5"/>
    <mergeCell ref="H3:Y3"/>
    <mergeCell ref="T4:U5"/>
    <mergeCell ref="V4:W5"/>
    <mergeCell ref="X4:Y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F3:G5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Y20 C23:I23 C22:I22 L22:Y22 L23:Y23 C21:I21 K21:Y21" unlockedFormula="1"/>
  </ignoredError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7"/>
  <dimension ref="A1:X25"/>
  <sheetViews>
    <sheetView zoomScaleNormal="100" workbookViewId="0"/>
  </sheetViews>
  <sheetFormatPr defaultColWidth="8.85546875" defaultRowHeight="11.25"/>
  <cols>
    <col min="1" max="1" width="17.140625" style="26" customWidth="1"/>
    <col min="2" max="2" width="6.28515625" style="26" customWidth="1"/>
    <col min="3" max="5" width="5.7109375" style="26" customWidth="1"/>
    <col min="6" max="6" width="6.5703125" style="26" customWidth="1"/>
    <col min="7" max="23" width="5.7109375" style="26" customWidth="1"/>
    <col min="24" max="16384" width="8.85546875" style="26"/>
  </cols>
  <sheetData>
    <row r="1" spans="1:24" ht="17.25" customHeight="1">
      <c r="A1" s="240" t="s">
        <v>963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167"/>
      <c r="N1" s="204"/>
      <c r="O1" s="204"/>
      <c r="P1" s="204"/>
      <c r="Q1" s="204"/>
      <c r="R1" s="500"/>
      <c r="S1" s="204"/>
      <c r="T1" s="204"/>
      <c r="U1" s="204"/>
      <c r="V1" s="204"/>
      <c r="W1" s="204"/>
    </row>
    <row r="2" spans="1:24" s="205" customFormat="1" ht="17.25" customHeight="1" thickBot="1">
      <c r="A2" s="325" t="s">
        <v>193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551"/>
      <c r="W2" s="551"/>
    </row>
    <row r="3" spans="1:24" s="209" customFormat="1" ht="17.25" customHeight="1">
      <c r="A3" s="1858" t="s">
        <v>190</v>
      </c>
      <c r="B3" s="1889" t="s">
        <v>71</v>
      </c>
      <c r="C3" s="1993"/>
      <c r="D3" s="1890" t="s">
        <v>506</v>
      </c>
      <c r="E3" s="1994"/>
      <c r="F3" s="1911" t="s">
        <v>45</v>
      </c>
      <c r="G3" s="1902"/>
      <c r="H3" s="1902"/>
      <c r="I3" s="1902"/>
      <c r="J3" s="1902"/>
      <c r="K3" s="1902"/>
      <c r="L3" s="1902"/>
      <c r="M3" s="1902"/>
      <c r="N3" s="1902"/>
      <c r="O3" s="1902"/>
      <c r="P3" s="1902"/>
      <c r="Q3" s="1902"/>
      <c r="R3" s="1902"/>
      <c r="S3" s="1902"/>
      <c r="T3" s="1902"/>
      <c r="U3" s="1902"/>
      <c r="V3" s="1904"/>
      <c r="W3" s="1905"/>
    </row>
    <row r="4" spans="1:24" s="209" customFormat="1" ht="17.25" customHeight="1">
      <c r="A4" s="1873"/>
      <c r="B4" s="2067"/>
      <c r="C4" s="2110"/>
      <c r="D4" s="2110"/>
      <c r="E4" s="2111"/>
      <c r="F4" s="1850" t="s">
        <v>164</v>
      </c>
      <c r="G4" s="1896"/>
      <c r="H4" s="1783" t="s">
        <v>165</v>
      </c>
      <c r="I4" s="1896"/>
      <c r="J4" s="2068" t="s">
        <v>47</v>
      </c>
      <c r="K4" s="2069"/>
      <c r="L4" s="1783" t="s">
        <v>50</v>
      </c>
      <c r="M4" s="1896"/>
      <c r="N4" s="1783" t="s">
        <v>48</v>
      </c>
      <c r="O4" s="1896"/>
      <c r="P4" s="1783" t="s">
        <v>49</v>
      </c>
      <c r="Q4" s="1896"/>
      <c r="R4" s="1783" t="s">
        <v>51</v>
      </c>
      <c r="S4" s="1896"/>
      <c r="T4" s="1783" t="s">
        <v>53</v>
      </c>
      <c r="U4" s="1896"/>
      <c r="V4" s="1881" t="s">
        <v>65</v>
      </c>
      <c r="W4" s="1912"/>
    </row>
    <row r="5" spans="1:24" s="209" customFormat="1" ht="17.25" customHeight="1">
      <c r="A5" s="1873"/>
      <c r="B5" s="1898"/>
      <c r="C5" s="1897"/>
      <c r="D5" s="1897"/>
      <c r="E5" s="1900"/>
      <c r="F5" s="1886"/>
      <c r="G5" s="1897"/>
      <c r="H5" s="1897"/>
      <c r="I5" s="1897"/>
      <c r="J5" s="2070"/>
      <c r="K5" s="2070"/>
      <c r="L5" s="1897"/>
      <c r="M5" s="1897"/>
      <c r="N5" s="1897"/>
      <c r="O5" s="1897"/>
      <c r="P5" s="1897"/>
      <c r="Q5" s="1897"/>
      <c r="R5" s="1897"/>
      <c r="S5" s="1897"/>
      <c r="T5" s="1897"/>
      <c r="U5" s="1897"/>
      <c r="V5" s="1883"/>
      <c r="W5" s="1776"/>
    </row>
    <row r="6" spans="1:24" s="209" customFormat="1" ht="17.25" customHeight="1" thickBot="1">
      <c r="A6" s="1861"/>
      <c r="B6" s="629" t="s">
        <v>146</v>
      </c>
      <c r="C6" s="630" t="s">
        <v>155</v>
      </c>
      <c r="D6" s="632" t="s">
        <v>146</v>
      </c>
      <c r="E6" s="642" t="s">
        <v>151</v>
      </c>
      <c r="F6" s="634" t="s">
        <v>146</v>
      </c>
      <c r="G6" s="635" t="s">
        <v>151</v>
      </c>
      <c r="H6" s="632" t="s">
        <v>146</v>
      </c>
      <c r="I6" s="635" t="s">
        <v>151</v>
      </c>
      <c r="J6" s="632" t="s">
        <v>146</v>
      </c>
      <c r="K6" s="635" t="s">
        <v>151</v>
      </c>
      <c r="L6" s="632" t="s">
        <v>146</v>
      </c>
      <c r="M6" s="635" t="s">
        <v>151</v>
      </c>
      <c r="N6" s="632" t="s">
        <v>146</v>
      </c>
      <c r="O6" s="635" t="s">
        <v>151</v>
      </c>
      <c r="P6" s="632" t="s">
        <v>146</v>
      </c>
      <c r="Q6" s="635" t="s">
        <v>151</v>
      </c>
      <c r="R6" s="632" t="s">
        <v>146</v>
      </c>
      <c r="S6" s="635" t="s">
        <v>151</v>
      </c>
      <c r="T6" s="632" t="s">
        <v>146</v>
      </c>
      <c r="U6" s="635" t="s">
        <v>151</v>
      </c>
      <c r="V6" s="632" t="s">
        <v>146</v>
      </c>
      <c r="W6" s="633" t="s">
        <v>151</v>
      </c>
    </row>
    <row r="7" spans="1:24" s="5" customFormat="1" ht="17.25" customHeight="1">
      <c r="A7" s="1340" t="s">
        <v>19</v>
      </c>
      <c r="B7" s="1223">
        <v>24271</v>
      </c>
      <c r="C7" s="1127">
        <v>5.4388308003961869E-2</v>
      </c>
      <c r="D7" s="1019">
        <v>8005</v>
      </c>
      <c r="E7" s="1128">
        <v>0.32981747764822217</v>
      </c>
      <c r="F7" s="1019">
        <v>11398</v>
      </c>
      <c r="G7" s="1127">
        <v>0.46961394256520128</v>
      </c>
      <c r="H7" s="1019">
        <v>2125</v>
      </c>
      <c r="I7" s="1127">
        <v>8.7553046846030241E-2</v>
      </c>
      <c r="J7" s="1132">
        <v>4660</v>
      </c>
      <c r="K7" s="1127">
        <v>0.19199868155411809</v>
      </c>
      <c r="L7" s="1019">
        <v>776</v>
      </c>
      <c r="M7" s="1127">
        <v>3.1972312636479747E-2</v>
      </c>
      <c r="N7" s="1132">
        <v>434</v>
      </c>
      <c r="O7" s="1127">
        <v>1.7881422273495116E-2</v>
      </c>
      <c r="P7" s="1019">
        <v>309</v>
      </c>
      <c r="Q7" s="1127">
        <v>1.2731243047258044E-2</v>
      </c>
      <c r="R7" s="1132">
        <v>527</v>
      </c>
      <c r="S7" s="1127">
        <v>2.1713155617815501E-2</v>
      </c>
      <c r="T7" s="1019">
        <v>1468</v>
      </c>
      <c r="U7" s="1127">
        <v>6.0483704832928184E-2</v>
      </c>
      <c r="V7" s="1132">
        <v>2574</v>
      </c>
      <c r="W7" s="1128">
        <v>0.10605249062667381</v>
      </c>
      <c r="X7" s="904"/>
    </row>
    <row r="8" spans="1:24" s="5" customFormat="1" ht="17.25" customHeight="1">
      <c r="A8" s="75" t="s">
        <v>20</v>
      </c>
      <c r="B8" s="813">
        <v>3242</v>
      </c>
      <c r="C8" s="1134">
        <v>4.5421430172607039E-2</v>
      </c>
      <c r="D8" s="842">
        <v>1364</v>
      </c>
      <c r="E8" s="828">
        <v>0.42072794571252314</v>
      </c>
      <c r="F8" s="842">
        <v>1555</v>
      </c>
      <c r="G8" s="1134">
        <v>0.47964219617520049</v>
      </c>
      <c r="H8" s="842">
        <v>201</v>
      </c>
      <c r="I8" s="1134">
        <v>6.1998766193707588E-2</v>
      </c>
      <c r="J8" s="801">
        <v>454</v>
      </c>
      <c r="K8" s="1134">
        <v>0.14003701418877237</v>
      </c>
      <c r="L8" s="842">
        <v>104</v>
      </c>
      <c r="M8" s="1134">
        <v>3.2078963602714373E-2</v>
      </c>
      <c r="N8" s="801">
        <v>99</v>
      </c>
      <c r="O8" s="1134">
        <v>3.0536705737199261E-2</v>
      </c>
      <c r="P8" s="842">
        <v>85</v>
      </c>
      <c r="Q8" s="1134">
        <v>2.621838371375694E-2</v>
      </c>
      <c r="R8" s="801">
        <v>62</v>
      </c>
      <c r="S8" s="1134">
        <v>1.9123997532387416E-2</v>
      </c>
      <c r="T8" s="842">
        <v>181</v>
      </c>
      <c r="U8" s="1134">
        <v>5.5829734731647131E-2</v>
      </c>
      <c r="V8" s="801">
        <v>501</v>
      </c>
      <c r="W8" s="828">
        <v>0.15453423812461445</v>
      </c>
      <c r="X8" s="904"/>
    </row>
    <row r="9" spans="1:24" s="5" customFormat="1" ht="17.25" customHeight="1">
      <c r="A9" s="75" t="s">
        <v>21</v>
      </c>
      <c r="B9" s="813">
        <v>2558</v>
      </c>
      <c r="C9" s="1134">
        <v>6.0058226897069869E-2</v>
      </c>
      <c r="D9" s="842">
        <v>799</v>
      </c>
      <c r="E9" s="828">
        <v>0.31235340109460519</v>
      </c>
      <c r="F9" s="842">
        <v>1081</v>
      </c>
      <c r="G9" s="1134">
        <v>0.42259577795152464</v>
      </c>
      <c r="H9" s="842">
        <v>358</v>
      </c>
      <c r="I9" s="1134">
        <v>0.13995308835027365</v>
      </c>
      <c r="J9" s="801">
        <v>553</v>
      </c>
      <c r="K9" s="1134">
        <v>0.21618451915559031</v>
      </c>
      <c r="L9" s="842">
        <v>70</v>
      </c>
      <c r="M9" s="1134">
        <v>2.7365129007036748E-2</v>
      </c>
      <c r="N9" s="801">
        <v>11</v>
      </c>
      <c r="O9" s="1134">
        <v>4.3002345582486314E-3</v>
      </c>
      <c r="P9" s="842">
        <v>29</v>
      </c>
      <c r="Q9" s="1134">
        <v>1.1336982017200938E-2</v>
      </c>
      <c r="R9" s="801">
        <v>20</v>
      </c>
      <c r="S9" s="1134">
        <v>7.8186082877247844E-3</v>
      </c>
      <c r="T9" s="842">
        <v>87</v>
      </c>
      <c r="U9" s="1134">
        <v>3.4010946051602813E-2</v>
      </c>
      <c r="V9" s="801">
        <v>349</v>
      </c>
      <c r="W9" s="828">
        <v>0.13643471462079751</v>
      </c>
      <c r="X9" s="904"/>
    </row>
    <row r="10" spans="1:24" s="5" customFormat="1" ht="17.25" customHeight="1">
      <c r="A10" s="75" t="s">
        <v>22</v>
      </c>
      <c r="B10" s="813">
        <v>806</v>
      </c>
      <c r="C10" s="1134">
        <v>2.8461456972350717E-2</v>
      </c>
      <c r="D10" s="842">
        <v>172</v>
      </c>
      <c r="E10" s="828">
        <v>0.21339950372208435</v>
      </c>
      <c r="F10" s="842">
        <v>381</v>
      </c>
      <c r="G10" s="1134">
        <v>0.47270471464019853</v>
      </c>
      <c r="H10" s="842">
        <v>42</v>
      </c>
      <c r="I10" s="1134">
        <v>5.2109181141439205E-2</v>
      </c>
      <c r="J10" s="801">
        <v>185</v>
      </c>
      <c r="K10" s="1134">
        <v>0.22952853598014888</v>
      </c>
      <c r="L10" s="842">
        <v>13</v>
      </c>
      <c r="M10" s="1134">
        <v>1.6129032258064516E-2</v>
      </c>
      <c r="N10" s="801">
        <v>26</v>
      </c>
      <c r="O10" s="1134">
        <v>3.2258064516129031E-2</v>
      </c>
      <c r="P10" s="842">
        <v>10</v>
      </c>
      <c r="Q10" s="1134">
        <v>1.2406947890818859E-2</v>
      </c>
      <c r="R10" s="801">
        <v>22</v>
      </c>
      <c r="S10" s="1134">
        <v>2.729528535980149E-2</v>
      </c>
      <c r="T10" s="842">
        <v>66</v>
      </c>
      <c r="U10" s="1134">
        <v>8.1885856079404462E-2</v>
      </c>
      <c r="V10" s="801">
        <v>61</v>
      </c>
      <c r="W10" s="828">
        <v>7.5682382133995044E-2</v>
      </c>
      <c r="X10" s="904"/>
    </row>
    <row r="11" spans="1:24" s="5" customFormat="1" ht="17.25" customHeight="1">
      <c r="A11" s="75" t="s">
        <v>23</v>
      </c>
      <c r="B11" s="813">
        <v>920</v>
      </c>
      <c r="C11" s="1134">
        <v>3.8683092965563638E-2</v>
      </c>
      <c r="D11" s="842">
        <v>132</v>
      </c>
      <c r="E11" s="828">
        <v>0.14347826086956522</v>
      </c>
      <c r="F11" s="842">
        <v>428</v>
      </c>
      <c r="G11" s="1134">
        <v>0.4652173913043478</v>
      </c>
      <c r="H11" s="842">
        <v>134</v>
      </c>
      <c r="I11" s="1134">
        <v>0.14565217391304347</v>
      </c>
      <c r="J11" s="801">
        <v>140</v>
      </c>
      <c r="K11" s="1134">
        <v>0.15217391304347827</v>
      </c>
      <c r="L11" s="842">
        <v>19</v>
      </c>
      <c r="M11" s="1134">
        <v>2.0652173913043477E-2</v>
      </c>
      <c r="N11" s="801">
        <v>14</v>
      </c>
      <c r="O11" s="1134">
        <v>1.5217391304347827E-2</v>
      </c>
      <c r="P11" s="842">
        <v>13</v>
      </c>
      <c r="Q11" s="1134">
        <v>1.4130434782608696E-2</v>
      </c>
      <c r="R11" s="801">
        <v>13</v>
      </c>
      <c r="S11" s="1134">
        <v>1.4130434782608696E-2</v>
      </c>
      <c r="T11" s="842">
        <v>78</v>
      </c>
      <c r="U11" s="1134">
        <v>8.478260869565217E-2</v>
      </c>
      <c r="V11" s="801">
        <v>81</v>
      </c>
      <c r="W11" s="828">
        <v>8.804347826086957E-2</v>
      </c>
      <c r="X11" s="904"/>
    </row>
    <row r="12" spans="1:24" s="5" customFormat="1" ht="17.25" customHeight="1">
      <c r="A12" s="75" t="s">
        <v>24</v>
      </c>
      <c r="B12" s="813">
        <v>728</v>
      </c>
      <c r="C12" s="1134">
        <v>6.8152031454783754E-2</v>
      </c>
      <c r="D12" s="842">
        <v>149</v>
      </c>
      <c r="E12" s="828">
        <v>0.20467032967032966</v>
      </c>
      <c r="F12" s="842">
        <v>413</v>
      </c>
      <c r="G12" s="1134">
        <v>0.56730769230769229</v>
      </c>
      <c r="H12" s="842">
        <v>62</v>
      </c>
      <c r="I12" s="1134">
        <v>8.5164835164835168E-2</v>
      </c>
      <c r="J12" s="801">
        <v>121</v>
      </c>
      <c r="K12" s="1134">
        <v>0.1662087912087912</v>
      </c>
      <c r="L12" s="842">
        <v>11</v>
      </c>
      <c r="M12" s="1134">
        <v>1.510989010989011E-2</v>
      </c>
      <c r="N12" s="801">
        <v>2</v>
      </c>
      <c r="O12" s="1134">
        <v>2.7472527472527475E-3</v>
      </c>
      <c r="P12" s="842">
        <v>4</v>
      </c>
      <c r="Q12" s="1134">
        <v>5.4945054945054949E-3</v>
      </c>
      <c r="R12" s="801">
        <v>7</v>
      </c>
      <c r="S12" s="1134">
        <v>9.6153846153846159E-3</v>
      </c>
      <c r="T12" s="842">
        <v>16</v>
      </c>
      <c r="U12" s="1134">
        <v>2.197802197802198E-2</v>
      </c>
      <c r="V12" s="801">
        <v>92</v>
      </c>
      <c r="W12" s="828">
        <v>0.12637362637362637</v>
      </c>
      <c r="X12" s="904"/>
    </row>
    <row r="13" spans="1:24" s="5" customFormat="1" ht="17.25" customHeight="1">
      <c r="A13" s="75" t="s">
        <v>25</v>
      </c>
      <c r="B13" s="813">
        <v>1964</v>
      </c>
      <c r="C13" s="1134">
        <v>5.8227097539282541E-2</v>
      </c>
      <c r="D13" s="842">
        <v>485</v>
      </c>
      <c r="E13" s="828">
        <v>0.2469450101832994</v>
      </c>
      <c r="F13" s="842">
        <v>843</v>
      </c>
      <c r="G13" s="1134">
        <v>0.42922606924643586</v>
      </c>
      <c r="H13" s="842">
        <v>231</v>
      </c>
      <c r="I13" s="1134">
        <v>0.11761710794297352</v>
      </c>
      <c r="J13" s="801">
        <v>368</v>
      </c>
      <c r="K13" s="1134">
        <v>0.18737270875763748</v>
      </c>
      <c r="L13" s="842">
        <v>135</v>
      </c>
      <c r="M13" s="1134">
        <v>6.8737270875763742E-2</v>
      </c>
      <c r="N13" s="801">
        <v>22</v>
      </c>
      <c r="O13" s="1134">
        <v>1.1201629327902239E-2</v>
      </c>
      <c r="P13" s="842">
        <v>27</v>
      </c>
      <c r="Q13" s="1134">
        <v>1.3747454175152749E-2</v>
      </c>
      <c r="R13" s="801">
        <v>30</v>
      </c>
      <c r="S13" s="1134">
        <v>1.5274949083503055E-2</v>
      </c>
      <c r="T13" s="842">
        <v>68</v>
      </c>
      <c r="U13" s="1134">
        <v>3.4623217922606926E-2</v>
      </c>
      <c r="V13" s="801">
        <v>240</v>
      </c>
      <c r="W13" s="828">
        <v>0.12219959266802444</v>
      </c>
      <c r="X13" s="904"/>
    </row>
    <row r="14" spans="1:24" s="5" customFormat="1" ht="17.25" customHeight="1">
      <c r="A14" s="75" t="s">
        <v>26</v>
      </c>
      <c r="B14" s="813">
        <v>678</v>
      </c>
      <c r="C14" s="1134">
        <v>4.0890175502080697E-2</v>
      </c>
      <c r="D14" s="842">
        <v>283</v>
      </c>
      <c r="E14" s="828">
        <v>0.41740412979351033</v>
      </c>
      <c r="F14" s="842">
        <v>279</v>
      </c>
      <c r="G14" s="1134">
        <v>0.41150442477876104</v>
      </c>
      <c r="H14" s="842">
        <v>78</v>
      </c>
      <c r="I14" s="1134">
        <v>0.11504424778761062</v>
      </c>
      <c r="J14" s="801">
        <v>168</v>
      </c>
      <c r="K14" s="1134">
        <v>0.24778761061946902</v>
      </c>
      <c r="L14" s="842">
        <v>23</v>
      </c>
      <c r="M14" s="1134">
        <v>3.3923303834808259E-2</v>
      </c>
      <c r="N14" s="801">
        <v>17</v>
      </c>
      <c r="O14" s="1134">
        <v>2.5073746312684365E-2</v>
      </c>
      <c r="P14" s="842">
        <v>10</v>
      </c>
      <c r="Q14" s="1134">
        <v>1.4749262536873156E-2</v>
      </c>
      <c r="R14" s="801">
        <v>14</v>
      </c>
      <c r="S14" s="1134">
        <v>2.0648967551622419E-2</v>
      </c>
      <c r="T14" s="842">
        <v>37</v>
      </c>
      <c r="U14" s="1134">
        <v>5.4572271386430678E-2</v>
      </c>
      <c r="V14" s="801">
        <v>52</v>
      </c>
      <c r="W14" s="828">
        <v>7.6696165191740412E-2</v>
      </c>
      <c r="X14" s="904"/>
    </row>
    <row r="15" spans="1:24" s="5" customFormat="1" ht="17.25" customHeight="1">
      <c r="A15" s="75" t="s">
        <v>27</v>
      </c>
      <c r="B15" s="813">
        <v>1356</v>
      </c>
      <c r="C15" s="1134">
        <v>5.7324032974001266E-2</v>
      </c>
      <c r="D15" s="842">
        <v>582</v>
      </c>
      <c r="E15" s="828">
        <v>0.42920353982300885</v>
      </c>
      <c r="F15" s="842">
        <v>581</v>
      </c>
      <c r="G15" s="1134">
        <v>0.42846607669616521</v>
      </c>
      <c r="H15" s="842">
        <v>79</v>
      </c>
      <c r="I15" s="1134">
        <v>5.825958702064897E-2</v>
      </c>
      <c r="J15" s="801">
        <v>284</v>
      </c>
      <c r="K15" s="1134">
        <v>0.20943952802359883</v>
      </c>
      <c r="L15" s="842">
        <v>37</v>
      </c>
      <c r="M15" s="1134">
        <v>2.7286135693215339E-2</v>
      </c>
      <c r="N15" s="801">
        <v>45</v>
      </c>
      <c r="O15" s="1134">
        <v>3.3185840707964605E-2</v>
      </c>
      <c r="P15" s="842">
        <v>13</v>
      </c>
      <c r="Q15" s="1134">
        <v>9.5870206489675515E-3</v>
      </c>
      <c r="R15" s="801">
        <v>57</v>
      </c>
      <c r="S15" s="1134">
        <v>4.2035398230088498E-2</v>
      </c>
      <c r="T15" s="842">
        <v>90</v>
      </c>
      <c r="U15" s="1134">
        <v>6.637168141592921E-2</v>
      </c>
      <c r="V15" s="801">
        <v>170</v>
      </c>
      <c r="W15" s="828">
        <v>0.12536873156342182</v>
      </c>
      <c r="X15" s="904"/>
    </row>
    <row r="16" spans="1:24" s="5" customFormat="1" ht="17.25" customHeight="1">
      <c r="A16" s="75" t="s">
        <v>28</v>
      </c>
      <c r="B16" s="813">
        <v>1341</v>
      </c>
      <c r="C16" s="1134">
        <v>5.7934073530047092E-2</v>
      </c>
      <c r="D16" s="842">
        <v>322</v>
      </c>
      <c r="E16" s="828">
        <v>0.24011931394481731</v>
      </c>
      <c r="F16" s="842">
        <v>793</v>
      </c>
      <c r="G16" s="1134">
        <v>0.59134973900074572</v>
      </c>
      <c r="H16" s="842">
        <v>85</v>
      </c>
      <c r="I16" s="1134">
        <v>6.3385533184190906E-2</v>
      </c>
      <c r="J16" s="801">
        <v>248</v>
      </c>
      <c r="K16" s="1134">
        <v>0.18493661446681581</v>
      </c>
      <c r="L16" s="842">
        <v>35</v>
      </c>
      <c r="M16" s="1134">
        <v>2.609992542878449E-2</v>
      </c>
      <c r="N16" s="801">
        <v>8</v>
      </c>
      <c r="O16" s="1134">
        <v>5.9656972408650257E-3</v>
      </c>
      <c r="P16" s="842">
        <v>7</v>
      </c>
      <c r="Q16" s="1134">
        <v>5.219985085756898E-3</v>
      </c>
      <c r="R16" s="801">
        <v>11</v>
      </c>
      <c r="S16" s="1134">
        <v>8.2028337061894104E-3</v>
      </c>
      <c r="T16" s="842">
        <v>58</v>
      </c>
      <c r="U16" s="1134">
        <v>4.3251304996271438E-2</v>
      </c>
      <c r="V16" s="801">
        <v>96</v>
      </c>
      <c r="W16" s="828">
        <v>7.1588366890380312E-2</v>
      </c>
      <c r="X16" s="904"/>
    </row>
    <row r="17" spans="1:24" s="5" customFormat="1" ht="17.25" customHeight="1">
      <c r="A17" s="75" t="s">
        <v>29</v>
      </c>
      <c r="B17" s="813">
        <v>1280</v>
      </c>
      <c r="C17" s="1134">
        <v>5.7546194308321717E-2</v>
      </c>
      <c r="D17" s="842">
        <v>221</v>
      </c>
      <c r="E17" s="828">
        <v>0.17265625000000001</v>
      </c>
      <c r="F17" s="842">
        <v>792</v>
      </c>
      <c r="G17" s="1134">
        <v>0.61875000000000002</v>
      </c>
      <c r="H17" s="842">
        <v>47</v>
      </c>
      <c r="I17" s="1134">
        <v>3.6718750000000001E-2</v>
      </c>
      <c r="J17" s="801">
        <v>206</v>
      </c>
      <c r="K17" s="1134">
        <v>0.16093750000000001</v>
      </c>
      <c r="L17" s="842">
        <v>23</v>
      </c>
      <c r="M17" s="1134">
        <v>1.7968749999999999E-2</v>
      </c>
      <c r="N17" s="801">
        <v>26</v>
      </c>
      <c r="O17" s="1134">
        <v>2.0312500000000001E-2</v>
      </c>
      <c r="P17" s="842">
        <v>4</v>
      </c>
      <c r="Q17" s="1134">
        <v>3.1250000000000002E-3</v>
      </c>
      <c r="R17" s="801">
        <v>17</v>
      </c>
      <c r="S17" s="1134">
        <v>1.328125E-2</v>
      </c>
      <c r="T17" s="842">
        <v>52</v>
      </c>
      <c r="U17" s="1134">
        <v>4.0625000000000001E-2</v>
      </c>
      <c r="V17" s="801">
        <v>113</v>
      </c>
      <c r="W17" s="828">
        <v>8.8281250000000006E-2</v>
      </c>
      <c r="X17" s="904"/>
    </row>
    <row r="18" spans="1:24" s="5" customFormat="1" ht="17.25" customHeight="1">
      <c r="A18" s="75" t="s">
        <v>30</v>
      </c>
      <c r="B18" s="813">
        <v>3042</v>
      </c>
      <c r="C18" s="1134">
        <v>6.3404060194255707E-2</v>
      </c>
      <c r="D18" s="842">
        <v>923</v>
      </c>
      <c r="E18" s="828">
        <v>0.3034188034188034</v>
      </c>
      <c r="F18" s="842">
        <v>1686</v>
      </c>
      <c r="G18" s="1134">
        <v>0.55424063116370814</v>
      </c>
      <c r="H18" s="842">
        <v>289</v>
      </c>
      <c r="I18" s="1134">
        <v>9.5003287310979623E-2</v>
      </c>
      <c r="J18" s="801">
        <v>334</v>
      </c>
      <c r="K18" s="1134">
        <v>0.10979618671926364</v>
      </c>
      <c r="L18" s="842">
        <v>32</v>
      </c>
      <c r="M18" s="1134">
        <v>1.0519395134779751E-2</v>
      </c>
      <c r="N18" s="801">
        <v>45</v>
      </c>
      <c r="O18" s="1134">
        <v>1.4792899408284023E-2</v>
      </c>
      <c r="P18" s="842">
        <v>54</v>
      </c>
      <c r="Q18" s="1134">
        <v>1.7751479289940829E-2</v>
      </c>
      <c r="R18" s="801">
        <v>123</v>
      </c>
      <c r="S18" s="1134">
        <v>4.0433925049309663E-2</v>
      </c>
      <c r="T18" s="842">
        <v>267</v>
      </c>
      <c r="U18" s="1134">
        <v>8.7771203155818545E-2</v>
      </c>
      <c r="V18" s="801">
        <v>212</v>
      </c>
      <c r="W18" s="828">
        <v>6.9690992767915849E-2</v>
      </c>
      <c r="X18" s="904"/>
    </row>
    <row r="19" spans="1:24" s="5" customFormat="1" ht="17.25" customHeight="1">
      <c r="A19" s="75" t="s">
        <v>31</v>
      </c>
      <c r="B19" s="813">
        <v>2002</v>
      </c>
      <c r="C19" s="1134">
        <v>7.158948685857322E-2</v>
      </c>
      <c r="D19" s="842">
        <v>842</v>
      </c>
      <c r="E19" s="828">
        <v>0.4205794205794206</v>
      </c>
      <c r="F19" s="842">
        <v>912</v>
      </c>
      <c r="G19" s="1134">
        <v>0.45554445554445555</v>
      </c>
      <c r="H19" s="842">
        <v>143</v>
      </c>
      <c r="I19" s="1134">
        <v>7.1428571428571425E-2</v>
      </c>
      <c r="J19" s="784">
        <v>505</v>
      </c>
      <c r="K19" s="1134">
        <v>0.25224775224775225</v>
      </c>
      <c r="L19" s="842">
        <v>52</v>
      </c>
      <c r="M19" s="1134">
        <v>2.5974025974025976E-2</v>
      </c>
      <c r="N19" s="801">
        <v>32</v>
      </c>
      <c r="O19" s="1134">
        <v>1.5984015984015984E-2</v>
      </c>
      <c r="P19" s="842">
        <v>14</v>
      </c>
      <c r="Q19" s="1134">
        <v>6.993006993006993E-3</v>
      </c>
      <c r="R19" s="801">
        <v>20</v>
      </c>
      <c r="S19" s="1134">
        <v>9.99000999000999E-3</v>
      </c>
      <c r="T19" s="842">
        <v>32</v>
      </c>
      <c r="U19" s="1134">
        <v>1.5984015984015984E-2</v>
      </c>
      <c r="V19" s="801">
        <v>292</v>
      </c>
      <c r="W19" s="828">
        <v>0.14585414585414586</v>
      </c>
      <c r="X19" s="904"/>
    </row>
    <row r="20" spans="1:24" s="5" customFormat="1" ht="17.25" customHeight="1">
      <c r="A20" s="75" t="s">
        <v>32</v>
      </c>
      <c r="B20" s="824">
        <v>1495</v>
      </c>
      <c r="C20" s="1134">
        <v>5.9367802398538637E-2</v>
      </c>
      <c r="D20" s="827">
        <v>459</v>
      </c>
      <c r="E20" s="828">
        <v>0.30702341137123745</v>
      </c>
      <c r="F20" s="827">
        <v>678</v>
      </c>
      <c r="G20" s="1134">
        <v>0.45351170568561872</v>
      </c>
      <c r="H20" s="827">
        <v>159</v>
      </c>
      <c r="I20" s="1134">
        <v>0.10635451505016723</v>
      </c>
      <c r="J20" s="784">
        <v>322</v>
      </c>
      <c r="K20" s="1134">
        <v>0.2153846153846154</v>
      </c>
      <c r="L20" s="827">
        <v>32</v>
      </c>
      <c r="M20" s="1134">
        <v>2.1404682274247491E-2</v>
      </c>
      <c r="N20" s="784">
        <v>53</v>
      </c>
      <c r="O20" s="1134">
        <v>3.5451505016722409E-2</v>
      </c>
      <c r="P20" s="827">
        <v>21</v>
      </c>
      <c r="Q20" s="1134">
        <v>1.4046822742474917E-2</v>
      </c>
      <c r="R20" s="784">
        <v>39</v>
      </c>
      <c r="S20" s="1134">
        <v>2.6086956521739129E-2</v>
      </c>
      <c r="T20" s="827">
        <v>87</v>
      </c>
      <c r="U20" s="1134">
        <v>5.8193979933110367E-2</v>
      </c>
      <c r="V20" s="784">
        <v>104</v>
      </c>
      <c r="W20" s="828">
        <v>6.9565217391304349E-2</v>
      </c>
      <c r="X20" s="904"/>
    </row>
    <row r="21" spans="1:24" s="5" customFormat="1" ht="17.25" customHeight="1" thickBot="1">
      <c r="A21" s="1341" t="s">
        <v>33</v>
      </c>
      <c r="B21" s="191">
        <v>2859</v>
      </c>
      <c r="C21" s="261">
        <v>5.832194365680015E-2</v>
      </c>
      <c r="D21" s="252">
        <v>1272</v>
      </c>
      <c r="E21" s="309">
        <v>0.44491080797481636</v>
      </c>
      <c r="F21" s="252">
        <v>976</v>
      </c>
      <c r="G21" s="261">
        <v>0.34137810423224901</v>
      </c>
      <c r="H21" s="252">
        <v>217</v>
      </c>
      <c r="I21" s="261">
        <v>7.5900664568030782E-2</v>
      </c>
      <c r="J21" s="76">
        <v>772</v>
      </c>
      <c r="K21" s="261">
        <v>0.27002448408534452</v>
      </c>
      <c r="L21" s="252">
        <v>190</v>
      </c>
      <c r="M21" s="261">
        <v>6.6456803077999296E-2</v>
      </c>
      <c r="N21" s="76">
        <v>34</v>
      </c>
      <c r="O21" s="261">
        <v>1.1892270024484085E-2</v>
      </c>
      <c r="P21" s="252">
        <v>18</v>
      </c>
      <c r="Q21" s="261">
        <v>6.2959076600209865E-3</v>
      </c>
      <c r="R21" s="76">
        <v>92</v>
      </c>
      <c r="S21" s="261">
        <v>3.2179083595662822E-2</v>
      </c>
      <c r="T21" s="252">
        <v>349</v>
      </c>
      <c r="U21" s="261">
        <v>0.12207065407485135</v>
      </c>
      <c r="V21" s="76">
        <v>211</v>
      </c>
      <c r="W21" s="309">
        <v>7.3802028681357115E-2</v>
      </c>
      <c r="X21" s="904"/>
    </row>
    <row r="22" spans="1:24" s="242" customFormat="1" ht="17.25" customHeight="1">
      <c r="A22" s="960" t="s">
        <v>178</v>
      </c>
    </row>
    <row r="23" spans="1:24" ht="17.25" customHeight="1">
      <c r="A23" s="961" t="s">
        <v>286</v>
      </c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2"/>
      <c r="O23" s="242"/>
      <c r="P23" s="242"/>
      <c r="Q23" s="242"/>
      <c r="R23" s="242"/>
      <c r="S23" s="242"/>
      <c r="T23" s="242"/>
      <c r="U23" s="242"/>
      <c r="V23" s="242"/>
      <c r="W23" s="242"/>
    </row>
    <row r="24" spans="1:24" s="209" customFormat="1" ht="17.25" customHeight="1">
      <c r="A24" s="961" t="s">
        <v>412</v>
      </c>
    </row>
    <row r="25" spans="1:24" ht="17.25" customHeight="1">
      <c r="A25" s="961" t="s">
        <v>477</v>
      </c>
    </row>
  </sheetData>
  <mergeCells count="13">
    <mergeCell ref="A3:A6"/>
    <mergeCell ref="B3:C5"/>
    <mergeCell ref="F3:W3"/>
    <mergeCell ref="F4:G5"/>
    <mergeCell ref="J4:K5"/>
    <mergeCell ref="L4:M5"/>
    <mergeCell ref="N4:O5"/>
    <mergeCell ref="H4:I5"/>
    <mergeCell ref="P4:Q5"/>
    <mergeCell ref="R4:S5"/>
    <mergeCell ref="T4:U5"/>
    <mergeCell ref="V4:W5"/>
    <mergeCell ref="D3:E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3" s="46" customFormat="1" ht="17.25" customHeight="1">
      <c r="A1" s="163" t="s">
        <v>962</v>
      </c>
      <c r="B1" s="167"/>
      <c r="C1" s="167"/>
      <c r="D1" s="167"/>
      <c r="E1" s="77"/>
      <c r="F1" s="77"/>
      <c r="G1" s="77"/>
      <c r="H1" s="77"/>
      <c r="I1" s="77"/>
      <c r="O1" s="500"/>
    </row>
    <row r="2" spans="1:23" ht="16.5" customHeight="1" thickBot="1">
      <c r="A2" s="325" t="s">
        <v>193</v>
      </c>
      <c r="B2" s="205"/>
      <c r="C2" s="205"/>
    </row>
    <row r="3" spans="1:23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  <c r="S3"/>
      <c r="T3"/>
      <c r="U3"/>
    </row>
    <row r="4" spans="1:23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2" t="s">
        <v>139</v>
      </c>
      <c r="I4" s="603" t="s">
        <v>189</v>
      </c>
      <c r="J4" s="603" t="s">
        <v>455</v>
      </c>
      <c r="K4" s="603" t="s">
        <v>562</v>
      </c>
      <c r="L4" s="604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S4"/>
      <c r="T4"/>
      <c r="U4"/>
    </row>
    <row r="5" spans="1:23" ht="17.25" customHeight="1">
      <c r="A5" s="194" t="s">
        <v>19</v>
      </c>
      <c r="B5" s="326">
        <v>19125</v>
      </c>
      <c r="C5" s="326">
        <v>19160</v>
      </c>
      <c r="D5" s="326">
        <v>19876</v>
      </c>
      <c r="E5" s="326">
        <v>19835</v>
      </c>
      <c r="F5" s="326">
        <v>20046</v>
      </c>
      <c r="G5" s="326">
        <v>20335</v>
      </c>
      <c r="H5" s="326">
        <v>22316</v>
      </c>
      <c r="I5" s="326">
        <v>22067</v>
      </c>
      <c r="J5" s="1001">
        <v>25052</v>
      </c>
      <c r="K5" s="1019">
        <v>25209</v>
      </c>
      <c r="L5" s="1019">
        <v>24271</v>
      </c>
      <c r="M5" s="406">
        <f>L5-K5</f>
        <v>-938</v>
      </c>
      <c r="N5" s="407">
        <f>L5/K5-1</f>
        <v>-3.7208933317465998E-2</v>
      </c>
      <c r="O5" s="408">
        <f>L5-G5</f>
        <v>3936</v>
      </c>
      <c r="P5" s="409">
        <f>L5/G5-1</f>
        <v>0.19355790508974668</v>
      </c>
      <c r="Q5" s="410">
        <f>L5-B5</f>
        <v>5146</v>
      </c>
      <c r="R5" s="411">
        <f>L5/B5-1</f>
        <v>0.26907189542483656</v>
      </c>
      <c r="S5" s="889"/>
      <c r="T5" s="889"/>
      <c r="U5" s="292"/>
      <c r="V5" s="889"/>
      <c r="W5" s="292"/>
    </row>
    <row r="6" spans="1:23" ht="17.25" customHeight="1">
      <c r="A6" s="197" t="s">
        <v>20</v>
      </c>
      <c r="B6" s="216">
        <v>2524</v>
      </c>
      <c r="C6" s="216">
        <v>2424</v>
      </c>
      <c r="D6" s="216">
        <v>2496</v>
      </c>
      <c r="E6" s="216">
        <v>2623</v>
      </c>
      <c r="F6" s="216">
        <v>2675</v>
      </c>
      <c r="G6" s="216">
        <v>2750</v>
      </c>
      <c r="H6" s="216">
        <v>2923</v>
      </c>
      <c r="I6" s="216">
        <v>2898</v>
      </c>
      <c r="J6" s="353">
        <v>3350</v>
      </c>
      <c r="K6" s="842">
        <v>3383</v>
      </c>
      <c r="L6" s="842">
        <v>3242</v>
      </c>
      <c r="M6" s="412">
        <f t="shared" ref="M6:M19" si="0">L6-K6</f>
        <v>-141</v>
      </c>
      <c r="N6" s="413">
        <f t="shared" ref="N6:N19" si="1">L6/K6-1</f>
        <v>-4.1678983151049342E-2</v>
      </c>
      <c r="O6" s="414">
        <f t="shared" ref="O6:O19" si="2">L6-G6</f>
        <v>492</v>
      </c>
      <c r="P6" s="415">
        <f t="shared" ref="P6:P19" si="3">L6/G6-1</f>
        <v>0.17890909090909091</v>
      </c>
      <c r="Q6" s="416">
        <f t="shared" ref="Q6:Q19" si="4">L6-B6</f>
        <v>718</v>
      </c>
      <c r="R6" s="417">
        <f t="shared" ref="R6:R19" si="5">L6/B6-1</f>
        <v>0.2844690966719492</v>
      </c>
      <c r="S6" s="889"/>
      <c r="T6" s="889"/>
      <c r="U6" s="292"/>
      <c r="V6" s="889"/>
      <c r="W6" s="292"/>
    </row>
    <row r="7" spans="1:23" ht="17.25" customHeight="1">
      <c r="A7" s="197" t="s">
        <v>21</v>
      </c>
      <c r="B7" s="216">
        <v>2098</v>
      </c>
      <c r="C7" s="216">
        <v>1927</v>
      </c>
      <c r="D7" s="216">
        <v>1969</v>
      </c>
      <c r="E7" s="216">
        <v>2196</v>
      </c>
      <c r="F7" s="216">
        <v>2092</v>
      </c>
      <c r="G7" s="216">
        <v>2299</v>
      </c>
      <c r="H7" s="216">
        <v>2347</v>
      </c>
      <c r="I7" s="216">
        <v>2148</v>
      </c>
      <c r="J7" s="353">
        <v>2418</v>
      </c>
      <c r="K7" s="842">
        <v>2506</v>
      </c>
      <c r="L7" s="842">
        <v>2558</v>
      </c>
      <c r="M7" s="412">
        <f t="shared" si="0"/>
        <v>52</v>
      </c>
      <c r="N7" s="413">
        <f t="shared" si="1"/>
        <v>2.0750199521149204E-2</v>
      </c>
      <c r="O7" s="414">
        <f t="shared" si="2"/>
        <v>259</v>
      </c>
      <c r="P7" s="415">
        <f t="shared" si="3"/>
        <v>0.11265767725097864</v>
      </c>
      <c r="Q7" s="416">
        <f t="shared" si="4"/>
        <v>460</v>
      </c>
      <c r="R7" s="417">
        <f t="shared" si="5"/>
        <v>0.21925643469971412</v>
      </c>
      <c r="S7" s="889"/>
      <c r="T7" s="889"/>
      <c r="U7" s="292"/>
      <c r="V7" s="889"/>
      <c r="W7" s="292"/>
    </row>
    <row r="8" spans="1:23" ht="17.25" customHeight="1">
      <c r="A8" s="197" t="s">
        <v>22</v>
      </c>
      <c r="B8" s="216">
        <v>901</v>
      </c>
      <c r="C8" s="216">
        <v>873</v>
      </c>
      <c r="D8" s="216">
        <v>903</v>
      </c>
      <c r="E8" s="216">
        <v>787</v>
      </c>
      <c r="F8" s="216">
        <v>791</v>
      </c>
      <c r="G8" s="216">
        <v>722</v>
      </c>
      <c r="H8" s="216">
        <v>830</v>
      </c>
      <c r="I8" s="216">
        <v>683</v>
      </c>
      <c r="J8" s="353">
        <v>757</v>
      </c>
      <c r="K8" s="842">
        <v>781</v>
      </c>
      <c r="L8" s="842">
        <v>806</v>
      </c>
      <c r="M8" s="412">
        <f t="shared" si="0"/>
        <v>25</v>
      </c>
      <c r="N8" s="413">
        <f t="shared" si="1"/>
        <v>3.2010243277848849E-2</v>
      </c>
      <c r="O8" s="414">
        <f t="shared" si="2"/>
        <v>84</v>
      </c>
      <c r="P8" s="415">
        <f t="shared" si="3"/>
        <v>0.11634349030470914</v>
      </c>
      <c r="Q8" s="416">
        <f t="shared" si="4"/>
        <v>-95</v>
      </c>
      <c r="R8" s="417">
        <f t="shared" si="5"/>
        <v>-0.10543840177580466</v>
      </c>
      <c r="S8" s="889"/>
      <c r="T8" s="889"/>
      <c r="U8" s="292"/>
      <c r="V8" s="889"/>
      <c r="W8" s="292"/>
    </row>
    <row r="9" spans="1:23" ht="17.25" customHeight="1">
      <c r="A9" s="197" t="s">
        <v>23</v>
      </c>
      <c r="B9" s="216">
        <v>730</v>
      </c>
      <c r="C9" s="216">
        <v>693</v>
      </c>
      <c r="D9" s="216">
        <v>655</v>
      </c>
      <c r="E9" s="216">
        <v>592</v>
      </c>
      <c r="F9" s="216">
        <v>555</v>
      </c>
      <c r="G9" s="216">
        <v>484</v>
      </c>
      <c r="H9" s="216">
        <v>657</v>
      </c>
      <c r="I9" s="216">
        <v>792</v>
      </c>
      <c r="J9" s="353">
        <v>941</v>
      </c>
      <c r="K9" s="842">
        <v>922</v>
      </c>
      <c r="L9" s="842">
        <v>920</v>
      </c>
      <c r="M9" s="412">
        <f t="shared" si="0"/>
        <v>-2</v>
      </c>
      <c r="N9" s="413">
        <f t="shared" si="1"/>
        <v>-2.1691973969630851E-3</v>
      </c>
      <c r="O9" s="414">
        <f t="shared" si="2"/>
        <v>436</v>
      </c>
      <c r="P9" s="415">
        <f t="shared" si="3"/>
        <v>0.90082644628099184</v>
      </c>
      <c r="Q9" s="416">
        <f t="shared" si="4"/>
        <v>190</v>
      </c>
      <c r="R9" s="417">
        <f t="shared" si="5"/>
        <v>0.26027397260273966</v>
      </c>
      <c r="S9" s="889"/>
      <c r="T9" s="889"/>
      <c r="U9" s="292"/>
      <c r="V9" s="889"/>
      <c r="W9" s="292"/>
    </row>
    <row r="10" spans="1:23" ht="17.25" customHeight="1">
      <c r="A10" s="197" t="s">
        <v>24</v>
      </c>
      <c r="B10" s="216">
        <v>484</v>
      </c>
      <c r="C10" s="216">
        <v>489</v>
      </c>
      <c r="D10" s="216">
        <v>563</v>
      </c>
      <c r="E10" s="216">
        <v>615</v>
      </c>
      <c r="F10" s="216">
        <v>674</v>
      </c>
      <c r="G10" s="216">
        <v>730</v>
      </c>
      <c r="H10" s="216">
        <v>728</v>
      </c>
      <c r="I10" s="216">
        <v>634</v>
      </c>
      <c r="J10" s="353">
        <v>775</v>
      </c>
      <c r="K10" s="842">
        <v>773</v>
      </c>
      <c r="L10" s="842">
        <v>728</v>
      </c>
      <c r="M10" s="412">
        <f t="shared" si="0"/>
        <v>-45</v>
      </c>
      <c r="N10" s="413">
        <f t="shared" si="1"/>
        <v>-5.8214747736093142E-2</v>
      </c>
      <c r="O10" s="414">
        <f t="shared" si="2"/>
        <v>-2</v>
      </c>
      <c r="P10" s="415">
        <f t="shared" si="3"/>
        <v>-2.739726027397249E-3</v>
      </c>
      <c r="Q10" s="416">
        <f t="shared" si="4"/>
        <v>244</v>
      </c>
      <c r="R10" s="417">
        <f t="shared" si="5"/>
        <v>0.50413223140495877</v>
      </c>
      <c r="S10" s="889"/>
      <c r="T10" s="889"/>
      <c r="U10" s="292"/>
      <c r="V10" s="889"/>
      <c r="W10" s="292"/>
    </row>
    <row r="11" spans="1:23" ht="17.25" customHeight="1">
      <c r="A11" s="197" t="s">
        <v>25</v>
      </c>
      <c r="B11" s="216">
        <v>1554</v>
      </c>
      <c r="C11" s="216">
        <v>1572</v>
      </c>
      <c r="D11" s="216">
        <v>1544</v>
      </c>
      <c r="E11" s="216">
        <v>1329</v>
      </c>
      <c r="F11" s="216">
        <v>1509</v>
      </c>
      <c r="G11" s="216">
        <v>1473</v>
      </c>
      <c r="H11" s="216">
        <v>1567</v>
      </c>
      <c r="I11" s="216">
        <v>1786</v>
      </c>
      <c r="J11" s="353">
        <v>2010</v>
      </c>
      <c r="K11" s="842">
        <v>1989</v>
      </c>
      <c r="L11" s="842">
        <v>1964</v>
      </c>
      <c r="M11" s="412">
        <f t="shared" si="0"/>
        <v>-25</v>
      </c>
      <c r="N11" s="413">
        <f t="shared" si="1"/>
        <v>-1.2569130216188995E-2</v>
      </c>
      <c r="O11" s="414">
        <f t="shared" si="2"/>
        <v>491</v>
      </c>
      <c r="P11" s="415">
        <f t="shared" si="3"/>
        <v>0.33333333333333326</v>
      </c>
      <c r="Q11" s="416">
        <f t="shared" si="4"/>
        <v>410</v>
      </c>
      <c r="R11" s="417">
        <f t="shared" si="5"/>
        <v>0.2638352638352639</v>
      </c>
      <c r="S11" s="889"/>
      <c r="T11" s="889"/>
      <c r="U11" s="292"/>
      <c r="V11" s="889"/>
      <c r="W11" s="292"/>
    </row>
    <row r="12" spans="1:23" ht="17.25" customHeight="1">
      <c r="A12" s="197" t="s">
        <v>26</v>
      </c>
      <c r="B12" s="216">
        <v>650</v>
      </c>
      <c r="C12" s="216">
        <v>597</v>
      </c>
      <c r="D12" s="216">
        <v>623</v>
      </c>
      <c r="E12" s="216">
        <v>627</v>
      </c>
      <c r="F12" s="216">
        <v>706</v>
      </c>
      <c r="G12" s="216">
        <v>708</v>
      </c>
      <c r="H12" s="216">
        <v>769</v>
      </c>
      <c r="I12" s="216">
        <v>573</v>
      </c>
      <c r="J12" s="353">
        <v>724</v>
      </c>
      <c r="K12" s="842">
        <v>694</v>
      </c>
      <c r="L12" s="842">
        <v>678</v>
      </c>
      <c r="M12" s="412">
        <f t="shared" si="0"/>
        <v>-16</v>
      </c>
      <c r="N12" s="413">
        <f t="shared" si="1"/>
        <v>-2.3054755043227626E-2</v>
      </c>
      <c r="O12" s="414">
        <f t="shared" si="2"/>
        <v>-30</v>
      </c>
      <c r="P12" s="415">
        <f t="shared" si="3"/>
        <v>-4.2372881355932202E-2</v>
      </c>
      <c r="Q12" s="416">
        <f t="shared" si="4"/>
        <v>28</v>
      </c>
      <c r="R12" s="417">
        <f t="shared" si="5"/>
        <v>4.3076923076923013E-2</v>
      </c>
      <c r="S12" s="889"/>
      <c r="T12" s="889"/>
      <c r="U12" s="292"/>
      <c r="V12" s="889"/>
      <c r="W12" s="292"/>
    </row>
    <row r="13" spans="1:23" ht="17.25" customHeight="1">
      <c r="A13" s="197" t="s">
        <v>27</v>
      </c>
      <c r="B13" s="216">
        <v>1414</v>
      </c>
      <c r="C13" s="216">
        <v>1558</v>
      </c>
      <c r="D13" s="216">
        <v>1600</v>
      </c>
      <c r="E13" s="216">
        <v>1626</v>
      </c>
      <c r="F13" s="216">
        <v>1572</v>
      </c>
      <c r="G13" s="216">
        <v>1471</v>
      </c>
      <c r="H13" s="216">
        <v>1588</v>
      </c>
      <c r="I13" s="216">
        <v>1180</v>
      </c>
      <c r="J13" s="353">
        <v>1444</v>
      </c>
      <c r="K13" s="842">
        <v>1451</v>
      </c>
      <c r="L13" s="842">
        <v>1356</v>
      </c>
      <c r="M13" s="412">
        <f t="shared" si="0"/>
        <v>-95</v>
      </c>
      <c r="N13" s="413">
        <f t="shared" si="1"/>
        <v>-6.5472088215024149E-2</v>
      </c>
      <c r="O13" s="414">
        <f t="shared" si="2"/>
        <v>-115</v>
      </c>
      <c r="P13" s="415">
        <f t="shared" si="3"/>
        <v>-7.8178110129163869E-2</v>
      </c>
      <c r="Q13" s="416">
        <f t="shared" si="4"/>
        <v>-58</v>
      </c>
      <c r="R13" s="417">
        <f t="shared" si="5"/>
        <v>-4.1018387553040991E-2</v>
      </c>
      <c r="S13" s="889"/>
      <c r="T13" s="889"/>
      <c r="U13" s="292"/>
      <c r="V13" s="889"/>
      <c r="W13" s="292"/>
    </row>
    <row r="14" spans="1:23" ht="17.25" customHeight="1">
      <c r="A14" s="197" t="s">
        <v>28</v>
      </c>
      <c r="B14" s="216">
        <v>781</v>
      </c>
      <c r="C14" s="216">
        <v>844</v>
      </c>
      <c r="D14" s="216">
        <v>957</v>
      </c>
      <c r="E14" s="216">
        <v>1039</v>
      </c>
      <c r="F14" s="216">
        <v>1085</v>
      </c>
      <c r="G14" s="216">
        <v>1128</v>
      </c>
      <c r="H14" s="216">
        <v>1228</v>
      </c>
      <c r="I14" s="216">
        <v>1383</v>
      </c>
      <c r="J14" s="353">
        <v>1422</v>
      </c>
      <c r="K14" s="842">
        <v>1423</v>
      </c>
      <c r="L14" s="842">
        <v>1341</v>
      </c>
      <c r="M14" s="412">
        <f t="shared" si="0"/>
        <v>-82</v>
      </c>
      <c r="N14" s="413">
        <f t="shared" si="1"/>
        <v>-5.7624736472241755E-2</v>
      </c>
      <c r="O14" s="414">
        <f t="shared" si="2"/>
        <v>213</v>
      </c>
      <c r="P14" s="415">
        <f t="shared" si="3"/>
        <v>0.18882978723404253</v>
      </c>
      <c r="Q14" s="416">
        <f t="shared" si="4"/>
        <v>560</v>
      </c>
      <c r="R14" s="417">
        <f t="shared" si="5"/>
        <v>0.71702944942381563</v>
      </c>
      <c r="S14" s="889"/>
      <c r="T14" s="889"/>
      <c r="U14" s="292"/>
      <c r="V14" s="889"/>
      <c r="W14" s="292"/>
    </row>
    <row r="15" spans="1:23" ht="17.25" customHeight="1">
      <c r="A15" s="197" t="s">
        <v>29</v>
      </c>
      <c r="B15" s="216">
        <v>710</v>
      </c>
      <c r="C15" s="216">
        <v>719</v>
      </c>
      <c r="D15" s="216">
        <v>770</v>
      </c>
      <c r="E15" s="216">
        <v>753</v>
      </c>
      <c r="F15" s="216">
        <v>891</v>
      </c>
      <c r="G15" s="216">
        <v>846</v>
      </c>
      <c r="H15" s="216">
        <v>1012</v>
      </c>
      <c r="I15" s="216">
        <v>1158</v>
      </c>
      <c r="J15" s="353">
        <v>1322</v>
      </c>
      <c r="K15" s="842">
        <v>1339</v>
      </c>
      <c r="L15" s="842">
        <v>1280</v>
      </c>
      <c r="M15" s="412">
        <f t="shared" si="0"/>
        <v>-59</v>
      </c>
      <c r="N15" s="413">
        <f t="shared" si="1"/>
        <v>-4.4062733383121722E-2</v>
      </c>
      <c r="O15" s="414">
        <f t="shared" si="2"/>
        <v>434</v>
      </c>
      <c r="P15" s="415">
        <f t="shared" si="3"/>
        <v>0.51300236406619382</v>
      </c>
      <c r="Q15" s="416">
        <f t="shared" si="4"/>
        <v>570</v>
      </c>
      <c r="R15" s="417">
        <f t="shared" si="5"/>
        <v>0.80281690140845074</v>
      </c>
      <c r="S15" s="889"/>
      <c r="T15" s="889"/>
      <c r="U15" s="292"/>
      <c r="V15" s="889"/>
      <c r="W15" s="292"/>
    </row>
    <row r="16" spans="1:23" ht="17.25" customHeight="1">
      <c r="A16" s="197" t="s">
        <v>30</v>
      </c>
      <c r="B16" s="216">
        <v>2510</v>
      </c>
      <c r="C16" s="216">
        <v>2693</v>
      </c>
      <c r="D16" s="216">
        <v>2817</v>
      </c>
      <c r="E16" s="216">
        <v>2773</v>
      </c>
      <c r="F16" s="216">
        <v>2607</v>
      </c>
      <c r="G16" s="216">
        <v>2732</v>
      </c>
      <c r="H16" s="216">
        <v>2996</v>
      </c>
      <c r="I16" s="216">
        <v>2707</v>
      </c>
      <c r="J16" s="353">
        <v>3174</v>
      </c>
      <c r="K16" s="842">
        <v>3159</v>
      </c>
      <c r="L16" s="842">
        <v>3042</v>
      </c>
      <c r="M16" s="412">
        <f t="shared" si="0"/>
        <v>-117</v>
      </c>
      <c r="N16" s="413">
        <f t="shared" si="1"/>
        <v>-3.703703703703709E-2</v>
      </c>
      <c r="O16" s="414">
        <f t="shared" si="2"/>
        <v>310</v>
      </c>
      <c r="P16" s="415">
        <f t="shared" si="3"/>
        <v>0.11346998535871156</v>
      </c>
      <c r="Q16" s="416">
        <f t="shared" si="4"/>
        <v>532</v>
      </c>
      <c r="R16" s="417">
        <f t="shared" si="5"/>
        <v>0.21195219123505971</v>
      </c>
      <c r="S16" s="889"/>
      <c r="T16" s="889"/>
      <c r="U16" s="292"/>
      <c r="V16" s="889"/>
      <c r="W16" s="292"/>
    </row>
    <row r="17" spans="1:23" ht="17.25" customHeight="1">
      <c r="A17" s="197" t="s">
        <v>31</v>
      </c>
      <c r="B17" s="216">
        <v>1329</v>
      </c>
      <c r="C17" s="216">
        <v>1329</v>
      </c>
      <c r="D17" s="216">
        <v>1464</v>
      </c>
      <c r="E17" s="216">
        <v>1494</v>
      </c>
      <c r="F17" s="216">
        <v>1480</v>
      </c>
      <c r="G17" s="216">
        <v>1558</v>
      </c>
      <c r="H17" s="216">
        <v>1769</v>
      </c>
      <c r="I17" s="216">
        <v>1884</v>
      </c>
      <c r="J17" s="353">
        <v>2048</v>
      </c>
      <c r="K17" s="842">
        <v>2054</v>
      </c>
      <c r="L17" s="842">
        <v>2002</v>
      </c>
      <c r="M17" s="412">
        <f t="shared" si="0"/>
        <v>-52</v>
      </c>
      <c r="N17" s="413">
        <f t="shared" si="1"/>
        <v>-2.5316455696202556E-2</v>
      </c>
      <c r="O17" s="414">
        <f t="shared" si="2"/>
        <v>444</v>
      </c>
      <c r="P17" s="415">
        <f t="shared" si="3"/>
        <v>0.28498074454428757</v>
      </c>
      <c r="Q17" s="416">
        <f t="shared" si="4"/>
        <v>673</v>
      </c>
      <c r="R17" s="417">
        <f t="shared" si="5"/>
        <v>0.50639578630549287</v>
      </c>
      <c r="S17" s="889"/>
      <c r="T17" s="889"/>
      <c r="U17" s="292"/>
      <c r="V17" s="889"/>
      <c r="W17" s="292"/>
    </row>
    <row r="18" spans="1:23" ht="17.25" customHeight="1">
      <c r="A18" s="197" t="s">
        <v>32</v>
      </c>
      <c r="B18" s="216">
        <v>991</v>
      </c>
      <c r="C18" s="216">
        <v>1001</v>
      </c>
      <c r="D18" s="216">
        <v>983</v>
      </c>
      <c r="E18" s="216">
        <v>883</v>
      </c>
      <c r="F18" s="216">
        <v>833</v>
      </c>
      <c r="G18" s="216">
        <v>766</v>
      </c>
      <c r="H18" s="216">
        <v>1064</v>
      </c>
      <c r="I18" s="216">
        <v>1441</v>
      </c>
      <c r="J18" s="353">
        <v>1663</v>
      </c>
      <c r="K18" s="827">
        <v>1649</v>
      </c>
      <c r="L18" s="827">
        <v>1495</v>
      </c>
      <c r="M18" s="412">
        <f t="shared" si="0"/>
        <v>-154</v>
      </c>
      <c r="N18" s="413">
        <f t="shared" si="1"/>
        <v>-9.3389933292904792E-2</v>
      </c>
      <c r="O18" s="414">
        <f t="shared" si="2"/>
        <v>729</v>
      </c>
      <c r="P18" s="415">
        <f t="shared" si="3"/>
        <v>0.95169712793733674</v>
      </c>
      <c r="Q18" s="416">
        <f t="shared" si="4"/>
        <v>504</v>
      </c>
      <c r="R18" s="417">
        <f t="shared" si="5"/>
        <v>0.50857719475277507</v>
      </c>
      <c r="S18" s="889"/>
      <c r="T18" s="889"/>
      <c r="U18" s="292"/>
      <c r="V18" s="889"/>
      <c r="W18" s="292"/>
    </row>
    <row r="19" spans="1:23" ht="17.25" customHeight="1" thickBot="1">
      <c r="A19" s="195" t="s">
        <v>33</v>
      </c>
      <c r="B19" s="231">
        <v>2449</v>
      </c>
      <c r="C19" s="231">
        <v>2441</v>
      </c>
      <c r="D19" s="231">
        <v>2532</v>
      </c>
      <c r="E19" s="231">
        <v>2498</v>
      </c>
      <c r="F19" s="231">
        <v>2576</v>
      </c>
      <c r="G19" s="231">
        <v>2668</v>
      </c>
      <c r="H19" s="231">
        <v>2838</v>
      </c>
      <c r="I19" s="231">
        <v>2800</v>
      </c>
      <c r="J19" s="231">
        <v>3004</v>
      </c>
      <c r="K19" s="252">
        <v>3086</v>
      </c>
      <c r="L19" s="252">
        <v>2859</v>
      </c>
      <c r="M19" s="418">
        <f t="shared" si="0"/>
        <v>-227</v>
      </c>
      <c r="N19" s="419">
        <f t="shared" si="1"/>
        <v>-7.3558003888528845E-2</v>
      </c>
      <c r="O19" s="420">
        <f t="shared" si="2"/>
        <v>191</v>
      </c>
      <c r="P19" s="421">
        <f t="shared" si="3"/>
        <v>7.1589205397301292E-2</v>
      </c>
      <c r="Q19" s="422">
        <f t="shared" si="4"/>
        <v>410</v>
      </c>
      <c r="R19" s="423">
        <f t="shared" si="5"/>
        <v>0.16741527153940394</v>
      </c>
      <c r="S19" s="889"/>
      <c r="T19" s="889"/>
      <c r="U19" s="292"/>
      <c r="V19" s="889"/>
      <c r="W19" s="292"/>
    </row>
    <row r="20" spans="1:23" s="26" customFormat="1" ht="17.25" customHeight="1">
      <c r="A20" s="106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23">
      <c r="B21" s="479"/>
      <c r="C21" s="479"/>
      <c r="D21" s="479"/>
      <c r="E21" s="479"/>
      <c r="F21" s="479"/>
      <c r="G21" s="479"/>
      <c r="H21" s="479"/>
      <c r="I21" s="479"/>
      <c r="J21" s="479"/>
      <c r="K21" s="479"/>
      <c r="L21" s="479"/>
      <c r="M21"/>
      <c r="N21"/>
      <c r="O21"/>
      <c r="P21"/>
      <c r="Q21"/>
      <c r="R21"/>
    </row>
    <row r="22" spans="1:2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3"/>
  <dimension ref="A1:R22"/>
  <sheetViews>
    <sheetView zoomScaleNormal="100"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18" s="46" customFormat="1" ht="17.25" customHeight="1">
      <c r="A1" s="163" t="s">
        <v>653</v>
      </c>
      <c r="B1" s="167"/>
      <c r="C1" s="167"/>
      <c r="D1" s="167"/>
      <c r="E1" s="77"/>
      <c r="F1" s="77"/>
      <c r="G1" s="77"/>
      <c r="H1" s="77"/>
      <c r="I1" s="77"/>
      <c r="O1" s="500"/>
    </row>
    <row r="2" spans="1:18" s="752" customFormat="1" ht="17.25" customHeight="1" thickBot="1">
      <c r="A2" s="325" t="s">
        <v>193</v>
      </c>
      <c r="B2" s="751"/>
      <c r="C2" s="751"/>
    </row>
    <row r="3" spans="1:18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36" t="s">
        <v>644</v>
      </c>
      <c r="N3" s="1846"/>
      <c r="O3" s="1847" t="s">
        <v>645</v>
      </c>
      <c r="P3" s="1848"/>
      <c r="Q3" s="1836" t="s">
        <v>646</v>
      </c>
      <c r="R3" s="1841"/>
    </row>
    <row r="4" spans="1:18" ht="15.7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2" t="s">
        <v>139</v>
      </c>
      <c r="I4" s="891" t="s">
        <v>189</v>
      </c>
      <c r="J4" s="602" t="s">
        <v>455</v>
      </c>
      <c r="K4" s="602" t="s">
        <v>562</v>
      </c>
      <c r="L4" s="892" t="s">
        <v>643</v>
      </c>
      <c r="M4" s="607" t="s">
        <v>191</v>
      </c>
      <c r="N4" s="609" t="s">
        <v>192</v>
      </c>
      <c r="O4" s="607" t="s">
        <v>191</v>
      </c>
      <c r="P4" s="609" t="s">
        <v>192</v>
      </c>
      <c r="Q4" s="607" t="s">
        <v>191</v>
      </c>
      <c r="R4" s="608" t="s">
        <v>192</v>
      </c>
    </row>
    <row r="5" spans="1:18" ht="19.5" customHeight="1">
      <c r="A5" s="194" t="s">
        <v>19</v>
      </c>
      <c r="B5" s="1640">
        <v>26780.6</v>
      </c>
      <c r="C5" s="1640">
        <v>27739.200000000001</v>
      </c>
      <c r="D5" s="1640">
        <v>28583</v>
      </c>
      <c r="E5" s="1640">
        <v>29283.4</v>
      </c>
      <c r="F5" s="1640">
        <v>29513.8</v>
      </c>
      <c r="G5" s="1640">
        <v>29629.5</v>
      </c>
      <c r="H5" s="1640">
        <v>30303.200000000001</v>
      </c>
      <c r="I5" s="1641">
        <v>30580.799999999999</v>
      </c>
      <c r="J5" s="1640">
        <v>32372.6</v>
      </c>
      <c r="K5" s="1640">
        <v>33156.699999999997</v>
      </c>
      <c r="L5" s="1642">
        <v>33830.800000000003</v>
      </c>
      <c r="M5" s="1626">
        <f>L5-K5</f>
        <v>674.10000000000582</v>
      </c>
      <c r="N5" s="453">
        <f>L5/K5-1</f>
        <v>2.0330732551792075E-2</v>
      </c>
      <c r="O5" s="1626">
        <f>L5-G5</f>
        <v>4201.3000000000029</v>
      </c>
      <c r="P5" s="453">
        <f>L5/G5-1</f>
        <v>0.14179449535091715</v>
      </c>
      <c r="Q5" s="1637">
        <f>L5-B5</f>
        <v>7050.2000000000044</v>
      </c>
      <c r="R5" s="446">
        <f>L5/B5-1</f>
        <v>0.26325773134283792</v>
      </c>
    </row>
    <row r="6" spans="1:18" ht="17.25" customHeight="1">
      <c r="A6" s="197" t="s">
        <v>20</v>
      </c>
      <c r="B6" s="1643">
        <v>2980.4</v>
      </c>
      <c r="C6" s="1643">
        <v>3105.1</v>
      </c>
      <c r="D6" s="1643">
        <v>3292</v>
      </c>
      <c r="E6" s="1643">
        <v>3451.2</v>
      </c>
      <c r="F6" s="1643">
        <v>3522.9</v>
      </c>
      <c r="G6" s="1643">
        <v>3544.1</v>
      </c>
      <c r="H6" s="1643">
        <v>3648.5</v>
      </c>
      <c r="I6" s="1644">
        <v>3746.1</v>
      </c>
      <c r="J6" s="1643">
        <v>3821.2</v>
      </c>
      <c r="K6" s="1643">
        <v>3892.6</v>
      </c>
      <c r="L6" s="1645">
        <v>3940.6</v>
      </c>
      <c r="M6" s="1627">
        <f t="shared" ref="M6:M19" si="0">L6-K6</f>
        <v>48</v>
      </c>
      <c r="N6" s="361">
        <f t="shared" ref="N6:N19" si="1">L6/K6-1</f>
        <v>1.2331089760057479E-2</v>
      </c>
      <c r="O6" s="1627">
        <f t="shared" ref="O6:O19" si="2">L6-G6</f>
        <v>396.5</v>
      </c>
      <c r="P6" s="361">
        <f t="shared" ref="P6:P19" si="3">L6/G6-1</f>
        <v>0.11187607573149738</v>
      </c>
      <c r="Q6" s="1638">
        <f t="shared" ref="Q6:Q19" si="4">L6-B6</f>
        <v>960.19999999999982</v>
      </c>
      <c r="R6" s="449">
        <f t="shared" ref="R6:R19" si="5">L6/B6-1</f>
        <v>0.32217152060126142</v>
      </c>
    </row>
    <row r="7" spans="1:18" ht="17.25" customHeight="1">
      <c r="A7" s="197" t="s">
        <v>21</v>
      </c>
      <c r="B7" s="1643">
        <v>3255.5</v>
      </c>
      <c r="C7" s="1643">
        <v>3464.2</v>
      </c>
      <c r="D7" s="1643">
        <v>3658.8</v>
      </c>
      <c r="E7" s="1643">
        <v>3820.3</v>
      </c>
      <c r="F7" s="1643">
        <v>3960.2</v>
      </c>
      <c r="G7" s="1643">
        <v>4031.1</v>
      </c>
      <c r="H7" s="1643">
        <v>4243.3</v>
      </c>
      <c r="I7" s="1644">
        <v>4324.3999999999996</v>
      </c>
      <c r="J7" s="1643">
        <v>4585.5</v>
      </c>
      <c r="K7" s="1643">
        <v>4767.1000000000004</v>
      </c>
      <c r="L7" s="1645">
        <v>4851.5</v>
      </c>
      <c r="M7" s="1627">
        <f t="shared" si="0"/>
        <v>84.399999999999636</v>
      </c>
      <c r="N7" s="361">
        <f t="shared" si="1"/>
        <v>1.770468418954918E-2</v>
      </c>
      <c r="O7" s="1627">
        <f t="shared" si="2"/>
        <v>820.40000000000009</v>
      </c>
      <c r="P7" s="361">
        <f t="shared" si="3"/>
        <v>0.20351765026915736</v>
      </c>
      <c r="Q7" s="1638">
        <f t="shared" si="4"/>
        <v>1596</v>
      </c>
      <c r="R7" s="449">
        <f t="shared" si="5"/>
        <v>0.49024727384426359</v>
      </c>
    </row>
    <row r="8" spans="1:18" ht="17.25" customHeight="1">
      <c r="A8" s="197" t="s">
        <v>22</v>
      </c>
      <c r="B8" s="1643">
        <v>1620</v>
      </c>
      <c r="C8" s="1643">
        <v>1678.7</v>
      </c>
      <c r="D8" s="1643">
        <v>1713.3</v>
      </c>
      <c r="E8" s="1643">
        <v>1743.1</v>
      </c>
      <c r="F8" s="1643">
        <v>1760.1</v>
      </c>
      <c r="G8" s="1643">
        <v>1780.1</v>
      </c>
      <c r="H8" s="1643">
        <v>1821</v>
      </c>
      <c r="I8" s="1644">
        <v>1834.3</v>
      </c>
      <c r="J8" s="1643">
        <v>2015.2</v>
      </c>
      <c r="K8" s="1643">
        <v>2061.6999999999998</v>
      </c>
      <c r="L8" s="1645">
        <v>2102.6</v>
      </c>
      <c r="M8" s="1627">
        <f t="shared" si="0"/>
        <v>40.900000000000091</v>
      </c>
      <c r="N8" s="361">
        <f t="shared" si="1"/>
        <v>1.9837997768831661E-2</v>
      </c>
      <c r="O8" s="1627">
        <f t="shared" si="2"/>
        <v>322.5</v>
      </c>
      <c r="P8" s="361">
        <f t="shared" si="3"/>
        <v>0.18116959721363979</v>
      </c>
      <c r="Q8" s="1638">
        <f t="shared" si="4"/>
        <v>482.59999999999991</v>
      </c>
      <c r="R8" s="449">
        <f t="shared" si="5"/>
        <v>0.29790123456790107</v>
      </c>
    </row>
    <row r="9" spans="1:18" ht="17.25" customHeight="1">
      <c r="A9" s="197" t="s">
        <v>23</v>
      </c>
      <c r="B9" s="1643">
        <v>1446.3</v>
      </c>
      <c r="C9" s="1643">
        <v>1498.7</v>
      </c>
      <c r="D9" s="1643">
        <v>1541.5</v>
      </c>
      <c r="E9" s="1643">
        <v>1567.7</v>
      </c>
      <c r="F9" s="1643">
        <v>1560.7</v>
      </c>
      <c r="G9" s="1643">
        <v>1550.9</v>
      </c>
      <c r="H9" s="1643">
        <v>1600.7</v>
      </c>
      <c r="I9" s="1644">
        <v>1617.5</v>
      </c>
      <c r="J9" s="1643">
        <v>1705.6</v>
      </c>
      <c r="K9" s="1643">
        <v>1738.3</v>
      </c>
      <c r="L9" s="1645">
        <v>1773.2</v>
      </c>
      <c r="M9" s="1627">
        <f t="shared" si="0"/>
        <v>34.900000000000091</v>
      </c>
      <c r="N9" s="361">
        <f t="shared" si="1"/>
        <v>2.0077086808951261E-2</v>
      </c>
      <c r="O9" s="1627">
        <f t="shared" si="2"/>
        <v>222.29999999999995</v>
      </c>
      <c r="P9" s="361">
        <f t="shared" si="3"/>
        <v>0.14333612740989099</v>
      </c>
      <c r="Q9" s="1638">
        <f t="shared" si="4"/>
        <v>326.90000000000009</v>
      </c>
      <c r="R9" s="449">
        <f t="shared" si="5"/>
        <v>0.22602502938532809</v>
      </c>
    </row>
    <row r="10" spans="1:18" ht="17.25" customHeight="1">
      <c r="A10" s="197" t="s">
        <v>24</v>
      </c>
      <c r="B10" s="1643">
        <v>708.9</v>
      </c>
      <c r="C10" s="1643">
        <v>732.4</v>
      </c>
      <c r="D10" s="1643">
        <v>738.5</v>
      </c>
      <c r="E10" s="1643">
        <v>741</v>
      </c>
      <c r="F10" s="1643">
        <v>733.6</v>
      </c>
      <c r="G10" s="1643">
        <v>728.9</v>
      </c>
      <c r="H10" s="1643">
        <v>746.1</v>
      </c>
      <c r="I10" s="1644">
        <v>747.8</v>
      </c>
      <c r="J10" s="1643">
        <v>775.8</v>
      </c>
      <c r="K10" s="1643">
        <v>774.6</v>
      </c>
      <c r="L10" s="1645">
        <v>786</v>
      </c>
      <c r="M10" s="1627">
        <f t="shared" si="0"/>
        <v>11.399999999999977</v>
      </c>
      <c r="N10" s="361">
        <f t="shared" si="1"/>
        <v>1.4717273431448463E-2</v>
      </c>
      <c r="O10" s="1627">
        <f t="shared" si="2"/>
        <v>57.100000000000023</v>
      </c>
      <c r="P10" s="361">
        <f t="shared" si="3"/>
        <v>7.8337220469200108E-2</v>
      </c>
      <c r="Q10" s="1638">
        <f t="shared" si="4"/>
        <v>77.100000000000023</v>
      </c>
      <c r="R10" s="449">
        <f t="shared" si="5"/>
        <v>0.10876005078290318</v>
      </c>
    </row>
    <row r="11" spans="1:18" ht="17.25" customHeight="1">
      <c r="A11" s="197" t="s">
        <v>25</v>
      </c>
      <c r="B11" s="1643">
        <v>1995.3</v>
      </c>
      <c r="C11" s="1643">
        <v>2057</v>
      </c>
      <c r="D11" s="1643">
        <v>2102.6999999999998</v>
      </c>
      <c r="E11" s="1643">
        <v>2133.8000000000002</v>
      </c>
      <c r="F11" s="1643">
        <v>2117</v>
      </c>
      <c r="G11" s="1643">
        <v>2130.5</v>
      </c>
      <c r="H11" s="1643">
        <v>2204.1</v>
      </c>
      <c r="I11" s="1644">
        <v>2220.4</v>
      </c>
      <c r="J11" s="1643">
        <v>2317.1</v>
      </c>
      <c r="K11" s="1643">
        <v>2354.1</v>
      </c>
      <c r="L11" s="1645">
        <v>2382.1999999999998</v>
      </c>
      <c r="M11" s="1627">
        <f t="shared" si="0"/>
        <v>28.099999999999909</v>
      </c>
      <c r="N11" s="361">
        <f t="shared" si="1"/>
        <v>1.1936621214052145E-2</v>
      </c>
      <c r="O11" s="1627">
        <f t="shared" si="2"/>
        <v>251.69999999999982</v>
      </c>
      <c r="P11" s="361">
        <f t="shared" si="3"/>
        <v>0.11814128138934521</v>
      </c>
      <c r="Q11" s="1638">
        <f t="shared" si="4"/>
        <v>386.89999999999986</v>
      </c>
      <c r="R11" s="449">
        <f t="shared" si="5"/>
        <v>0.19390567834410866</v>
      </c>
    </row>
    <row r="12" spans="1:18" ht="17.25" customHeight="1">
      <c r="A12" s="197" t="s">
        <v>26</v>
      </c>
      <c r="B12" s="1643">
        <v>1199.0999999999999</v>
      </c>
      <c r="C12" s="1643">
        <v>1231.8</v>
      </c>
      <c r="D12" s="1643">
        <v>1262.8</v>
      </c>
      <c r="E12" s="1643">
        <v>1279.2</v>
      </c>
      <c r="F12" s="1643">
        <v>1277.4000000000001</v>
      </c>
      <c r="G12" s="1643">
        <v>1266</v>
      </c>
      <c r="H12" s="1643">
        <v>1257.5</v>
      </c>
      <c r="I12" s="1644">
        <v>1259.2</v>
      </c>
      <c r="J12" s="1643">
        <v>1389.3</v>
      </c>
      <c r="K12" s="1643">
        <v>1419</v>
      </c>
      <c r="L12" s="1645">
        <v>1457.2</v>
      </c>
      <c r="M12" s="1627">
        <f t="shared" si="0"/>
        <v>38.200000000000045</v>
      </c>
      <c r="N12" s="361">
        <f t="shared" si="1"/>
        <v>2.69203664552502E-2</v>
      </c>
      <c r="O12" s="1627">
        <f t="shared" si="2"/>
        <v>191.20000000000005</v>
      </c>
      <c r="P12" s="361">
        <f t="shared" si="3"/>
        <v>0.15102685624012646</v>
      </c>
      <c r="Q12" s="1638">
        <f t="shared" si="4"/>
        <v>258.10000000000014</v>
      </c>
      <c r="R12" s="449">
        <f t="shared" si="5"/>
        <v>0.21524476690851491</v>
      </c>
    </row>
    <row r="13" spans="1:18" ht="17.25" customHeight="1">
      <c r="A13" s="197" t="s">
        <v>27</v>
      </c>
      <c r="B13" s="1643">
        <v>1522.7</v>
      </c>
      <c r="C13" s="1643">
        <v>1550.1</v>
      </c>
      <c r="D13" s="1643">
        <v>1575.7</v>
      </c>
      <c r="E13" s="1643">
        <v>1596.8</v>
      </c>
      <c r="F13" s="1643">
        <v>1609.3</v>
      </c>
      <c r="G13" s="1643">
        <v>1595.2</v>
      </c>
      <c r="H13" s="1643">
        <v>1614.7</v>
      </c>
      <c r="I13" s="1644">
        <v>1582.7</v>
      </c>
      <c r="J13" s="1643">
        <v>1692.9</v>
      </c>
      <c r="K13" s="1643">
        <v>1737.7</v>
      </c>
      <c r="L13" s="1645">
        <v>1781.2</v>
      </c>
      <c r="M13" s="1627">
        <f t="shared" si="0"/>
        <v>43.5</v>
      </c>
      <c r="N13" s="361">
        <f t="shared" si="1"/>
        <v>2.503308971629159E-2</v>
      </c>
      <c r="O13" s="1627">
        <f t="shared" si="2"/>
        <v>186</v>
      </c>
      <c r="P13" s="361">
        <f t="shared" si="3"/>
        <v>0.11659979939819465</v>
      </c>
      <c r="Q13" s="1638">
        <f t="shared" si="4"/>
        <v>258.5</v>
      </c>
      <c r="R13" s="449">
        <f t="shared" si="5"/>
        <v>0.16976423458330592</v>
      </c>
    </row>
    <row r="14" spans="1:18" ht="17.25" customHeight="1">
      <c r="A14" s="197" t="s">
        <v>28</v>
      </c>
      <c r="B14" s="1643">
        <v>1394.3</v>
      </c>
      <c r="C14" s="1643">
        <v>1423.6</v>
      </c>
      <c r="D14" s="1643">
        <v>1462.8</v>
      </c>
      <c r="E14" s="1643">
        <v>1479.5</v>
      </c>
      <c r="F14" s="1643">
        <v>1481.5</v>
      </c>
      <c r="G14" s="1643">
        <v>1471.6</v>
      </c>
      <c r="H14" s="1643">
        <v>1492.4</v>
      </c>
      <c r="I14" s="1644">
        <v>1520.2</v>
      </c>
      <c r="J14" s="1643">
        <v>1603.5</v>
      </c>
      <c r="K14" s="1643">
        <v>1643.7</v>
      </c>
      <c r="L14" s="1645">
        <v>1684.7</v>
      </c>
      <c r="M14" s="1627">
        <f t="shared" si="0"/>
        <v>41</v>
      </c>
      <c r="N14" s="361">
        <f t="shared" si="1"/>
        <v>2.4943724523939892E-2</v>
      </c>
      <c r="O14" s="1627">
        <f t="shared" si="2"/>
        <v>213.10000000000014</v>
      </c>
      <c r="P14" s="361">
        <f t="shared" si="3"/>
        <v>0.14480837184017403</v>
      </c>
      <c r="Q14" s="1638">
        <f t="shared" si="4"/>
        <v>290.40000000000009</v>
      </c>
      <c r="R14" s="449">
        <f t="shared" si="5"/>
        <v>0.20827655454349858</v>
      </c>
    </row>
    <row r="15" spans="1:18" ht="17.25" customHeight="1">
      <c r="A15" s="197" t="s">
        <v>29</v>
      </c>
      <c r="B15" s="1643">
        <v>1331.6</v>
      </c>
      <c r="C15" s="1643">
        <v>1379.8</v>
      </c>
      <c r="D15" s="1643">
        <v>1417.7</v>
      </c>
      <c r="E15" s="1643">
        <v>1446.7</v>
      </c>
      <c r="F15" s="1643">
        <v>1449.3</v>
      </c>
      <c r="G15" s="1643">
        <v>1463.2</v>
      </c>
      <c r="H15" s="1643">
        <v>1496</v>
      </c>
      <c r="I15" s="1644">
        <v>1504.7</v>
      </c>
      <c r="J15" s="1643">
        <v>1595.6</v>
      </c>
      <c r="K15" s="1643">
        <v>1633</v>
      </c>
      <c r="L15" s="1645">
        <v>1688.4</v>
      </c>
      <c r="M15" s="1627">
        <f t="shared" si="0"/>
        <v>55.400000000000091</v>
      </c>
      <c r="N15" s="361">
        <f t="shared" si="1"/>
        <v>3.3925290875689074E-2</v>
      </c>
      <c r="O15" s="1627">
        <f t="shared" si="2"/>
        <v>225.20000000000005</v>
      </c>
      <c r="P15" s="361">
        <f t="shared" si="3"/>
        <v>0.15390924002187001</v>
      </c>
      <c r="Q15" s="1638">
        <f t="shared" si="4"/>
        <v>356.80000000000018</v>
      </c>
      <c r="R15" s="449">
        <f t="shared" si="5"/>
        <v>0.2679483328326826</v>
      </c>
    </row>
    <row r="16" spans="1:18" ht="17.25" customHeight="1">
      <c r="A16" s="197" t="s">
        <v>30</v>
      </c>
      <c r="B16" s="1643">
        <v>2954.9</v>
      </c>
      <c r="C16" s="1643">
        <v>3061.8</v>
      </c>
      <c r="D16" s="1643">
        <v>3132.2</v>
      </c>
      <c r="E16" s="1643">
        <v>3250</v>
      </c>
      <c r="F16" s="1643">
        <v>3286.4</v>
      </c>
      <c r="G16" s="1643">
        <v>3319.1</v>
      </c>
      <c r="H16" s="1643">
        <v>3369.1</v>
      </c>
      <c r="I16" s="1644">
        <v>3426.8</v>
      </c>
      <c r="J16" s="1643">
        <v>3651.6</v>
      </c>
      <c r="K16" s="1643">
        <v>3743.5</v>
      </c>
      <c r="L16" s="1645">
        <v>3842.9</v>
      </c>
      <c r="M16" s="1627">
        <f t="shared" si="0"/>
        <v>99.400000000000091</v>
      </c>
      <c r="N16" s="361">
        <f t="shared" si="1"/>
        <v>2.655269133164162E-2</v>
      </c>
      <c r="O16" s="1627">
        <f t="shared" si="2"/>
        <v>523.80000000000018</v>
      </c>
      <c r="P16" s="361">
        <f t="shared" si="3"/>
        <v>0.15781386520442298</v>
      </c>
      <c r="Q16" s="1638">
        <f t="shared" si="4"/>
        <v>888</v>
      </c>
      <c r="R16" s="449">
        <f t="shared" si="5"/>
        <v>0.3005177840197637</v>
      </c>
    </row>
    <row r="17" spans="1:18" ht="17.25" customHeight="1">
      <c r="A17" s="197" t="s">
        <v>31</v>
      </c>
      <c r="B17" s="1643">
        <v>1717.5</v>
      </c>
      <c r="C17" s="1643">
        <v>1788.8</v>
      </c>
      <c r="D17" s="1643">
        <v>1823.3</v>
      </c>
      <c r="E17" s="1643">
        <v>1850.1</v>
      </c>
      <c r="F17" s="1643">
        <v>1847.9</v>
      </c>
      <c r="G17" s="1643">
        <v>1838.9</v>
      </c>
      <c r="H17" s="1643">
        <v>1851.3</v>
      </c>
      <c r="I17" s="1644">
        <v>1869.7</v>
      </c>
      <c r="J17" s="1643">
        <v>2015.9</v>
      </c>
      <c r="K17" s="1643">
        <v>2093.6</v>
      </c>
      <c r="L17" s="1645">
        <v>2134.3000000000002</v>
      </c>
      <c r="M17" s="1627">
        <f t="shared" si="0"/>
        <v>40.700000000000273</v>
      </c>
      <c r="N17" s="361">
        <f t="shared" si="1"/>
        <v>1.9440198700802602E-2</v>
      </c>
      <c r="O17" s="1627">
        <f t="shared" si="2"/>
        <v>295.40000000000009</v>
      </c>
      <c r="P17" s="361">
        <f t="shared" si="3"/>
        <v>0.16063951275218891</v>
      </c>
      <c r="Q17" s="1638">
        <f t="shared" si="4"/>
        <v>416.80000000000018</v>
      </c>
      <c r="R17" s="449">
        <f t="shared" si="5"/>
        <v>0.24267831149927233</v>
      </c>
    </row>
    <row r="18" spans="1:18" ht="17.25" customHeight="1">
      <c r="A18" s="197" t="s">
        <v>32</v>
      </c>
      <c r="B18" s="1643">
        <v>1506</v>
      </c>
      <c r="C18" s="1643">
        <v>1549.3</v>
      </c>
      <c r="D18" s="1643">
        <v>1591.6</v>
      </c>
      <c r="E18" s="1643">
        <v>1611.8</v>
      </c>
      <c r="F18" s="1643">
        <v>1627.9</v>
      </c>
      <c r="G18" s="1643">
        <v>1629.9</v>
      </c>
      <c r="H18" s="1643">
        <v>1639</v>
      </c>
      <c r="I18" s="1644">
        <v>1634</v>
      </c>
      <c r="J18" s="1643">
        <v>1714.5</v>
      </c>
      <c r="K18" s="1643">
        <v>1747.3</v>
      </c>
      <c r="L18" s="1645">
        <v>1786.2</v>
      </c>
      <c r="M18" s="1627">
        <f t="shared" si="0"/>
        <v>38.900000000000091</v>
      </c>
      <c r="N18" s="361">
        <f t="shared" si="1"/>
        <v>2.2262919933611958E-2</v>
      </c>
      <c r="O18" s="1627">
        <f t="shared" si="2"/>
        <v>156.29999999999995</v>
      </c>
      <c r="P18" s="361">
        <f t="shared" si="3"/>
        <v>9.5895453708816358E-2</v>
      </c>
      <c r="Q18" s="1638">
        <f t="shared" si="4"/>
        <v>280.20000000000005</v>
      </c>
      <c r="R18" s="449">
        <f t="shared" si="5"/>
        <v>0.18605577689243025</v>
      </c>
    </row>
    <row r="19" spans="1:18" ht="17.25" customHeight="1" thickBot="1">
      <c r="A19" s="195" t="s">
        <v>33</v>
      </c>
      <c r="B19" s="1646">
        <v>3148.1</v>
      </c>
      <c r="C19" s="1646">
        <v>3217.9</v>
      </c>
      <c r="D19" s="1646">
        <v>3270.1</v>
      </c>
      <c r="E19" s="1646">
        <v>3312.2</v>
      </c>
      <c r="F19" s="1646">
        <v>3279.6</v>
      </c>
      <c r="G19" s="1646">
        <v>3280</v>
      </c>
      <c r="H19" s="1646">
        <v>3319.5</v>
      </c>
      <c r="I19" s="1647">
        <v>3293</v>
      </c>
      <c r="J19" s="1646">
        <v>3488.9</v>
      </c>
      <c r="K19" s="1646">
        <v>3550.5</v>
      </c>
      <c r="L19" s="1648">
        <v>3619.8</v>
      </c>
      <c r="M19" s="1628">
        <f t="shared" si="0"/>
        <v>69.300000000000182</v>
      </c>
      <c r="N19" s="362">
        <f t="shared" si="1"/>
        <v>1.9518377693282796E-2</v>
      </c>
      <c r="O19" s="1628">
        <f t="shared" si="2"/>
        <v>339.80000000000018</v>
      </c>
      <c r="P19" s="362">
        <f t="shared" si="3"/>
        <v>0.1035975609756099</v>
      </c>
      <c r="Q19" s="1639">
        <f t="shared" si="4"/>
        <v>471.70000000000027</v>
      </c>
      <c r="R19" s="452">
        <f t="shared" si="5"/>
        <v>0.14983640926273001</v>
      </c>
    </row>
    <row r="20" spans="1:18" s="26" customFormat="1" ht="17.25" customHeight="1">
      <c r="A20" s="1542" t="s">
        <v>1052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18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8">
      <c r="B22" s="889"/>
      <c r="C22" s="889"/>
      <c r="D22" s="889"/>
      <c r="E22" s="889"/>
      <c r="F22" s="889"/>
      <c r="G22" s="889"/>
      <c r="H22" s="889"/>
      <c r="I22" s="889"/>
      <c r="J22" s="889"/>
      <c r="K22" s="889"/>
      <c r="L22" s="889"/>
      <c r="M22" s="889"/>
      <c r="N22" s="889"/>
      <c r="O22" s="889"/>
      <c r="P22" s="889"/>
      <c r="Q22" s="889"/>
      <c r="R22" s="889"/>
    </row>
  </sheetData>
  <mergeCells count="5">
    <mergeCell ref="Q3:R3"/>
    <mergeCell ref="A3:A4"/>
    <mergeCell ref="B3:L3"/>
    <mergeCell ref="M3:N3"/>
    <mergeCell ref="O3:P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6"/>
  <dimension ref="A1:V36"/>
  <sheetViews>
    <sheetView zoomScaleNormal="100" workbookViewId="0"/>
  </sheetViews>
  <sheetFormatPr defaultRowHeight="15"/>
  <cols>
    <col min="1" max="1" width="10.5703125" customWidth="1"/>
    <col min="2" max="2" width="3.85546875" customWidth="1"/>
    <col min="3" max="4" width="5.42578125" style="870" bestFit="1" customWidth="1"/>
    <col min="5" max="5" width="5.7109375" style="870" customWidth="1"/>
    <col min="6" max="6" width="6.140625" style="870" customWidth="1"/>
    <col min="7" max="7" width="5.42578125" style="870" customWidth="1"/>
    <col min="8" max="8" width="5.42578125" bestFit="1" customWidth="1"/>
    <col min="9" max="9" width="5.28515625" bestFit="1" customWidth="1"/>
    <col min="10" max="10" width="6.7109375" customWidth="1"/>
    <col min="11" max="12" width="6.140625" customWidth="1"/>
    <col min="13" max="13" width="5.42578125" bestFit="1" customWidth="1"/>
    <col min="14" max="14" width="6.140625" customWidth="1"/>
    <col min="15" max="15" width="6.7109375" customWidth="1"/>
    <col min="16" max="17" width="6.140625" customWidth="1"/>
    <col min="18" max="18" width="6" customWidth="1"/>
    <col min="19" max="19" width="5.7109375" customWidth="1"/>
    <col min="20" max="20" width="6.85546875" customWidth="1"/>
    <col min="21" max="22" width="6.140625" customWidth="1"/>
  </cols>
  <sheetData>
    <row r="1" spans="1:22" s="46" customFormat="1" ht="17.25" customHeight="1">
      <c r="A1" s="240" t="s">
        <v>961</v>
      </c>
      <c r="V1" s="500"/>
    </row>
    <row r="2" spans="1:22" s="3" customFormat="1" ht="17.25" customHeight="1" thickBot="1">
      <c r="A2" s="325" t="s">
        <v>193</v>
      </c>
      <c r="C2" s="205"/>
      <c r="D2" s="205"/>
      <c r="E2" s="205"/>
      <c r="F2" s="205"/>
      <c r="G2" s="205"/>
      <c r="K2" s="3" t="s">
        <v>0</v>
      </c>
    </row>
    <row r="3" spans="1:22" s="4" customFormat="1" ht="20.25" customHeight="1">
      <c r="A3" s="1736" t="s">
        <v>198</v>
      </c>
      <c r="B3" s="1982"/>
      <c r="C3" s="1771" t="s">
        <v>574</v>
      </c>
      <c r="D3" s="1772"/>
      <c r="E3" s="1772"/>
      <c r="F3" s="1772"/>
      <c r="G3" s="1772"/>
      <c r="H3" s="1771" t="s">
        <v>297</v>
      </c>
      <c r="I3" s="1772"/>
      <c r="J3" s="1772"/>
      <c r="K3" s="1772"/>
      <c r="L3" s="1772"/>
      <c r="M3" s="1771" t="s">
        <v>568</v>
      </c>
      <c r="N3" s="1772"/>
      <c r="O3" s="1772"/>
      <c r="P3" s="1772"/>
      <c r="Q3" s="1773"/>
      <c r="R3" s="2114" t="s">
        <v>296</v>
      </c>
      <c r="S3" s="2115"/>
      <c r="T3" s="2115"/>
      <c r="U3" s="2115"/>
      <c r="V3" s="2116"/>
    </row>
    <row r="4" spans="1:22" s="4" customFormat="1" ht="15.75" customHeight="1">
      <c r="A4" s="1738"/>
      <c r="B4" s="2034"/>
      <c r="C4" s="1774"/>
      <c r="D4" s="1775"/>
      <c r="E4" s="1775"/>
      <c r="F4" s="1775"/>
      <c r="G4" s="1775"/>
      <c r="H4" s="1774"/>
      <c r="I4" s="1775"/>
      <c r="J4" s="1775"/>
      <c r="K4" s="1775"/>
      <c r="L4" s="1775"/>
      <c r="M4" s="1774"/>
      <c r="N4" s="1775"/>
      <c r="O4" s="1775"/>
      <c r="P4" s="1775"/>
      <c r="Q4" s="1776"/>
      <c r="R4" s="2117"/>
      <c r="S4" s="2118"/>
      <c r="T4" s="2118"/>
      <c r="U4" s="2118"/>
      <c r="V4" s="2119"/>
    </row>
    <row r="5" spans="1:22" s="4" customFormat="1" ht="17.25" customHeight="1">
      <c r="A5" s="1738"/>
      <c r="B5" s="2034"/>
      <c r="C5" s="1779" t="s">
        <v>569</v>
      </c>
      <c r="D5" s="1781" t="s">
        <v>570</v>
      </c>
      <c r="E5" s="1783" t="s">
        <v>516</v>
      </c>
      <c r="F5" s="1783" t="s">
        <v>167</v>
      </c>
      <c r="G5" s="1881" t="s">
        <v>925</v>
      </c>
      <c r="H5" s="1779" t="s">
        <v>569</v>
      </c>
      <c r="I5" s="1781" t="s">
        <v>570</v>
      </c>
      <c r="J5" s="1783" t="s">
        <v>516</v>
      </c>
      <c r="K5" s="1783" t="s">
        <v>167</v>
      </c>
      <c r="L5" s="1881" t="s">
        <v>925</v>
      </c>
      <c r="M5" s="1779" t="s">
        <v>569</v>
      </c>
      <c r="N5" s="1781" t="s">
        <v>570</v>
      </c>
      <c r="O5" s="1783" t="s">
        <v>171</v>
      </c>
      <c r="P5" s="1783" t="s">
        <v>167</v>
      </c>
      <c r="Q5" s="1923" t="s">
        <v>926</v>
      </c>
      <c r="R5" s="1779" t="s">
        <v>569</v>
      </c>
      <c r="S5" s="1781" t="s">
        <v>570</v>
      </c>
      <c r="T5" s="1783" t="s">
        <v>171</v>
      </c>
      <c r="U5" s="1783" t="s">
        <v>167</v>
      </c>
      <c r="V5" s="1923" t="s">
        <v>925</v>
      </c>
    </row>
    <row r="6" spans="1:22" s="4" customFormat="1" ht="17.25" customHeight="1" thickBot="1">
      <c r="A6" s="1738"/>
      <c r="B6" s="2034"/>
      <c r="C6" s="1780"/>
      <c r="D6" s="1782"/>
      <c r="E6" s="1784"/>
      <c r="F6" s="1784"/>
      <c r="G6" s="2112"/>
      <c r="H6" s="1780"/>
      <c r="I6" s="1782"/>
      <c r="J6" s="1784"/>
      <c r="K6" s="1784"/>
      <c r="L6" s="2112"/>
      <c r="M6" s="1780"/>
      <c r="N6" s="1782"/>
      <c r="O6" s="1784"/>
      <c r="P6" s="1784"/>
      <c r="Q6" s="1924"/>
      <c r="R6" s="1780"/>
      <c r="S6" s="1782"/>
      <c r="T6" s="1784"/>
      <c r="U6" s="1784"/>
      <c r="V6" s="1924"/>
    </row>
    <row r="7" spans="1:22" s="5" customFormat="1" ht="17.25" customHeight="1">
      <c r="A7" s="1787" t="s">
        <v>11</v>
      </c>
      <c r="B7" s="1788"/>
      <c r="C7" s="1264">
        <v>126</v>
      </c>
      <c r="D7" s="1091">
        <v>257</v>
      </c>
      <c r="E7" s="1091">
        <v>2053</v>
      </c>
      <c r="F7" s="1091">
        <v>1027</v>
      </c>
      <c r="G7" s="1342">
        <v>650</v>
      </c>
      <c r="H7" s="1264">
        <v>525</v>
      </c>
      <c r="I7" s="1091">
        <v>5139</v>
      </c>
      <c r="J7" s="1091">
        <v>103685</v>
      </c>
      <c r="K7" s="1091">
        <v>34926</v>
      </c>
      <c r="L7" s="1342">
        <v>27985</v>
      </c>
      <c r="M7" s="811">
        <v>1196</v>
      </c>
      <c r="N7" s="345">
        <v>14240</v>
      </c>
      <c r="O7" s="843">
        <v>359000</v>
      </c>
      <c r="P7" s="843">
        <v>75812</v>
      </c>
      <c r="Q7" s="843">
        <v>70442</v>
      </c>
      <c r="R7" s="811">
        <v>417</v>
      </c>
      <c r="S7" s="345">
        <v>764</v>
      </c>
      <c r="T7" s="345">
        <v>36482</v>
      </c>
      <c r="U7" s="843">
        <v>16688</v>
      </c>
      <c r="V7" s="229">
        <v>7739</v>
      </c>
    </row>
    <row r="8" spans="1:22" s="5" customFormat="1" ht="17.25" customHeight="1">
      <c r="A8" s="1742" t="s">
        <v>12</v>
      </c>
      <c r="B8" s="1743"/>
      <c r="C8" s="811">
        <v>123</v>
      </c>
      <c r="D8" s="345">
        <v>248</v>
      </c>
      <c r="E8" s="345">
        <v>1965</v>
      </c>
      <c r="F8" s="345">
        <v>987</v>
      </c>
      <c r="G8" s="229">
        <v>578</v>
      </c>
      <c r="H8" s="811">
        <v>522</v>
      </c>
      <c r="I8" s="345">
        <v>4928</v>
      </c>
      <c r="J8" s="345">
        <v>100558</v>
      </c>
      <c r="K8" s="345">
        <v>34441</v>
      </c>
      <c r="L8" s="229">
        <v>25433</v>
      </c>
      <c r="M8" s="811">
        <v>1148</v>
      </c>
      <c r="N8" s="345">
        <v>13579</v>
      </c>
      <c r="O8" s="843">
        <v>338065</v>
      </c>
      <c r="P8" s="345">
        <v>72216</v>
      </c>
      <c r="Q8" s="843">
        <v>68381</v>
      </c>
      <c r="R8" s="811">
        <v>400</v>
      </c>
      <c r="S8" s="345">
        <v>685</v>
      </c>
      <c r="T8" s="345">
        <v>30166</v>
      </c>
      <c r="U8" s="843">
        <v>13939</v>
      </c>
      <c r="V8" s="229">
        <v>6663</v>
      </c>
    </row>
    <row r="9" spans="1:22" s="5" customFormat="1" ht="17.25" customHeight="1">
      <c r="A9" s="1742" t="s">
        <v>13</v>
      </c>
      <c r="B9" s="1743"/>
      <c r="C9" s="811">
        <v>124</v>
      </c>
      <c r="D9" s="345">
        <v>265</v>
      </c>
      <c r="E9" s="345">
        <v>1965</v>
      </c>
      <c r="F9" s="345">
        <v>993</v>
      </c>
      <c r="G9" s="229">
        <v>585</v>
      </c>
      <c r="H9" s="811">
        <v>523</v>
      </c>
      <c r="I9" s="345">
        <v>4848</v>
      </c>
      <c r="J9" s="345">
        <v>97491</v>
      </c>
      <c r="K9" s="345">
        <v>33129</v>
      </c>
      <c r="L9" s="229">
        <v>24689</v>
      </c>
      <c r="M9" s="811">
        <v>1131</v>
      </c>
      <c r="N9" s="345">
        <v>13076</v>
      </c>
      <c r="O9" s="843">
        <v>322853</v>
      </c>
      <c r="P9" s="345">
        <v>72888</v>
      </c>
      <c r="Q9" s="843">
        <v>59740</v>
      </c>
      <c r="R9" s="811">
        <v>381</v>
      </c>
      <c r="S9" s="345">
        <v>635</v>
      </c>
      <c r="T9" s="345">
        <v>26483</v>
      </c>
      <c r="U9" s="843">
        <v>13043</v>
      </c>
      <c r="V9" s="229">
        <v>5062</v>
      </c>
    </row>
    <row r="10" spans="1:22" s="5" customFormat="1" ht="17.25" customHeight="1">
      <c r="A10" s="1742" t="s">
        <v>14</v>
      </c>
      <c r="B10" s="1743"/>
      <c r="C10" s="811">
        <v>127</v>
      </c>
      <c r="D10" s="346">
        <v>277</v>
      </c>
      <c r="E10" s="346">
        <v>2040</v>
      </c>
      <c r="F10" s="346">
        <v>842</v>
      </c>
      <c r="G10" s="222">
        <v>583</v>
      </c>
      <c r="H10" s="811">
        <v>517</v>
      </c>
      <c r="I10" s="346">
        <v>4790</v>
      </c>
      <c r="J10" s="346">
        <v>94759</v>
      </c>
      <c r="K10" s="346">
        <v>33029</v>
      </c>
      <c r="L10" s="222">
        <v>23642</v>
      </c>
      <c r="M10" s="813">
        <v>1109</v>
      </c>
      <c r="N10" s="346">
        <v>12801</v>
      </c>
      <c r="O10" s="844">
        <v>315985</v>
      </c>
      <c r="P10" s="346">
        <v>72692</v>
      </c>
      <c r="Q10" s="844">
        <v>56059</v>
      </c>
      <c r="R10" s="813">
        <v>362</v>
      </c>
      <c r="S10" s="346">
        <v>588</v>
      </c>
      <c r="T10" s="346">
        <v>22758</v>
      </c>
      <c r="U10" s="844">
        <v>11162</v>
      </c>
      <c r="V10" s="222">
        <v>3538</v>
      </c>
    </row>
    <row r="11" spans="1:22" s="5" customFormat="1" ht="17.25" customHeight="1">
      <c r="A11" s="1742" t="s">
        <v>15</v>
      </c>
      <c r="B11" s="1743"/>
      <c r="C11" s="811">
        <v>131</v>
      </c>
      <c r="D11" s="346">
        <v>309</v>
      </c>
      <c r="E11" s="346">
        <v>2201</v>
      </c>
      <c r="F11" s="346">
        <v>943</v>
      </c>
      <c r="G11" s="222">
        <v>645</v>
      </c>
      <c r="H11" s="811">
        <v>515</v>
      </c>
      <c r="I11" s="346">
        <v>4731</v>
      </c>
      <c r="J11" s="346">
        <v>91841</v>
      </c>
      <c r="K11" s="346">
        <v>32010</v>
      </c>
      <c r="L11" s="222">
        <v>22095</v>
      </c>
      <c r="M11" s="813">
        <v>1096</v>
      </c>
      <c r="N11" s="346">
        <v>12674</v>
      </c>
      <c r="O11" s="844">
        <v>312628</v>
      </c>
      <c r="P11" s="346">
        <v>72927</v>
      </c>
      <c r="Q11" s="844">
        <v>52706</v>
      </c>
      <c r="R11" s="813">
        <v>354</v>
      </c>
      <c r="S11" s="346">
        <v>555</v>
      </c>
      <c r="T11" s="346">
        <v>20437</v>
      </c>
      <c r="U11" s="844">
        <v>10197</v>
      </c>
      <c r="V11" s="222">
        <v>2939</v>
      </c>
    </row>
    <row r="12" spans="1:22" s="5" customFormat="1" ht="17.25" customHeight="1">
      <c r="A12" s="1742" t="s">
        <v>16</v>
      </c>
      <c r="B12" s="1743"/>
      <c r="C12" s="813">
        <v>140</v>
      </c>
      <c r="D12" s="346">
        <v>328</v>
      </c>
      <c r="E12" s="346">
        <v>2404</v>
      </c>
      <c r="F12" s="346">
        <v>1098</v>
      </c>
      <c r="G12" s="222">
        <v>614</v>
      </c>
      <c r="H12" s="813">
        <v>519</v>
      </c>
      <c r="I12" s="346">
        <v>4609</v>
      </c>
      <c r="J12" s="346">
        <v>89467</v>
      </c>
      <c r="K12" s="346">
        <v>31112</v>
      </c>
      <c r="L12" s="222">
        <v>22244</v>
      </c>
      <c r="M12" s="813">
        <v>1093</v>
      </c>
      <c r="N12" s="346">
        <v>12662</v>
      </c>
      <c r="O12" s="844">
        <v>314000</v>
      </c>
      <c r="P12" s="346">
        <v>73545</v>
      </c>
      <c r="Q12" s="844">
        <v>53020</v>
      </c>
      <c r="R12" s="813">
        <v>345</v>
      </c>
      <c r="S12" s="346">
        <v>528</v>
      </c>
      <c r="T12" s="346">
        <v>18978</v>
      </c>
      <c r="U12" s="844">
        <v>9862</v>
      </c>
      <c r="V12" s="222">
        <v>2724</v>
      </c>
    </row>
    <row r="13" spans="1:22" s="5" customFormat="1" ht="17.25" customHeight="1">
      <c r="A13" s="1742" t="s">
        <v>139</v>
      </c>
      <c r="B13" s="1743"/>
      <c r="C13" s="813">
        <v>146</v>
      </c>
      <c r="D13" s="346">
        <v>361</v>
      </c>
      <c r="E13" s="346">
        <v>2612</v>
      </c>
      <c r="F13" s="346">
        <v>1098</v>
      </c>
      <c r="G13" s="222">
        <v>618</v>
      </c>
      <c r="H13" s="813">
        <v>517</v>
      </c>
      <c r="I13" s="346">
        <v>4504</v>
      </c>
      <c r="J13" s="346">
        <v>87437</v>
      </c>
      <c r="K13" s="346">
        <v>31376</v>
      </c>
      <c r="L13" s="222">
        <v>21917</v>
      </c>
      <c r="M13" s="813">
        <v>1091</v>
      </c>
      <c r="N13" s="346">
        <v>12711</v>
      </c>
      <c r="O13" s="346">
        <v>315000</v>
      </c>
      <c r="P13" s="346">
        <v>73507</v>
      </c>
      <c r="Q13" s="844">
        <v>52998</v>
      </c>
      <c r="R13" s="813">
        <v>337</v>
      </c>
      <c r="S13" s="346">
        <v>512</v>
      </c>
      <c r="T13" s="346">
        <v>16486</v>
      </c>
      <c r="U13" s="844">
        <v>8060</v>
      </c>
      <c r="V13" s="222">
        <v>2523</v>
      </c>
    </row>
    <row r="14" spans="1:22" s="5" customFormat="1" ht="17.25" customHeight="1">
      <c r="A14" s="1742" t="s">
        <v>189</v>
      </c>
      <c r="B14" s="1743"/>
      <c r="C14" s="813">
        <v>147</v>
      </c>
      <c r="D14" s="346">
        <v>380</v>
      </c>
      <c r="E14" s="346">
        <v>2723</v>
      </c>
      <c r="F14" s="346">
        <v>1010</v>
      </c>
      <c r="G14" s="222">
        <v>646</v>
      </c>
      <c r="H14" s="813">
        <v>509</v>
      </c>
      <c r="I14" s="346">
        <v>4491</v>
      </c>
      <c r="J14" s="346">
        <v>86590</v>
      </c>
      <c r="K14" s="346">
        <v>31524</v>
      </c>
      <c r="L14" s="222">
        <v>21331</v>
      </c>
      <c r="M14" s="813">
        <v>1077</v>
      </c>
      <c r="N14" s="842">
        <v>12805</v>
      </c>
      <c r="O14" s="346">
        <v>316698</v>
      </c>
      <c r="P14" s="346">
        <v>73684</v>
      </c>
      <c r="Q14" s="844">
        <v>54923</v>
      </c>
      <c r="R14" s="813">
        <v>316</v>
      </c>
      <c r="S14" s="346">
        <v>488</v>
      </c>
      <c r="T14" s="346">
        <v>14803</v>
      </c>
      <c r="U14" s="346">
        <v>7295</v>
      </c>
      <c r="V14" s="222">
        <v>2577</v>
      </c>
    </row>
    <row r="15" spans="1:22" s="5" customFormat="1" ht="17.25" customHeight="1">
      <c r="A15" s="1742" t="s">
        <v>455</v>
      </c>
      <c r="B15" s="1743"/>
      <c r="C15" s="813">
        <v>146</v>
      </c>
      <c r="D15" s="346">
        <v>360</v>
      </c>
      <c r="E15" s="346">
        <v>2719</v>
      </c>
      <c r="F15" s="346">
        <v>942</v>
      </c>
      <c r="G15" s="222">
        <v>693</v>
      </c>
      <c r="H15" s="813">
        <v>510</v>
      </c>
      <c r="I15" s="346">
        <v>4528.05</v>
      </c>
      <c r="J15" s="346">
        <v>88783</v>
      </c>
      <c r="K15" s="346">
        <v>32999</v>
      </c>
      <c r="L15" s="222">
        <v>23240</v>
      </c>
      <c r="M15" s="813">
        <v>1071</v>
      </c>
      <c r="N15" s="842">
        <v>12940.27</v>
      </c>
      <c r="O15" s="346">
        <v>318816</v>
      </c>
      <c r="P15" s="346">
        <v>75232</v>
      </c>
      <c r="Q15" s="844">
        <v>57730</v>
      </c>
      <c r="R15" s="813">
        <v>286</v>
      </c>
      <c r="S15" s="346">
        <v>452</v>
      </c>
      <c r="T15" s="346">
        <v>13520</v>
      </c>
      <c r="U15" s="346">
        <v>7010</v>
      </c>
      <c r="V15" s="222">
        <v>2799</v>
      </c>
    </row>
    <row r="16" spans="1:22" s="7" customFormat="1" ht="17.25" customHeight="1">
      <c r="A16" s="1742" t="s">
        <v>562</v>
      </c>
      <c r="B16" s="1743"/>
      <c r="C16" s="813">
        <v>140</v>
      </c>
      <c r="D16" s="346">
        <v>362</v>
      </c>
      <c r="E16" s="346">
        <v>2720</v>
      </c>
      <c r="F16" s="346">
        <v>966</v>
      </c>
      <c r="G16" s="222">
        <v>595</v>
      </c>
      <c r="H16" s="813">
        <v>510</v>
      </c>
      <c r="I16" s="346">
        <v>4642</v>
      </c>
      <c r="J16" s="346">
        <v>90641</v>
      </c>
      <c r="K16" s="346">
        <v>32739</v>
      </c>
      <c r="L16" s="222">
        <v>24008</v>
      </c>
      <c r="M16" s="813">
        <v>1071</v>
      </c>
      <c r="N16" s="842">
        <v>13138</v>
      </c>
      <c r="O16" s="346">
        <v>326007</v>
      </c>
      <c r="P16" s="346">
        <v>77440</v>
      </c>
      <c r="Q16" s="844">
        <v>62059</v>
      </c>
      <c r="R16" s="813">
        <v>273</v>
      </c>
      <c r="S16" s="346">
        <v>453</v>
      </c>
      <c r="T16" s="346">
        <v>13538</v>
      </c>
      <c r="U16" s="346">
        <v>7148</v>
      </c>
      <c r="V16" s="222">
        <v>3350</v>
      </c>
    </row>
    <row r="17" spans="1:22" s="242" customFormat="1" ht="17.25" customHeight="1" thickBot="1">
      <c r="A17" s="1785" t="s">
        <v>643</v>
      </c>
      <c r="B17" s="1786"/>
      <c r="C17" s="178">
        <v>144</v>
      </c>
      <c r="D17" s="282">
        <v>370</v>
      </c>
      <c r="E17" s="282">
        <v>2763</v>
      </c>
      <c r="F17" s="282">
        <v>926</v>
      </c>
      <c r="G17" s="1021" t="s">
        <v>55</v>
      </c>
      <c r="H17" s="178">
        <v>506</v>
      </c>
      <c r="I17" s="282">
        <v>4723</v>
      </c>
      <c r="J17" s="282">
        <v>91256</v>
      </c>
      <c r="K17" s="282">
        <v>32387</v>
      </c>
      <c r="L17" s="1021" t="s">
        <v>55</v>
      </c>
      <c r="M17" s="178">
        <v>1078</v>
      </c>
      <c r="N17" s="183">
        <v>13462</v>
      </c>
      <c r="O17" s="282">
        <v>337283</v>
      </c>
      <c r="P17" s="282">
        <v>83484</v>
      </c>
      <c r="Q17" s="1021" t="s">
        <v>55</v>
      </c>
      <c r="R17" s="178">
        <v>267</v>
      </c>
      <c r="S17" s="282">
        <v>474</v>
      </c>
      <c r="T17" s="282">
        <v>14952</v>
      </c>
      <c r="U17" s="282">
        <v>8370</v>
      </c>
      <c r="V17" s="1021" t="s">
        <v>55</v>
      </c>
    </row>
    <row r="18" spans="1:22" s="7" customFormat="1" ht="17.25" customHeight="1">
      <c r="A18" s="1791" t="s">
        <v>644</v>
      </c>
      <c r="B18" s="567" t="s">
        <v>191</v>
      </c>
      <c r="C18" s="569">
        <f>C17-C16</f>
        <v>4</v>
      </c>
      <c r="D18" s="570">
        <f>D17-D16</f>
        <v>8</v>
      </c>
      <c r="E18" s="570">
        <f>E17-E16</f>
        <v>43</v>
      </c>
      <c r="F18" s="570">
        <f>F17-F16</f>
        <v>-40</v>
      </c>
      <c r="G18" s="625" t="s">
        <v>55</v>
      </c>
      <c r="H18" s="569">
        <f>H17-H16</f>
        <v>-4</v>
      </c>
      <c r="I18" s="570">
        <f t="shared" ref="I18:U18" si="0">I17-I16</f>
        <v>81</v>
      </c>
      <c r="J18" s="570">
        <f t="shared" si="0"/>
        <v>615</v>
      </c>
      <c r="K18" s="570">
        <f t="shared" si="0"/>
        <v>-352</v>
      </c>
      <c r="L18" s="625" t="s">
        <v>55</v>
      </c>
      <c r="M18" s="569">
        <f t="shared" si="0"/>
        <v>7</v>
      </c>
      <c r="N18" s="570">
        <f t="shared" si="0"/>
        <v>324</v>
      </c>
      <c r="O18" s="570">
        <f>O17-O16</f>
        <v>11276</v>
      </c>
      <c r="P18" s="570">
        <f t="shared" si="0"/>
        <v>6044</v>
      </c>
      <c r="Q18" s="625" t="s">
        <v>55</v>
      </c>
      <c r="R18" s="569">
        <f t="shared" si="0"/>
        <v>-6</v>
      </c>
      <c r="S18" s="570">
        <f t="shared" si="0"/>
        <v>21</v>
      </c>
      <c r="T18" s="570">
        <f t="shared" si="0"/>
        <v>1414</v>
      </c>
      <c r="U18" s="570">
        <f t="shared" si="0"/>
        <v>1222</v>
      </c>
      <c r="V18" s="625" t="s">
        <v>55</v>
      </c>
    </row>
    <row r="19" spans="1:22" s="7" customFormat="1" ht="17.25" customHeight="1">
      <c r="A19" s="1733"/>
      <c r="B19" s="561" t="s">
        <v>192</v>
      </c>
      <c r="C19" s="564">
        <f>C17/C16-1</f>
        <v>2.857142857142847E-2</v>
      </c>
      <c r="D19" s="565">
        <f>D17/D16-1</f>
        <v>2.2099447513812098E-2</v>
      </c>
      <c r="E19" s="565">
        <f>E17/E16-1</f>
        <v>1.580882352941182E-2</v>
      </c>
      <c r="F19" s="565">
        <f>F17/F16-1</f>
        <v>-4.1407867494824058E-2</v>
      </c>
      <c r="G19" s="622" t="s">
        <v>55</v>
      </c>
      <c r="H19" s="564">
        <f>H17/H16-1</f>
        <v>-7.8431372549019329E-3</v>
      </c>
      <c r="I19" s="565">
        <f t="shared" ref="I19:U19" si="1">I17/I16-1</f>
        <v>1.7449375269280587E-2</v>
      </c>
      <c r="J19" s="565">
        <f t="shared" si="1"/>
        <v>6.7850089915160172E-3</v>
      </c>
      <c r="K19" s="565">
        <f t="shared" si="1"/>
        <v>-1.0751702862029977E-2</v>
      </c>
      <c r="L19" s="622" t="s">
        <v>55</v>
      </c>
      <c r="M19" s="564">
        <f t="shared" si="1"/>
        <v>6.5359477124182774E-3</v>
      </c>
      <c r="N19" s="565">
        <f t="shared" si="1"/>
        <v>2.4661287867255188E-2</v>
      </c>
      <c r="O19" s="565">
        <f t="shared" si="1"/>
        <v>3.458821436349524E-2</v>
      </c>
      <c r="P19" s="565">
        <f t="shared" si="1"/>
        <v>7.8047520661157055E-2</v>
      </c>
      <c r="Q19" s="622" t="s">
        <v>55</v>
      </c>
      <c r="R19" s="564">
        <f t="shared" si="1"/>
        <v>-2.1978021978022011E-2</v>
      </c>
      <c r="S19" s="565">
        <f t="shared" si="1"/>
        <v>4.635761589403975E-2</v>
      </c>
      <c r="T19" s="565">
        <f t="shared" si="1"/>
        <v>0.10444674250258523</v>
      </c>
      <c r="U19" s="565">
        <f t="shared" si="1"/>
        <v>0.17095691102406274</v>
      </c>
      <c r="V19" s="622" t="s">
        <v>55</v>
      </c>
    </row>
    <row r="20" spans="1:22" s="7" customFormat="1" ht="17.25" customHeight="1">
      <c r="A20" s="1734" t="s">
        <v>797</v>
      </c>
      <c r="B20" s="578" t="s">
        <v>191</v>
      </c>
      <c r="C20" s="581">
        <f>C17-C12</f>
        <v>4</v>
      </c>
      <c r="D20" s="582">
        <f>D17-D12</f>
        <v>42</v>
      </c>
      <c r="E20" s="582">
        <f>E17-E12</f>
        <v>359</v>
      </c>
      <c r="F20" s="582">
        <f>F17-F12</f>
        <v>-172</v>
      </c>
      <c r="G20" s="619" t="s">
        <v>55</v>
      </c>
      <c r="H20" s="581">
        <f>H17-H12</f>
        <v>-13</v>
      </c>
      <c r="I20" s="582">
        <f t="shared" ref="I20:U20" si="2">I17-I12</f>
        <v>114</v>
      </c>
      <c r="J20" s="582">
        <f t="shared" si="2"/>
        <v>1789</v>
      </c>
      <c r="K20" s="582">
        <f t="shared" si="2"/>
        <v>1275</v>
      </c>
      <c r="L20" s="619" t="s">
        <v>55</v>
      </c>
      <c r="M20" s="581">
        <f t="shared" si="2"/>
        <v>-15</v>
      </c>
      <c r="N20" s="582">
        <f t="shared" si="2"/>
        <v>800</v>
      </c>
      <c r="O20" s="582">
        <f t="shared" si="2"/>
        <v>23283</v>
      </c>
      <c r="P20" s="582">
        <f t="shared" si="2"/>
        <v>9939</v>
      </c>
      <c r="Q20" s="619" t="s">
        <v>55</v>
      </c>
      <c r="R20" s="581">
        <f t="shared" si="2"/>
        <v>-78</v>
      </c>
      <c r="S20" s="582">
        <f t="shared" si="2"/>
        <v>-54</v>
      </c>
      <c r="T20" s="582">
        <f t="shared" si="2"/>
        <v>-4026</v>
      </c>
      <c r="U20" s="582">
        <f t="shared" si="2"/>
        <v>-1492</v>
      </c>
      <c r="V20" s="619" t="s">
        <v>55</v>
      </c>
    </row>
    <row r="21" spans="1:22" ht="17.25" customHeight="1">
      <c r="A21" s="1733"/>
      <c r="B21" s="561" t="s">
        <v>192</v>
      </c>
      <c r="C21" s="564">
        <f>C17/C12-1</f>
        <v>2.857142857142847E-2</v>
      </c>
      <c r="D21" s="565">
        <f>D17/D12-1</f>
        <v>0.12804878048780477</v>
      </c>
      <c r="E21" s="565">
        <f>E17/E12-1</f>
        <v>0.14933444259567397</v>
      </c>
      <c r="F21" s="565">
        <f>F17/F12-1</f>
        <v>-0.15664845173041897</v>
      </c>
      <c r="G21" s="622" t="s">
        <v>55</v>
      </c>
      <c r="H21" s="564">
        <f>H17/H12-1</f>
        <v>-2.5048169556840083E-2</v>
      </c>
      <c r="I21" s="565">
        <f t="shared" ref="I21:U21" si="3">I17/I12-1</f>
        <v>2.4734215665003223E-2</v>
      </c>
      <c r="J21" s="565">
        <f t="shared" si="3"/>
        <v>1.9996199716096452E-2</v>
      </c>
      <c r="K21" s="565">
        <f t="shared" si="3"/>
        <v>4.0980971972229385E-2</v>
      </c>
      <c r="L21" s="622" t="s">
        <v>55</v>
      </c>
      <c r="M21" s="564">
        <f t="shared" si="3"/>
        <v>-1.3723696248856387E-2</v>
      </c>
      <c r="N21" s="565">
        <f t="shared" si="3"/>
        <v>6.3181172010740694E-2</v>
      </c>
      <c r="O21" s="565">
        <f t="shared" si="3"/>
        <v>7.4149681528662414E-2</v>
      </c>
      <c r="P21" s="565">
        <f t="shared" si="3"/>
        <v>0.13514174994901085</v>
      </c>
      <c r="Q21" s="622" t="s">
        <v>55</v>
      </c>
      <c r="R21" s="564">
        <f t="shared" si="3"/>
        <v>-0.22608695652173916</v>
      </c>
      <c r="S21" s="565">
        <f t="shared" si="3"/>
        <v>-0.10227272727272729</v>
      </c>
      <c r="T21" s="565">
        <f t="shared" si="3"/>
        <v>-0.21214037306354727</v>
      </c>
      <c r="U21" s="565">
        <f t="shared" si="3"/>
        <v>-0.15128777124315551</v>
      </c>
      <c r="V21" s="622" t="s">
        <v>55</v>
      </c>
    </row>
    <row r="22" spans="1:22" ht="17.25" customHeight="1">
      <c r="A22" s="1734" t="s">
        <v>798</v>
      </c>
      <c r="B22" s="578" t="s">
        <v>191</v>
      </c>
      <c r="C22" s="581">
        <f>C17-C7</f>
        <v>18</v>
      </c>
      <c r="D22" s="582">
        <f>D17-D7</f>
        <v>113</v>
      </c>
      <c r="E22" s="582">
        <f>E17-E7</f>
        <v>710</v>
      </c>
      <c r="F22" s="582">
        <f>F17-F7</f>
        <v>-101</v>
      </c>
      <c r="G22" s="619" t="s">
        <v>55</v>
      </c>
      <c r="H22" s="581">
        <f>H17-H7</f>
        <v>-19</v>
      </c>
      <c r="I22" s="582">
        <f t="shared" ref="I22:U22" si="4">I17-I7</f>
        <v>-416</v>
      </c>
      <c r="J22" s="582">
        <f t="shared" si="4"/>
        <v>-12429</v>
      </c>
      <c r="K22" s="582">
        <f t="shared" si="4"/>
        <v>-2539</v>
      </c>
      <c r="L22" s="619" t="s">
        <v>55</v>
      </c>
      <c r="M22" s="581">
        <f t="shared" si="4"/>
        <v>-118</v>
      </c>
      <c r="N22" s="582">
        <f t="shared" si="4"/>
        <v>-778</v>
      </c>
      <c r="O22" s="582">
        <f t="shared" si="4"/>
        <v>-21717</v>
      </c>
      <c r="P22" s="582">
        <f t="shared" si="4"/>
        <v>7672</v>
      </c>
      <c r="Q22" s="619" t="s">
        <v>55</v>
      </c>
      <c r="R22" s="581">
        <f t="shared" si="4"/>
        <v>-150</v>
      </c>
      <c r="S22" s="582">
        <f t="shared" si="4"/>
        <v>-290</v>
      </c>
      <c r="T22" s="582">
        <f t="shared" si="4"/>
        <v>-21530</v>
      </c>
      <c r="U22" s="582">
        <f t="shared" si="4"/>
        <v>-8318</v>
      </c>
      <c r="V22" s="619" t="s">
        <v>55</v>
      </c>
    </row>
    <row r="23" spans="1:22" ht="22.5" customHeight="1" thickBot="1">
      <c r="A23" s="1735"/>
      <c r="B23" s="596" t="s">
        <v>192</v>
      </c>
      <c r="C23" s="597">
        <f>C17/C7-1</f>
        <v>0.14285714285714279</v>
      </c>
      <c r="D23" s="598">
        <f>D17/D7-1</f>
        <v>0.43968871595330739</v>
      </c>
      <c r="E23" s="598">
        <f>E17/E7-1</f>
        <v>0.34583536288358507</v>
      </c>
      <c r="F23" s="598">
        <f>F17/F7-1</f>
        <v>-9.8344693281402162E-2</v>
      </c>
      <c r="G23" s="659" t="s">
        <v>55</v>
      </c>
      <c r="H23" s="597">
        <f>H17/H7-1</f>
        <v>-3.6190476190476217E-2</v>
      </c>
      <c r="I23" s="598">
        <f t="shared" ref="I23:U23" si="5">I17/I7-1</f>
        <v>-8.0949601089706169E-2</v>
      </c>
      <c r="J23" s="598">
        <f t="shared" si="5"/>
        <v>-0.11987269132468537</v>
      </c>
      <c r="K23" s="598">
        <f t="shared" si="5"/>
        <v>-7.2696558437839953E-2</v>
      </c>
      <c r="L23" s="659" t="s">
        <v>55</v>
      </c>
      <c r="M23" s="597">
        <f t="shared" si="5"/>
        <v>-9.8662207357859577E-2</v>
      </c>
      <c r="N23" s="598">
        <f t="shared" si="5"/>
        <v>-5.463483146067416E-2</v>
      </c>
      <c r="O23" s="598">
        <f t="shared" si="5"/>
        <v>-6.0493036211699214E-2</v>
      </c>
      <c r="P23" s="598">
        <f t="shared" si="5"/>
        <v>0.10119769957262692</v>
      </c>
      <c r="Q23" s="659" t="s">
        <v>55</v>
      </c>
      <c r="R23" s="597">
        <f t="shared" si="5"/>
        <v>-0.35971223021582732</v>
      </c>
      <c r="S23" s="598">
        <f t="shared" si="5"/>
        <v>-0.37958115183246077</v>
      </c>
      <c r="T23" s="598">
        <f t="shared" si="5"/>
        <v>-0.59015404857189846</v>
      </c>
      <c r="U23" s="598">
        <f t="shared" si="5"/>
        <v>-0.49844199424736335</v>
      </c>
      <c r="V23" s="659" t="s">
        <v>55</v>
      </c>
    </row>
    <row r="24" spans="1:22" ht="17.25" customHeight="1">
      <c r="A24" s="846" t="s">
        <v>567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84"/>
      <c r="N24" s="83"/>
      <c r="O24" s="166"/>
      <c r="P24" s="166"/>
      <c r="Q24" s="166"/>
      <c r="R24" s="166"/>
      <c r="S24" s="166"/>
      <c r="T24" s="166"/>
      <c r="U24" s="166"/>
      <c r="V24" s="166"/>
    </row>
    <row r="25" spans="1:22" s="209" customFormat="1" ht="24.75" customHeight="1">
      <c r="A25" s="2113" t="s">
        <v>571</v>
      </c>
      <c r="B25" s="2113"/>
      <c r="C25" s="2113"/>
      <c r="D25" s="2113"/>
      <c r="E25" s="2113"/>
      <c r="F25" s="2113"/>
      <c r="G25" s="2113"/>
      <c r="H25" s="2113"/>
      <c r="I25" s="2113"/>
      <c r="J25" s="2113"/>
      <c r="K25" s="2113"/>
      <c r="L25" s="2113"/>
      <c r="M25" s="2113"/>
      <c r="N25" s="2113"/>
      <c r="O25" s="2113"/>
      <c r="P25" s="2113"/>
      <c r="Q25" s="2113"/>
      <c r="R25" s="2113"/>
      <c r="S25" s="2113"/>
      <c r="T25" s="2113"/>
      <c r="U25" s="2113"/>
      <c r="V25" s="2113"/>
    </row>
    <row r="26" spans="1:22" ht="17.25" customHeight="1">
      <c r="A26" s="965" t="s">
        <v>572</v>
      </c>
      <c r="B26" s="787"/>
      <c r="H26" s="787"/>
      <c r="I26" s="787"/>
      <c r="J26" s="787"/>
      <c r="K26" s="787"/>
      <c r="L26" s="787"/>
      <c r="M26" s="245"/>
      <c r="N26" s="787"/>
      <c r="O26" s="787"/>
      <c r="P26" s="787"/>
      <c r="Q26" s="787"/>
      <c r="R26" s="787"/>
      <c r="S26" s="787"/>
      <c r="T26" s="787"/>
      <c r="U26" s="787"/>
      <c r="V26" s="787"/>
    </row>
    <row r="27" spans="1:22" ht="17.25" customHeight="1">
      <c r="A27" s="965" t="s">
        <v>573</v>
      </c>
      <c r="B27" s="787"/>
      <c r="H27" s="787"/>
      <c r="I27" s="787"/>
      <c r="J27" s="787"/>
      <c r="K27" s="787"/>
      <c r="L27" s="787"/>
      <c r="M27" s="245"/>
      <c r="N27" s="787"/>
      <c r="O27" s="787"/>
      <c r="P27" s="787"/>
      <c r="Q27" s="787"/>
      <c r="R27" s="787"/>
      <c r="S27" s="787"/>
      <c r="T27" s="787"/>
      <c r="U27" s="787"/>
      <c r="V27" s="787"/>
    </row>
    <row r="28" spans="1:22" ht="17.25" customHeight="1">
      <c r="A28" s="787"/>
      <c r="B28" s="787"/>
      <c r="H28" s="787"/>
      <c r="I28" s="787"/>
      <c r="J28" s="787"/>
      <c r="K28" s="787"/>
      <c r="L28" s="787"/>
      <c r="M28" s="245"/>
      <c r="N28" s="787"/>
      <c r="O28" s="787"/>
      <c r="P28" s="787"/>
      <c r="Q28" s="787"/>
      <c r="R28" s="787"/>
      <c r="S28" s="787"/>
      <c r="T28" s="787"/>
      <c r="U28" s="787"/>
      <c r="V28" s="787"/>
    </row>
    <row r="29" spans="1:22">
      <c r="A29" s="870"/>
      <c r="B29" s="787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</row>
    <row r="30" spans="1:22" ht="15.75">
      <c r="A30" s="787"/>
      <c r="B30" s="787"/>
      <c r="H30" s="909"/>
      <c r="I30" s="909"/>
      <c r="J30" s="909"/>
      <c r="K30" s="909"/>
      <c r="L30" s="909"/>
      <c r="M30" s="909"/>
      <c r="N30" s="909"/>
      <c r="O30" s="909"/>
      <c r="P30" s="909"/>
      <c r="Q30" s="909"/>
      <c r="R30" s="909"/>
      <c r="S30" s="909"/>
      <c r="T30" s="909"/>
      <c r="U30" s="909"/>
      <c r="V30" s="909"/>
    </row>
    <row r="31" spans="1:22">
      <c r="A31" s="787"/>
      <c r="B31" s="787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</row>
    <row r="32" spans="1:22">
      <c r="A32" s="243"/>
      <c r="B32" s="787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/>
      <c r="V32" s="292"/>
    </row>
    <row r="33" spans="1:22">
      <c r="A33" s="787"/>
      <c r="B33" s="787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</row>
    <row r="34" spans="1:22"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</row>
    <row r="35" spans="1:22">
      <c r="I35" s="870"/>
      <c r="J35" s="870"/>
      <c r="K35" s="870"/>
      <c r="L35" s="870"/>
      <c r="M35" s="870"/>
      <c r="N35" s="870"/>
      <c r="O35" s="870"/>
      <c r="P35" s="870"/>
      <c r="Q35" s="870"/>
      <c r="R35" s="870"/>
      <c r="S35" s="870"/>
      <c r="T35" s="870"/>
      <c r="U35" s="870"/>
      <c r="V35" s="870"/>
    </row>
    <row r="36" spans="1:22"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</row>
  </sheetData>
  <mergeCells count="40">
    <mergeCell ref="R3:V4"/>
    <mergeCell ref="H5:H6"/>
    <mergeCell ref="I5:I6"/>
    <mergeCell ref="L5:L6"/>
    <mergeCell ref="J5:J6"/>
    <mergeCell ref="K5:K6"/>
    <mergeCell ref="O5:O6"/>
    <mergeCell ref="V5:V6"/>
    <mergeCell ref="U5:U6"/>
    <mergeCell ref="R5:R6"/>
    <mergeCell ref="S5:S6"/>
    <mergeCell ref="T5:T6"/>
    <mergeCell ref="P5:P6"/>
    <mergeCell ref="A18:A19"/>
    <mergeCell ref="A20:A21"/>
    <mergeCell ref="A11:B11"/>
    <mergeCell ref="A12:B12"/>
    <mergeCell ref="A13:B13"/>
    <mergeCell ref="A25:V25"/>
    <mergeCell ref="A14:B14"/>
    <mergeCell ref="A15:B15"/>
    <mergeCell ref="M5:M6"/>
    <mergeCell ref="Q5:Q6"/>
    <mergeCell ref="N5:N6"/>
    <mergeCell ref="A22:A23"/>
    <mergeCell ref="A3:B6"/>
    <mergeCell ref="H3:L4"/>
    <mergeCell ref="M3:Q4"/>
    <mergeCell ref="A16:B16"/>
    <mergeCell ref="A17:B17"/>
    <mergeCell ref="A7:B7"/>
    <mergeCell ref="A8:B8"/>
    <mergeCell ref="A9:B9"/>
    <mergeCell ref="A10:B10"/>
    <mergeCell ref="C3:G4"/>
    <mergeCell ref="C5:C6"/>
    <mergeCell ref="D5:D6"/>
    <mergeCell ref="E5:E6"/>
    <mergeCell ref="F5:F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H19:K23 H18:K18 M18:N18 M23:P23 R18:U18 M19:P19 R19:U19 M20:P20 R20:U20 M21:P21 R21:U21 M22:P22 R22:U22 R23:U23 P18 C18:F23" unlockedFormula="1"/>
  </ignoredError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1"/>
  <dimension ref="A1:AN31"/>
  <sheetViews>
    <sheetView zoomScaleNormal="100" workbookViewId="0"/>
  </sheetViews>
  <sheetFormatPr defaultRowHeight="15"/>
  <cols>
    <col min="1" max="1" width="10.85546875" customWidth="1"/>
    <col min="2" max="2" width="4.28515625" customWidth="1"/>
    <col min="3" max="3" width="5.7109375" style="870" customWidth="1"/>
    <col min="4" max="4" width="5.42578125" style="870" bestFit="1" customWidth="1"/>
    <col min="5" max="5" width="5.85546875" style="870" bestFit="1" customWidth="1"/>
    <col min="6" max="6" width="5.42578125" style="870" bestFit="1" customWidth="1"/>
    <col min="7" max="7" width="6" style="870" bestFit="1" customWidth="1"/>
    <col min="8" max="8" width="7" bestFit="1" customWidth="1"/>
    <col min="9" max="10" width="6.140625" style="209" bestFit="1" customWidth="1"/>
    <col min="11" max="11" width="7" bestFit="1" customWidth="1"/>
    <col min="12" max="12" width="5.5703125" bestFit="1" customWidth="1"/>
    <col min="13" max="13" width="7" bestFit="1" customWidth="1"/>
    <col min="14" max="15" width="7" style="209" bestFit="1" customWidth="1"/>
    <col min="16" max="16" width="7" bestFit="1" customWidth="1"/>
    <col min="17" max="17" width="6" bestFit="1" customWidth="1"/>
    <col min="18" max="18" width="6.7109375" bestFit="1" customWidth="1"/>
    <col min="19" max="20" width="6.7109375" style="209" bestFit="1" customWidth="1"/>
    <col min="21" max="21" width="6.140625" bestFit="1" customWidth="1"/>
    <col min="22" max="22" width="6.7109375" bestFit="1" customWidth="1"/>
  </cols>
  <sheetData>
    <row r="1" spans="1:40" ht="17.25" customHeight="1">
      <c r="A1" s="240" t="s">
        <v>960</v>
      </c>
      <c r="B1" s="179"/>
      <c r="C1" s="204"/>
      <c r="D1" s="204"/>
      <c r="E1" s="204"/>
      <c r="F1" s="204"/>
      <c r="G1" s="204"/>
      <c r="H1" s="179"/>
      <c r="I1" s="204"/>
      <c r="J1" s="204"/>
      <c r="K1" s="179"/>
      <c r="L1" s="179"/>
      <c r="M1" s="179"/>
      <c r="N1" s="204"/>
      <c r="O1" s="204"/>
      <c r="P1" s="179"/>
      <c r="Q1" s="179"/>
      <c r="R1" s="179"/>
      <c r="S1" s="204"/>
      <c r="T1" s="204"/>
      <c r="U1" s="500"/>
      <c r="V1" s="179"/>
    </row>
    <row r="2" spans="1:40" ht="17.25" customHeight="1" thickBot="1">
      <c r="A2" s="325" t="s">
        <v>193</v>
      </c>
      <c r="B2" s="180"/>
      <c r="C2" s="205"/>
      <c r="D2" s="205"/>
      <c r="E2" s="205"/>
      <c r="F2" s="205"/>
      <c r="G2" s="205"/>
      <c r="H2" s="180"/>
      <c r="I2" s="205"/>
      <c r="J2" s="205"/>
      <c r="K2" s="180"/>
      <c r="L2" s="180"/>
      <c r="M2" s="180"/>
      <c r="N2" s="205"/>
      <c r="O2" s="205"/>
      <c r="P2" s="180"/>
      <c r="Q2" s="180"/>
      <c r="R2" s="180"/>
      <c r="S2" s="205"/>
      <c r="T2" s="205"/>
      <c r="U2" s="180"/>
      <c r="V2" s="180"/>
    </row>
    <row r="3" spans="1:40" ht="25.5" customHeight="1">
      <c r="A3" s="1736" t="s">
        <v>198</v>
      </c>
      <c r="B3" s="1737"/>
      <c r="C3" s="1875" t="s">
        <v>639</v>
      </c>
      <c r="D3" s="1894"/>
      <c r="E3" s="1894"/>
      <c r="F3" s="1894"/>
      <c r="G3" s="1895"/>
      <c r="H3" s="1875" t="s">
        <v>300</v>
      </c>
      <c r="I3" s="1894"/>
      <c r="J3" s="1894"/>
      <c r="K3" s="1894"/>
      <c r="L3" s="1895"/>
      <c r="M3" s="1901" t="s">
        <v>575</v>
      </c>
      <c r="N3" s="1902"/>
      <c r="O3" s="1902"/>
      <c r="P3" s="1902"/>
      <c r="Q3" s="1903"/>
      <c r="R3" s="1820" t="s">
        <v>295</v>
      </c>
      <c r="S3" s="2003"/>
      <c r="T3" s="2003"/>
      <c r="U3" s="2003"/>
      <c r="V3" s="2004"/>
    </row>
    <row r="4" spans="1:40" ht="13.5" customHeight="1">
      <c r="A4" s="1738"/>
      <c r="B4" s="1739"/>
      <c r="C4" s="1802" t="s">
        <v>4</v>
      </c>
      <c r="D4" s="1758" t="s">
        <v>283</v>
      </c>
      <c r="E4" s="1935"/>
      <c r="F4" s="2120" t="s">
        <v>188</v>
      </c>
      <c r="G4" s="2121"/>
      <c r="H4" s="1802" t="s">
        <v>4</v>
      </c>
      <c r="I4" s="1758" t="s">
        <v>283</v>
      </c>
      <c r="J4" s="1935"/>
      <c r="K4" s="2120" t="s">
        <v>188</v>
      </c>
      <c r="L4" s="2121"/>
      <c r="M4" s="1802" t="s">
        <v>4</v>
      </c>
      <c r="N4" s="1758" t="s">
        <v>283</v>
      </c>
      <c r="O4" s="1935"/>
      <c r="P4" s="2120" t="s">
        <v>188</v>
      </c>
      <c r="Q4" s="2121"/>
      <c r="R4" s="1802" t="s">
        <v>4</v>
      </c>
      <c r="S4" s="1758" t="s">
        <v>283</v>
      </c>
      <c r="T4" s="1935"/>
      <c r="U4" s="2120" t="s">
        <v>188</v>
      </c>
      <c r="V4" s="2121"/>
    </row>
    <row r="5" spans="1:40" ht="13.5" customHeight="1">
      <c r="A5" s="1738"/>
      <c r="B5" s="1739"/>
      <c r="C5" s="1936"/>
      <c r="D5" s="1935"/>
      <c r="E5" s="1935"/>
      <c r="F5" s="2122"/>
      <c r="G5" s="2121"/>
      <c r="H5" s="1936"/>
      <c r="I5" s="1935"/>
      <c r="J5" s="1935"/>
      <c r="K5" s="2122"/>
      <c r="L5" s="2121"/>
      <c r="M5" s="1936"/>
      <c r="N5" s="1935"/>
      <c r="O5" s="1935"/>
      <c r="P5" s="2122"/>
      <c r="Q5" s="2121"/>
      <c r="R5" s="1936"/>
      <c r="S5" s="1935"/>
      <c r="T5" s="1935"/>
      <c r="U5" s="2122"/>
      <c r="V5" s="2121"/>
    </row>
    <row r="6" spans="1:40" ht="17.25" customHeight="1" thickBot="1">
      <c r="A6" s="1738"/>
      <c r="B6" s="1739"/>
      <c r="C6" s="1804"/>
      <c r="D6" s="694" t="s">
        <v>7</v>
      </c>
      <c r="E6" s="694" t="s">
        <v>140</v>
      </c>
      <c r="F6" s="694" t="s">
        <v>172</v>
      </c>
      <c r="G6" s="695" t="s">
        <v>43</v>
      </c>
      <c r="H6" s="1804"/>
      <c r="I6" s="694" t="s">
        <v>7</v>
      </c>
      <c r="J6" s="694" t="s">
        <v>140</v>
      </c>
      <c r="K6" s="694" t="s">
        <v>172</v>
      </c>
      <c r="L6" s="695" t="s">
        <v>43</v>
      </c>
      <c r="M6" s="1804"/>
      <c r="N6" s="694" t="s">
        <v>7</v>
      </c>
      <c r="O6" s="694" t="s">
        <v>140</v>
      </c>
      <c r="P6" s="694" t="s">
        <v>172</v>
      </c>
      <c r="Q6" s="695" t="s">
        <v>43</v>
      </c>
      <c r="R6" s="1804"/>
      <c r="S6" s="694" t="s">
        <v>7</v>
      </c>
      <c r="T6" s="694" t="s">
        <v>140</v>
      </c>
      <c r="U6" s="694" t="s">
        <v>172</v>
      </c>
      <c r="V6" s="695" t="s">
        <v>43</v>
      </c>
    </row>
    <row r="7" spans="1:40" ht="17.25" customHeight="1">
      <c r="A7" s="1787" t="s">
        <v>11</v>
      </c>
      <c r="B7" s="1788"/>
      <c r="C7" s="847">
        <v>2053</v>
      </c>
      <c r="D7" s="345">
        <v>1008</v>
      </c>
      <c r="E7" s="345">
        <v>1045</v>
      </c>
      <c r="F7" s="345">
        <v>1966</v>
      </c>
      <c r="G7" s="229">
        <v>87</v>
      </c>
      <c r="H7" s="847">
        <v>103685</v>
      </c>
      <c r="I7" s="345">
        <v>34492</v>
      </c>
      <c r="J7" s="345">
        <f t="shared" ref="J7:J14" si="0">H7-I7</f>
        <v>69193</v>
      </c>
      <c r="K7" s="345">
        <v>102184</v>
      </c>
      <c r="L7" s="229">
        <v>1501</v>
      </c>
      <c r="M7" s="811">
        <v>359000</v>
      </c>
      <c r="N7" s="843">
        <v>195285</v>
      </c>
      <c r="O7" s="810">
        <f t="shared" ref="O7:O14" si="1">M7-N7</f>
        <v>163715</v>
      </c>
      <c r="P7" s="843">
        <v>349354</v>
      </c>
      <c r="Q7" s="857">
        <v>9646</v>
      </c>
      <c r="R7" s="175">
        <v>36482</v>
      </c>
      <c r="S7" s="345">
        <v>16617</v>
      </c>
      <c r="T7" s="345">
        <f t="shared" ref="T7:T14" si="2">R7-S7</f>
        <v>19865</v>
      </c>
      <c r="U7" s="345">
        <v>16843</v>
      </c>
      <c r="V7" s="229">
        <v>19639</v>
      </c>
      <c r="X7" s="188"/>
      <c r="Y7" s="188"/>
      <c r="AC7" s="188"/>
      <c r="AD7" s="188"/>
      <c r="AH7" s="188"/>
      <c r="AI7" s="188"/>
      <c r="AM7" s="188"/>
      <c r="AN7" s="188"/>
    </row>
    <row r="8" spans="1:40" ht="17.25" customHeight="1">
      <c r="A8" s="1742" t="s">
        <v>12</v>
      </c>
      <c r="B8" s="1743"/>
      <c r="C8" s="847">
        <v>1965</v>
      </c>
      <c r="D8" s="345">
        <v>938</v>
      </c>
      <c r="E8" s="345">
        <v>1027</v>
      </c>
      <c r="F8" s="345">
        <v>1940</v>
      </c>
      <c r="G8" s="229">
        <v>25</v>
      </c>
      <c r="H8" s="847">
        <v>100558</v>
      </c>
      <c r="I8" s="345">
        <v>33579</v>
      </c>
      <c r="J8" s="345">
        <f t="shared" si="0"/>
        <v>66979</v>
      </c>
      <c r="K8" s="345">
        <v>98892</v>
      </c>
      <c r="L8" s="229">
        <v>1666</v>
      </c>
      <c r="M8" s="811">
        <v>338065</v>
      </c>
      <c r="N8" s="843">
        <v>183694</v>
      </c>
      <c r="O8" s="810">
        <f t="shared" si="1"/>
        <v>154371</v>
      </c>
      <c r="P8" s="843">
        <v>328530</v>
      </c>
      <c r="Q8" s="857">
        <v>9535</v>
      </c>
      <c r="R8" s="175">
        <v>30166</v>
      </c>
      <c r="S8" s="345">
        <v>13998</v>
      </c>
      <c r="T8" s="345">
        <f t="shared" si="2"/>
        <v>16168</v>
      </c>
      <c r="U8" s="345">
        <v>14357</v>
      </c>
      <c r="V8" s="229">
        <v>15809</v>
      </c>
      <c r="X8" s="188"/>
      <c r="Y8" s="188"/>
      <c r="AC8" s="188"/>
      <c r="AD8" s="188"/>
      <c r="AH8" s="188"/>
      <c r="AI8" s="188"/>
      <c r="AM8" s="188"/>
      <c r="AN8" s="188"/>
    </row>
    <row r="9" spans="1:40" ht="17.25" customHeight="1">
      <c r="A9" s="1742" t="s">
        <v>13</v>
      </c>
      <c r="B9" s="1743"/>
      <c r="C9" s="847">
        <v>1965</v>
      </c>
      <c r="D9" s="346">
        <v>938</v>
      </c>
      <c r="E9" s="345">
        <v>1027</v>
      </c>
      <c r="F9" s="346">
        <v>1933</v>
      </c>
      <c r="G9" s="222">
        <v>32</v>
      </c>
      <c r="H9" s="847">
        <v>97491</v>
      </c>
      <c r="I9" s="346">
        <v>32847</v>
      </c>
      <c r="J9" s="345">
        <f t="shared" si="0"/>
        <v>64644</v>
      </c>
      <c r="K9" s="346">
        <v>95555</v>
      </c>
      <c r="L9" s="222">
        <v>1936</v>
      </c>
      <c r="M9" s="813">
        <v>322853</v>
      </c>
      <c r="N9" s="844">
        <v>175073</v>
      </c>
      <c r="O9" s="810">
        <f t="shared" si="1"/>
        <v>147780</v>
      </c>
      <c r="P9" s="844">
        <v>313413</v>
      </c>
      <c r="Q9" s="812">
        <v>9440</v>
      </c>
      <c r="R9" s="85">
        <v>26483</v>
      </c>
      <c r="S9" s="346">
        <v>11972</v>
      </c>
      <c r="T9" s="345">
        <f t="shared" si="2"/>
        <v>14511</v>
      </c>
      <c r="U9" s="346">
        <v>12962</v>
      </c>
      <c r="V9" s="222">
        <v>13521</v>
      </c>
      <c r="X9" s="188"/>
      <c r="Y9" s="188"/>
      <c r="AC9" s="188"/>
      <c r="AD9" s="188"/>
      <c r="AH9" s="188"/>
      <c r="AI9" s="188"/>
      <c r="AM9" s="188"/>
      <c r="AN9" s="188"/>
    </row>
    <row r="10" spans="1:40" ht="17.25" customHeight="1">
      <c r="A10" s="1742" t="s">
        <v>14</v>
      </c>
      <c r="B10" s="1743"/>
      <c r="C10" s="847">
        <v>2040</v>
      </c>
      <c r="D10" s="346">
        <v>929</v>
      </c>
      <c r="E10" s="345">
        <v>1111</v>
      </c>
      <c r="F10" s="346">
        <v>2000</v>
      </c>
      <c r="G10" s="222">
        <v>40</v>
      </c>
      <c r="H10" s="847">
        <v>94759</v>
      </c>
      <c r="I10" s="346">
        <v>32481</v>
      </c>
      <c r="J10" s="345">
        <f t="shared" si="0"/>
        <v>62278</v>
      </c>
      <c r="K10" s="346">
        <v>92759</v>
      </c>
      <c r="L10" s="222">
        <v>2000</v>
      </c>
      <c r="M10" s="813">
        <v>315985</v>
      </c>
      <c r="N10" s="801">
        <v>171278</v>
      </c>
      <c r="O10" s="810">
        <f t="shared" si="1"/>
        <v>144707</v>
      </c>
      <c r="P10" s="801">
        <v>306406</v>
      </c>
      <c r="Q10" s="40">
        <v>9579</v>
      </c>
      <c r="R10" s="85">
        <v>22758</v>
      </c>
      <c r="S10" s="346">
        <v>10300</v>
      </c>
      <c r="T10" s="345">
        <f t="shared" si="2"/>
        <v>12458</v>
      </c>
      <c r="U10" s="346">
        <v>11367</v>
      </c>
      <c r="V10" s="222">
        <v>11391</v>
      </c>
      <c r="X10" s="188"/>
      <c r="Y10" s="188"/>
      <c r="AC10" s="188"/>
      <c r="AD10" s="188"/>
      <c r="AH10" s="188"/>
      <c r="AI10" s="188"/>
      <c r="AM10" s="188"/>
      <c r="AN10" s="188"/>
    </row>
    <row r="11" spans="1:40" ht="17.25" customHeight="1">
      <c r="A11" s="1742" t="s">
        <v>15</v>
      </c>
      <c r="B11" s="1743"/>
      <c r="C11" s="842">
        <v>2201</v>
      </c>
      <c r="D11" s="346">
        <v>994</v>
      </c>
      <c r="E11" s="345">
        <v>1207</v>
      </c>
      <c r="F11" s="346">
        <v>2162</v>
      </c>
      <c r="G11" s="222">
        <v>39</v>
      </c>
      <c r="H11" s="842">
        <v>91841</v>
      </c>
      <c r="I11" s="346">
        <v>31799</v>
      </c>
      <c r="J11" s="345">
        <f t="shared" si="0"/>
        <v>60042</v>
      </c>
      <c r="K11" s="346">
        <v>89654</v>
      </c>
      <c r="L11" s="222">
        <v>2187</v>
      </c>
      <c r="M11" s="813">
        <v>312628</v>
      </c>
      <c r="N11" s="801">
        <v>169040</v>
      </c>
      <c r="O11" s="810">
        <f t="shared" si="1"/>
        <v>143588</v>
      </c>
      <c r="P11" s="801">
        <v>303559</v>
      </c>
      <c r="Q11" s="40">
        <v>9069</v>
      </c>
      <c r="R11" s="85">
        <v>20437</v>
      </c>
      <c r="S11" s="346">
        <v>9042</v>
      </c>
      <c r="T11" s="345">
        <f t="shared" si="2"/>
        <v>11395</v>
      </c>
      <c r="U11" s="346">
        <v>10256</v>
      </c>
      <c r="V11" s="222">
        <v>10181</v>
      </c>
      <c r="X11" s="188"/>
      <c r="Y11" s="188"/>
      <c r="AC11" s="188"/>
      <c r="AD11" s="188"/>
      <c r="AH11" s="188"/>
      <c r="AI11" s="188"/>
      <c r="AM11" s="188"/>
      <c r="AN11" s="188"/>
    </row>
    <row r="12" spans="1:40" ht="17.25" customHeight="1">
      <c r="A12" s="1742" t="s">
        <v>16</v>
      </c>
      <c r="B12" s="1743"/>
      <c r="C12" s="842">
        <v>2404</v>
      </c>
      <c r="D12" s="346">
        <v>1117</v>
      </c>
      <c r="E12" s="345">
        <v>1287</v>
      </c>
      <c r="F12" s="346">
        <v>2369</v>
      </c>
      <c r="G12" s="222">
        <v>35</v>
      </c>
      <c r="H12" s="842">
        <v>89467</v>
      </c>
      <c r="I12" s="346">
        <v>30794</v>
      </c>
      <c r="J12" s="345">
        <f t="shared" si="0"/>
        <v>58673</v>
      </c>
      <c r="K12" s="346">
        <v>86964</v>
      </c>
      <c r="L12" s="222">
        <v>2503</v>
      </c>
      <c r="M12" s="813">
        <v>314000</v>
      </c>
      <c r="N12" s="801">
        <v>169485</v>
      </c>
      <c r="O12" s="810">
        <f t="shared" si="1"/>
        <v>144515</v>
      </c>
      <c r="P12" s="801">
        <v>305009</v>
      </c>
      <c r="Q12" s="40">
        <v>8991</v>
      </c>
      <c r="R12" s="85">
        <v>18978</v>
      </c>
      <c r="S12" s="346">
        <v>8236</v>
      </c>
      <c r="T12" s="345">
        <f t="shared" si="2"/>
        <v>10742</v>
      </c>
      <c r="U12" s="346">
        <v>9745</v>
      </c>
      <c r="V12" s="222">
        <v>9233</v>
      </c>
      <c r="X12" s="188"/>
      <c r="Y12" s="188"/>
      <c r="AC12" s="188"/>
      <c r="AD12" s="188"/>
      <c r="AH12" s="188"/>
      <c r="AI12" s="188"/>
      <c r="AM12" s="188"/>
      <c r="AN12" s="188"/>
    </row>
    <row r="13" spans="1:40" ht="17.25" customHeight="1">
      <c r="A13" s="1742" t="s">
        <v>139</v>
      </c>
      <c r="B13" s="1743"/>
      <c r="C13" s="842">
        <v>2612</v>
      </c>
      <c r="D13" s="346">
        <v>1237</v>
      </c>
      <c r="E13" s="345">
        <v>1375</v>
      </c>
      <c r="F13" s="346">
        <v>2579</v>
      </c>
      <c r="G13" s="222">
        <v>33</v>
      </c>
      <c r="H13" s="842">
        <v>87437</v>
      </c>
      <c r="I13" s="346">
        <v>29856</v>
      </c>
      <c r="J13" s="345">
        <f t="shared" si="0"/>
        <v>57581</v>
      </c>
      <c r="K13" s="346">
        <v>84864</v>
      </c>
      <c r="L13" s="222">
        <v>2573</v>
      </c>
      <c r="M13" s="813">
        <v>315000</v>
      </c>
      <c r="N13" s="842">
        <v>169664</v>
      </c>
      <c r="O13" s="810">
        <f t="shared" si="1"/>
        <v>145336</v>
      </c>
      <c r="P13" s="801">
        <v>306491</v>
      </c>
      <c r="Q13" s="40">
        <v>8509</v>
      </c>
      <c r="R13" s="85">
        <v>16486</v>
      </c>
      <c r="S13" s="346">
        <v>7300</v>
      </c>
      <c r="T13" s="345">
        <f t="shared" si="2"/>
        <v>9186</v>
      </c>
      <c r="U13" s="346">
        <v>9084</v>
      </c>
      <c r="V13" s="222">
        <v>7402</v>
      </c>
      <c r="X13" s="188"/>
      <c r="Y13" s="188"/>
      <c r="AC13" s="188"/>
      <c r="AD13" s="188"/>
      <c r="AH13" s="188"/>
      <c r="AI13" s="188"/>
      <c r="AM13" s="188"/>
      <c r="AN13" s="188"/>
    </row>
    <row r="14" spans="1:40" ht="17.25" customHeight="1">
      <c r="A14" s="1742" t="s">
        <v>189</v>
      </c>
      <c r="B14" s="1743"/>
      <c r="C14" s="842">
        <v>2723</v>
      </c>
      <c r="D14" s="346">
        <v>1280</v>
      </c>
      <c r="E14" s="345">
        <v>1443</v>
      </c>
      <c r="F14" s="346">
        <v>2690</v>
      </c>
      <c r="G14" s="222">
        <v>33</v>
      </c>
      <c r="H14" s="842">
        <v>86590</v>
      </c>
      <c r="I14" s="346">
        <v>29599</v>
      </c>
      <c r="J14" s="345">
        <f t="shared" si="0"/>
        <v>56991</v>
      </c>
      <c r="K14" s="346">
        <v>84002</v>
      </c>
      <c r="L14" s="222">
        <v>2588</v>
      </c>
      <c r="M14" s="813">
        <v>316698</v>
      </c>
      <c r="N14" s="842">
        <v>170700</v>
      </c>
      <c r="O14" s="810">
        <f t="shared" si="1"/>
        <v>145998</v>
      </c>
      <c r="P14" s="801">
        <v>308613</v>
      </c>
      <c r="Q14" s="40">
        <v>8085</v>
      </c>
      <c r="R14" s="85">
        <v>14803</v>
      </c>
      <c r="S14" s="346">
        <v>6729</v>
      </c>
      <c r="T14" s="345">
        <f t="shared" si="2"/>
        <v>8074</v>
      </c>
      <c r="U14" s="346">
        <v>8652</v>
      </c>
      <c r="V14" s="222">
        <v>6151</v>
      </c>
      <c r="X14" s="188"/>
      <c r="Y14" s="188"/>
      <c r="AC14" s="188"/>
      <c r="AD14" s="188"/>
      <c r="AH14" s="188"/>
      <c r="AI14" s="188"/>
      <c r="AM14" s="188"/>
      <c r="AN14" s="188"/>
    </row>
    <row r="15" spans="1:40" ht="17.25" customHeight="1">
      <c r="A15" s="1742" t="s">
        <v>455</v>
      </c>
      <c r="B15" s="1743"/>
      <c r="C15" s="842">
        <v>2719</v>
      </c>
      <c r="D15" s="346">
        <v>1292</v>
      </c>
      <c r="E15" s="345">
        <v>1427</v>
      </c>
      <c r="F15" s="346">
        <v>2697</v>
      </c>
      <c r="G15" s="222">
        <v>22</v>
      </c>
      <c r="H15" s="842">
        <v>88783</v>
      </c>
      <c r="I15" s="346">
        <v>30590</v>
      </c>
      <c r="J15" s="345">
        <v>58193</v>
      </c>
      <c r="K15" s="346">
        <v>86075</v>
      </c>
      <c r="L15" s="222">
        <v>2708</v>
      </c>
      <c r="M15" s="813">
        <v>318816</v>
      </c>
      <c r="N15" s="842">
        <v>172016</v>
      </c>
      <c r="O15" s="810">
        <v>146800</v>
      </c>
      <c r="P15" s="801">
        <v>310957</v>
      </c>
      <c r="Q15" s="40">
        <v>7859</v>
      </c>
      <c r="R15" s="85">
        <v>13520</v>
      </c>
      <c r="S15" s="346">
        <v>5909</v>
      </c>
      <c r="T15" s="345">
        <f>R15-S15</f>
        <v>7611</v>
      </c>
      <c r="U15" s="346">
        <v>8359</v>
      </c>
      <c r="V15" s="222">
        <v>5161</v>
      </c>
      <c r="X15" s="188"/>
      <c r="Y15" s="188"/>
      <c r="AC15" s="188"/>
      <c r="AD15" s="188"/>
      <c r="AH15" s="188"/>
      <c r="AI15" s="188"/>
      <c r="AM15" s="188"/>
      <c r="AN15" s="188"/>
    </row>
    <row r="16" spans="1:40" ht="17.25" customHeight="1">
      <c r="A16" s="1742" t="s">
        <v>562</v>
      </c>
      <c r="B16" s="1743"/>
      <c r="C16" s="842">
        <v>2720</v>
      </c>
      <c r="D16" s="346">
        <v>1267</v>
      </c>
      <c r="E16" s="345">
        <v>1453</v>
      </c>
      <c r="F16" s="346">
        <v>2689</v>
      </c>
      <c r="G16" s="222">
        <v>31</v>
      </c>
      <c r="H16" s="842">
        <v>90641</v>
      </c>
      <c r="I16" s="346">
        <v>31472</v>
      </c>
      <c r="J16" s="345">
        <v>59169</v>
      </c>
      <c r="K16" s="346">
        <v>87893</v>
      </c>
      <c r="L16" s="222">
        <v>2748</v>
      </c>
      <c r="M16" s="813">
        <v>326007</v>
      </c>
      <c r="N16" s="842">
        <v>175839</v>
      </c>
      <c r="O16" s="810">
        <v>150168</v>
      </c>
      <c r="P16" s="801">
        <v>318046</v>
      </c>
      <c r="Q16" s="40">
        <v>7961</v>
      </c>
      <c r="R16" s="85">
        <v>13538</v>
      </c>
      <c r="S16" s="346">
        <v>5936</v>
      </c>
      <c r="T16" s="345">
        <v>7602</v>
      </c>
      <c r="U16" s="346">
        <v>8674</v>
      </c>
      <c r="V16" s="222">
        <v>4864</v>
      </c>
      <c r="X16" s="188"/>
      <c r="Y16" s="188"/>
      <c r="AC16" s="188"/>
      <c r="AD16" s="188"/>
      <c r="AH16" s="188"/>
      <c r="AI16" s="188"/>
      <c r="AM16" s="188"/>
      <c r="AN16" s="188"/>
    </row>
    <row r="17" spans="1:40" s="209" customFormat="1" ht="17.25" customHeight="1" thickBot="1">
      <c r="A17" s="1785" t="s">
        <v>643</v>
      </c>
      <c r="B17" s="1786"/>
      <c r="C17" s="183">
        <v>2763</v>
      </c>
      <c r="D17" s="183">
        <v>1248</v>
      </c>
      <c r="E17" s="134">
        <v>1515</v>
      </c>
      <c r="F17" s="183">
        <v>2725</v>
      </c>
      <c r="G17" s="270">
        <v>38</v>
      </c>
      <c r="H17" s="183">
        <v>91256</v>
      </c>
      <c r="I17" s="183">
        <v>31847</v>
      </c>
      <c r="J17" s="134">
        <f>H17-I17</f>
        <v>59409</v>
      </c>
      <c r="K17" s="183">
        <v>88563</v>
      </c>
      <c r="L17" s="270">
        <f>H17-K17</f>
        <v>2693</v>
      </c>
      <c r="M17" s="178">
        <v>337283</v>
      </c>
      <c r="N17" s="183">
        <v>181217</v>
      </c>
      <c r="O17" s="134">
        <f>M17-N17</f>
        <v>156066</v>
      </c>
      <c r="P17" s="134">
        <v>329140</v>
      </c>
      <c r="Q17" s="270">
        <f>M17-P17</f>
        <v>8143</v>
      </c>
      <c r="R17" s="183">
        <v>14952</v>
      </c>
      <c r="S17" s="183">
        <v>6565</v>
      </c>
      <c r="T17" s="134">
        <f>R17-S17</f>
        <v>8387</v>
      </c>
      <c r="U17" s="183">
        <v>9788</v>
      </c>
      <c r="V17" s="270">
        <v>5164</v>
      </c>
      <c r="X17" s="188"/>
      <c r="Y17" s="188"/>
      <c r="AC17" s="188"/>
      <c r="AD17" s="188"/>
      <c r="AH17" s="188"/>
      <c r="AI17" s="188"/>
      <c r="AM17" s="188"/>
      <c r="AN17" s="188"/>
    </row>
    <row r="18" spans="1:40" ht="17.25" customHeight="1">
      <c r="A18" s="1791" t="s">
        <v>644</v>
      </c>
      <c r="B18" s="567" t="s">
        <v>191</v>
      </c>
      <c r="C18" s="557">
        <f t="shared" ref="C18:H18" si="3">C17-C16</f>
        <v>43</v>
      </c>
      <c r="D18" s="558">
        <f t="shared" si="3"/>
        <v>-19</v>
      </c>
      <c r="E18" s="558">
        <f t="shared" si="3"/>
        <v>62</v>
      </c>
      <c r="F18" s="558">
        <f t="shared" si="3"/>
        <v>36</v>
      </c>
      <c r="G18" s="559">
        <f t="shared" si="3"/>
        <v>7</v>
      </c>
      <c r="H18" s="557">
        <f t="shared" si="3"/>
        <v>615</v>
      </c>
      <c r="I18" s="558">
        <f t="shared" ref="I18:V18" si="4">I17-I16</f>
        <v>375</v>
      </c>
      <c r="J18" s="558">
        <f t="shared" si="4"/>
        <v>240</v>
      </c>
      <c r="K18" s="558">
        <f t="shared" si="4"/>
        <v>670</v>
      </c>
      <c r="L18" s="559">
        <f t="shared" si="4"/>
        <v>-55</v>
      </c>
      <c r="M18" s="557">
        <f t="shared" si="4"/>
        <v>11276</v>
      </c>
      <c r="N18" s="558">
        <f t="shared" si="4"/>
        <v>5378</v>
      </c>
      <c r="O18" s="558">
        <f t="shared" si="4"/>
        <v>5898</v>
      </c>
      <c r="P18" s="558">
        <f t="shared" si="4"/>
        <v>11094</v>
      </c>
      <c r="Q18" s="559">
        <f t="shared" si="4"/>
        <v>182</v>
      </c>
      <c r="R18" s="611">
        <f t="shared" si="4"/>
        <v>1414</v>
      </c>
      <c r="S18" s="558">
        <f t="shared" si="4"/>
        <v>629</v>
      </c>
      <c r="T18" s="558">
        <f t="shared" si="4"/>
        <v>785</v>
      </c>
      <c r="U18" s="558">
        <f t="shared" si="4"/>
        <v>1114</v>
      </c>
      <c r="V18" s="559">
        <f t="shared" si="4"/>
        <v>300</v>
      </c>
    </row>
    <row r="19" spans="1:40" ht="17.25" customHeight="1">
      <c r="A19" s="1733"/>
      <c r="B19" s="561" t="s">
        <v>192</v>
      </c>
      <c r="C19" s="564">
        <f t="shared" ref="C19:H19" si="5">C17/C16-1</f>
        <v>1.580882352941182E-2</v>
      </c>
      <c r="D19" s="565">
        <f t="shared" si="5"/>
        <v>-1.4996053670086829E-2</v>
      </c>
      <c r="E19" s="565">
        <f t="shared" si="5"/>
        <v>4.2670337233310374E-2</v>
      </c>
      <c r="F19" s="565">
        <f t="shared" si="5"/>
        <v>1.3387876534027621E-2</v>
      </c>
      <c r="G19" s="566">
        <f t="shared" si="5"/>
        <v>0.22580645161290325</v>
      </c>
      <c r="H19" s="564">
        <f t="shared" si="5"/>
        <v>6.7850089915160172E-3</v>
      </c>
      <c r="I19" s="565">
        <f t="shared" ref="I19:V19" si="6">I17/I16-1</f>
        <v>1.1915353329944089E-2</v>
      </c>
      <c r="J19" s="565">
        <f t="shared" si="6"/>
        <v>4.0561780662171643E-3</v>
      </c>
      <c r="K19" s="565">
        <f t="shared" si="6"/>
        <v>7.6229051232747924E-3</v>
      </c>
      <c r="L19" s="566">
        <f t="shared" si="6"/>
        <v>-2.0014556040756859E-2</v>
      </c>
      <c r="M19" s="564">
        <f t="shared" si="6"/>
        <v>3.458821436349524E-2</v>
      </c>
      <c r="N19" s="565">
        <f t="shared" si="6"/>
        <v>3.0584796319360397E-2</v>
      </c>
      <c r="O19" s="565">
        <f t="shared" si="6"/>
        <v>3.927601086782806E-2</v>
      </c>
      <c r="P19" s="565">
        <f t="shared" si="6"/>
        <v>3.4881746665576641E-2</v>
      </c>
      <c r="Q19" s="566">
        <f t="shared" si="6"/>
        <v>2.2861449566637271E-2</v>
      </c>
      <c r="R19" s="620">
        <f t="shared" si="6"/>
        <v>0.10444674250258523</v>
      </c>
      <c r="S19" s="565">
        <f t="shared" si="6"/>
        <v>0.10596361185983838</v>
      </c>
      <c r="T19" s="565">
        <f t="shared" si="6"/>
        <v>0.10326229939489617</v>
      </c>
      <c r="U19" s="565">
        <f t="shared" si="6"/>
        <v>0.12842979017754197</v>
      </c>
      <c r="V19" s="566">
        <f t="shared" si="6"/>
        <v>6.1677631578947345E-2</v>
      </c>
    </row>
    <row r="20" spans="1:40" ht="17.25" customHeight="1">
      <c r="A20" s="1734" t="s">
        <v>797</v>
      </c>
      <c r="B20" s="578" t="s">
        <v>191</v>
      </c>
      <c r="C20" s="581">
        <f t="shared" ref="C20:H20" si="7">C17-C12</f>
        <v>359</v>
      </c>
      <c r="D20" s="582">
        <f t="shared" si="7"/>
        <v>131</v>
      </c>
      <c r="E20" s="582">
        <f t="shared" si="7"/>
        <v>228</v>
      </c>
      <c r="F20" s="582">
        <f t="shared" si="7"/>
        <v>356</v>
      </c>
      <c r="G20" s="583">
        <f t="shared" si="7"/>
        <v>3</v>
      </c>
      <c r="H20" s="581">
        <f t="shared" si="7"/>
        <v>1789</v>
      </c>
      <c r="I20" s="582">
        <f t="shared" ref="I20:V20" si="8">I17-I12</f>
        <v>1053</v>
      </c>
      <c r="J20" s="582">
        <f t="shared" si="8"/>
        <v>736</v>
      </c>
      <c r="K20" s="582">
        <f t="shared" si="8"/>
        <v>1599</v>
      </c>
      <c r="L20" s="583">
        <f t="shared" si="8"/>
        <v>190</v>
      </c>
      <c r="M20" s="581">
        <f t="shared" si="8"/>
        <v>23283</v>
      </c>
      <c r="N20" s="582">
        <f t="shared" si="8"/>
        <v>11732</v>
      </c>
      <c r="O20" s="582">
        <f t="shared" si="8"/>
        <v>11551</v>
      </c>
      <c r="P20" s="582">
        <f t="shared" si="8"/>
        <v>24131</v>
      </c>
      <c r="Q20" s="583">
        <f t="shared" si="8"/>
        <v>-848</v>
      </c>
      <c r="R20" s="617">
        <f t="shared" si="8"/>
        <v>-4026</v>
      </c>
      <c r="S20" s="582">
        <f t="shared" si="8"/>
        <v>-1671</v>
      </c>
      <c r="T20" s="582">
        <f t="shared" si="8"/>
        <v>-2355</v>
      </c>
      <c r="U20" s="582">
        <f t="shared" si="8"/>
        <v>43</v>
      </c>
      <c r="V20" s="583">
        <f t="shared" si="8"/>
        <v>-4069</v>
      </c>
    </row>
    <row r="21" spans="1:40" ht="17.25" customHeight="1">
      <c r="A21" s="1733"/>
      <c r="B21" s="561" t="s">
        <v>192</v>
      </c>
      <c r="C21" s="564">
        <f t="shared" ref="C21:H21" si="9">C17/C12-1</f>
        <v>0.14933444259567397</v>
      </c>
      <c r="D21" s="565">
        <f t="shared" si="9"/>
        <v>0.11727842435093994</v>
      </c>
      <c r="E21" s="565">
        <f t="shared" si="9"/>
        <v>0.17715617715617715</v>
      </c>
      <c r="F21" s="565">
        <f t="shared" si="9"/>
        <v>0.15027437737441951</v>
      </c>
      <c r="G21" s="566">
        <f t="shared" si="9"/>
        <v>8.5714285714285632E-2</v>
      </c>
      <c r="H21" s="564">
        <f t="shared" si="9"/>
        <v>1.9996199716096452E-2</v>
      </c>
      <c r="I21" s="565">
        <f t="shared" ref="I21:V21" si="10">I17/I12-1</f>
        <v>3.4194973046697497E-2</v>
      </c>
      <c r="J21" s="565">
        <f t="shared" si="10"/>
        <v>1.2544100352802845E-2</v>
      </c>
      <c r="K21" s="565">
        <f t="shared" si="10"/>
        <v>1.8386918724989654E-2</v>
      </c>
      <c r="L21" s="566">
        <f t="shared" si="10"/>
        <v>7.5908909308829431E-2</v>
      </c>
      <c r="M21" s="564">
        <f t="shared" si="10"/>
        <v>7.4149681528662414E-2</v>
      </c>
      <c r="N21" s="565">
        <f t="shared" si="10"/>
        <v>6.9221465026403584E-2</v>
      </c>
      <c r="O21" s="565">
        <f t="shared" si="10"/>
        <v>7.9929419091443688E-2</v>
      </c>
      <c r="P21" s="565">
        <f t="shared" si="10"/>
        <v>7.9115698225298292E-2</v>
      </c>
      <c r="Q21" s="566">
        <f t="shared" si="10"/>
        <v>-9.4316538760983226E-2</v>
      </c>
      <c r="R21" s="620">
        <f t="shared" si="10"/>
        <v>-0.21214037306354727</v>
      </c>
      <c r="S21" s="565">
        <f t="shared" si="10"/>
        <v>-0.20288975230694517</v>
      </c>
      <c r="T21" s="565">
        <f t="shared" si="10"/>
        <v>-0.21923291752001495</v>
      </c>
      <c r="U21" s="565">
        <f t="shared" si="10"/>
        <v>4.4125192406361258E-3</v>
      </c>
      <c r="V21" s="566">
        <f t="shared" si="10"/>
        <v>-0.44070183039098887</v>
      </c>
    </row>
    <row r="22" spans="1:40" ht="17.25" customHeight="1">
      <c r="A22" s="1734" t="s">
        <v>798</v>
      </c>
      <c r="B22" s="578" t="s">
        <v>191</v>
      </c>
      <c r="C22" s="581">
        <f t="shared" ref="C22:H22" si="11">C17-C7</f>
        <v>710</v>
      </c>
      <c r="D22" s="582">
        <f t="shared" si="11"/>
        <v>240</v>
      </c>
      <c r="E22" s="582">
        <f t="shared" si="11"/>
        <v>470</v>
      </c>
      <c r="F22" s="582">
        <f t="shared" si="11"/>
        <v>759</v>
      </c>
      <c r="G22" s="583">
        <f t="shared" si="11"/>
        <v>-49</v>
      </c>
      <c r="H22" s="581">
        <f t="shared" si="11"/>
        <v>-12429</v>
      </c>
      <c r="I22" s="582">
        <f t="shared" ref="I22:V22" si="12">I17-I7</f>
        <v>-2645</v>
      </c>
      <c r="J22" s="582">
        <f t="shared" si="12"/>
        <v>-9784</v>
      </c>
      <c r="K22" s="582">
        <f t="shared" si="12"/>
        <v>-13621</v>
      </c>
      <c r="L22" s="583">
        <f t="shared" si="12"/>
        <v>1192</v>
      </c>
      <c r="M22" s="581">
        <f t="shared" si="12"/>
        <v>-21717</v>
      </c>
      <c r="N22" s="582">
        <f t="shared" si="12"/>
        <v>-14068</v>
      </c>
      <c r="O22" s="582">
        <f t="shared" si="12"/>
        <v>-7649</v>
      </c>
      <c r="P22" s="582">
        <f t="shared" si="12"/>
        <v>-20214</v>
      </c>
      <c r="Q22" s="583">
        <f t="shared" si="12"/>
        <v>-1503</v>
      </c>
      <c r="R22" s="617">
        <f t="shared" si="12"/>
        <v>-21530</v>
      </c>
      <c r="S22" s="582">
        <f t="shared" si="12"/>
        <v>-10052</v>
      </c>
      <c r="T22" s="582">
        <f t="shared" si="12"/>
        <v>-11478</v>
      </c>
      <c r="U22" s="582">
        <f t="shared" si="12"/>
        <v>-7055</v>
      </c>
      <c r="V22" s="583">
        <f t="shared" si="12"/>
        <v>-14475</v>
      </c>
    </row>
    <row r="23" spans="1:40" ht="17.25" customHeight="1" thickBot="1">
      <c r="A23" s="1735"/>
      <c r="B23" s="596" t="s">
        <v>192</v>
      </c>
      <c r="C23" s="597">
        <f t="shared" ref="C23:H23" si="13">C17/C7-1</f>
        <v>0.34583536288358507</v>
      </c>
      <c r="D23" s="598">
        <f t="shared" si="13"/>
        <v>0.23809523809523814</v>
      </c>
      <c r="E23" s="598">
        <f t="shared" si="13"/>
        <v>0.44976076555023914</v>
      </c>
      <c r="F23" s="598">
        <f t="shared" si="13"/>
        <v>0.38606307222787395</v>
      </c>
      <c r="G23" s="661">
        <f t="shared" si="13"/>
        <v>-0.56321839080459768</v>
      </c>
      <c r="H23" s="597">
        <f t="shared" si="13"/>
        <v>-0.11987269132468537</v>
      </c>
      <c r="I23" s="598">
        <f t="shared" ref="I23:V23" si="14">I17/I7-1</f>
        <v>-7.6684448567783781E-2</v>
      </c>
      <c r="J23" s="598">
        <f t="shared" si="14"/>
        <v>-0.14140158686572346</v>
      </c>
      <c r="K23" s="598">
        <f t="shared" si="14"/>
        <v>-0.13329875518672196</v>
      </c>
      <c r="L23" s="661">
        <f t="shared" si="14"/>
        <v>0.79413724183877421</v>
      </c>
      <c r="M23" s="597">
        <f t="shared" si="14"/>
        <v>-6.0493036211699214E-2</v>
      </c>
      <c r="N23" s="598">
        <f t="shared" si="14"/>
        <v>-7.2038302993061465E-2</v>
      </c>
      <c r="O23" s="598">
        <f t="shared" si="14"/>
        <v>-4.672143664294659E-2</v>
      </c>
      <c r="P23" s="598">
        <f t="shared" si="14"/>
        <v>-5.7861080737589998E-2</v>
      </c>
      <c r="Q23" s="661">
        <f t="shared" si="14"/>
        <v>-0.15581588223097653</v>
      </c>
      <c r="R23" s="660">
        <f t="shared" si="14"/>
        <v>-0.59015404857189846</v>
      </c>
      <c r="S23" s="598">
        <f t="shared" si="14"/>
        <v>-0.60492266955527474</v>
      </c>
      <c r="T23" s="598">
        <f t="shared" si="14"/>
        <v>-0.57780015101938087</v>
      </c>
      <c r="U23" s="598">
        <f t="shared" si="14"/>
        <v>-0.41886837261770471</v>
      </c>
      <c r="V23" s="661">
        <f t="shared" si="14"/>
        <v>-0.73705382147767196</v>
      </c>
    </row>
    <row r="24" spans="1:40" ht="17.25" customHeight="1">
      <c r="A24" s="846" t="s">
        <v>576</v>
      </c>
      <c r="K24" s="188"/>
      <c r="U24" s="188"/>
    </row>
    <row r="25" spans="1:40" ht="24.75" customHeight="1">
      <c r="A25" s="2113" t="s">
        <v>571</v>
      </c>
      <c r="B25" s="2113"/>
      <c r="C25" s="2113"/>
      <c r="D25" s="2113"/>
      <c r="E25" s="2113"/>
      <c r="F25" s="2113"/>
      <c r="G25" s="2113"/>
      <c r="H25" s="2113"/>
      <c r="I25" s="2113"/>
      <c r="J25" s="2113"/>
      <c r="K25" s="2113"/>
      <c r="L25" s="2113"/>
      <c r="M25" s="2113"/>
      <c r="N25" s="2113"/>
      <c r="O25" s="2113"/>
      <c r="P25" s="2113"/>
      <c r="Q25" s="2113"/>
      <c r="R25" s="2113"/>
      <c r="S25" s="2113"/>
      <c r="T25" s="2113"/>
      <c r="U25" s="2113"/>
      <c r="V25" s="2113"/>
    </row>
    <row r="26" spans="1:40" ht="17.25" customHeight="1">
      <c r="K26" s="188"/>
      <c r="U26" s="188"/>
    </row>
    <row r="27" spans="1:40"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</row>
    <row r="28" spans="1:40">
      <c r="U28" s="188"/>
    </row>
    <row r="29" spans="1:40">
      <c r="U29" s="188"/>
    </row>
    <row r="30" spans="1:40">
      <c r="U30" s="188"/>
    </row>
    <row r="31" spans="1:40">
      <c r="U31" s="188"/>
    </row>
  </sheetData>
  <mergeCells count="32">
    <mergeCell ref="A25:V25"/>
    <mergeCell ref="A3:B6"/>
    <mergeCell ref="A7:B7"/>
    <mergeCell ref="A8:B8"/>
    <mergeCell ref="A9:B9"/>
    <mergeCell ref="A18:A19"/>
    <mergeCell ref="A20:A21"/>
    <mergeCell ref="A22:A23"/>
    <mergeCell ref="C3:G3"/>
    <mergeCell ref="C4:C6"/>
    <mergeCell ref="D4:E5"/>
    <mergeCell ref="R3:V3"/>
    <mergeCell ref="M4:M6"/>
    <mergeCell ref="U4:V5"/>
    <mergeCell ref="I4:J5"/>
    <mergeCell ref="K4:L5"/>
    <mergeCell ref="N4:O5"/>
    <mergeCell ref="P4:Q5"/>
    <mergeCell ref="S4:T5"/>
    <mergeCell ref="H3:L3"/>
    <mergeCell ref="M3:Q3"/>
    <mergeCell ref="R4:R6"/>
    <mergeCell ref="H4:H6"/>
    <mergeCell ref="F4:G5"/>
    <mergeCell ref="A10:B10"/>
    <mergeCell ref="A17:B17"/>
    <mergeCell ref="A11:B11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H18:V23 C18:G23" unlockedFormula="1"/>
  </ignoredError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2"/>
  <dimension ref="A1:AN56"/>
  <sheetViews>
    <sheetView zoomScaleNormal="100" workbookViewId="0">
      <selection sqref="A1:V1"/>
    </sheetView>
  </sheetViews>
  <sheetFormatPr defaultRowHeight="15"/>
  <cols>
    <col min="1" max="1" width="10.7109375" style="209" customWidth="1"/>
    <col min="2" max="2" width="4.5703125" style="209" customWidth="1"/>
    <col min="3" max="7" width="6" style="870" bestFit="1" customWidth="1"/>
    <col min="8" max="11" width="6.140625" style="209" bestFit="1" customWidth="1"/>
    <col min="12" max="12" width="5.5703125" style="209" bestFit="1" customWidth="1"/>
    <col min="13" max="16" width="6.140625" style="209" bestFit="1" customWidth="1"/>
    <col min="17" max="17" width="5.5703125" style="209" bestFit="1" customWidth="1"/>
    <col min="18" max="18" width="6.140625" style="209" bestFit="1" customWidth="1"/>
    <col min="19" max="22" width="6" style="209" bestFit="1" customWidth="1"/>
    <col min="23" max="23" width="9.140625" style="209"/>
    <col min="24" max="40" width="9.140625" style="870"/>
    <col min="41" max="16384" width="9.140625" style="209"/>
  </cols>
  <sheetData>
    <row r="1" spans="1:40" ht="32.25" customHeight="1">
      <c r="A1" s="2123" t="s">
        <v>959</v>
      </c>
      <c r="B1" s="2123"/>
      <c r="C1" s="2123"/>
      <c r="D1" s="2123"/>
      <c r="E1" s="2123"/>
      <c r="F1" s="2123"/>
      <c r="G1" s="2123"/>
      <c r="H1" s="2123"/>
      <c r="I1" s="2123"/>
      <c r="J1" s="2123"/>
      <c r="K1" s="2123"/>
      <c r="L1" s="2123"/>
      <c r="M1" s="2123"/>
      <c r="N1" s="2123"/>
      <c r="O1" s="2123"/>
      <c r="P1" s="2123"/>
      <c r="Q1" s="2123"/>
      <c r="R1" s="2123"/>
      <c r="S1" s="2123"/>
      <c r="T1" s="2123"/>
      <c r="U1" s="2123"/>
      <c r="V1" s="2123"/>
    </row>
    <row r="2" spans="1:40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</row>
    <row r="3" spans="1:40" ht="26.25" customHeight="1">
      <c r="A3" s="1736" t="s">
        <v>198</v>
      </c>
      <c r="B3" s="1737"/>
      <c r="C3" s="1875" t="s">
        <v>639</v>
      </c>
      <c r="D3" s="1894"/>
      <c r="E3" s="1894"/>
      <c r="F3" s="1894"/>
      <c r="G3" s="1895"/>
      <c r="H3" s="1875" t="s">
        <v>300</v>
      </c>
      <c r="I3" s="1876"/>
      <c r="J3" s="1876"/>
      <c r="K3" s="1876"/>
      <c r="L3" s="1879"/>
      <c r="M3" s="1901" t="s">
        <v>575</v>
      </c>
      <c r="N3" s="1902"/>
      <c r="O3" s="1902"/>
      <c r="P3" s="1902"/>
      <c r="Q3" s="1903"/>
      <c r="R3" s="1820" t="s">
        <v>295</v>
      </c>
      <c r="S3" s="2003"/>
      <c r="T3" s="2003"/>
      <c r="U3" s="2003"/>
      <c r="V3" s="2004"/>
    </row>
    <row r="4" spans="1:40" ht="13.5" customHeight="1">
      <c r="A4" s="1738"/>
      <c r="B4" s="1739"/>
      <c r="C4" s="1802" t="s">
        <v>4</v>
      </c>
      <c r="D4" s="1758" t="s">
        <v>283</v>
      </c>
      <c r="E4" s="1935"/>
      <c r="F4" s="2120" t="s">
        <v>188</v>
      </c>
      <c r="G4" s="2121"/>
      <c r="H4" s="1802" t="s">
        <v>4</v>
      </c>
      <c r="I4" s="1758" t="s">
        <v>283</v>
      </c>
      <c r="J4" s="1935"/>
      <c r="K4" s="2120" t="s">
        <v>188</v>
      </c>
      <c r="L4" s="2121"/>
      <c r="M4" s="1802" t="s">
        <v>4</v>
      </c>
      <c r="N4" s="1758" t="s">
        <v>283</v>
      </c>
      <c r="O4" s="1935"/>
      <c r="P4" s="2120" t="s">
        <v>188</v>
      </c>
      <c r="Q4" s="2121"/>
      <c r="R4" s="1802" t="s">
        <v>4</v>
      </c>
      <c r="S4" s="1758" t="s">
        <v>283</v>
      </c>
      <c r="T4" s="1935"/>
      <c r="U4" s="2120" t="s">
        <v>188</v>
      </c>
      <c r="V4" s="2121"/>
    </row>
    <row r="5" spans="1:40" ht="13.5" customHeight="1">
      <c r="A5" s="1738"/>
      <c r="B5" s="1739"/>
      <c r="C5" s="1936"/>
      <c r="D5" s="1935"/>
      <c r="E5" s="1935"/>
      <c r="F5" s="2122"/>
      <c r="G5" s="2121"/>
      <c r="H5" s="1936"/>
      <c r="I5" s="1935"/>
      <c r="J5" s="1935"/>
      <c r="K5" s="2122"/>
      <c r="L5" s="2121"/>
      <c r="M5" s="1936"/>
      <c r="N5" s="1935"/>
      <c r="O5" s="1935"/>
      <c r="P5" s="2122"/>
      <c r="Q5" s="2121"/>
      <c r="R5" s="1936"/>
      <c r="S5" s="1935"/>
      <c r="T5" s="1935"/>
      <c r="U5" s="2122"/>
      <c r="V5" s="2121"/>
    </row>
    <row r="6" spans="1:40" ht="17.25" customHeight="1" thickBot="1">
      <c r="A6" s="1738"/>
      <c r="B6" s="1739"/>
      <c r="C6" s="1804"/>
      <c r="D6" s="694" t="s">
        <v>7</v>
      </c>
      <c r="E6" s="694" t="s">
        <v>140</v>
      </c>
      <c r="F6" s="694" t="s">
        <v>172</v>
      </c>
      <c r="G6" s="695" t="s">
        <v>43</v>
      </c>
      <c r="H6" s="1804"/>
      <c r="I6" s="694" t="s">
        <v>7</v>
      </c>
      <c r="J6" s="694" t="s">
        <v>140</v>
      </c>
      <c r="K6" s="694" t="s">
        <v>172</v>
      </c>
      <c r="L6" s="695" t="s">
        <v>43</v>
      </c>
      <c r="M6" s="1804"/>
      <c r="N6" s="694" t="s">
        <v>7</v>
      </c>
      <c r="O6" s="694" t="s">
        <v>140</v>
      </c>
      <c r="P6" s="694" t="s">
        <v>172</v>
      </c>
      <c r="Q6" s="695" t="s">
        <v>43</v>
      </c>
      <c r="R6" s="1804"/>
      <c r="S6" s="694" t="s">
        <v>7</v>
      </c>
      <c r="T6" s="694" t="s">
        <v>140</v>
      </c>
      <c r="U6" s="694" t="s">
        <v>172</v>
      </c>
      <c r="V6" s="695" t="s">
        <v>43</v>
      </c>
    </row>
    <row r="7" spans="1:40" ht="17.25" customHeight="1">
      <c r="A7" s="1787" t="s">
        <v>11</v>
      </c>
      <c r="B7" s="1788"/>
      <c r="C7" s="847">
        <v>1027</v>
      </c>
      <c r="D7" s="345">
        <v>509</v>
      </c>
      <c r="E7" s="345">
        <v>518</v>
      </c>
      <c r="F7" s="345">
        <v>1007</v>
      </c>
      <c r="G7" s="229">
        <v>20</v>
      </c>
      <c r="H7" s="847">
        <v>34926</v>
      </c>
      <c r="I7" s="345">
        <v>12271</v>
      </c>
      <c r="J7" s="345">
        <v>22655</v>
      </c>
      <c r="K7" s="345">
        <v>34304</v>
      </c>
      <c r="L7" s="229">
        <v>622</v>
      </c>
      <c r="M7" s="185">
        <v>75812</v>
      </c>
      <c r="N7" s="224">
        <v>40809</v>
      </c>
      <c r="O7" s="345">
        <v>35003</v>
      </c>
      <c r="P7" s="224">
        <v>73040</v>
      </c>
      <c r="Q7" s="229">
        <v>2772</v>
      </c>
      <c r="R7" s="175">
        <v>16688</v>
      </c>
      <c r="S7" s="345">
        <v>7306</v>
      </c>
      <c r="T7" s="345">
        <v>9382</v>
      </c>
      <c r="U7" s="345">
        <v>9174</v>
      </c>
      <c r="V7" s="229">
        <v>7514</v>
      </c>
      <c r="X7" s="188"/>
      <c r="Y7" s="188"/>
      <c r="AC7" s="188"/>
      <c r="AD7" s="188"/>
      <c r="AH7" s="188"/>
      <c r="AI7" s="188"/>
      <c r="AM7" s="188"/>
      <c r="AN7" s="188"/>
    </row>
    <row r="8" spans="1:40" ht="17.25" customHeight="1">
      <c r="A8" s="1742" t="s">
        <v>12</v>
      </c>
      <c r="B8" s="1743"/>
      <c r="C8" s="847">
        <v>987</v>
      </c>
      <c r="D8" s="346">
        <v>462</v>
      </c>
      <c r="E8" s="345">
        <v>525</v>
      </c>
      <c r="F8" s="346">
        <v>978</v>
      </c>
      <c r="G8" s="222">
        <v>9</v>
      </c>
      <c r="H8" s="847">
        <v>34441</v>
      </c>
      <c r="I8" s="345">
        <v>12024</v>
      </c>
      <c r="J8" s="345">
        <v>22417</v>
      </c>
      <c r="K8" s="345">
        <v>33818</v>
      </c>
      <c r="L8" s="229">
        <v>623</v>
      </c>
      <c r="M8" s="185">
        <v>72216</v>
      </c>
      <c r="N8" s="224">
        <v>39117</v>
      </c>
      <c r="O8" s="345">
        <v>33099</v>
      </c>
      <c r="P8" s="224">
        <v>69340</v>
      </c>
      <c r="Q8" s="229">
        <v>2876</v>
      </c>
      <c r="R8" s="175">
        <v>13939</v>
      </c>
      <c r="S8" s="345">
        <v>5995</v>
      </c>
      <c r="T8" s="345">
        <v>7944</v>
      </c>
      <c r="U8" s="345">
        <v>7791</v>
      </c>
      <c r="V8" s="229">
        <v>6148</v>
      </c>
      <c r="X8" s="188"/>
      <c r="Y8" s="188"/>
      <c r="AC8" s="188"/>
      <c r="AD8" s="188"/>
      <c r="AH8" s="188"/>
      <c r="AI8" s="188"/>
      <c r="AM8" s="188"/>
      <c r="AN8" s="188"/>
    </row>
    <row r="9" spans="1:40" ht="17.25" customHeight="1">
      <c r="A9" s="1742" t="s">
        <v>13</v>
      </c>
      <c r="B9" s="1743"/>
      <c r="C9" s="847">
        <v>993</v>
      </c>
      <c r="D9" s="346">
        <v>479</v>
      </c>
      <c r="E9" s="345">
        <v>514</v>
      </c>
      <c r="F9" s="346">
        <v>971</v>
      </c>
      <c r="G9" s="222">
        <v>22</v>
      </c>
      <c r="H9" s="847">
        <v>33129</v>
      </c>
      <c r="I9" s="346">
        <v>11697</v>
      </c>
      <c r="J9" s="345">
        <v>21432</v>
      </c>
      <c r="K9" s="346">
        <v>32433</v>
      </c>
      <c r="L9" s="222">
        <v>696</v>
      </c>
      <c r="M9" s="186">
        <v>72888</v>
      </c>
      <c r="N9" s="220">
        <v>39670</v>
      </c>
      <c r="O9" s="345">
        <v>33218</v>
      </c>
      <c r="P9" s="220">
        <v>69962</v>
      </c>
      <c r="Q9" s="222">
        <v>2926</v>
      </c>
      <c r="R9" s="85">
        <v>13043</v>
      </c>
      <c r="S9" s="346">
        <v>5453</v>
      </c>
      <c r="T9" s="345">
        <v>7590</v>
      </c>
      <c r="U9" s="346">
        <v>7036</v>
      </c>
      <c r="V9" s="222">
        <v>6007</v>
      </c>
      <c r="X9" s="188"/>
      <c r="Y9" s="188"/>
      <c r="AC9" s="188"/>
      <c r="AD9" s="188"/>
      <c r="AH9" s="188"/>
      <c r="AI9" s="188"/>
      <c r="AM9" s="188"/>
      <c r="AN9" s="188"/>
    </row>
    <row r="10" spans="1:40" ht="17.25" customHeight="1">
      <c r="A10" s="1742" t="s">
        <v>14</v>
      </c>
      <c r="B10" s="1743"/>
      <c r="C10" s="847">
        <v>842</v>
      </c>
      <c r="D10" s="346">
        <v>381</v>
      </c>
      <c r="E10" s="345">
        <v>461</v>
      </c>
      <c r="F10" s="346">
        <v>826</v>
      </c>
      <c r="G10" s="222">
        <v>16</v>
      </c>
      <c r="H10" s="847">
        <v>33029</v>
      </c>
      <c r="I10" s="346">
        <v>12127</v>
      </c>
      <c r="J10" s="345">
        <v>20902</v>
      </c>
      <c r="K10" s="346">
        <v>32237</v>
      </c>
      <c r="L10" s="222">
        <v>792</v>
      </c>
      <c r="M10" s="186">
        <v>72692</v>
      </c>
      <c r="N10" s="346">
        <v>39261</v>
      </c>
      <c r="O10" s="345">
        <v>33431</v>
      </c>
      <c r="P10" s="346">
        <v>69746</v>
      </c>
      <c r="Q10" s="40">
        <v>2946</v>
      </c>
      <c r="R10" s="85">
        <v>11162</v>
      </c>
      <c r="S10" s="346">
        <v>4788</v>
      </c>
      <c r="T10" s="345">
        <v>6374</v>
      </c>
      <c r="U10" s="346">
        <v>6296</v>
      </c>
      <c r="V10" s="222">
        <v>4866</v>
      </c>
      <c r="X10" s="188"/>
      <c r="Y10" s="188"/>
      <c r="AC10" s="188"/>
      <c r="AD10" s="188"/>
      <c r="AH10" s="188"/>
      <c r="AI10" s="188"/>
      <c r="AM10" s="188"/>
      <c r="AN10" s="188"/>
    </row>
    <row r="11" spans="1:40" ht="17.25" customHeight="1">
      <c r="A11" s="1742" t="s">
        <v>15</v>
      </c>
      <c r="B11" s="1743"/>
      <c r="C11" s="842">
        <v>943</v>
      </c>
      <c r="D11" s="346">
        <v>432</v>
      </c>
      <c r="E11" s="345">
        <v>511</v>
      </c>
      <c r="F11" s="346">
        <v>922</v>
      </c>
      <c r="G11" s="222">
        <v>21</v>
      </c>
      <c r="H11" s="842">
        <v>32010</v>
      </c>
      <c r="I11" s="346">
        <v>11519</v>
      </c>
      <c r="J11" s="345">
        <v>20491</v>
      </c>
      <c r="K11" s="346">
        <v>31173</v>
      </c>
      <c r="L11" s="222">
        <v>837</v>
      </c>
      <c r="M11" s="186">
        <v>72927</v>
      </c>
      <c r="N11" s="346">
        <v>39289</v>
      </c>
      <c r="O11" s="345">
        <v>33638</v>
      </c>
      <c r="P11" s="346">
        <v>70156</v>
      </c>
      <c r="Q11" s="40">
        <v>2771</v>
      </c>
      <c r="R11" s="85">
        <v>10197</v>
      </c>
      <c r="S11" s="346">
        <v>4262</v>
      </c>
      <c r="T11" s="345">
        <v>5935</v>
      </c>
      <c r="U11" s="346">
        <v>5802</v>
      </c>
      <c r="V11" s="222">
        <v>4395</v>
      </c>
      <c r="X11" s="188"/>
      <c r="Y11" s="188"/>
      <c r="AC11" s="188"/>
      <c r="AD11" s="188"/>
      <c r="AH11" s="188"/>
      <c r="AI11" s="188"/>
      <c r="AM11" s="188"/>
      <c r="AN11" s="188"/>
    </row>
    <row r="12" spans="1:40" ht="17.25" customHeight="1">
      <c r="A12" s="1742" t="s">
        <v>16</v>
      </c>
      <c r="B12" s="1743"/>
      <c r="C12" s="842">
        <v>1098</v>
      </c>
      <c r="D12" s="346">
        <v>533</v>
      </c>
      <c r="E12" s="345">
        <v>565</v>
      </c>
      <c r="F12" s="346">
        <v>1078</v>
      </c>
      <c r="G12" s="222">
        <v>20</v>
      </c>
      <c r="H12" s="842">
        <v>31112</v>
      </c>
      <c r="I12" s="346">
        <v>10861</v>
      </c>
      <c r="J12" s="345">
        <v>20251</v>
      </c>
      <c r="K12" s="346">
        <v>30177</v>
      </c>
      <c r="L12" s="222">
        <v>935</v>
      </c>
      <c r="M12" s="186">
        <v>73545</v>
      </c>
      <c r="N12" s="346">
        <v>39790</v>
      </c>
      <c r="O12" s="345">
        <v>33755</v>
      </c>
      <c r="P12" s="346">
        <v>70700</v>
      </c>
      <c r="Q12" s="40">
        <v>2845</v>
      </c>
      <c r="R12" s="85">
        <v>9862</v>
      </c>
      <c r="S12" s="346">
        <v>4163</v>
      </c>
      <c r="T12" s="345">
        <v>5699</v>
      </c>
      <c r="U12" s="346">
        <v>5444</v>
      </c>
      <c r="V12" s="222">
        <v>4418</v>
      </c>
      <c r="X12" s="188"/>
      <c r="Y12" s="188"/>
      <c r="AC12" s="188"/>
      <c r="AD12" s="188"/>
      <c r="AH12" s="188"/>
      <c r="AI12" s="188"/>
      <c r="AM12" s="188"/>
      <c r="AN12" s="188"/>
    </row>
    <row r="13" spans="1:40" ht="17.25" customHeight="1">
      <c r="A13" s="1742" t="s">
        <v>139</v>
      </c>
      <c r="B13" s="1743"/>
      <c r="C13" s="842">
        <v>1098</v>
      </c>
      <c r="D13" s="346">
        <v>532</v>
      </c>
      <c r="E13" s="345">
        <v>566</v>
      </c>
      <c r="F13" s="346">
        <v>1082</v>
      </c>
      <c r="G13" s="222">
        <v>16</v>
      </c>
      <c r="H13" s="842">
        <v>31376</v>
      </c>
      <c r="I13" s="346">
        <v>11086</v>
      </c>
      <c r="J13" s="345">
        <v>20290</v>
      </c>
      <c r="K13" s="346">
        <v>30328</v>
      </c>
      <c r="L13" s="222">
        <v>1048</v>
      </c>
      <c r="M13" s="186">
        <v>73507</v>
      </c>
      <c r="N13" s="85">
        <v>39931</v>
      </c>
      <c r="O13" s="345">
        <v>33576</v>
      </c>
      <c r="P13" s="346">
        <v>70796</v>
      </c>
      <c r="Q13" s="40">
        <v>2711</v>
      </c>
      <c r="R13" s="85">
        <v>8060</v>
      </c>
      <c r="S13" s="346">
        <v>3477</v>
      </c>
      <c r="T13" s="345">
        <v>4583</v>
      </c>
      <c r="U13" s="346">
        <v>5110</v>
      </c>
      <c r="V13" s="222">
        <v>2950</v>
      </c>
      <c r="X13" s="188"/>
      <c r="Y13" s="188"/>
      <c r="AC13" s="188"/>
      <c r="AD13" s="188"/>
      <c r="AH13" s="188"/>
      <c r="AI13" s="188"/>
      <c r="AM13" s="188"/>
      <c r="AN13" s="188"/>
    </row>
    <row r="14" spans="1:40" ht="17.25" customHeight="1">
      <c r="A14" s="1742" t="s">
        <v>189</v>
      </c>
      <c r="B14" s="1743"/>
      <c r="C14" s="842">
        <v>1010</v>
      </c>
      <c r="D14" s="346">
        <v>464</v>
      </c>
      <c r="E14" s="345">
        <v>546</v>
      </c>
      <c r="F14" s="346">
        <v>993</v>
      </c>
      <c r="G14" s="222">
        <v>17</v>
      </c>
      <c r="H14" s="842">
        <v>31524</v>
      </c>
      <c r="I14" s="346">
        <v>11078</v>
      </c>
      <c r="J14" s="345">
        <v>20446</v>
      </c>
      <c r="K14" s="346">
        <v>30435</v>
      </c>
      <c r="L14" s="222">
        <v>1089</v>
      </c>
      <c r="M14" s="186">
        <v>73684</v>
      </c>
      <c r="N14" s="85">
        <v>39868</v>
      </c>
      <c r="O14" s="345">
        <v>33816</v>
      </c>
      <c r="P14" s="346">
        <v>71224</v>
      </c>
      <c r="Q14" s="40">
        <v>2460</v>
      </c>
      <c r="R14" s="85">
        <v>7295</v>
      </c>
      <c r="S14" s="346">
        <v>3178</v>
      </c>
      <c r="T14" s="345">
        <v>4117</v>
      </c>
      <c r="U14" s="346">
        <v>4857</v>
      </c>
      <c r="V14" s="222">
        <v>2438</v>
      </c>
      <c r="X14" s="188"/>
      <c r="Y14" s="188"/>
      <c r="AC14" s="188"/>
      <c r="AD14" s="188"/>
      <c r="AH14" s="188"/>
      <c r="AI14" s="188"/>
      <c r="AM14" s="188"/>
      <c r="AN14" s="188"/>
    </row>
    <row r="15" spans="1:40" ht="17.25" customHeight="1">
      <c r="A15" s="1742" t="s">
        <v>455</v>
      </c>
      <c r="B15" s="1743"/>
      <c r="C15" s="842">
        <v>942</v>
      </c>
      <c r="D15" s="346">
        <v>464</v>
      </c>
      <c r="E15" s="345">
        <v>478</v>
      </c>
      <c r="F15" s="346">
        <v>934</v>
      </c>
      <c r="G15" s="222">
        <v>8</v>
      </c>
      <c r="H15" s="842">
        <v>32999</v>
      </c>
      <c r="I15" s="346">
        <v>11730</v>
      </c>
      <c r="J15" s="345">
        <v>21269</v>
      </c>
      <c r="K15" s="346">
        <v>31902</v>
      </c>
      <c r="L15" s="222">
        <v>1097</v>
      </c>
      <c r="M15" s="186">
        <v>75232</v>
      </c>
      <c r="N15" s="85">
        <v>40806</v>
      </c>
      <c r="O15" s="345">
        <v>34426</v>
      </c>
      <c r="P15" s="346">
        <v>72593</v>
      </c>
      <c r="Q15" s="40">
        <v>2639</v>
      </c>
      <c r="R15" s="85">
        <v>7010</v>
      </c>
      <c r="S15" s="346">
        <v>2886</v>
      </c>
      <c r="T15" s="345">
        <v>4124</v>
      </c>
      <c r="U15" s="346">
        <v>4666</v>
      </c>
      <c r="V15" s="222">
        <v>2344</v>
      </c>
      <c r="X15" s="188"/>
      <c r="Y15" s="188"/>
      <c r="AC15" s="188"/>
      <c r="AD15" s="188"/>
      <c r="AH15" s="188"/>
      <c r="AI15" s="188"/>
      <c r="AM15" s="188"/>
      <c r="AN15" s="188"/>
    </row>
    <row r="16" spans="1:40" ht="17.25" customHeight="1">
      <c r="A16" s="1742" t="s">
        <v>562</v>
      </c>
      <c r="B16" s="1743"/>
      <c r="C16" s="842">
        <v>966</v>
      </c>
      <c r="D16" s="346">
        <v>433</v>
      </c>
      <c r="E16" s="345">
        <v>533</v>
      </c>
      <c r="F16" s="346">
        <v>944</v>
      </c>
      <c r="G16" s="222">
        <v>22</v>
      </c>
      <c r="H16" s="842">
        <v>32739</v>
      </c>
      <c r="I16" s="346">
        <v>11623</v>
      </c>
      <c r="J16" s="345">
        <v>21116</v>
      </c>
      <c r="K16" s="346">
        <v>31590</v>
      </c>
      <c r="L16" s="222">
        <v>1149</v>
      </c>
      <c r="M16" s="186">
        <v>77440</v>
      </c>
      <c r="N16" s="85">
        <v>41889</v>
      </c>
      <c r="O16" s="345">
        <v>35551</v>
      </c>
      <c r="P16" s="346">
        <v>74771</v>
      </c>
      <c r="Q16" s="40">
        <v>2669</v>
      </c>
      <c r="R16" s="85">
        <v>7148</v>
      </c>
      <c r="S16" s="346">
        <v>3110</v>
      </c>
      <c r="T16" s="345">
        <v>4038</v>
      </c>
      <c r="U16" s="346">
        <v>4990</v>
      </c>
      <c r="V16" s="222">
        <v>2158</v>
      </c>
      <c r="W16" s="188"/>
      <c r="X16" s="188"/>
      <c r="Y16" s="188"/>
      <c r="AC16" s="188"/>
      <c r="AD16" s="188"/>
      <c r="AH16" s="188"/>
      <c r="AI16" s="188"/>
      <c r="AM16" s="188"/>
      <c r="AN16" s="188"/>
    </row>
    <row r="17" spans="1:40" ht="17.25" customHeight="1" thickBot="1">
      <c r="A17" s="1785" t="s">
        <v>643</v>
      </c>
      <c r="B17" s="1786"/>
      <c r="C17" s="842">
        <v>926</v>
      </c>
      <c r="D17" s="346">
        <v>424</v>
      </c>
      <c r="E17" s="345">
        <f>C17-D17</f>
        <v>502</v>
      </c>
      <c r="F17" s="346">
        <v>909</v>
      </c>
      <c r="G17" s="222">
        <f>C17-F17</f>
        <v>17</v>
      </c>
      <c r="H17" s="842">
        <v>32387</v>
      </c>
      <c r="I17" s="346">
        <v>11510</v>
      </c>
      <c r="J17" s="345">
        <f>H17-I17</f>
        <v>20877</v>
      </c>
      <c r="K17" s="346">
        <v>31313</v>
      </c>
      <c r="L17" s="222">
        <v>1074</v>
      </c>
      <c r="M17" s="186">
        <v>83484</v>
      </c>
      <c r="N17" s="85">
        <v>44819</v>
      </c>
      <c r="O17" s="345">
        <f>M17-N17</f>
        <v>38665</v>
      </c>
      <c r="P17" s="346">
        <v>80525</v>
      </c>
      <c r="Q17" s="40">
        <v>2959</v>
      </c>
      <c r="R17" s="85">
        <v>8370</v>
      </c>
      <c r="S17" s="346">
        <v>3577</v>
      </c>
      <c r="T17" s="345">
        <f>R17-S17</f>
        <v>4793</v>
      </c>
      <c r="U17" s="346">
        <v>5654</v>
      </c>
      <c r="V17" s="222">
        <v>2716</v>
      </c>
      <c r="X17" s="188"/>
      <c r="Y17" s="188"/>
      <c r="AC17" s="188"/>
      <c r="AD17" s="188"/>
      <c r="AH17" s="188"/>
      <c r="AI17" s="188"/>
      <c r="AM17" s="188"/>
      <c r="AN17" s="188"/>
    </row>
    <row r="18" spans="1:40" ht="17.25" customHeight="1">
      <c r="A18" s="1791" t="s">
        <v>644</v>
      </c>
      <c r="B18" s="567" t="s">
        <v>191</v>
      </c>
      <c r="C18" s="557">
        <f t="shared" ref="C18:H18" si="0">C17-C16</f>
        <v>-40</v>
      </c>
      <c r="D18" s="558">
        <f t="shared" si="0"/>
        <v>-9</v>
      </c>
      <c r="E18" s="558">
        <f t="shared" si="0"/>
        <v>-31</v>
      </c>
      <c r="F18" s="558">
        <f t="shared" si="0"/>
        <v>-35</v>
      </c>
      <c r="G18" s="559">
        <f t="shared" si="0"/>
        <v>-5</v>
      </c>
      <c r="H18" s="557">
        <f t="shared" si="0"/>
        <v>-352</v>
      </c>
      <c r="I18" s="558">
        <f t="shared" ref="I18:V18" si="1">I17-I16</f>
        <v>-113</v>
      </c>
      <c r="J18" s="558">
        <f t="shared" si="1"/>
        <v>-239</v>
      </c>
      <c r="K18" s="558">
        <f t="shared" si="1"/>
        <v>-277</v>
      </c>
      <c r="L18" s="559">
        <f t="shared" si="1"/>
        <v>-75</v>
      </c>
      <c r="M18" s="557">
        <f t="shared" si="1"/>
        <v>6044</v>
      </c>
      <c r="N18" s="558">
        <f t="shared" si="1"/>
        <v>2930</v>
      </c>
      <c r="O18" s="558">
        <f t="shared" si="1"/>
        <v>3114</v>
      </c>
      <c r="P18" s="558">
        <f t="shared" si="1"/>
        <v>5754</v>
      </c>
      <c r="Q18" s="559">
        <f t="shared" si="1"/>
        <v>290</v>
      </c>
      <c r="R18" s="611">
        <f t="shared" si="1"/>
        <v>1222</v>
      </c>
      <c r="S18" s="558">
        <f t="shared" si="1"/>
        <v>467</v>
      </c>
      <c r="T18" s="558">
        <f t="shared" si="1"/>
        <v>755</v>
      </c>
      <c r="U18" s="558">
        <f t="shared" si="1"/>
        <v>664</v>
      </c>
      <c r="V18" s="559">
        <f t="shared" si="1"/>
        <v>558</v>
      </c>
    </row>
    <row r="19" spans="1:40" ht="18" customHeight="1">
      <c r="A19" s="1733"/>
      <c r="B19" s="561" t="s">
        <v>192</v>
      </c>
      <c r="C19" s="564">
        <f t="shared" ref="C19:H19" si="2">C17/C16-1</f>
        <v>-4.1407867494824058E-2</v>
      </c>
      <c r="D19" s="565">
        <f t="shared" si="2"/>
        <v>-2.0785219399538146E-2</v>
      </c>
      <c r="E19" s="565">
        <f t="shared" si="2"/>
        <v>-5.8161350844277648E-2</v>
      </c>
      <c r="F19" s="565">
        <f t="shared" si="2"/>
        <v>-3.7076271186440635E-2</v>
      </c>
      <c r="G19" s="1059">
        <f>G17/G16-1</f>
        <v>-0.22727272727272729</v>
      </c>
      <c r="H19" s="564">
        <f t="shared" si="2"/>
        <v>-1.0751702862029977E-2</v>
      </c>
      <c r="I19" s="565">
        <f t="shared" ref="I19:V19" si="3">I17/I16-1</f>
        <v>-9.7221027273509675E-3</v>
      </c>
      <c r="J19" s="565">
        <f t="shared" si="3"/>
        <v>-1.1318431521121441E-2</v>
      </c>
      <c r="K19" s="565">
        <f t="shared" si="3"/>
        <v>-8.7685976574864988E-3</v>
      </c>
      <c r="L19" s="566">
        <f t="shared" si="3"/>
        <v>-6.5274151436031325E-2</v>
      </c>
      <c r="M19" s="564">
        <f t="shared" si="3"/>
        <v>7.8047520661157055E-2</v>
      </c>
      <c r="N19" s="565">
        <f t="shared" si="3"/>
        <v>6.9946764066938893E-2</v>
      </c>
      <c r="O19" s="565">
        <f t="shared" si="3"/>
        <v>8.7592472785575692E-2</v>
      </c>
      <c r="P19" s="565">
        <f t="shared" si="3"/>
        <v>7.6954969172540189E-2</v>
      </c>
      <c r="Q19" s="566">
        <f t="shared" si="3"/>
        <v>0.10865492693892853</v>
      </c>
      <c r="R19" s="620">
        <f t="shared" si="3"/>
        <v>0.17095691102406274</v>
      </c>
      <c r="S19" s="565">
        <f t="shared" si="3"/>
        <v>0.15016077170417996</v>
      </c>
      <c r="T19" s="565">
        <f t="shared" si="3"/>
        <v>0.18697374938088163</v>
      </c>
      <c r="U19" s="565">
        <f t="shared" si="3"/>
        <v>0.13306613226452901</v>
      </c>
      <c r="V19" s="566">
        <f t="shared" si="3"/>
        <v>0.25857275254865608</v>
      </c>
    </row>
    <row r="20" spans="1:40" ht="17.25" customHeight="1">
      <c r="A20" s="1734" t="s">
        <v>797</v>
      </c>
      <c r="B20" s="578" t="s">
        <v>191</v>
      </c>
      <c r="C20" s="581">
        <f t="shared" ref="C20:H20" si="4">C17-C12</f>
        <v>-172</v>
      </c>
      <c r="D20" s="582">
        <f t="shared" si="4"/>
        <v>-109</v>
      </c>
      <c r="E20" s="582">
        <f t="shared" si="4"/>
        <v>-63</v>
      </c>
      <c r="F20" s="582">
        <f t="shared" si="4"/>
        <v>-169</v>
      </c>
      <c r="G20" s="583">
        <f t="shared" si="4"/>
        <v>-3</v>
      </c>
      <c r="H20" s="581">
        <f t="shared" si="4"/>
        <v>1275</v>
      </c>
      <c r="I20" s="582">
        <f t="shared" ref="I20:V20" si="5">I17-I12</f>
        <v>649</v>
      </c>
      <c r="J20" s="582">
        <f t="shared" si="5"/>
        <v>626</v>
      </c>
      <c r="K20" s="582">
        <f t="shared" si="5"/>
        <v>1136</v>
      </c>
      <c r="L20" s="583">
        <f t="shared" si="5"/>
        <v>139</v>
      </c>
      <c r="M20" s="581">
        <f t="shared" si="5"/>
        <v>9939</v>
      </c>
      <c r="N20" s="582">
        <f t="shared" si="5"/>
        <v>5029</v>
      </c>
      <c r="O20" s="582">
        <f t="shared" si="5"/>
        <v>4910</v>
      </c>
      <c r="P20" s="582">
        <f t="shared" si="5"/>
        <v>9825</v>
      </c>
      <c r="Q20" s="583">
        <f t="shared" si="5"/>
        <v>114</v>
      </c>
      <c r="R20" s="617">
        <f t="shared" si="5"/>
        <v>-1492</v>
      </c>
      <c r="S20" s="582">
        <f t="shared" si="5"/>
        <v>-586</v>
      </c>
      <c r="T20" s="582">
        <f t="shared" si="5"/>
        <v>-906</v>
      </c>
      <c r="U20" s="582">
        <f t="shared" si="5"/>
        <v>210</v>
      </c>
      <c r="V20" s="583">
        <f t="shared" si="5"/>
        <v>-1702</v>
      </c>
    </row>
    <row r="21" spans="1:40" ht="17.25" customHeight="1">
      <c r="A21" s="1733"/>
      <c r="B21" s="561" t="s">
        <v>192</v>
      </c>
      <c r="C21" s="564">
        <f t="shared" ref="C21:H21" si="6">C17/C12-1</f>
        <v>-0.15664845173041897</v>
      </c>
      <c r="D21" s="565">
        <f t="shared" si="6"/>
        <v>-0.20450281425891181</v>
      </c>
      <c r="E21" s="565">
        <f t="shared" si="6"/>
        <v>-0.1115044247787611</v>
      </c>
      <c r="F21" s="565">
        <f t="shared" si="6"/>
        <v>-0.1567717996289425</v>
      </c>
      <c r="G21" s="566">
        <f t="shared" si="6"/>
        <v>-0.15000000000000002</v>
      </c>
      <c r="H21" s="564">
        <f t="shared" si="6"/>
        <v>4.0980971972229385E-2</v>
      </c>
      <c r="I21" s="565">
        <f t="shared" ref="I21:V21" si="7">I17/I12-1</f>
        <v>5.9755087008562802E-2</v>
      </c>
      <c r="J21" s="565">
        <f t="shared" si="7"/>
        <v>3.0912053725741906E-2</v>
      </c>
      <c r="K21" s="565">
        <f t="shared" si="7"/>
        <v>3.7644563740597103E-2</v>
      </c>
      <c r="L21" s="566">
        <f t="shared" si="7"/>
        <v>0.14866310160427809</v>
      </c>
      <c r="M21" s="564">
        <f t="shared" si="7"/>
        <v>0.13514174994901085</v>
      </c>
      <c r="N21" s="565">
        <f t="shared" si="7"/>
        <v>0.12638853983412912</v>
      </c>
      <c r="O21" s="565">
        <f t="shared" si="7"/>
        <v>0.14545993186194628</v>
      </c>
      <c r="P21" s="565">
        <f t="shared" si="7"/>
        <v>0.13896746817538896</v>
      </c>
      <c r="Q21" s="566">
        <f t="shared" si="7"/>
        <v>4.007029876977164E-2</v>
      </c>
      <c r="R21" s="620">
        <f t="shared" si="7"/>
        <v>-0.15128777124315551</v>
      </c>
      <c r="S21" s="565">
        <f t="shared" si="7"/>
        <v>-0.14076387220754261</v>
      </c>
      <c r="T21" s="565">
        <f t="shared" si="7"/>
        <v>-0.15897525881733643</v>
      </c>
      <c r="U21" s="565">
        <f t="shared" si="7"/>
        <v>3.8574577516532038E-2</v>
      </c>
      <c r="V21" s="566">
        <f t="shared" si="7"/>
        <v>-0.38524219103666812</v>
      </c>
    </row>
    <row r="22" spans="1:40" ht="17.25" customHeight="1">
      <c r="A22" s="1734" t="s">
        <v>798</v>
      </c>
      <c r="B22" s="578" t="s">
        <v>191</v>
      </c>
      <c r="C22" s="581">
        <f t="shared" ref="C22:H22" si="8">C17-C7</f>
        <v>-101</v>
      </c>
      <c r="D22" s="582">
        <f t="shared" si="8"/>
        <v>-85</v>
      </c>
      <c r="E22" s="582">
        <f t="shared" si="8"/>
        <v>-16</v>
      </c>
      <c r="F22" s="582">
        <f t="shared" si="8"/>
        <v>-98</v>
      </c>
      <c r="G22" s="583">
        <f t="shared" si="8"/>
        <v>-3</v>
      </c>
      <c r="H22" s="581">
        <f t="shared" si="8"/>
        <v>-2539</v>
      </c>
      <c r="I22" s="582">
        <f t="shared" ref="I22:V22" si="9">I17-I7</f>
        <v>-761</v>
      </c>
      <c r="J22" s="582">
        <f t="shared" si="9"/>
        <v>-1778</v>
      </c>
      <c r="K22" s="582">
        <f t="shared" si="9"/>
        <v>-2991</v>
      </c>
      <c r="L22" s="583">
        <f t="shared" si="9"/>
        <v>452</v>
      </c>
      <c r="M22" s="581">
        <f t="shared" si="9"/>
        <v>7672</v>
      </c>
      <c r="N22" s="582">
        <f t="shared" si="9"/>
        <v>4010</v>
      </c>
      <c r="O22" s="582">
        <f t="shared" si="9"/>
        <v>3662</v>
      </c>
      <c r="P22" s="582">
        <f t="shared" si="9"/>
        <v>7485</v>
      </c>
      <c r="Q22" s="583">
        <f t="shared" si="9"/>
        <v>187</v>
      </c>
      <c r="R22" s="617">
        <f t="shared" si="9"/>
        <v>-8318</v>
      </c>
      <c r="S22" s="582">
        <f t="shared" si="9"/>
        <v>-3729</v>
      </c>
      <c r="T22" s="582">
        <f t="shared" si="9"/>
        <v>-4589</v>
      </c>
      <c r="U22" s="582">
        <f t="shared" si="9"/>
        <v>-3520</v>
      </c>
      <c r="V22" s="583">
        <f t="shared" si="9"/>
        <v>-4798</v>
      </c>
    </row>
    <row r="23" spans="1:40" ht="17.25" customHeight="1" thickBot="1">
      <c r="A23" s="1735"/>
      <c r="B23" s="596" t="s">
        <v>192</v>
      </c>
      <c r="C23" s="597">
        <f t="shared" ref="C23:H23" si="10">C17/C7-1</f>
        <v>-9.8344693281402162E-2</v>
      </c>
      <c r="D23" s="598">
        <f t="shared" si="10"/>
        <v>-0.16699410609037324</v>
      </c>
      <c r="E23" s="598">
        <f t="shared" si="10"/>
        <v>-3.0888030888030937E-2</v>
      </c>
      <c r="F23" s="598">
        <f t="shared" si="10"/>
        <v>-9.7318768619662377E-2</v>
      </c>
      <c r="G23" s="661">
        <f t="shared" si="10"/>
        <v>-0.15000000000000002</v>
      </c>
      <c r="H23" s="597">
        <f t="shared" si="10"/>
        <v>-7.2696558437839953E-2</v>
      </c>
      <c r="I23" s="598">
        <f t="shared" ref="I23:V23" si="11">I17/I7-1</f>
        <v>-6.2016135604270217E-2</v>
      </c>
      <c r="J23" s="598">
        <f t="shared" si="11"/>
        <v>-7.8481571397042593E-2</v>
      </c>
      <c r="K23" s="598">
        <f t="shared" si="11"/>
        <v>-8.7190998134328401E-2</v>
      </c>
      <c r="L23" s="661">
        <f t="shared" si="11"/>
        <v>0.72668810289389074</v>
      </c>
      <c r="M23" s="597">
        <f t="shared" si="11"/>
        <v>0.10119769957262692</v>
      </c>
      <c r="N23" s="598">
        <f t="shared" si="11"/>
        <v>9.8262638143546743E-2</v>
      </c>
      <c r="O23" s="598">
        <f t="shared" si="11"/>
        <v>0.10461960403393999</v>
      </c>
      <c r="P23" s="598">
        <f t="shared" si="11"/>
        <v>0.10247809419496168</v>
      </c>
      <c r="Q23" s="661">
        <f t="shared" si="11"/>
        <v>6.7460317460317443E-2</v>
      </c>
      <c r="R23" s="660">
        <f t="shared" si="11"/>
        <v>-0.49844199424736335</v>
      </c>
      <c r="S23" s="598">
        <f t="shared" si="11"/>
        <v>-0.51040240897892142</v>
      </c>
      <c r="T23" s="598">
        <f t="shared" si="11"/>
        <v>-0.48912811767213815</v>
      </c>
      <c r="U23" s="598">
        <f t="shared" si="11"/>
        <v>-0.38369304556354911</v>
      </c>
      <c r="V23" s="661">
        <f t="shared" si="11"/>
        <v>-0.63854138940644134</v>
      </c>
    </row>
    <row r="24" spans="1:40" ht="17.25" customHeight="1">
      <c r="A24" s="846" t="s">
        <v>576</v>
      </c>
      <c r="K24" s="188"/>
      <c r="U24" s="188"/>
    </row>
    <row r="25" spans="1:40" ht="24.75" customHeight="1">
      <c r="A25" s="2113" t="s">
        <v>571</v>
      </c>
      <c r="B25" s="2113"/>
      <c r="C25" s="2113"/>
      <c r="D25" s="2113"/>
      <c r="E25" s="2113"/>
      <c r="F25" s="2113"/>
      <c r="G25" s="2113"/>
      <c r="H25" s="2113"/>
      <c r="I25" s="2113"/>
      <c r="J25" s="2113"/>
      <c r="K25" s="2113"/>
      <c r="L25" s="2113"/>
      <c r="M25" s="2113"/>
      <c r="N25" s="2113"/>
      <c r="O25" s="2113"/>
      <c r="P25" s="2113"/>
      <c r="Q25" s="2113"/>
      <c r="R25" s="2113"/>
      <c r="S25" s="2113"/>
      <c r="T25" s="2113"/>
      <c r="U25" s="2113"/>
      <c r="V25" s="2113"/>
    </row>
    <row r="26" spans="1:40" ht="17.25" customHeight="1">
      <c r="K26" s="188"/>
      <c r="U26" s="188"/>
    </row>
    <row r="27" spans="1:40" customFormat="1" ht="15.75" customHeight="1">
      <c r="C27" s="870"/>
      <c r="D27" s="870"/>
      <c r="E27" s="870"/>
      <c r="F27" s="870"/>
      <c r="G27" s="870"/>
      <c r="X27" s="870"/>
      <c r="Y27" s="870"/>
      <c r="Z27" s="870"/>
      <c r="AA27" s="870"/>
      <c r="AB27" s="870"/>
      <c r="AC27" s="870"/>
      <c r="AD27" s="870"/>
      <c r="AE27" s="870"/>
      <c r="AF27" s="870"/>
      <c r="AG27" s="870"/>
      <c r="AH27" s="870"/>
      <c r="AI27" s="870"/>
      <c r="AJ27" s="870"/>
      <c r="AK27" s="870"/>
      <c r="AL27" s="870"/>
      <c r="AM27" s="870"/>
      <c r="AN27" s="870"/>
    </row>
    <row r="28" spans="1:40" customFormat="1" ht="15.75" customHeight="1">
      <c r="C28" s="870"/>
      <c r="D28" s="870"/>
      <c r="E28" s="870"/>
      <c r="F28" s="870"/>
      <c r="G28" s="870"/>
      <c r="X28" s="870"/>
      <c r="Y28" s="870"/>
      <c r="Z28" s="870"/>
      <c r="AA28" s="870"/>
      <c r="AB28" s="870"/>
      <c r="AC28" s="870"/>
      <c r="AD28" s="870"/>
      <c r="AE28" s="870"/>
      <c r="AF28" s="870"/>
      <c r="AG28" s="870"/>
      <c r="AH28" s="870"/>
      <c r="AI28" s="870"/>
      <c r="AJ28" s="870"/>
      <c r="AK28" s="870"/>
      <c r="AL28" s="870"/>
      <c r="AM28" s="870"/>
      <c r="AN28" s="870"/>
    </row>
    <row r="29" spans="1:40" customFormat="1">
      <c r="C29" s="870"/>
      <c r="D29" s="870"/>
      <c r="E29" s="870"/>
      <c r="F29" s="870"/>
      <c r="G29" s="870"/>
      <c r="X29" s="870"/>
      <c r="Y29" s="870"/>
      <c r="Z29" s="870"/>
      <c r="AA29" s="870"/>
      <c r="AB29" s="870"/>
      <c r="AC29" s="870"/>
      <c r="AD29" s="870"/>
      <c r="AE29" s="870"/>
      <c r="AF29" s="870"/>
      <c r="AG29" s="870"/>
      <c r="AH29" s="870"/>
      <c r="AI29" s="870"/>
      <c r="AJ29" s="870"/>
      <c r="AK29" s="870"/>
      <c r="AL29" s="870"/>
      <c r="AM29" s="870"/>
      <c r="AN29" s="870"/>
    </row>
    <row r="30" spans="1:40" customFormat="1">
      <c r="C30" s="870"/>
      <c r="D30" s="870"/>
      <c r="E30" s="870"/>
      <c r="F30" s="870"/>
      <c r="G30" s="870"/>
      <c r="X30" s="870"/>
      <c r="Y30" s="870"/>
      <c r="Z30" s="870"/>
      <c r="AA30" s="870"/>
      <c r="AB30" s="870"/>
      <c r="AC30" s="870"/>
      <c r="AD30" s="870"/>
      <c r="AE30" s="870"/>
      <c r="AF30" s="870"/>
      <c r="AG30" s="870"/>
      <c r="AH30" s="870"/>
      <c r="AI30" s="870"/>
      <c r="AJ30" s="870"/>
      <c r="AK30" s="870"/>
      <c r="AL30" s="870"/>
      <c r="AM30" s="870"/>
      <c r="AN30" s="870"/>
    </row>
    <row r="31" spans="1:40" customFormat="1">
      <c r="C31" s="870"/>
      <c r="D31" s="870"/>
      <c r="E31" s="870"/>
      <c r="F31" s="870"/>
      <c r="G31" s="870"/>
      <c r="X31" s="870"/>
      <c r="Y31" s="870"/>
      <c r="Z31" s="870"/>
      <c r="AA31" s="870"/>
      <c r="AB31" s="870"/>
      <c r="AC31" s="870"/>
      <c r="AD31" s="870"/>
      <c r="AE31" s="870"/>
      <c r="AF31" s="870"/>
      <c r="AG31" s="870"/>
      <c r="AH31" s="870"/>
      <c r="AI31" s="870"/>
      <c r="AJ31" s="870"/>
      <c r="AK31" s="870"/>
      <c r="AL31" s="870"/>
      <c r="AM31" s="870"/>
      <c r="AN31" s="870"/>
    </row>
    <row r="32" spans="1:40" customFormat="1" ht="15.75" customHeight="1">
      <c r="C32" s="870"/>
      <c r="D32" s="870"/>
      <c r="E32" s="870"/>
      <c r="F32" s="870"/>
      <c r="G32" s="870"/>
      <c r="X32" s="870"/>
      <c r="Y32" s="870"/>
      <c r="Z32" s="870"/>
      <c r="AA32" s="870"/>
      <c r="AB32" s="870"/>
      <c r="AC32" s="870"/>
      <c r="AD32" s="870"/>
      <c r="AE32" s="870"/>
      <c r="AF32" s="870"/>
      <c r="AG32" s="870"/>
      <c r="AH32" s="870"/>
      <c r="AI32" s="870"/>
      <c r="AJ32" s="870"/>
      <c r="AK32" s="870"/>
      <c r="AL32" s="870"/>
      <c r="AM32" s="870"/>
      <c r="AN32" s="870"/>
    </row>
    <row r="33" spans="3:40" customFormat="1">
      <c r="C33" s="870"/>
      <c r="D33" s="870"/>
      <c r="E33" s="870"/>
      <c r="F33" s="870"/>
      <c r="G33" s="870"/>
      <c r="X33" s="870"/>
      <c r="Y33" s="870"/>
      <c r="Z33" s="870"/>
      <c r="AA33" s="870"/>
      <c r="AB33" s="870"/>
      <c r="AC33" s="870"/>
      <c r="AD33" s="870"/>
      <c r="AE33" s="870"/>
      <c r="AF33" s="870"/>
      <c r="AG33" s="870"/>
      <c r="AH33" s="870"/>
      <c r="AI33" s="870"/>
      <c r="AJ33" s="870"/>
      <c r="AK33" s="870"/>
      <c r="AL33" s="870"/>
      <c r="AM33" s="870"/>
      <c r="AN33" s="870"/>
    </row>
    <row r="34" spans="3:40" customFormat="1" ht="15.75" customHeight="1">
      <c r="C34" s="870"/>
      <c r="D34" s="870"/>
      <c r="E34" s="870"/>
      <c r="F34" s="870"/>
      <c r="G34" s="870"/>
      <c r="X34" s="870"/>
      <c r="Y34" s="870"/>
      <c r="Z34" s="870"/>
      <c r="AA34" s="870"/>
      <c r="AB34" s="870"/>
      <c r="AC34" s="870"/>
      <c r="AD34" s="870"/>
      <c r="AE34" s="870"/>
      <c r="AF34" s="870"/>
      <c r="AG34" s="870"/>
      <c r="AH34" s="870"/>
      <c r="AI34" s="870"/>
      <c r="AJ34" s="870"/>
      <c r="AK34" s="870"/>
      <c r="AL34" s="870"/>
      <c r="AM34" s="870"/>
      <c r="AN34" s="870"/>
    </row>
    <row r="35" spans="3:40" customFormat="1" ht="15.75" customHeight="1">
      <c r="C35" s="870"/>
      <c r="D35" s="870"/>
      <c r="E35" s="870"/>
      <c r="F35" s="870"/>
      <c r="G35" s="870"/>
      <c r="X35" s="870"/>
      <c r="Y35" s="870"/>
      <c r="Z35" s="870"/>
      <c r="AA35" s="870"/>
      <c r="AB35" s="870"/>
      <c r="AC35" s="870"/>
      <c r="AD35" s="870"/>
      <c r="AE35" s="870"/>
      <c r="AF35" s="870"/>
      <c r="AG35" s="870"/>
      <c r="AH35" s="870"/>
      <c r="AI35" s="870"/>
      <c r="AJ35" s="870"/>
      <c r="AK35" s="870"/>
      <c r="AL35" s="870"/>
      <c r="AM35" s="870"/>
      <c r="AN35" s="870"/>
    </row>
    <row r="36" spans="3:40" customFormat="1">
      <c r="C36" s="870"/>
      <c r="D36" s="870"/>
      <c r="E36" s="870"/>
      <c r="F36" s="870"/>
      <c r="G36" s="870"/>
      <c r="X36" s="870"/>
      <c r="Y36" s="870"/>
      <c r="Z36" s="870"/>
      <c r="AA36" s="870"/>
      <c r="AB36" s="870"/>
      <c r="AC36" s="870"/>
      <c r="AD36" s="870"/>
      <c r="AE36" s="870"/>
      <c r="AF36" s="870"/>
      <c r="AG36" s="870"/>
      <c r="AH36" s="870"/>
      <c r="AI36" s="870"/>
      <c r="AJ36" s="870"/>
      <c r="AK36" s="870"/>
      <c r="AL36" s="870"/>
      <c r="AM36" s="870"/>
      <c r="AN36" s="870"/>
    </row>
    <row r="37" spans="3:40" customFormat="1">
      <c r="C37" s="870"/>
      <c r="D37" s="870"/>
      <c r="E37" s="870"/>
      <c r="F37" s="870"/>
      <c r="G37" s="870"/>
      <c r="X37" s="870"/>
      <c r="Y37" s="870"/>
      <c r="Z37" s="870"/>
      <c r="AA37" s="870"/>
      <c r="AB37" s="870"/>
      <c r="AC37" s="870"/>
      <c r="AD37" s="870"/>
      <c r="AE37" s="870"/>
      <c r="AF37" s="870"/>
      <c r="AG37" s="870"/>
      <c r="AH37" s="870"/>
      <c r="AI37" s="870"/>
      <c r="AJ37" s="870"/>
      <c r="AK37" s="870"/>
      <c r="AL37" s="870"/>
      <c r="AM37" s="870"/>
      <c r="AN37" s="870"/>
    </row>
    <row r="38" spans="3:40" customFormat="1">
      <c r="C38" s="870"/>
      <c r="D38" s="870"/>
      <c r="E38" s="870"/>
      <c r="F38" s="870"/>
      <c r="G38" s="870"/>
      <c r="X38" s="870"/>
      <c r="Y38" s="870"/>
      <c r="Z38" s="870"/>
      <c r="AA38" s="870"/>
      <c r="AB38" s="870"/>
      <c r="AC38" s="870"/>
      <c r="AD38" s="870"/>
      <c r="AE38" s="870"/>
      <c r="AF38" s="870"/>
      <c r="AG38" s="870"/>
      <c r="AH38" s="870"/>
      <c r="AI38" s="870"/>
      <c r="AJ38" s="870"/>
      <c r="AK38" s="870"/>
      <c r="AL38" s="870"/>
      <c r="AM38" s="870"/>
      <c r="AN38" s="870"/>
    </row>
    <row r="39" spans="3:40" customFormat="1">
      <c r="C39" s="870"/>
      <c r="D39" s="870"/>
      <c r="E39" s="870"/>
      <c r="F39" s="870"/>
      <c r="G39" s="870"/>
      <c r="X39" s="870"/>
      <c r="Y39" s="870"/>
      <c r="Z39" s="870"/>
      <c r="AA39" s="870"/>
      <c r="AB39" s="870"/>
      <c r="AC39" s="870"/>
      <c r="AD39" s="870"/>
      <c r="AE39" s="870"/>
      <c r="AF39" s="870"/>
      <c r="AG39" s="870"/>
      <c r="AH39" s="870"/>
      <c r="AI39" s="870"/>
      <c r="AJ39" s="870"/>
      <c r="AK39" s="870"/>
      <c r="AL39" s="870"/>
      <c r="AM39" s="870"/>
      <c r="AN39" s="870"/>
    </row>
    <row r="40" spans="3:40" customFormat="1">
      <c r="C40" s="870"/>
      <c r="D40" s="870"/>
      <c r="E40" s="870"/>
      <c r="F40" s="870"/>
      <c r="G40" s="870"/>
      <c r="X40" s="870"/>
      <c r="Y40" s="870"/>
      <c r="Z40" s="870"/>
      <c r="AA40" s="870"/>
      <c r="AB40" s="870"/>
      <c r="AC40" s="870"/>
      <c r="AD40" s="870"/>
      <c r="AE40" s="870"/>
      <c r="AF40" s="870"/>
      <c r="AG40" s="870"/>
      <c r="AH40" s="870"/>
      <c r="AI40" s="870"/>
      <c r="AJ40" s="870"/>
      <c r="AK40" s="870"/>
      <c r="AL40" s="870"/>
      <c r="AM40" s="870"/>
      <c r="AN40" s="870"/>
    </row>
    <row r="41" spans="3:40" customFormat="1">
      <c r="C41" s="870"/>
      <c r="D41" s="870"/>
      <c r="E41" s="870"/>
      <c r="F41" s="870"/>
      <c r="G41" s="870"/>
      <c r="X41" s="870"/>
      <c r="Y41" s="870"/>
      <c r="Z41" s="870"/>
      <c r="AA41" s="870"/>
      <c r="AB41" s="870"/>
      <c r="AC41" s="870"/>
      <c r="AD41" s="870"/>
      <c r="AE41" s="870"/>
      <c r="AF41" s="870"/>
      <c r="AG41" s="870"/>
      <c r="AH41" s="870"/>
      <c r="AI41" s="870"/>
      <c r="AJ41" s="870"/>
      <c r="AK41" s="870"/>
      <c r="AL41" s="870"/>
      <c r="AM41" s="870"/>
      <c r="AN41" s="870"/>
    </row>
    <row r="42" spans="3:40" customFormat="1">
      <c r="C42" s="870"/>
      <c r="D42" s="870"/>
      <c r="E42" s="870"/>
      <c r="F42" s="870"/>
      <c r="G42" s="870"/>
      <c r="X42" s="870"/>
      <c r="Y42" s="870"/>
      <c r="Z42" s="870"/>
      <c r="AA42" s="870"/>
      <c r="AB42" s="870"/>
      <c r="AC42" s="870"/>
      <c r="AD42" s="870"/>
      <c r="AE42" s="870"/>
      <c r="AF42" s="870"/>
      <c r="AG42" s="870"/>
      <c r="AH42" s="870"/>
      <c r="AI42" s="870"/>
      <c r="AJ42" s="870"/>
      <c r="AK42" s="870"/>
      <c r="AL42" s="870"/>
      <c r="AM42" s="870"/>
      <c r="AN42" s="870"/>
    </row>
    <row r="43" spans="3:40" customFormat="1">
      <c r="C43" s="870"/>
      <c r="D43" s="870"/>
      <c r="E43" s="870"/>
      <c r="F43" s="870"/>
      <c r="G43" s="870"/>
      <c r="X43" s="870"/>
      <c r="Y43" s="870"/>
      <c r="Z43" s="870"/>
      <c r="AA43" s="870"/>
      <c r="AB43" s="870"/>
      <c r="AC43" s="870"/>
      <c r="AD43" s="870"/>
      <c r="AE43" s="870"/>
      <c r="AF43" s="870"/>
      <c r="AG43" s="870"/>
      <c r="AH43" s="870"/>
      <c r="AI43" s="870"/>
      <c r="AJ43" s="870"/>
      <c r="AK43" s="870"/>
      <c r="AL43" s="870"/>
      <c r="AM43" s="870"/>
      <c r="AN43" s="870"/>
    </row>
    <row r="44" spans="3:40" customFormat="1">
      <c r="C44" s="870"/>
      <c r="D44" s="870"/>
      <c r="E44" s="870"/>
      <c r="F44" s="870"/>
      <c r="G44" s="870"/>
      <c r="X44" s="870"/>
      <c r="Y44" s="870"/>
      <c r="Z44" s="870"/>
      <c r="AA44" s="870"/>
      <c r="AB44" s="870"/>
      <c r="AC44" s="870"/>
      <c r="AD44" s="870"/>
      <c r="AE44" s="870"/>
      <c r="AF44" s="870"/>
      <c r="AG44" s="870"/>
      <c r="AH44" s="870"/>
      <c r="AI44" s="870"/>
      <c r="AJ44" s="870"/>
      <c r="AK44" s="870"/>
      <c r="AL44" s="870"/>
      <c r="AM44" s="870"/>
      <c r="AN44" s="870"/>
    </row>
    <row r="45" spans="3:40" customFormat="1">
      <c r="C45" s="870"/>
      <c r="D45" s="870"/>
      <c r="E45" s="870"/>
      <c r="F45" s="870"/>
      <c r="G45" s="870"/>
      <c r="X45" s="870"/>
      <c r="Y45" s="870"/>
      <c r="Z45" s="870"/>
      <c r="AA45" s="870"/>
      <c r="AB45" s="870"/>
      <c r="AC45" s="870"/>
      <c r="AD45" s="870"/>
      <c r="AE45" s="870"/>
      <c r="AF45" s="870"/>
      <c r="AG45" s="870"/>
      <c r="AH45" s="870"/>
      <c r="AI45" s="870"/>
      <c r="AJ45" s="870"/>
      <c r="AK45" s="870"/>
      <c r="AL45" s="870"/>
      <c r="AM45" s="870"/>
      <c r="AN45" s="870"/>
    </row>
    <row r="46" spans="3:40" customFormat="1">
      <c r="C46" s="870"/>
      <c r="D46" s="870"/>
      <c r="E46" s="870"/>
      <c r="F46" s="870"/>
      <c r="G46" s="870"/>
      <c r="X46" s="870"/>
      <c r="Y46" s="870"/>
      <c r="Z46" s="870"/>
      <c r="AA46" s="870"/>
      <c r="AB46" s="870"/>
      <c r="AC46" s="870"/>
      <c r="AD46" s="870"/>
      <c r="AE46" s="870"/>
      <c r="AF46" s="870"/>
      <c r="AG46" s="870"/>
      <c r="AH46" s="870"/>
      <c r="AI46" s="870"/>
      <c r="AJ46" s="870"/>
      <c r="AK46" s="870"/>
      <c r="AL46" s="870"/>
      <c r="AM46" s="870"/>
      <c r="AN46" s="870"/>
    </row>
    <row r="47" spans="3:40" customFormat="1">
      <c r="C47" s="870"/>
      <c r="D47" s="870"/>
      <c r="E47" s="870"/>
      <c r="F47" s="870"/>
      <c r="G47" s="870"/>
      <c r="X47" s="870"/>
      <c r="Y47" s="870"/>
      <c r="Z47" s="870"/>
      <c r="AA47" s="870"/>
      <c r="AB47" s="870"/>
      <c r="AC47" s="870"/>
      <c r="AD47" s="870"/>
      <c r="AE47" s="870"/>
      <c r="AF47" s="870"/>
      <c r="AG47" s="870"/>
      <c r="AH47" s="870"/>
      <c r="AI47" s="870"/>
      <c r="AJ47" s="870"/>
      <c r="AK47" s="870"/>
      <c r="AL47" s="870"/>
      <c r="AM47" s="870"/>
      <c r="AN47" s="870"/>
    </row>
    <row r="48" spans="3:40" customFormat="1">
      <c r="C48" s="870"/>
      <c r="D48" s="870"/>
      <c r="E48" s="870"/>
      <c r="F48" s="870"/>
      <c r="G48" s="870"/>
      <c r="X48" s="870"/>
      <c r="Y48" s="870"/>
      <c r="Z48" s="870"/>
      <c r="AA48" s="870"/>
      <c r="AB48" s="870"/>
      <c r="AC48" s="870"/>
      <c r="AD48" s="870"/>
      <c r="AE48" s="870"/>
      <c r="AF48" s="870"/>
      <c r="AG48" s="870"/>
      <c r="AH48" s="870"/>
      <c r="AI48" s="870"/>
      <c r="AJ48" s="870"/>
      <c r="AK48" s="870"/>
      <c r="AL48" s="870"/>
      <c r="AM48" s="870"/>
      <c r="AN48" s="870"/>
    </row>
    <row r="49" spans="3:40" customFormat="1">
      <c r="C49" s="870"/>
      <c r="D49" s="870"/>
      <c r="E49" s="870"/>
      <c r="F49" s="870"/>
      <c r="G49" s="870"/>
      <c r="X49" s="870"/>
      <c r="Y49" s="870"/>
      <c r="Z49" s="870"/>
      <c r="AA49" s="870"/>
      <c r="AB49" s="870"/>
      <c r="AC49" s="870"/>
      <c r="AD49" s="870"/>
      <c r="AE49" s="870"/>
      <c r="AF49" s="870"/>
      <c r="AG49" s="870"/>
      <c r="AH49" s="870"/>
      <c r="AI49" s="870"/>
      <c r="AJ49" s="870"/>
      <c r="AK49" s="870"/>
      <c r="AL49" s="870"/>
      <c r="AM49" s="870"/>
      <c r="AN49" s="870"/>
    </row>
    <row r="50" spans="3:40" customFormat="1">
      <c r="C50" s="870"/>
      <c r="D50" s="870"/>
      <c r="E50" s="870"/>
      <c r="F50" s="870"/>
      <c r="G50" s="870"/>
      <c r="X50" s="870"/>
      <c r="Y50" s="870"/>
      <c r="Z50" s="870"/>
      <c r="AA50" s="870"/>
      <c r="AB50" s="870"/>
      <c r="AC50" s="870"/>
      <c r="AD50" s="870"/>
      <c r="AE50" s="870"/>
      <c r="AF50" s="870"/>
      <c r="AG50" s="870"/>
      <c r="AH50" s="870"/>
      <c r="AI50" s="870"/>
      <c r="AJ50" s="870"/>
      <c r="AK50" s="870"/>
      <c r="AL50" s="870"/>
      <c r="AM50" s="870"/>
      <c r="AN50" s="870"/>
    </row>
    <row r="51" spans="3:40" customFormat="1">
      <c r="C51" s="870"/>
      <c r="D51" s="870"/>
      <c r="E51" s="870"/>
      <c r="F51" s="870"/>
      <c r="G51" s="870"/>
      <c r="X51" s="870"/>
      <c r="Y51" s="870"/>
      <c r="Z51" s="870"/>
      <c r="AA51" s="870"/>
      <c r="AB51" s="870"/>
      <c r="AC51" s="870"/>
      <c r="AD51" s="870"/>
      <c r="AE51" s="870"/>
      <c r="AF51" s="870"/>
      <c r="AG51" s="870"/>
      <c r="AH51" s="870"/>
      <c r="AI51" s="870"/>
      <c r="AJ51" s="870"/>
      <c r="AK51" s="870"/>
      <c r="AL51" s="870"/>
      <c r="AM51" s="870"/>
      <c r="AN51" s="870"/>
    </row>
    <row r="52" spans="3:40" customFormat="1">
      <c r="C52" s="870"/>
      <c r="D52" s="870"/>
      <c r="E52" s="870"/>
      <c r="F52" s="870"/>
      <c r="G52" s="870"/>
      <c r="X52" s="870"/>
      <c r="Y52" s="870"/>
      <c r="Z52" s="870"/>
      <c r="AA52" s="870"/>
      <c r="AB52" s="870"/>
      <c r="AC52" s="870"/>
      <c r="AD52" s="870"/>
      <c r="AE52" s="870"/>
      <c r="AF52" s="870"/>
      <c r="AG52" s="870"/>
      <c r="AH52" s="870"/>
      <c r="AI52" s="870"/>
      <c r="AJ52" s="870"/>
      <c r="AK52" s="870"/>
      <c r="AL52" s="870"/>
      <c r="AM52" s="870"/>
      <c r="AN52" s="870"/>
    </row>
    <row r="53" spans="3:40" customFormat="1">
      <c r="C53" s="870"/>
      <c r="D53" s="870"/>
      <c r="E53" s="870"/>
      <c r="F53" s="870"/>
      <c r="G53" s="870"/>
      <c r="X53" s="870"/>
      <c r="Y53" s="870"/>
      <c r="Z53" s="870"/>
      <c r="AA53" s="870"/>
      <c r="AB53" s="870"/>
      <c r="AC53" s="870"/>
      <c r="AD53" s="870"/>
      <c r="AE53" s="870"/>
      <c r="AF53" s="870"/>
      <c r="AG53" s="870"/>
      <c r="AH53" s="870"/>
      <c r="AI53" s="870"/>
      <c r="AJ53" s="870"/>
      <c r="AK53" s="870"/>
      <c r="AL53" s="870"/>
      <c r="AM53" s="870"/>
      <c r="AN53" s="870"/>
    </row>
    <row r="54" spans="3:40" customFormat="1">
      <c r="C54" s="870"/>
      <c r="D54" s="870"/>
      <c r="E54" s="870"/>
      <c r="F54" s="870"/>
      <c r="G54" s="870"/>
      <c r="X54" s="870"/>
      <c r="Y54" s="870"/>
      <c r="Z54" s="870"/>
      <c r="AA54" s="870"/>
      <c r="AB54" s="870"/>
      <c r="AC54" s="870"/>
      <c r="AD54" s="870"/>
      <c r="AE54" s="870"/>
      <c r="AF54" s="870"/>
      <c r="AG54" s="870"/>
      <c r="AH54" s="870"/>
      <c r="AI54" s="870"/>
      <c r="AJ54" s="870"/>
      <c r="AK54" s="870"/>
      <c r="AL54" s="870"/>
      <c r="AM54" s="870"/>
      <c r="AN54" s="870"/>
    </row>
    <row r="55" spans="3:40" customFormat="1">
      <c r="C55" s="870"/>
      <c r="D55" s="870"/>
      <c r="E55" s="870"/>
      <c r="F55" s="870"/>
      <c r="G55" s="870"/>
      <c r="X55" s="870"/>
      <c r="Y55" s="870"/>
      <c r="Z55" s="870"/>
      <c r="AA55" s="870"/>
      <c r="AB55" s="870"/>
      <c r="AC55" s="870"/>
      <c r="AD55" s="870"/>
      <c r="AE55" s="870"/>
      <c r="AF55" s="870"/>
      <c r="AG55" s="870"/>
      <c r="AH55" s="870"/>
      <c r="AI55" s="870"/>
      <c r="AJ55" s="870"/>
      <c r="AK55" s="870"/>
      <c r="AL55" s="870"/>
      <c r="AM55" s="870"/>
      <c r="AN55" s="870"/>
    </row>
    <row r="56" spans="3:40" customFormat="1">
      <c r="C56" s="870"/>
      <c r="D56" s="870"/>
      <c r="E56" s="870"/>
      <c r="F56" s="870"/>
      <c r="G56" s="870"/>
      <c r="X56" s="870"/>
      <c r="Y56" s="870"/>
      <c r="Z56" s="870"/>
      <c r="AA56" s="870"/>
      <c r="AB56" s="870"/>
      <c r="AC56" s="870"/>
      <c r="AD56" s="870"/>
      <c r="AE56" s="870"/>
      <c r="AF56" s="870"/>
      <c r="AG56" s="870"/>
      <c r="AH56" s="870"/>
      <c r="AI56" s="870"/>
      <c r="AJ56" s="870"/>
      <c r="AK56" s="870"/>
      <c r="AL56" s="870"/>
      <c r="AM56" s="870"/>
      <c r="AN56" s="870"/>
    </row>
  </sheetData>
  <mergeCells count="33">
    <mergeCell ref="R4:R6"/>
    <mergeCell ref="A3:B6"/>
    <mergeCell ref="H3:L3"/>
    <mergeCell ref="M3:Q3"/>
    <mergeCell ref="M4:M6"/>
    <mergeCell ref="I4:J5"/>
    <mergeCell ref="K4:L5"/>
    <mergeCell ref="R3:V3"/>
    <mergeCell ref="H4:H6"/>
    <mergeCell ref="N4:O5"/>
    <mergeCell ref="C3:G3"/>
    <mergeCell ref="C4:C6"/>
    <mergeCell ref="A9:B9"/>
    <mergeCell ref="A10:B10"/>
    <mergeCell ref="A7:B7"/>
    <mergeCell ref="A8:B8"/>
    <mergeCell ref="D4:E5"/>
    <mergeCell ref="A1:V1"/>
    <mergeCell ref="A25:V25"/>
    <mergeCell ref="A22:A23"/>
    <mergeCell ref="P4:Q5"/>
    <mergeCell ref="S4:T5"/>
    <mergeCell ref="U4:V5"/>
    <mergeCell ref="A18:A19"/>
    <mergeCell ref="A20:A21"/>
    <mergeCell ref="A16:B16"/>
    <mergeCell ref="A17:B17"/>
    <mergeCell ref="A11:B11"/>
    <mergeCell ref="A12:B12"/>
    <mergeCell ref="A13:B13"/>
    <mergeCell ref="A14:B14"/>
    <mergeCell ref="A15:B15"/>
    <mergeCell ref="F4:G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H18:V23 C18:G23" unlockedFormula="1"/>
  </ignoredError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3"/>
  <dimension ref="A1:AN32"/>
  <sheetViews>
    <sheetView zoomScaleNormal="100" workbookViewId="0"/>
  </sheetViews>
  <sheetFormatPr defaultColWidth="9.140625" defaultRowHeight="15"/>
  <cols>
    <col min="1" max="1" width="10.42578125" style="209" customWidth="1"/>
    <col min="2" max="2" width="4.140625" style="209" customWidth="1"/>
    <col min="3" max="7" width="6" style="870" bestFit="1" customWidth="1"/>
    <col min="8" max="8" width="6.140625" style="209" bestFit="1" customWidth="1"/>
    <col min="9" max="9" width="6" style="209" bestFit="1" customWidth="1"/>
    <col min="10" max="11" width="6.140625" style="209" bestFit="1" customWidth="1"/>
    <col min="12" max="12" width="6.28515625" style="209" bestFit="1" customWidth="1"/>
    <col min="13" max="15" width="6.140625" style="209" bestFit="1" customWidth="1"/>
    <col min="16" max="16" width="6.7109375" style="209" bestFit="1" customWidth="1"/>
    <col min="17" max="17" width="5.5703125" style="209" bestFit="1" customWidth="1"/>
    <col min="18" max="22" width="6" style="209" bestFit="1" customWidth="1"/>
    <col min="23" max="23" width="9.140625" style="209"/>
    <col min="24" max="40" width="9.140625" style="870"/>
    <col min="41" max="16384" width="9.140625" style="209"/>
  </cols>
  <sheetData>
    <row r="1" spans="1:40" ht="17.25" customHeight="1">
      <c r="A1" s="240" t="s">
        <v>958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500"/>
    </row>
    <row r="2" spans="1:40" ht="17.25" customHeight="1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</row>
    <row r="3" spans="1:40" ht="25.5" customHeight="1">
      <c r="A3" s="1736" t="s">
        <v>198</v>
      </c>
      <c r="B3" s="1737"/>
      <c r="C3" s="1875" t="s">
        <v>639</v>
      </c>
      <c r="D3" s="1894"/>
      <c r="E3" s="1894"/>
      <c r="F3" s="1894"/>
      <c r="G3" s="1895"/>
      <c r="H3" s="1875" t="s">
        <v>300</v>
      </c>
      <c r="I3" s="1876"/>
      <c r="J3" s="1876"/>
      <c r="K3" s="1876"/>
      <c r="L3" s="1879"/>
      <c r="M3" s="1901" t="s">
        <v>575</v>
      </c>
      <c r="N3" s="1902"/>
      <c r="O3" s="1902"/>
      <c r="P3" s="1902"/>
      <c r="Q3" s="1903"/>
      <c r="R3" s="1820" t="s">
        <v>295</v>
      </c>
      <c r="S3" s="2003"/>
      <c r="T3" s="2003"/>
      <c r="U3" s="2003"/>
      <c r="V3" s="2004"/>
    </row>
    <row r="4" spans="1:40" ht="22.5" customHeight="1">
      <c r="A4" s="1738"/>
      <c r="B4" s="1739"/>
      <c r="C4" s="1802" t="s">
        <v>4</v>
      </c>
      <c r="D4" s="1758" t="s">
        <v>283</v>
      </c>
      <c r="E4" s="1935"/>
      <c r="F4" s="2120" t="s">
        <v>188</v>
      </c>
      <c r="G4" s="2121"/>
      <c r="H4" s="1802" t="s">
        <v>4</v>
      </c>
      <c r="I4" s="1758" t="s">
        <v>283</v>
      </c>
      <c r="J4" s="1935"/>
      <c r="K4" s="2120" t="s">
        <v>188</v>
      </c>
      <c r="L4" s="2121"/>
      <c r="M4" s="1802" t="s">
        <v>4</v>
      </c>
      <c r="N4" s="1758" t="s">
        <v>283</v>
      </c>
      <c r="O4" s="1935"/>
      <c r="P4" s="2120" t="s">
        <v>188</v>
      </c>
      <c r="Q4" s="2121"/>
      <c r="R4" s="1802" t="s">
        <v>4</v>
      </c>
      <c r="S4" s="1758" t="s">
        <v>283</v>
      </c>
      <c r="T4" s="1935"/>
      <c r="U4" s="2120" t="s">
        <v>188</v>
      </c>
      <c r="V4" s="2121"/>
    </row>
    <row r="5" spans="1:40" ht="13.5" customHeight="1">
      <c r="A5" s="1738"/>
      <c r="B5" s="1739"/>
      <c r="C5" s="1936"/>
      <c r="D5" s="1935"/>
      <c r="E5" s="1935"/>
      <c r="F5" s="2122"/>
      <c r="G5" s="2121"/>
      <c r="H5" s="1936"/>
      <c r="I5" s="1935"/>
      <c r="J5" s="1935"/>
      <c r="K5" s="2122"/>
      <c r="L5" s="2121"/>
      <c r="M5" s="1936"/>
      <c r="N5" s="1935"/>
      <c r="O5" s="1935"/>
      <c r="P5" s="2122"/>
      <c r="Q5" s="2121"/>
      <c r="R5" s="1936"/>
      <c r="S5" s="1935"/>
      <c r="T5" s="1935"/>
      <c r="U5" s="2122"/>
      <c r="V5" s="2121"/>
    </row>
    <row r="6" spans="1:40" ht="17.25" customHeight="1" thickBot="1">
      <c r="A6" s="1738"/>
      <c r="B6" s="1739"/>
      <c r="C6" s="1804"/>
      <c r="D6" s="694" t="s">
        <v>7</v>
      </c>
      <c r="E6" s="694" t="s">
        <v>140</v>
      </c>
      <c r="F6" s="694" t="s">
        <v>172</v>
      </c>
      <c r="G6" s="695" t="s">
        <v>43</v>
      </c>
      <c r="H6" s="1804"/>
      <c r="I6" s="694" t="s">
        <v>7</v>
      </c>
      <c r="J6" s="694" t="s">
        <v>140</v>
      </c>
      <c r="K6" s="694" t="s">
        <v>172</v>
      </c>
      <c r="L6" s="695" t="s">
        <v>43</v>
      </c>
      <c r="M6" s="1804"/>
      <c r="N6" s="694" t="s">
        <v>7</v>
      </c>
      <c r="O6" s="694" t="s">
        <v>140</v>
      </c>
      <c r="P6" s="694" t="s">
        <v>172</v>
      </c>
      <c r="Q6" s="695" t="s">
        <v>43</v>
      </c>
      <c r="R6" s="1804"/>
      <c r="S6" s="694" t="s">
        <v>7</v>
      </c>
      <c r="T6" s="694" t="s">
        <v>140</v>
      </c>
      <c r="U6" s="694" t="s">
        <v>172</v>
      </c>
      <c r="V6" s="695" t="s">
        <v>43</v>
      </c>
    </row>
    <row r="7" spans="1:40" ht="17.25" customHeight="1">
      <c r="A7" s="1787" t="s">
        <v>10</v>
      </c>
      <c r="B7" s="1788"/>
      <c r="C7" s="847">
        <v>576</v>
      </c>
      <c r="D7" s="224">
        <v>297</v>
      </c>
      <c r="E7" s="345">
        <v>279</v>
      </c>
      <c r="F7" s="224">
        <v>530</v>
      </c>
      <c r="G7" s="229">
        <v>46</v>
      </c>
      <c r="H7" s="847">
        <v>28493</v>
      </c>
      <c r="I7" s="345">
        <v>9646</v>
      </c>
      <c r="J7" s="345">
        <f t="shared" ref="J7:J14" si="0">H7-I7</f>
        <v>18847</v>
      </c>
      <c r="K7" s="345">
        <v>27972</v>
      </c>
      <c r="L7" s="229">
        <v>521</v>
      </c>
      <c r="M7" s="185">
        <v>71472</v>
      </c>
      <c r="N7" s="224">
        <v>39123</v>
      </c>
      <c r="O7" s="345">
        <f t="shared" ref="O7:O14" si="1">M7-N7</f>
        <v>32349</v>
      </c>
      <c r="P7" s="224">
        <v>70149</v>
      </c>
      <c r="Q7" s="229">
        <v>1323</v>
      </c>
      <c r="R7" s="175">
        <v>8973</v>
      </c>
      <c r="S7" s="345">
        <v>4187</v>
      </c>
      <c r="T7" s="345">
        <f t="shared" ref="T7:T14" si="2">R7-S7</f>
        <v>4786</v>
      </c>
      <c r="U7" s="345">
        <v>4419</v>
      </c>
      <c r="V7" s="229">
        <v>4554</v>
      </c>
      <c r="X7" s="188"/>
      <c r="Y7" s="188"/>
      <c r="AC7" s="188"/>
      <c r="AD7" s="188"/>
      <c r="AH7" s="188"/>
      <c r="AI7" s="188"/>
      <c r="AM7" s="188"/>
      <c r="AN7" s="188"/>
    </row>
    <row r="8" spans="1:40" ht="17.25" customHeight="1">
      <c r="A8" s="1742" t="s">
        <v>11</v>
      </c>
      <c r="B8" s="1743"/>
      <c r="C8" s="847">
        <v>650</v>
      </c>
      <c r="D8" s="224">
        <v>348</v>
      </c>
      <c r="E8" s="345">
        <v>302</v>
      </c>
      <c r="F8" s="224">
        <v>586</v>
      </c>
      <c r="G8" s="229">
        <v>64</v>
      </c>
      <c r="H8" s="847">
        <v>27985</v>
      </c>
      <c r="I8" s="345">
        <v>9138</v>
      </c>
      <c r="J8" s="345">
        <f t="shared" si="0"/>
        <v>18847</v>
      </c>
      <c r="K8" s="345">
        <v>27531</v>
      </c>
      <c r="L8" s="229">
        <v>454</v>
      </c>
      <c r="M8" s="185">
        <v>70442</v>
      </c>
      <c r="N8" s="224">
        <v>39561</v>
      </c>
      <c r="O8" s="345">
        <f t="shared" si="1"/>
        <v>30881</v>
      </c>
      <c r="P8" s="224">
        <v>68917</v>
      </c>
      <c r="Q8" s="229">
        <v>1525</v>
      </c>
      <c r="R8" s="175">
        <v>7739</v>
      </c>
      <c r="S8" s="345">
        <v>3517</v>
      </c>
      <c r="T8" s="345">
        <f t="shared" si="2"/>
        <v>4222</v>
      </c>
      <c r="U8" s="345">
        <v>3690</v>
      </c>
      <c r="V8" s="229">
        <v>4049</v>
      </c>
      <c r="X8" s="188"/>
      <c r="Y8" s="188"/>
      <c r="AC8" s="188"/>
      <c r="AD8" s="188"/>
      <c r="AH8" s="188"/>
      <c r="AI8" s="188"/>
      <c r="AM8" s="188"/>
      <c r="AN8" s="188"/>
    </row>
    <row r="9" spans="1:40" ht="17.25" customHeight="1">
      <c r="A9" s="1742" t="s">
        <v>12</v>
      </c>
      <c r="B9" s="1743"/>
      <c r="C9" s="842">
        <v>578</v>
      </c>
      <c r="D9" s="220">
        <v>288</v>
      </c>
      <c r="E9" s="345">
        <v>290</v>
      </c>
      <c r="F9" s="220">
        <v>567</v>
      </c>
      <c r="G9" s="222">
        <v>11</v>
      </c>
      <c r="H9" s="847">
        <v>25433</v>
      </c>
      <c r="I9" s="346">
        <v>8278</v>
      </c>
      <c r="J9" s="345">
        <f t="shared" si="0"/>
        <v>17155</v>
      </c>
      <c r="K9" s="346">
        <v>24994</v>
      </c>
      <c r="L9" s="222">
        <v>439</v>
      </c>
      <c r="M9" s="186">
        <v>68381</v>
      </c>
      <c r="N9" s="220">
        <v>38188</v>
      </c>
      <c r="O9" s="345">
        <f t="shared" si="1"/>
        <v>30193</v>
      </c>
      <c r="P9" s="220">
        <v>66789</v>
      </c>
      <c r="Q9" s="222">
        <v>1592</v>
      </c>
      <c r="R9" s="85">
        <v>6663</v>
      </c>
      <c r="S9" s="346">
        <v>3207</v>
      </c>
      <c r="T9" s="345">
        <f t="shared" si="2"/>
        <v>3456</v>
      </c>
      <c r="U9" s="346">
        <v>3238</v>
      </c>
      <c r="V9" s="222">
        <v>3425</v>
      </c>
      <c r="X9" s="188"/>
      <c r="Y9" s="188"/>
      <c r="AC9" s="188"/>
      <c r="AD9" s="188"/>
      <c r="AH9" s="188"/>
      <c r="AI9" s="188"/>
      <c r="AM9" s="188"/>
      <c r="AN9" s="188"/>
    </row>
    <row r="10" spans="1:40" ht="17.25" customHeight="1">
      <c r="A10" s="1742" t="s">
        <v>13</v>
      </c>
      <c r="B10" s="1743"/>
      <c r="C10" s="842">
        <v>585</v>
      </c>
      <c r="D10" s="346">
        <v>306</v>
      </c>
      <c r="E10" s="345">
        <v>279</v>
      </c>
      <c r="F10" s="346">
        <v>578</v>
      </c>
      <c r="G10" s="40">
        <v>7</v>
      </c>
      <c r="H10" s="847">
        <v>24689</v>
      </c>
      <c r="I10" s="346">
        <v>8233</v>
      </c>
      <c r="J10" s="345">
        <f t="shared" si="0"/>
        <v>16456</v>
      </c>
      <c r="K10" s="346">
        <v>24080</v>
      </c>
      <c r="L10" s="222">
        <v>609</v>
      </c>
      <c r="M10" s="186">
        <v>59740</v>
      </c>
      <c r="N10" s="346">
        <v>33041</v>
      </c>
      <c r="O10" s="345">
        <f t="shared" si="1"/>
        <v>26699</v>
      </c>
      <c r="P10" s="346">
        <v>58093</v>
      </c>
      <c r="Q10" s="40">
        <v>1647</v>
      </c>
      <c r="R10" s="85">
        <v>5062</v>
      </c>
      <c r="S10" s="346">
        <v>2327</v>
      </c>
      <c r="T10" s="345">
        <f t="shared" si="2"/>
        <v>2735</v>
      </c>
      <c r="U10" s="346">
        <v>2703</v>
      </c>
      <c r="V10" s="222">
        <v>2359</v>
      </c>
      <c r="X10" s="188"/>
      <c r="Y10" s="188"/>
      <c r="AC10" s="188"/>
      <c r="AD10" s="188"/>
      <c r="AH10" s="188"/>
      <c r="AI10" s="188"/>
      <c r="AM10" s="188"/>
      <c r="AN10" s="188"/>
    </row>
    <row r="11" spans="1:40" ht="17.25" customHeight="1">
      <c r="A11" s="1742" t="s">
        <v>14</v>
      </c>
      <c r="B11" s="1743"/>
      <c r="C11" s="842">
        <v>583</v>
      </c>
      <c r="D11" s="346">
        <v>282</v>
      </c>
      <c r="E11" s="345">
        <v>301</v>
      </c>
      <c r="F11" s="346">
        <v>569</v>
      </c>
      <c r="G11" s="40">
        <v>14</v>
      </c>
      <c r="H11" s="842">
        <v>23642</v>
      </c>
      <c r="I11" s="346">
        <v>7811</v>
      </c>
      <c r="J11" s="345">
        <f t="shared" si="0"/>
        <v>15831</v>
      </c>
      <c r="K11" s="346">
        <v>22929</v>
      </c>
      <c r="L11" s="222">
        <v>713</v>
      </c>
      <c r="M11" s="186">
        <v>56059</v>
      </c>
      <c r="N11" s="346">
        <v>31532</v>
      </c>
      <c r="O11" s="345">
        <f t="shared" si="1"/>
        <v>24527</v>
      </c>
      <c r="P11" s="346">
        <v>54146</v>
      </c>
      <c r="Q11" s="40">
        <v>1913</v>
      </c>
      <c r="R11" s="85">
        <v>3538</v>
      </c>
      <c r="S11" s="346">
        <v>1537</v>
      </c>
      <c r="T11" s="345">
        <f t="shared" si="2"/>
        <v>2001</v>
      </c>
      <c r="U11" s="346">
        <v>1975</v>
      </c>
      <c r="V11" s="222">
        <v>1563</v>
      </c>
      <c r="X11" s="188"/>
      <c r="Y11" s="188"/>
      <c r="AC11" s="188"/>
      <c r="AD11" s="188"/>
      <c r="AH11" s="188"/>
      <c r="AI11" s="188"/>
      <c r="AM11" s="188"/>
      <c r="AN11" s="188"/>
    </row>
    <row r="12" spans="1:40" ht="17.25" customHeight="1">
      <c r="A12" s="1742" t="s">
        <v>15</v>
      </c>
      <c r="B12" s="1743"/>
      <c r="C12" s="842">
        <v>645</v>
      </c>
      <c r="D12" s="346">
        <v>292</v>
      </c>
      <c r="E12" s="345">
        <v>353</v>
      </c>
      <c r="F12" s="345">
        <v>632</v>
      </c>
      <c r="G12" s="40">
        <v>13</v>
      </c>
      <c r="H12" s="842">
        <v>22095</v>
      </c>
      <c r="I12" s="346">
        <v>7380</v>
      </c>
      <c r="J12" s="345">
        <f t="shared" si="0"/>
        <v>14715</v>
      </c>
      <c r="K12" s="346">
        <v>21335</v>
      </c>
      <c r="L12" s="222">
        <v>760</v>
      </c>
      <c r="M12" s="186">
        <v>52706</v>
      </c>
      <c r="N12" s="346">
        <v>29661</v>
      </c>
      <c r="O12" s="345">
        <f t="shared" si="1"/>
        <v>23045</v>
      </c>
      <c r="P12" s="346">
        <v>50782</v>
      </c>
      <c r="Q12" s="40">
        <v>1924</v>
      </c>
      <c r="R12" s="85">
        <v>2939</v>
      </c>
      <c r="S12" s="346">
        <v>1269</v>
      </c>
      <c r="T12" s="345">
        <f t="shared" si="2"/>
        <v>1670</v>
      </c>
      <c r="U12" s="346">
        <v>1554</v>
      </c>
      <c r="V12" s="222">
        <v>1385</v>
      </c>
      <c r="X12" s="188"/>
      <c r="Y12" s="188"/>
      <c r="AC12" s="188"/>
      <c r="AD12" s="188"/>
      <c r="AH12" s="188"/>
      <c r="AI12" s="188"/>
      <c r="AM12" s="188"/>
      <c r="AN12" s="188"/>
    </row>
    <row r="13" spans="1:40" ht="17.25" customHeight="1">
      <c r="A13" s="1742" t="s">
        <v>16</v>
      </c>
      <c r="B13" s="1743"/>
      <c r="C13" s="842">
        <v>614</v>
      </c>
      <c r="D13" s="85">
        <v>270</v>
      </c>
      <c r="E13" s="345">
        <v>344</v>
      </c>
      <c r="F13" s="346">
        <v>604</v>
      </c>
      <c r="G13" s="40">
        <v>10</v>
      </c>
      <c r="H13" s="842">
        <v>22244</v>
      </c>
      <c r="I13" s="346">
        <v>7752</v>
      </c>
      <c r="J13" s="345">
        <f t="shared" si="0"/>
        <v>14492</v>
      </c>
      <c r="K13" s="346">
        <v>21304</v>
      </c>
      <c r="L13" s="222">
        <v>940</v>
      </c>
      <c r="M13" s="186">
        <v>53020</v>
      </c>
      <c r="N13" s="85">
        <v>29933</v>
      </c>
      <c r="O13" s="345">
        <f t="shared" si="1"/>
        <v>23087</v>
      </c>
      <c r="P13" s="346">
        <v>50810</v>
      </c>
      <c r="Q13" s="40">
        <v>2210</v>
      </c>
      <c r="R13" s="85">
        <v>2724</v>
      </c>
      <c r="S13" s="346">
        <v>1124</v>
      </c>
      <c r="T13" s="345">
        <f t="shared" si="2"/>
        <v>1600</v>
      </c>
      <c r="U13" s="346">
        <v>1645</v>
      </c>
      <c r="V13" s="222">
        <v>1079</v>
      </c>
      <c r="X13" s="188"/>
      <c r="Y13" s="188"/>
      <c r="AC13" s="188"/>
      <c r="AD13" s="188"/>
      <c r="AH13" s="188"/>
      <c r="AI13" s="188"/>
      <c r="AM13" s="188"/>
      <c r="AN13" s="188"/>
    </row>
    <row r="14" spans="1:40" ht="17.25" customHeight="1">
      <c r="A14" s="1742" t="s">
        <v>139</v>
      </c>
      <c r="B14" s="1743"/>
      <c r="C14" s="842">
        <v>618</v>
      </c>
      <c r="D14" s="85">
        <v>277</v>
      </c>
      <c r="E14" s="345">
        <v>341</v>
      </c>
      <c r="F14" s="346">
        <v>605</v>
      </c>
      <c r="G14" s="40">
        <v>13</v>
      </c>
      <c r="H14" s="842">
        <v>21917</v>
      </c>
      <c r="I14" s="346">
        <v>7401</v>
      </c>
      <c r="J14" s="345">
        <f t="shared" si="0"/>
        <v>14516</v>
      </c>
      <c r="K14" s="346">
        <v>20902</v>
      </c>
      <c r="L14" s="222">
        <v>1015</v>
      </c>
      <c r="M14" s="186">
        <v>52998</v>
      </c>
      <c r="N14" s="85">
        <v>29260</v>
      </c>
      <c r="O14" s="345">
        <f t="shared" si="1"/>
        <v>23738</v>
      </c>
      <c r="P14" s="346">
        <v>51154</v>
      </c>
      <c r="Q14" s="40">
        <v>1844</v>
      </c>
      <c r="R14" s="85">
        <v>2523</v>
      </c>
      <c r="S14" s="346">
        <v>1011</v>
      </c>
      <c r="T14" s="345">
        <f t="shared" si="2"/>
        <v>1512</v>
      </c>
      <c r="U14" s="346">
        <v>1610</v>
      </c>
      <c r="V14" s="222">
        <v>913</v>
      </c>
      <c r="X14" s="188"/>
      <c r="Y14" s="188"/>
      <c r="AC14" s="188"/>
      <c r="AD14" s="188"/>
      <c r="AH14" s="188"/>
      <c r="AI14" s="188"/>
      <c r="AM14" s="188"/>
      <c r="AN14" s="188"/>
    </row>
    <row r="15" spans="1:40" ht="17.25" customHeight="1">
      <c r="A15" s="1742" t="s">
        <v>189</v>
      </c>
      <c r="B15" s="1743"/>
      <c r="C15" s="842">
        <v>646</v>
      </c>
      <c r="D15" s="85">
        <v>302</v>
      </c>
      <c r="E15" s="345">
        <v>344</v>
      </c>
      <c r="F15" s="346">
        <v>635</v>
      </c>
      <c r="G15" s="40">
        <v>11</v>
      </c>
      <c r="H15" s="842">
        <v>21331</v>
      </c>
      <c r="I15" s="346">
        <v>7044</v>
      </c>
      <c r="J15" s="345">
        <v>14287</v>
      </c>
      <c r="K15" s="346">
        <v>20263</v>
      </c>
      <c r="L15" s="222">
        <v>1068</v>
      </c>
      <c r="M15" s="186">
        <v>54923</v>
      </c>
      <c r="N15" s="85">
        <v>30332</v>
      </c>
      <c r="O15" s="345">
        <v>24591</v>
      </c>
      <c r="P15" s="346">
        <v>52933</v>
      </c>
      <c r="Q15" s="40">
        <v>1990</v>
      </c>
      <c r="R15" s="85">
        <v>2577</v>
      </c>
      <c r="S15" s="346">
        <v>1111</v>
      </c>
      <c r="T15" s="345">
        <v>1466</v>
      </c>
      <c r="U15" s="346">
        <v>1601</v>
      </c>
      <c r="V15" s="222">
        <v>976</v>
      </c>
      <c r="X15" s="188"/>
      <c r="Y15" s="188"/>
      <c r="AC15" s="188"/>
      <c r="AD15" s="188"/>
      <c r="AH15" s="188"/>
      <c r="AI15" s="188"/>
      <c r="AM15" s="188"/>
      <c r="AN15" s="188"/>
    </row>
    <row r="16" spans="1:40" ht="17.25" customHeight="1">
      <c r="A16" s="1742" t="s">
        <v>455</v>
      </c>
      <c r="B16" s="1743"/>
      <c r="C16" s="842">
        <v>693</v>
      </c>
      <c r="D16" s="85">
        <v>321</v>
      </c>
      <c r="E16" s="345">
        <v>372</v>
      </c>
      <c r="F16" s="346">
        <v>684</v>
      </c>
      <c r="G16" s="40">
        <v>9</v>
      </c>
      <c r="H16" s="842">
        <v>23240</v>
      </c>
      <c r="I16" s="346">
        <v>7751</v>
      </c>
      <c r="J16" s="345">
        <v>15489</v>
      </c>
      <c r="K16" s="346">
        <v>22094</v>
      </c>
      <c r="L16" s="222">
        <v>1146</v>
      </c>
      <c r="M16" s="186">
        <v>57730</v>
      </c>
      <c r="N16" s="85">
        <v>31643</v>
      </c>
      <c r="O16" s="345">
        <v>26087</v>
      </c>
      <c r="P16" s="346">
        <v>55629</v>
      </c>
      <c r="Q16" s="40">
        <v>2101</v>
      </c>
      <c r="R16" s="85">
        <v>2799</v>
      </c>
      <c r="S16" s="346">
        <v>1152</v>
      </c>
      <c r="T16" s="345">
        <v>1647</v>
      </c>
      <c r="U16" s="346">
        <v>1943</v>
      </c>
      <c r="V16" s="222">
        <v>856</v>
      </c>
      <c r="W16" s="188"/>
      <c r="X16" s="188"/>
      <c r="Y16" s="188"/>
      <c r="AC16" s="188"/>
      <c r="AD16" s="188"/>
      <c r="AH16" s="188"/>
      <c r="AI16" s="188"/>
      <c r="AM16" s="188"/>
      <c r="AN16" s="188"/>
    </row>
    <row r="17" spans="1:40" ht="17.25" customHeight="1" thickBot="1">
      <c r="A17" s="1785" t="s">
        <v>562</v>
      </c>
      <c r="B17" s="1786"/>
      <c r="C17" s="842">
        <v>595</v>
      </c>
      <c r="D17" s="85">
        <v>286</v>
      </c>
      <c r="E17" s="345">
        <f>C17-D17</f>
        <v>309</v>
      </c>
      <c r="F17" s="346">
        <v>588</v>
      </c>
      <c r="G17" s="40">
        <v>7</v>
      </c>
      <c r="H17" s="842">
        <v>24008</v>
      </c>
      <c r="I17" s="346">
        <v>8088</v>
      </c>
      <c r="J17" s="345">
        <f>H17-I17</f>
        <v>15920</v>
      </c>
      <c r="K17" s="346">
        <v>22897</v>
      </c>
      <c r="L17" s="222">
        <v>1111</v>
      </c>
      <c r="M17" s="186">
        <v>62059</v>
      </c>
      <c r="N17" s="85">
        <v>34377</v>
      </c>
      <c r="O17" s="345">
        <f>M17-N17</f>
        <v>27682</v>
      </c>
      <c r="P17" s="346">
        <v>59694</v>
      </c>
      <c r="Q17" s="40">
        <v>2365</v>
      </c>
      <c r="R17" s="85">
        <v>3350</v>
      </c>
      <c r="S17" s="346">
        <v>1407</v>
      </c>
      <c r="T17" s="345">
        <f>R17-S17</f>
        <v>1943</v>
      </c>
      <c r="U17" s="346">
        <v>2310</v>
      </c>
      <c r="V17" s="222">
        <v>1040</v>
      </c>
      <c r="X17" s="188"/>
      <c r="Y17" s="188"/>
      <c r="AC17" s="188"/>
      <c r="AD17" s="188"/>
      <c r="AH17" s="188"/>
      <c r="AI17" s="188"/>
      <c r="AM17" s="188"/>
      <c r="AN17" s="188"/>
    </row>
    <row r="18" spans="1:40" ht="17.25" customHeight="1">
      <c r="A18" s="1791" t="s">
        <v>563</v>
      </c>
      <c r="B18" s="567" t="s">
        <v>191</v>
      </c>
      <c r="C18" s="557">
        <f t="shared" ref="C18:H18" si="3">C17-C16</f>
        <v>-98</v>
      </c>
      <c r="D18" s="558">
        <f t="shared" si="3"/>
        <v>-35</v>
      </c>
      <c r="E18" s="558">
        <f t="shared" si="3"/>
        <v>-63</v>
      </c>
      <c r="F18" s="558">
        <f t="shared" si="3"/>
        <v>-96</v>
      </c>
      <c r="G18" s="559">
        <f t="shared" si="3"/>
        <v>-2</v>
      </c>
      <c r="H18" s="557">
        <f t="shared" si="3"/>
        <v>768</v>
      </c>
      <c r="I18" s="558">
        <f t="shared" ref="I18:V18" si="4">I17-I16</f>
        <v>337</v>
      </c>
      <c r="J18" s="558">
        <f t="shared" si="4"/>
        <v>431</v>
      </c>
      <c r="K18" s="558">
        <f t="shared" si="4"/>
        <v>803</v>
      </c>
      <c r="L18" s="559">
        <f t="shared" si="4"/>
        <v>-35</v>
      </c>
      <c r="M18" s="557">
        <f t="shared" si="4"/>
        <v>4329</v>
      </c>
      <c r="N18" s="558">
        <f t="shared" si="4"/>
        <v>2734</v>
      </c>
      <c r="O18" s="558">
        <f t="shared" si="4"/>
        <v>1595</v>
      </c>
      <c r="P18" s="558">
        <f t="shared" si="4"/>
        <v>4065</v>
      </c>
      <c r="Q18" s="559">
        <f t="shared" si="4"/>
        <v>264</v>
      </c>
      <c r="R18" s="611">
        <f t="shared" si="4"/>
        <v>551</v>
      </c>
      <c r="S18" s="558">
        <f t="shared" si="4"/>
        <v>255</v>
      </c>
      <c r="T18" s="558">
        <f t="shared" si="4"/>
        <v>296</v>
      </c>
      <c r="U18" s="558">
        <f t="shared" si="4"/>
        <v>367</v>
      </c>
      <c r="V18" s="559">
        <f t="shared" si="4"/>
        <v>184</v>
      </c>
    </row>
    <row r="19" spans="1:40" ht="19.5" customHeight="1">
      <c r="A19" s="1733"/>
      <c r="B19" s="561" t="s">
        <v>192</v>
      </c>
      <c r="C19" s="564">
        <f t="shared" ref="C19:H19" si="5">C17/C16-1</f>
        <v>-0.14141414141414144</v>
      </c>
      <c r="D19" s="565">
        <f t="shared" si="5"/>
        <v>-0.1090342679127726</v>
      </c>
      <c r="E19" s="565">
        <f t="shared" si="5"/>
        <v>-0.16935483870967738</v>
      </c>
      <c r="F19" s="565">
        <f t="shared" si="5"/>
        <v>-0.14035087719298245</v>
      </c>
      <c r="G19" s="566">
        <f t="shared" si="5"/>
        <v>-0.22222222222222221</v>
      </c>
      <c r="H19" s="564">
        <f t="shared" si="5"/>
        <v>3.304647160068841E-2</v>
      </c>
      <c r="I19" s="565">
        <f t="shared" ref="I19:V19" si="6">I17/I16-1</f>
        <v>4.3478260869565188E-2</v>
      </c>
      <c r="J19" s="565">
        <f t="shared" si="6"/>
        <v>2.782619923816898E-2</v>
      </c>
      <c r="K19" s="565">
        <f t="shared" si="6"/>
        <v>3.6344708970761364E-2</v>
      </c>
      <c r="L19" s="566">
        <f t="shared" si="6"/>
        <v>-3.0541012216404928E-2</v>
      </c>
      <c r="M19" s="564">
        <f t="shared" si="6"/>
        <v>7.4987008487787943E-2</v>
      </c>
      <c r="N19" s="565">
        <f t="shared" si="6"/>
        <v>8.6401415794962633E-2</v>
      </c>
      <c r="O19" s="565">
        <f t="shared" si="6"/>
        <v>6.1141564764058742E-2</v>
      </c>
      <c r="P19" s="565">
        <f t="shared" si="6"/>
        <v>7.3073396969206783E-2</v>
      </c>
      <c r="Q19" s="566">
        <f t="shared" si="6"/>
        <v>0.12565445026178002</v>
      </c>
      <c r="R19" s="620">
        <f t="shared" si="6"/>
        <v>0.19685602000714542</v>
      </c>
      <c r="S19" s="565">
        <f t="shared" si="6"/>
        <v>0.22135416666666674</v>
      </c>
      <c r="T19" s="565">
        <f t="shared" si="6"/>
        <v>0.17972070431086817</v>
      </c>
      <c r="U19" s="565">
        <f t="shared" si="6"/>
        <v>0.18888317035512103</v>
      </c>
      <c r="V19" s="566">
        <f t="shared" si="6"/>
        <v>0.2149532710280373</v>
      </c>
    </row>
    <row r="20" spans="1:40" ht="17.25" customHeight="1">
      <c r="A20" s="1734" t="s">
        <v>927</v>
      </c>
      <c r="B20" s="578" t="s">
        <v>191</v>
      </c>
      <c r="C20" s="581">
        <f t="shared" ref="C20:H20" si="7">C17-C12</f>
        <v>-50</v>
      </c>
      <c r="D20" s="582">
        <f t="shared" si="7"/>
        <v>-6</v>
      </c>
      <c r="E20" s="582">
        <f t="shared" si="7"/>
        <v>-44</v>
      </c>
      <c r="F20" s="582">
        <f t="shared" si="7"/>
        <v>-44</v>
      </c>
      <c r="G20" s="583">
        <f t="shared" si="7"/>
        <v>-6</v>
      </c>
      <c r="H20" s="581">
        <f t="shared" si="7"/>
        <v>1913</v>
      </c>
      <c r="I20" s="582">
        <f t="shared" ref="I20:V20" si="8">I17-I12</f>
        <v>708</v>
      </c>
      <c r="J20" s="582">
        <f t="shared" si="8"/>
        <v>1205</v>
      </c>
      <c r="K20" s="582">
        <f t="shared" si="8"/>
        <v>1562</v>
      </c>
      <c r="L20" s="583">
        <f t="shared" si="8"/>
        <v>351</v>
      </c>
      <c r="M20" s="581">
        <f t="shared" si="8"/>
        <v>9353</v>
      </c>
      <c r="N20" s="582">
        <f t="shared" si="8"/>
        <v>4716</v>
      </c>
      <c r="O20" s="582">
        <f t="shared" si="8"/>
        <v>4637</v>
      </c>
      <c r="P20" s="582">
        <f t="shared" si="8"/>
        <v>8912</v>
      </c>
      <c r="Q20" s="583">
        <f t="shared" si="8"/>
        <v>441</v>
      </c>
      <c r="R20" s="617">
        <f t="shared" si="8"/>
        <v>411</v>
      </c>
      <c r="S20" s="582">
        <f t="shared" si="8"/>
        <v>138</v>
      </c>
      <c r="T20" s="582">
        <f t="shared" si="8"/>
        <v>273</v>
      </c>
      <c r="U20" s="582">
        <f t="shared" si="8"/>
        <v>756</v>
      </c>
      <c r="V20" s="583">
        <f t="shared" si="8"/>
        <v>-345</v>
      </c>
    </row>
    <row r="21" spans="1:40" ht="17.25" customHeight="1">
      <c r="A21" s="1733"/>
      <c r="B21" s="561" t="s">
        <v>192</v>
      </c>
      <c r="C21" s="564">
        <f t="shared" ref="C21:H21" si="9">C17/C12-1</f>
        <v>-7.7519379844961267E-2</v>
      </c>
      <c r="D21" s="565">
        <f t="shared" si="9"/>
        <v>-2.0547945205479423E-2</v>
      </c>
      <c r="E21" s="565">
        <f t="shared" si="9"/>
        <v>-0.12464589235127477</v>
      </c>
      <c r="F21" s="565">
        <f t="shared" si="9"/>
        <v>-6.9620253164557E-2</v>
      </c>
      <c r="G21" s="566">
        <f t="shared" si="9"/>
        <v>-0.46153846153846156</v>
      </c>
      <c r="H21" s="564">
        <f t="shared" si="9"/>
        <v>8.6580674360715149E-2</v>
      </c>
      <c r="I21" s="565">
        <f t="shared" ref="I21:V21" si="10">I17/I12-1</f>
        <v>9.5934959349593507E-2</v>
      </c>
      <c r="J21" s="565">
        <f t="shared" si="10"/>
        <v>8.1889228678219572E-2</v>
      </c>
      <c r="K21" s="565">
        <f t="shared" si="10"/>
        <v>7.3213030232013088E-2</v>
      </c>
      <c r="L21" s="566">
        <f t="shared" si="10"/>
        <v>0.46184210526315783</v>
      </c>
      <c r="M21" s="564">
        <f t="shared" si="10"/>
        <v>0.17745607710697064</v>
      </c>
      <c r="N21" s="565">
        <f t="shared" si="10"/>
        <v>0.15899666228380704</v>
      </c>
      <c r="O21" s="565">
        <f t="shared" si="10"/>
        <v>0.20121501410284237</v>
      </c>
      <c r="P21" s="565">
        <f t="shared" si="10"/>
        <v>0.17549525422393764</v>
      </c>
      <c r="Q21" s="566">
        <f t="shared" si="10"/>
        <v>0.22920997920997932</v>
      </c>
      <c r="R21" s="620">
        <f t="shared" si="10"/>
        <v>0.13984348417829184</v>
      </c>
      <c r="S21" s="565">
        <f t="shared" si="10"/>
        <v>0.10874704491725762</v>
      </c>
      <c r="T21" s="565">
        <f t="shared" si="10"/>
        <v>0.16347305389221556</v>
      </c>
      <c r="U21" s="565">
        <f t="shared" si="10"/>
        <v>0.4864864864864864</v>
      </c>
      <c r="V21" s="566">
        <f t="shared" si="10"/>
        <v>-0.24909747292418771</v>
      </c>
    </row>
    <row r="22" spans="1:40" ht="17.25" customHeight="1">
      <c r="A22" s="1734" t="s">
        <v>928</v>
      </c>
      <c r="B22" s="578" t="s">
        <v>191</v>
      </c>
      <c r="C22" s="581">
        <f t="shared" ref="C22:H22" si="11">C17-C7</f>
        <v>19</v>
      </c>
      <c r="D22" s="582">
        <f t="shared" si="11"/>
        <v>-11</v>
      </c>
      <c r="E22" s="582">
        <f t="shared" si="11"/>
        <v>30</v>
      </c>
      <c r="F22" s="582">
        <f t="shared" si="11"/>
        <v>58</v>
      </c>
      <c r="G22" s="583">
        <f t="shared" si="11"/>
        <v>-39</v>
      </c>
      <c r="H22" s="581">
        <f t="shared" si="11"/>
        <v>-4485</v>
      </c>
      <c r="I22" s="582">
        <f t="shared" ref="I22:V22" si="12">I17-I7</f>
        <v>-1558</v>
      </c>
      <c r="J22" s="582">
        <f t="shared" si="12"/>
        <v>-2927</v>
      </c>
      <c r="K22" s="582">
        <f t="shared" si="12"/>
        <v>-5075</v>
      </c>
      <c r="L22" s="583">
        <f t="shared" si="12"/>
        <v>590</v>
      </c>
      <c r="M22" s="581">
        <f t="shared" si="12"/>
        <v>-9413</v>
      </c>
      <c r="N22" s="582">
        <f t="shared" si="12"/>
        <v>-4746</v>
      </c>
      <c r="O22" s="582">
        <f t="shared" si="12"/>
        <v>-4667</v>
      </c>
      <c r="P22" s="582">
        <f t="shared" si="12"/>
        <v>-10455</v>
      </c>
      <c r="Q22" s="583">
        <f t="shared" si="12"/>
        <v>1042</v>
      </c>
      <c r="R22" s="617">
        <f t="shared" si="12"/>
        <v>-5623</v>
      </c>
      <c r="S22" s="582">
        <f t="shared" si="12"/>
        <v>-2780</v>
      </c>
      <c r="T22" s="582">
        <f t="shared" si="12"/>
        <v>-2843</v>
      </c>
      <c r="U22" s="582">
        <f t="shared" si="12"/>
        <v>-2109</v>
      </c>
      <c r="V22" s="583">
        <f t="shared" si="12"/>
        <v>-3514</v>
      </c>
    </row>
    <row r="23" spans="1:40" ht="17.25" customHeight="1" thickBot="1">
      <c r="A23" s="1735"/>
      <c r="B23" s="596" t="s">
        <v>192</v>
      </c>
      <c r="C23" s="597">
        <f t="shared" ref="C23:H23" si="13">C17/C7-1</f>
        <v>3.298611111111116E-2</v>
      </c>
      <c r="D23" s="598">
        <f t="shared" si="13"/>
        <v>-3.703703703703709E-2</v>
      </c>
      <c r="E23" s="598">
        <f t="shared" si="13"/>
        <v>0.10752688172043001</v>
      </c>
      <c r="F23" s="598">
        <f t="shared" si="13"/>
        <v>0.10943396226415092</v>
      </c>
      <c r="G23" s="661">
        <f t="shared" si="13"/>
        <v>-0.84782608695652173</v>
      </c>
      <c r="H23" s="597">
        <f t="shared" si="13"/>
        <v>-0.15740708244130142</v>
      </c>
      <c r="I23" s="598">
        <f t="shared" ref="I23:V23" si="14">I17/I7-1</f>
        <v>-0.16151772755546345</v>
      </c>
      <c r="J23" s="598">
        <f t="shared" si="14"/>
        <v>-0.15530323128349344</v>
      </c>
      <c r="K23" s="598">
        <f t="shared" si="14"/>
        <v>-0.18143143143143148</v>
      </c>
      <c r="L23" s="661">
        <f t="shared" si="14"/>
        <v>1.1324376199616122</v>
      </c>
      <c r="M23" s="597">
        <f t="shared" si="14"/>
        <v>-0.13170192522946045</v>
      </c>
      <c r="N23" s="598">
        <f t="shared" si="14"/>
        <v>-0.12130971551261405</v>
      </c>
      <c r="O23" s="598">
        <f t="shared" si="14"/>
        <v>-0.14427030201860958</v>
      </c>
      <c r="P23" s="598">
        <f t="shared" si="14"/>
        <v>-0.14903990078261986</v>
      </c>
      <c r="Q23" s="661">
        <f t="shared" si="14"/>
        <v>0.78760393046107335</v>
      </c>
      <c r="R23" s="660">
        <f t="shared" si="14"/>
        <v>-0.6266577510308704</v>
      </c>
      <c r="S23" s="598">
        <f t="shared" si="14"/>
        <v>-0.66395987580606641</v>
      </c>
      <c r="T23" s="598">
        <f t="shared" si="14"/>
        <v>-0.5940242373589637</v>
      </c>
      <c r="U23" s="598">
        <f t="shared" si="14"/>
        <v>-0.47725729803122874</v>
      </c>
      <c r="V23" s="661">
        <f t="shared" si="14"/>
        <v>-0.77162933684672819</v>
      </c>
    </row>
    <row r="24" spans="1:40" ht="17.25" customHeight="1">
      <c r="A24" s="846" t="s">
        <v>576</v>
      </c>
      <c r="K24" s="188"/>
      <c r="U24" s="188"/>
    </row>
    <row r="25" spans="1:40" ht="24.75" customHeight="1">
      <c r="A25" s="2113" t="s">
        <v>571</v>
      </c>
      <c r="B25" s="2113"/>
      <c r="C25" s="2113"/>
      <c r="D25" s="2113"/>
      <c r="E25" s="2113"/>
      <c r="F25" s="2113"/>
      <c r="G25" s="2113"/>
      <c r="H25" s="2113"/>
      <c r="I25" s="2113"/>
      <c r="J25" s="2113"/>
      <c r="K25" s="2113"/>
      <c r="L25" s="2113"/>
      <c r="M25" s="2113"/>
      <c r="N25" s="2113"/>
      <c r="O25" s="2113"/>
      <c r="P25" s="2113"/>
      <c r="Q25" s="2113"/>
      <c r="R25" s="2113"/>
      <c r="S25" s="2113"/>
      <c r="T25" s="2113"/>
      <c r="U25" s="2113"/>
      <c r="V25" s="2113"/>
    </row>
    <row r="26" spans="1:40" ht="17.25" customHeight="1">
      <c r="A26" s="918" t="s">
        <v>510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551"/>
      <c r="L26" s="205"/>
      <c r="M26" s="205"/>
      <c r="N26" s="205"/>
      <c r="U26" s="188"/>
    </row>
    <row r="27" spans="1:40" ht="17.25" customHeight="1">
      <c r="K27" s="188"/>
      <c r="U27" s="188"/>
    </row>
    <row r="28" spans="1:40"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</row>
    <row r="29" spans="1:40"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</row>
    <row r="30" spans="1:40"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</row>
    <row r="31" spans="1:40" ht="15.75" customHeight="1"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</row>
    <row r="32" spans="1:40"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/>
      <c r="V32" s="292"/>
    </row>
  </sheetData>
  <mergeCells count="32">
    <mergeCell ref="F4:G5"/>
    <mergeCell ref="A3:B6"/>
    <mergeCell ref="H3:L3"/>
    <mergeCell ref="M3:Q3"/>
    <mergeCell ref="R3:V3"/>
    <mergeCell ref="H4:H6"/>
    <mergeCell ref="M4:M6"/>
    <mergeCell ref="R4:R6"/>
    <mergeCell ref="S4:T5"/>
    <mergeCell ref="U4:V5"/>
    <mergeCell ref="I4:J5"/>
    <mergeCell ref="K4:L5"/>
    <mergeCell ref="N4:O5"/>
    <mergeCell ref="P4:Q5"/>
    <mergeCell ref="C3:G3"/>
    <mergeCell ref="C4:C6"/>
    <mergeCell ref="D4:E5"/>
    <mergeCell ref="A25:V25"/>
    <mergeCell ref="A18:A19"/>
    <mergeCell ref="A20:A21"/>
    <mergeCell ref="A22:A23"/>
    <mergeCell ref="A7:B7"/>
    <mergeCell ref="A17:B1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H18:V23 C18:G23" unlockedFormula="1"/>
  </ignoredError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zoomScaleNormal="100" workbookViewId="0"/>
  </sheetViews>
  <sheetFormatPr defaultColWidth="9.140625" defaultRowHeight="15"/>
  <cols>
    <col min="1" max="1" width="17.28515625" style="209" customWidth="1"/>
    <col min="2" max="11" width="7.140625" style="209" customWidth="1"/>
    <col min="12" max="13" width="8.28515625" style="209" customWidth="1"/>
    <col min="14" max="16" width="7.140625" style="209" customWidth="1"/>
    <col min="17" max="16384" width="9.140625" style="209"/>
  </cols>
  <sheetData>
    <row r="1" spans="1:18" s="46" customFormat="1" ht="17.25" customHeight="1">
      <c r="A1" s="240" t="s">
        <v>957</v>
      </c>
      <c r="M1" s="500"/>
    </row>
    <row r="2" spans="1:18" s="205" customFormat="1" ht="17.25" customHeight="1" thickBot="1">
      <c r="A2" s="325" t="s">
        <v>193</v>
      </c>
    </row>
    <row r="3" spans="1:18" s="4" customFormat="1" ht="22.5" customHeight="1">
      <c r="A3" s="1736" t="s">
        <v>190</v>
      </c>
      <c r="B3" s="1771" t="s">
        <v>640</v>
      </c>
      <c r="C3" s="1869"/>
      <c r="D3" s="2124"/>
      <c r="E3" s="1771" t="s">
        <v>324</v>
      </c>
      <c r="F3" s="1772"/>
      <c r="G3" s="1773"/>
      <c r="H3" s="1771" t="s">
        <v>323</v>
      </c>
      <c r="I3" s="1772"/>
      <c r="J3" s="1773"/>
      <c r="K3" s="1771" t="s">
        <v>491</v>
      </c>
      <c r="L3" s="1772"/>
      <c r="M3" s="1773"/>
      <c r="N3" s="2114" t="s">
        <v>296</v>
      </c>
      <c r="O3" s="2115"/>
      <c r="P3" s="2116"/>
    </row>
    <row r="4" spans="1:18" s="4" customFormat="1" ht="18.75" customHeight="1">
      <c r="A4" s="1738"/>
      <c r="B4" s="2027"/>
      <c r="C4" s="2102"/>
      <c r="D4" s="2028"/>
      <c r="E4" s="1774"/>
      <c r="F4" s="1775"/>
      <c r="G4" s="1776"/>
      <c r="H4" s="1774"/>
      <c r="I4" s="1775"/>
      <c r="J4" s="1776"/>
      <c r="K4" s="1774"/>
      <c r="L4" s="1775"/>
      <c r="M4" s="1776"/>
      <c r="N4" s="2117"/>
      <c r="O4" s="2118"/>
      <c r="P4" s="2119"/>
    </row>
    <row r="5" spans="1:18" s="4" customFormat="1" ht="17.25" customHeight="1">
      <c r="A5" s="1738"/>
      <c r="B5" s="1779" t="s">
        <v>316</v>
      </c>
      <c r="C5" s="1783" t="s">
        <v>171</v>
      </c>
      <c r="D5" s="1783" t="s">
        <v>552</v>
      </c>
      <c r="E5" s="1779" t="s">
        <v>316</v>
      </c>
      <c r="F5" s="1783" t="s">
        <v>171</v>
      </c>
      <c r="G5" s="1783" t="s">
        <v>552</v>
      </c>
      <c r="H5" s="1779" t="s">
        <v>316</v>
      </c>
      <c r="I5" s="1783" t="s">
        <v>171</v>
      </c>
      <c r="J5" s="1783" t="s">
        <v>552</v>
      </c>
      <c r="K5" s="1779" t="s">
        <v>316</v>
      </c>
      <c r="L5" s="1783" t="s">
        <v>171</v>
      </c>
      <c r="M5" s="1923" t="s">
        <v>552</v>
      </c>
      <c r="N5" s="1779" t="s">
        <v>316</v>
      </c>
      <c r="O5" s="1783" t="s">
        <v>171</v>
      </c>
      <c r="P5" s="1923" t="s">
        <v>552</v>
      </c>
    </row>
    <row r="6" spans="1:18" s="4" customFormat="1" ht="17.25" customHeight="1" thickBot="1">
      <c r="A6" s="1740"/>
      <c r="B6" s="1780"/>
      <c r="C6" s="1784"/>
      <c r="D6" s="1784"/>
      <c r="E6" s="1780"/>
      <c r="F6" s="1784"/>
      <c r="G6" s="1784"/>
      <c r="H6" s="1780"/>
      <c r="I6" s="1784"/>
      <c r="J6" s="1784"/>
      <c r="K6" s="1780"/>
      <c r="L6" s="1784"/>
      <c r="M6" s="1924"/>
      <c r="N6" s="1780"/>
      <c r="O6" s="1784"/>
      <c r="P6" s="1924"/>
    </row>
    <row r="7" spans="1:18" s="5" customFormat="1" ht="20.25" customHeight="1">
      <c r="A7" s="9" t="s">
        <v>19</v>
      </c>
      <c r="B7" s="1110">
        <v>144</v>
      </c>
      <c r="C7" s="1111">
        <v>2763</v>
      </c>
      <c r="D7" s="1111">
        <v>2725</v>
      </c>
      <c r="E7" s="1110">
        <v>506</v>
      </c>
      <c r="F7" s="1111">
        <v>91256</v>
      </c>
      <c r="G7" s="1111">
        <v>88563</v>
      </c>
      <c r="H7" s="1110">
        <v>780</v>
      </c>
      <c r="I7" s="1343">
        <v>203962</v>
      </c>
      <c r="J7" s="1112">
        <v>196036</v>
      </c>
      <c r="K7" s="1110">
        <v>363</v>
      </c>
      <c r="L7" s="1343">
        <v>133321</v>
      </c>
      <c r="M7" s="1112">
        <v>133104</v>
      </c>
      <c r="N7" s="1110">
        <v>267</v>
      </c>
      <c r="O7" s="1344">
        <v>14952</v>
      </c>
      <c r="P7" s="1112">
        <v>9788</v>
      </c>
      <c r="Q7" s="6"/>
      <c r="R7" s="1712"/>
    </row>
    <row r="8" spans="1:18" s="993" customFormat="1" ht="17.25" customHeight="1">
      <c r="A8" s="803" t="s">
        <v>20</v>
      </c>
      <c r="B8" s="185">
        <v>14</v>
      </c>
      <c r="C8" s="223">
        <v>368</v>
      </c>
      <c r="D8" s="223">
        <v>368</v>
      </c>
      <c r="E8" s="185">
        <v>40</v>
      </c>
      <c r="F8" s="223">
        <v>8996</v>
      </c>
      <c r="G8" s="223">
        <v>7814</v>
      </c>
      <c r="H8" s="185">
        <v>105</v>
      </c>
      <c r="I8" s="224">
        <v>33319</v>
      </c>
      <c r="J8" s="229">
        <v>31524</v>
      </c>
      <c r="K8" s="185">
        <v>74</v>
      </c>
      <c r="L8" s="224">
        <v>26496</v>
      </c>
      <c r="M8" s="229">
        <v>26339</v>
      </c>
      <c r="N8" s="185">
        <v>28</v>
      </c>
      <c r="O8" s="345">
        <v>2197</v>
      </c>
      <c r="P8" s="229">
        <v>1116</v>
      </c>
      <c r="Q8" s="992"/>
      <c r="R8" s="6"/>
    </row>
    <row r="9" spans="1:18" s="993" customFormat="1" ht="17.25" customHeight="1">
      <c r="A9" s="803" t="s">
        <v>21</v>
      </c>
      <c r="B9" s="185">
        <v>21</v>
      </c>
      <c r="C9" s="223">
        <v>425</v>
      </c>
      <c r="D9" s="223">
        <v>425</v>
      </c>
      <c r="E9" s="185">
        <v>59</v>
      </c>
      <c r="F9" s="223">
        <v>9204</v>
      </c>
      <c r="G9" s="223">
        <v>9023</v>
      </c>
      <c r="H9" s="185">
        <v>82</v>
      </c>
      <c r="I9" s="224">
        <v>18201</v>
      </c>
      <c r="J9" s="229">
        <v>17004</v>
      </c>
      <c r="K9" s="185">
        <v>37</v>
      </c>
      <c r="L9" s="224">
        <v>13150</v>
      </c>
      <c r="M9" s="229">
        <v>13150</v>
      </c>
      <c r="N9" s="185">
        <v>31</v>
      </c>
      <c r="O9" s="345">
        <v>1612</v>
      </c>
      <c r="P9" s="229">
        <v>986</v>
      </c>
      <c r="Q9" s="992"/>
      <c r="R9" s="6"/>
    </row>
    <row r="10" spans="1:18" s="993" customFormat="1" ht="17.25" customHeight="1">
      <c r="A10" s="803" t="s">
        <v>22</v>
      </c>
      <c r="B10" s="185">
        <v>7</v>
      </c>
      <c r="C10" s="345">
        <v>91</v>
      </c>
      <c r="D10" s="345">
        <v>91</v>
      </c>
      <c r="E10" s="185">
        <v>35</v>
      </c>
      <c r="F10" s="345">
        <v>6307</v>
      </c>
      <c r="G10" s="345">
        <v>6164</v>
      </c>
      <c r="H10" s="185">
        <v>51</v>
      </c>
      <c r="I10" s="224">
        <v>12809</v>
      </c>
      <c r="J10" s="229">
        <v>12636</v>
      </c>
      <c r="K10" s="185">
        <v>22</v>
      </c>
      <c r="L10" s="224">
        <v>7877</v>
      </c>
      <c r="M10" s="229">
        <v>7877</v>
      </c>
      <c r="N10" s="185">
        <v>20</v>
      </c>
      <c r="O10" s="345">
        <v>1235</v>
      </c>
      <c r="P10" s="229">
        <v>852</v>
      </c>
      <c r="Q10" s="992"/>
      <c r="R10" s="6"/>
    </row>
    <row r="11" spans="1:18" s="993" customFormat="1" ht="17.25" customHeight="1">
      <c r="A11" s="803" t="s">
        <v>23</v>
      </c>
      <c r="B11" s="185">
        <v>4</v>
      </c>
      <c r="C11" s="345">
        <v>71</v>
      </c>
      <c r="D11" s="345">
        <v>71</v>
      </c>
      <c r="E11" s="185">
        <v>26</v>
      </c>
      <c r="F11" s="345">
        <v>5245</v>
      </c>
      <c r="G11" s="345">
        <v>5127</v>
      </c>
      <c r="H11" s="185">
        <v>36</v>
      </c>
      <c r="I11" s="224">
        <v>11173</v>
      </c>
      <c r="J11" s="229">
        <v>10761</v>
      </c>
      <c r="K11" s="185">
        <v>15</v>
      </c>
      <c r="L11" s="224">
        <v>6321</v>
      </c>
      <c r="M11" s="229">
        <v>6317</v>
      </c>
      <c r="N11" s="185">
        <v>17</v>
      </c>
      <c r="O11" s="345">
        <v>973</v>
      </c>
      <c r="P11" s="229">
        <v>751</v>
      </c>
      <c r="Q11" s="992"/>
      <c r="R11" s="6"/>
    </row>
    <row r="12" spans="1:18" s="993" customFormat="1" ht="17.25" customHeight="1">
      <c r="A12" s="803" t="s">
        <v>24</v>
      </c>
      <c r="B12" s="185">
        <v>2</v>
      </c>
      <c r="C12" s="345">
        <v>79</v>
      </c>
      <c r="D12" s="345">
        <v>79</v>
      </c>
      <c r="E12" s="185">
        <v>18</v>
      </c>
      <c r="F12" s="345">
        <v>2699</v>
      </c>
      <c r="G12" s="345">
        <v>2699</v>
      </c>
      <c r="H12" s="185">
        <v>20</v>
      </c>
      <c r="I12" s="224">
        <v>4553</v>
      </c>
      <c r="J12" s="229">
        <v>4424</v>
      </c>
      <c r="K12" s="185">
        <v>9</v>
      </c>
      <c r="L12" s="224">
        <v>3127</v>
      </c>
      <c r="M12" s="229">
        <v>3127</v>
      </c>
      <c r="N12" s="185">
        <v>5</v>
      </c>
      <c r="O12" s="345">
        <v>224</v>
      </c>
      <c r="P12" s="229">
        <v>113</v>
      </c>
      <c r="Q12" s="992"/>
      <c r="R12" s="6"/>
    </row>
    <row r="13" spans="1:18" s="993" customFormat="1" ht="17.25" customHeight="1">
      <c r="A13" s="803" t="s">
        <v>25</v>
      </c>
      <c r="B13" s="185">
        <v>13</v>
      </c>
      <c r="C13" s="345">
        <v>279</v>
      </c>
      <c r="D13" s="345">
        <v>279</v>
      </c>
      <c r="E13" s="185">
        <v>43</v>
      </c>
      <c r="F13" s="345">
        <v>8784</v>
      </c>
      <c r="G13" s="345">
        <v>8679</v>
      </c>
      <c r="H13" s="185">
        <v>57</v>
      </c>
      <c r="I13" s="224">
        <v>15474</v>
      </c>
      <c r="J13" s="229">
        <v>14775</v>
      </c>
      <c r="K13" s="185">
        <v>22</v>
      </c>
      <c r="L13" s="224">
        <v>8175</v>
      </c>
      <c r="M13" s="229">
        <v>8151</v>
      </c>
      <c r="N13" s="185">
        <v>17</v>
      </c>
      <c r="O13" s="345">
        <v>1018</v>
      </c>
      <c r="P13" s="229">
        <v>594</v>
      </c>
      <c r="Q13" s="992"/>
      <c r="R13" s="6"/>
    </row>
    <row r="14" spans="1:18" s="993" customFormat="1" ht="17.25" customHeight="1">
      <c r="A14" s="803" t="s">
        <v>26</v>
      </c>
      <c r="B14" s="185">
        <v>2</v>
      </c>
      <c r="C14" s="223">
        <v>52</v>
      </c>
      <c r="D14" s="223">
        <v>52</v>
      </c>
      <c r="E14" s="185">
        <v>16</v>
      </c>
      <c r="F14" s="223">
        <v>4001</v>
      </c>
      <c r="G14" s="223">
        <v>3929</v>
      </c>
      <c r="H14" s="185">
        <v>36</v>
      </c>
      <c r="I14" s="224">
        <v>7974</v>
      </c>
      <c r="J14" s="229">
        <v>7912</v>
      </c>
      <c r="K14" s="185">
        <v>13</v>
      </c>
      <c r="L14" s="224">
        <v>4025</v>
      </c>
      <c r="M14" s="229">
        <v>4025</v>
      </c>
      <c r="N14" s="185">
        <v>10</v>
      </c>
      <c r="O14" s="345">
        <v>529</v>
      </c>
      <c r="P14" s="229">
        <v>364</v>
      </c>
      <c r="Q14" s="992"/>
      <c r="R14" s="6"/>
    </row>
    <row r="15" spans="1:18" s="993" customFormat="1" ht="17.25" customHeight="1">
      <c r="A15" s="803" t="s">
        <v>27</v>
      </c>
      <c r="B15" s="185">
        <v>14</v>
      </c>
      <c r="C15" s="223">
        <v>170</v>
      </c>
      <c r="D15" s="223">
        <v>170</v>
      </c>
      <c r="E15" s="185">
        <v>31</v>
      </c>
      <c r="F15" s="223">
        <v>5157</v>
      </c>
      <c r="G15" s="223">
        <v>5104</v>
      </c>
      <c r="H15" s="185">
        <v>45</v>
      </c>
      <c r="I15" s="224">
        <v>11066</v>
      </c>
      <c r="J15" s="229">
        <v>10984</v>
      </c>
      <c r="K15" s="185">
        <v>19</v>
      </c>
      <c r="L15" s="224">
        <v>6767</v>
      </c>
      <c r="M15" s="229">
        <v>6767</v>
      </c>
      <c r="N15" s="185">
        <v>11</v>
      </c>
      <c r="O15" s="345">
        <v>495</v>
      </c>
      <c r="P15" s="229">
        <v>262</v>
      </c>
      <c r="Q15" s="992"/>
      <c r="R15" s="6"/>
    </row>
    <row r="16" spans="1:18" s="993" customFormat="1" ht="17.25" customHeight="1">
      <c r="A16" s="803" t="s">
        <v>28</v>
      </c>
      <c r="B16" s="185">
        <v>9</v>
      </c>
      <c r="C16" s="219">
        <v>122</v>
      </c>
      <c r="D16" s="219">
        <v>122</v>
      </c>
      <c r="E16" s="185">
        <v>35</v>
      </c>
      <c r="F16" s="219">
        <v>5156</v>
      </c>
      <c r="G16" s="219">
        <v>4898</v>
      </c>
      <c r="H16" s="185">
        <v>46</v>
      </c>
      <c r="I16" s="220">
        <v>11158</v>
      </c>
      <c r="J16" s="222">
        <v>10634</v>
      </c>
      <c r="K16" s="186">
        <v>20</v>
      </c>
      <c r="L16" s="220">
        <v>5989</v>
      </c>
      <c r="M16" s="222">
        <v>5989</v>
      </c>
      <c r="N16" s="186">
        <v>14</v>
      </c>
      <c r="O16" s="346">
        <v>722</v>
      </c>
      <c r="P16" s="222">
        <v>586</v>
      </c>
      <c r="Q16" s="992"/>
      <c r="R16" s="6"/>
    </row>
    <row r="17" spans="1:18" s="993" customFormat="1" ht="17.25" customHeight="1">
      <c r="A17" s="803" t="s">
        <v>29</v>
      </c>
      <c r="B17" s="185">
        <v>9</v>
      </c>
      <c r="C17" s="219">
        <v>176</v>
      </c>
      <c r="D17" s="219">
        <v>138</v>
      </c>
      <c r="E17" s="185">
        <v>30</v>
      </c>
      <c r="F17" s="219">
        <v>4980</v>
      </c>
      <c r="G17" s="219">
        <v>4860</v>
      </c>
      <c r="H17" s="185">
        <v>38</v>
      </c>
      <c r="I17" s="220">
        <v>10153</v>
      </c>
      <c r="J17" s="222">
        <v>9014</v>
      </c>
      <c r="K17" s="186">
        <v>18</v>
      </c>
      <c r="L17" s="220">
        <v>6176</v>
      </c>
      <c r="M17" s="222">
        <v>6176</v>
      </c>
      <c r="N17" s="186">
        <v>14</v>
      </c>
      <c r="O17" s="346">
        <v>758</v>
      </c>
      <c r="P17" s="222">
        <v>531</v>
      </c>
      <c r="Q17" s="992"/>
      <c r="R17" s="6"/>
    </row>
    <row r="18" spans="1:18" s="993" customFormat="1" ht="17.25" customHeight="1">
      <c r="A18" s="803" t="s">
        <v>30</v>
      </c>
      <c r="B18" s="186">
        <v>17</v>
      </c>
      <c r="C18" s="219">
        <v>237</v>
      </c>
      <c r="D18" s="219">
        <v>237</v>
      </c>
      <c r="E18" s="186">
        <v>47</v>
      </c>
      <c r="F18" s="219">
        <v>9531</v>
      </c>
      <c r="G18" s="219">
        <v>9359</v>
      </c>
      <c r="H18" s="186">
        <v>73</v>
      </c>
      <c r="I18" s="220">
        <v>20820</v>
      </c>
      <c r="J18" s="222">
        <v>20495</v>
      </c>
      <c r="K18" s="186">
        <v>40</v>
      </c>
      <c r="L18" s="220">
        <v>16001</v>
      </c>
      <c r="M18" s="222">
        <v>16001</v>
      </c>
      <c r="N18" s="186">
        <v>27</v>
      </c>
      <c r="O18" s="346">
        <v>1389</v>
      </c>
      <c r="P18" s="222">
        <v>1086</v>
      </c>
      <c r="Q18" s="992"/>
      <c r="R18" s="6"/>
    </row>
    <row r="19" spans="1:18" s="993" customFormat="1" ht="17.25" customHeight="1">
      <c r="A19" s="803" t="s">
        <v>31</v>
      </c>
      <c r="B19" s="186">
        <v>13</v>
      </c>
      <c r="C19" s="219">
        <v>319</v>
      </c>
      <c r="D19" s="219">
        <v>319</v>
      </c>
      <c r="E19" s="186">
        <v>40</v>
      </c>
      <c r="F19" s="219">
        <v>6077</v>
      </c>
      <c r="G19" s="219">
        <v>6077</v>
      </c>
      <c r="H19" s="186">
        <v>55</v>
      </c>
      <c r="I19" s="346">
        <v>12324</v>
      </c>
      <c r="J19" s="222">
        <v>11904</v>
      </c>
      <c r="K19" s="186">
        <v>19</v>
      </c>
      <c r="L19" s="346">
        <v>8118</v>
      </c>
      <c r="M19" s="222">
        <v>8118</v>
      </c>
      <c r="N19" s="186">
        <v>22</v>
      </c>
      <c r="O19" s="346">
        <v>1127</v>
      </c>
      <c r="P19" s="222">
        <v>841</v>
      </c>
      <c r="Q19" s="992"/>
      <c r="R19" s="6"/>
    </row>
    <row r="20" spans="1:18" s="339" customFormat="1" ht="17.25" customHeight="1">
      <c r="A20" s="803" t="s">
        <v>32</v>
      </c>
      <c r="B20" s="186">
        <v>7</v>
      </c>
      <c r="C20" s="219">
        <v>74</v>
      </c>
      <c r="D20" s="219">
        <v>74</v>
      </c>
      <c r="E20" s="186">
        <v>36</v>
      </c>
      <c r="F20" s="219">
        <v>4779</v>
      </c>
      <c r="G20" s="219">
        <v>4632</v>
      </c>
      <c r="H20" s="186">
        <v>50</v>
      </c>
      <c r="I20" s="346">
        <v>12140</v>
      </c>
      <c r="J20" s="222">
        <v>11749</v>
      </c>
      <c r="K20" s="186">
        <v>16</v>
      </c>
      <c r="L20" s="346">
        <v>7348</v>
      </c>
      <c r="M20" s="222">
        <v>7348</v>
      </c>
      <c r="N20" s="186">
        <v>21</v>
      </c>
      <c r="O20" s="346">
        <v>841</v>
      </c>
      <c r="P20" s="222">
        <v>642</v>
      </c>
      <c r="Q20" s="992"/>
      <c r="R20" s="6"/>
    </row>
    <row r="21" spans="1:18" s="242" customFormat="1" ht="17.25" customHeight="1" thickBot="1">
      <c r="A21" s="159" t="s">
        <v>33</v>
      </c>
      <c r="B21" s="178">
        <v>12</v>
      </c>
      <c r="C21" s="183">
        <v>300</v>
      </c>
      <c r="D21" s="183">
        <v>300</v>
      </c>
      <c r="E21" s="178">
        <v>50</v>
      </c>
      <c r="F21" s="183">
        <v>10340</v>
      </c>
      <c r="G21" s="183">
        <v>10198</v>
      </c>
      <c r="H21" s="178">
        <v>86</v>
      </c>
      <c r="I21" s="183">
        <v>22798</v>
      </c>
      <c r="J21" s="270">
        <v>22220</v>
      </c>
      <c r="K21" s="178">
        <v>39</v>
      </c>
      <c r="L21" s="183">
        <v>13751</v>
      </c>
      <c r="M21" s="270">
        <v>13719</v>
      </c>
      <c r="N21" s="178">
        <v>30</v>
      </c>
      <c r="O21" s="183">
        <v>1832</v>
      </c>
      <c r="P21" s="270">
        <v>1064</v>
      </c>
      <c r="Q21" s="6"/>
      <c r="R21" s="6"/>
    </row>
    <row r="22" spans="1:18" ht="17.25" customHeight="1">
      <c r="A22" s="846" t="s">
        <v>567</v>
      </c>
    </row>
    <row r="23" spans="1:18" ht="16.5" customHeight="1">
      <c r="A23" s="965" t="s">
        <v>387</v>
      </c>
    </row>
    <row r="24" spans="1:18" ht="15.75" customHeight="1"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</row>
    <row r="25" spans="1:18"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</row>
  </sheetData>
  <mergeCells count="21">
    <mergeCell ref="A3:A6"/>
    <mergeCell ref="E3:G4"/>
    <mergeCell ref="H3:J4"/>
    <mergeCell ref="N3:P4"/>
    <mergeCell ref="P5:P6"/>
    <mergeCell ref="N5:N6"/>
    <mergeCell ref="O5:O6"/>
    <mergeCell ref="M5:M6"/>
    <mergeCell ref="G5:G6"/>
    <mergeCell ref="H5:H6"/>
    <mergeCell ref="I5:I6"/>
    <mergeCell ref="J5:J6"/>
    <mergeCell ref="B3:D4"/>
    <mergeCell ref="B5:B6"/>
    <mergeCell ref="C5:C6"/>
    <mergeCell ref="D5:D6"/>
    <mergeCell ref="E5:E6"/>
    <mergeCell ref="F5:F6"/>
    <mergeCell ref="K3:M4"/>
    <mergeCell ref="K5:K6"/>
    <mergeCell ref="L5:L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pane ySplit="5" topLeftCell="A6" activePane="bottomLeft" state="frozen"/>
      <selection activeCell="Z23" sqref="Y22:Z23"/>
      <selection pane="bottomLeft"/>
    </sheetView>
  </sheetViews>
  <sheetFormatPr defaultRowHeight="15"/>
  <cols>
    <col min="1" max="1" width="12.85546875" style="870" customWidth="1"/>
    <col min="2" max="2" width="5" style="870" customWidth="1"/>
    <col min="3" max="5" width="8.5703125" style="870" customWidth="1"/>
    <col min="6" max="10" width="7.28515625" style="870" customWidth="1"/>
    <col min="11" max="15" width="8" style="870" customWidth="1"/>
    <col min="16" max="16" width="7.85546875" style="870" customWidth="1"/>
  </cols>
  <sheetData>
    <row r="1" spans="1:18">
      <c r="A1" s="503" t="s">
        <v>680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</row>
    <row r="2" spans="1:18" ht="15.75" thickBot="1">
      <c r="A2" s="325" t="s">
        <v>193</v>
      </c>
      <c r="B2" s="205"/>
      <c r="C2" s="205"/>
      <c r="D2" s="205"/>
      <c r="E2" s="205"/>
      <c r="F2" s="205"/>
      <c r="G2" s="205"/>
      <c r="H2" s="205"/>
      <c r="I2" s="205"/>
      <c r="J2" s="205"/>
      <c r="K2" s="205" t="s">
        <v>0</v>
      </c>
      <c r="L2" s="205"/>
      <c r="M2" s="205"/>
      <c r="N2" s="205"/>
      <c r="O2" s="205"/>
      <c r="P2" s="205"/>
    </row>
    <row r="3" spans="1:18" ht="23.25" customHeight="1">
      <c r="A3" s="1800" t="s">
        <v>199</v>
      </c>
      <c r="B3" s="2044"/>
      <c r="C3" s="1800" t="s">
        <v>420</v>
      </c>
      <c r="D3" s="2043"/>
      <c r="E3" s="2044"/>
      <c r="F3" s="1938" t="s">
        <v>583</v>
      </c>
      <c r="G3" s="2054"/>
      <c r="H3" s="1800" t="s">
        <v>584</v>
      </c>
      <c r="I3" s="2043"/>
      <c r="J3" s="2056"/>
      <c r="K3" s="2126" t="s">
        <v>288</v>
      </c>
      <c r="L3" s="2127"/>
      <c r="M3" s="2128"/>
      <c r="N3" s="2130" t="s">
        <v>413</v>
      </c>
      <c r="O3" s="2127"/>
      <c r="P3" s="2131"/>
    </row>
    <row r="4" spans="1:18" s="870" customFormat="1" ht="23.25" customHeight="1">
      <c r="A4" s="1802"/>
      <c r="B4" s="1960"/>
      <c r="C4" s="1802" t="s">
        <v>4</v>
      </c>
      <c r="D4" s="1758" t="s">
        <v>581</v>
      </c>
      <c r="E4" s="1960"/>
      <c r="F4" s="1802" t="s">
        <v>4</v>
      </c>
      <c r="G4" s="1966" t="s">
        <v>578</v>
      </c>
      <c r="H4" s="1802" t="s">
        <v>4</v>
      </c>
      <c r="I4" s="1758" t="s">
        <v>6</v>
      </c>
      <c r="J4" s="1966"/>
      <c r="K4" s="1767" t="s">
        <v>4</v>
      </c>
      <c r="L4" s="1758" t="s">
        <v>6</v>
      </c>
      <c r="M4" s="1960"/>
      <c r="N4" s="1802" t="s">
        <v>4</v>
      </c>
      <c r="O4" s="1758" t="s">
        <v>6</v>
      </c>
      <c r="P4" s="1966"/>
    </row>
    <row r="5" spans="1:18" ht="30" customHeight="1" thickBot="1">
      <c r="A5" s="1939"/>
      <c r="B5" s="1983"/>
      <c r="C5" s="2057"/>
      <c r="D5" s="973" t="s">
        <v>328</v>
      </c>
      <c r="E5" s="806" t="s">
        <v>582</v>
      </c>
      <c r="F5" s="2057"/>
      <c r="G5" s="2132"/>
      <c r="H5" s="2057"/>
      <c r="I5" s="973" t="s">
        <v>7</v>
      </c>
      <c r="J5" s="645" t="s">
        <v>328</v>
      </c>
      <c r="K5" s="2129"/>
      <c r="L5" s="973" t="s">
        <v>7</v>
      </c>
      <c r="M5" s="806" t="s">
        <v>577</v>
      </c>
      <c r="N5" s="2057"/>
      <c r="O5" s="1085" t="s">
        <v>7</v>
      </c>
      <c r="P5" s="1086" t="s">
        <v>577</v>
      </c>
    </row>
    <row r="6" spans="1:18" s="424" customFormat="1">
      <c r="A6" s="1787" t="s">
        <v>11</v>
      </c>
      <c r="B6" s="1788"/>
      <c r="C6" s="842">
        <v>1082</v>
      </c>
      <c r="D6" s="842">
        <v>1073</v>
      </c>
      <c r="E6" s="224">
        <v>403</v>
      </c>
      <c r="F6" s="811">
        <v>15318.79</v>
      </c>
      <c r="G6" s="229">
        <v>13755.74</v>
      </c>
      <c r="H6" s="811">
        <v>366255</v>
      </c>
      <c r="I6" s="224">
        <v>169331</v>
      </c>
      <c r="J6" s="229">
        <v>336005</v>
      </c>
      <c r="K6" s="979">
        <v>105284</v>
      </c>
      <c r="L6" s="224">
        <v>47582</v>
      </c>
      <c r="M6" s="224">
        <v>94387</v>
      </c>
      <c r="N6" s="980">
        <v>82852</v>
      </c>
      <c r="O6" s="843">
        <v>37860</v>
      </c>
      <c r="P6" s="857">
        <v>76919</v>
      </c>
      <c r="R6" s="6"/>
    </row>
    <row r="7" spans="1:18" s="424" customFormat="1">
      <c r="A7" s="1742" t="s">
        <v>12</v>
      </c>
      <c r="B7" s="1743"/>
      <c r="C7" s="842">
        <v>1049</v>
      </c>
      <c r="D7" s="842">
        <v>1039</v>
      </c>
      <c r="E7" s="224">
        <v>391</v>
      </c>
      <c r="F7" s="811">
        <v>14464.99</v>
      </c>
      <c r="G7" s="229">
        <v>12988.97</v>
      </c>
      <c r="H7" s="811">
        <v>339741</v>
      </c>
      <c r="I7" s="224">
        <v>157174</v>
      </c>
      <c r="J7" s="229">
        <v>313334</v>
      </c>
      <c r="K7" s="979">
        <v>98643</v>
      </c>
      <c r="L7" s="224">
        <v>44434</v>
      </c>
      <c r="M7" s="224">
        <v>89116</v>
      </c>
      <c r="N7" s="980">
        <v>78279</v>
      </c>
      <c r="O7" s="843">
        <v>36295</v>
      </c>
      <c r="P7" s="857">
        <v>72902</v>
      </c>
      <c r="R7" s="6"/>
    </row>
    <row r="8" spans="1:18" s="424" customFormat="1">
      <c r="A8" s="1742" t="s">
        <v>13</v>
      </c>
      <c r="B8" s="1743"/>
      <c r="C8" s="842">
        <v>1036</v>
      </c>
      <c r="D8" s="842">
        <v>1028</v>
      </c>
      <c r="E8" s="224">
        <v>373</v>
      </c>
      <c r="F8" s="811">
        <v>13924.49</v>
      </c>
      <c r="G8" s="229">
        <v>12451.46</v>
      </c>
      <c r="H8" s="811">
        <v>320265</v>
      </c>
      <c r="I8" s="224">
        <v>147503</v>
      </c>
      <c r="J8" s="229">
        <v>295863</v>
      </c>
      <c r="K8" s="979">
        <v>96803</v>
      </c>
      <c r="L8" s="224">
        <v>43676</v>
      </c>
      <c r="M8" s="224">
        <v>87261</v>
      </c>
      <c r="N8" s="980">
        <v>68832</v>
      </c>
      <c r="O8" s="843">
        <v>31368</v>
      </c>
      <c r="P8" s="857">
        <v>64316</v>
      </c>
      <c r="R8" s="6"/>
    </row>
    <row r="9" spans="1:18" s="424" customFormat="1">
      <c r="A9" s="1742" t="s">
        <v>14</v>
      </c>
      <c r="B9" s="1743"/>
      <c r="C9" s="842">
        <v>1013</v>
      </c>
      <c r="D9" s="842">
        <v>1003</v>
      </c>
      <c r="E9" s="224">
        <v>350</v>
      </c>
      <c r="F9" s="811">
        <v>13607.56</v>
      </c>
      <c r="G9" s="229">
        <v>12183.38</v>
      </c>
      <c r="H9" s="811">
        <v>307876</v>
      </c>
      <c r="I9" s="224">
        <v>142218</v>
      </c>
      <c r="J9" s="229">
        <v>285327</v>
      </c>
      <c r="K9" s="979">
        <v>94706</v>
      </c>
      <c r="L9" s="224">
        <v>43266</v>
      </c>
      <c r="M9" s="224">
        <v>86170</v>
      </c>
      <c r="N9" s="980">
        <v>63231</v>
      </c>
      <c r="O9" s="843">
        <v>28921</v>
      </c>
      <c r="P9" s="857">
        <v>59086</v>
      </c>
      <c r="R9" s="6"/>
    </row>
    <row r="10" spans="1:18" s="424" customFormat="1">
      <c r="A10" s="1742" t="s">
        <v>15</v>
      </c>
      <c r="B10" s="1743"/>
      <c r="C10" s="842">
        <v>1007</v>
      </c>
      <c r="D10" s="842">
        <v>997</v>
      </c>
      <c r="E10" s="224">
        <v>341</v>
      </c>
      <c r="F10" s="811">
        <v>13438.25</v>
      </c>
      <c r="G10" s="229">
        <v>12020.25</v>
      </c>
      <c r="H10" s="811">
        <v>299062</v>
      </c>
      <c r="I10" s="224">
        <v>137770</v>
      </c>
      <c r="J10" s="229">
        <v>277988</v>
      </c>
      <c r="K10" s="979">
        <v>92491</v>
      </c>
      <c r="L10" s="224">
        <v>41566</v>
      </c>
      <c r="M10" s="224">
        <v>84531</v>
      </c>
      <c r="N10" s="980">
        <v>58106</v>
      </c>
      <c r="O10" s="843">
        <v>26498</v>
      </c>
      <c r="P10" s="857">
        <v>54082</v>
      </c>
      <c r="R10" s="6"/>
    </row>
    <row r="11" spans="1:18" s="424" customFormat="1">
      <c r="A11" s="1742" t="s">
        <v>16</v>
      </c>
      <c r="B11" s="1743"/>
      <c r="C11" s="842">
        <v>1011</v>
      </c>
      <c r="D11" s="842">
        <v>1001</v>
      </c>
      <c r="E11" s="224">
        <v>329</v>
      </c>
      <c r="F11" s="811">
        <v>13288.79</v>
      </c>
      <c r="G11" s="229">
        <v>12014.75</v>
      </c>
      <c r="H11" s="811">
        <v>295855</v>
      </c>
      <c r="I11" s="224">
        <v>135823</v>
      </c>
      <c r="J11" s="229">
        <v>275466</v>
      </c>
      <c r="K11" s="979">
        <v>91805</v>
      </c>
      <c r="L11" s="224">
        <v>41278</v>
      </c>
      <c r="M11" s="224">
        <v>83645</v>
      </c>
      <c r="N11" s="980">
        <v>58136</v>
      </c>
      <c r="O11" s="843">
        <v>26783</v>
      </c>
      <c r="P11" s="857">
        <v>53960</v>
      </c>
      <c r="R11" s="6"/>
    </row>
    <row r="12" spans="1:18" s="424" customFormat="1">
      <c r="A12" s="1742" t="s">
        <v>139</v>
      </c>
      <c r="B12" s="1743"/>
      <c r="C12" s="842">
        <v>1013</v>
      </c>
      <c r="D12" s="842">
        <v>1002</v>
      </c>
      <c r="E12" s="224">
        <v>310</v>
      </c>
      <c r="F12" s="811">
        <v>13239.15</v>
      </c>
      <c r="G12" s="229">
        <v>12028.07</v>
      </c>
      <c r="H12" s="811">
        <v>291981</v>
      </c>
      <c r="I12" s="224">
        <v>133969</v>
      </c>
      <c r="J12" s="229">
        <v>273811</v>
      </c>
      <c r="K12" s="979">
        <v>90358</v>
      </c>
      <c r="L12" s="224">
        <v>41086</v>
      </c>
      <c r="M12" s="224">
        <v>83675</v>
      </c>
      <c r="N12" s="980">
        <v>57709</v>
      </c>
      <c r="O12" s="843">
        <v>25997</v>
      </c>
      <c r="P12" s="857">
        <v>53993</v>
      </c>
      <c r="R12" s="6"/>
    </row>
    <row r="13" spans="1:18" s="424" customFormat="1">
      <c r="A13" s="1742" t="s">
        <v>189</v>
      </c>
      <c r="B13" s="1743"/>
      <c r="C13" s="842">
        <v>998</v>
      </c>
      <c r="D13" s="842">
        <v>987</v>
      </c>
      <c r="E13" s="224">
        <v>293</v>
      </c>
      <c r="F13" s="811">
        <v>13297.5</v>
      </c>
      <c r="G13" s="229">
        <v>12172.67</v>
      </c>
      <c r="H13" s="811">
        <v>290681</v>
      </c>
      <c r="I13" s="224">
        <v>133797</v>
      </c>
      <c r="J13" s="229">
        <v>274091</v>
      </c>
      <c r="K13" s="979">
        <v>89872</v>
      </c>
      <c r="L13" s="224">
        <v>40791</v>
      </c>
      <c r="M13" s="224">
        <v>83877</v>
      </c>
      <c r="N13" s="981">
        <v>58439</v>
      </c>
      <c r="O13" s="843">
        <v>26342</v>
      </c>
      <c r="P13" s="812">
        <v>54453</v>
      </c>
      <c r="R13" s="6"/>
    </row>
    <row r="14" spans="1:18" s="424" customFormat="1">
      <c r="A14" s="1742" t="s">
        <v>455</v>
      </c>
      <c r="B14" s="1743"/>
      <c r="C14" s="842">
        <v>990</v>
      </c>
      <c r="D14" s="842">
        <v>979</v>
      </c>
      <c r="E14" s="224">
        <v>252</v>
      </c>
      <c r="F14" s="811">
        <v>13386.09</v>
      </c>
      <c r="G14" s="229">
        <v>12313.18</v>
      </c>
      <c r="H14" s="811">
        <v>293113</v>
      </c>
      <c r="I14" s="224">
        <v>135053</v>
      </c>
      <c r="J14" s="229">
        <v>277607</v>
      </c>
      <c r="K14" s="184">
        <v>92063</v>
      </c>
      <c r="L14" s="224">
        <v>41869</v>
      </c>
      <c r="M14" s="224">
        <v>86010</v>
      </c>
      <c r="N14" s="981">
        <v>63188</v>
      </c>
      <c r="O14" s="843">
        <v>28298</v>
      </c>
      <c r="P14" s="812">
        <v>59129</v>
      </c>
      <c r="R14" s="6"/>
    </row>
    <row r="15" spans="1:18">
      <c r="A15" s="1742" t="s">
        <v>562</v>
      </c>
      <c r="B15" s="1743"/>
      <c r="C15" s="842">
        <v>986</v>
      </c>
      <c r="D15" s="842">
        <v>975</v>
      </c>
      <c r="E15" s="224">
        <v>232</v>
      </c>
      <c r="F15" s="811">
        <v>13674.15</v>
      </c>
      <c r="G15" s="229">
        <v>12619.22</v>
      </c>
      <c r="H15" s="811">
        <v>301107</v>
      </c>
      <c r="I15" s="224">
        <v>139319</v>
      </c>
      <c r="J15" s="229">
        <v>285748</v>
      </c>
      <c r="K15" s="184">
        <v>94223</v>
      </c>
      <c r="L15" s="224">
        <v>43111</v>
      </c>
      <c r="M15" s="224">
        <v>88267</v>
      </c>
      <c r="N15" s="981">
        <v>65302</v>
      </c>
      <c r="O15" s="843">
        <v>30095</v>
      </c>
      <c r="P15" s="857">
        <v>61896</v>
      </c>
      <c r="R15" s="6"/>
    </row>
    <row r="16" spans="1:18" ht="15.75" thickBot="1">
      <c r="A16" s="1785" t="s">
        <v>643</v>
      </c>
      <c r="B16" s="1786"/>
      <c r="C16" s="842">
        <v>990</v>
      </c>
      <c r="D16" s="842">
        <v>978</v>
      </c>
      <c r="E16" s="224">
        <v>136</v>
      </c>
      <c r="F16" s="811">
        <v>13588.02</v>
      </c>
      <c r="G16" s="229">
        <v>12507.99</v>
      </c>
      <c r="H16" s="811">
        <v>297981</v>
      </c>
      <c r="I16" s="224">
        <v>138543</v>
      </c>
      <c r="J16" s="229">
        <v>287324</v>
      </c>
      <c r="K16" s="184">
        <v>92073</v>
      </c>
      <c r="L16" s="224">
        <v>42476</v>
      </c>
      <c r="M16" s="224">
        <v>88081</v>
      </c>
      <c r="N16" s="1087" t="s">
        <v>55</v>
      </c>
      <c r="O16" s="1088" t="s">
        <v>55</v>
      </c>
      <c r="P16" s="1089" t="s">
        <v>55</v>
      </c>
      <c r="R16" s="6"/>
    </row>
    <row r="17" spans="1:18" ht="15" customHeight="1">
      <c r="A17" s="1791" t="s">
        <v>644</v>
      </c>
      <c r="B17" s="975" t="s">
        <v>191</v>
      </c>
      <c r="C17" s="557">
        <f>C16-C15</f>
        <v>4</v>
      </c>
      <c r="D17" s="558">
        <f>D16-D15</f>
        <v>3</v>
      </c>
      <c r="E17" s="559">
        <f>E16-E15</f>
        <v>-96</v>
      </c>
      <c r="F17" s="557">
        <f t="shared" ref="F17:M17" si="0">F16-F15</f>
        <v>-86.1299999999992</v>
      </c>
      <c r="G17" s="559">
        <f t="shared" si="0"/>
        <v>-111.22999999999956</v>
      </c>
      <c r="H17" s="557">
        <f t="shared" si="0"/>
        <v>-3126</v>
      </c>
      <c r="I17" s="558">
        <f t="shared" si="0"/>
        <v>-776</v>
      </c>
      <c r="J17" s="559">
        <f t="shared" si="0"/>
        <v>1576</v>
      </c>
      <c r="K17" s="611">
        <f t="shared" si="0"/>
        <v>-2150</v>
      </c>
      <c r="L17" s="558">
        <f t="shared" si="0"/>
        <v>-635</v>
      </c>
      <c r="M17" s="759">
        <f t="shared" si="0"/>
        <v>-186</v>
      </c>
      <c r="N17" s="678" t="s">
        <v>55</v>
      </c>
      <c r="O17" s="679" t="s">
        <v>55</v>
      </c>
      <c r="P17" s="711" t="s">
        <v>55</v>
      </c>
      <c r="R17" s="6"/>
    </row>
    <row r="18" spans="1:18">
      <c r="A18" s="1733"/>
      <c r="B18" s="976" t="s">
        <v>192</v>
      </c>
      <c r="C18" s="564">
        <f>C16/C15-1</f>
        <v>4.0567951318457585E-3</v>
      </c>
      <c r="D18" s="565">
        <f>D16/D15-1</f>
        <v>3.0769230769229772E-3</v>
      </c>
      <c r="E18" s="566">
        <f>E16/E15-1</f>
        <v>-0.41379310344827591</v>
      </c>
      <c r="F18" s="564">
        <f t="shared" ref="F18:M18" si="1">F16/F15-1</f>
        <v>-6.2987461743507778E-3</v>
      </c>
      <c r="G18" s="566">
        <f t="shared" si="1"/>
        <v>-8.8143324230816056E-3</v>
      </c>
      <c r="H18" s="564">
        <f t="shared" si="1"/>
        <v>-1.0381691558150385E-2</v>
      </c>
      <c r="I18" s="565">
        <f t="shared" si="1"/>
        <v>-5.5699509758181387E-3</v>
      </c>
      <c r="J18" s="566">
        <f t="shared" si="1"/>
        <v>5.515349188795815E-3</v>
      </c>
      <c r="K18" s="620">
        <f t="shared" si="1"/>
        <v>-2.2818207868567142E-2</v>
      </c>
      <c r="L18" s="565">
        <f t="shared" si="1"/>
        <v>-1.4729419405720146E-2</v>
      </c>
      <c r="M18" s="760">
        <f t="shared" si="1"/>
        <v>-2.1072427974214714E-3</v>
      </c>
      <c r="N18" s="681" t="s">
        <v>55</v>
      </c>
      <c r="O18" s="682" t="s">
        <v>55</v>
      </c>
      <c r="P18" s="703" t="s">
        <v>55</v>
      </c>
      <c r="R18" s="6"/>
    </row>
    <row r="19" spans="1:18" ht="15" customHeight="1">
      <c r="A19" s="1734" t="s">
        <v>645</v>
      </c>
      <c r="B19" s="977" t="s">
        <v>191</v>
      </c>
      <c r="C19" s="581">
        <f>C16-C11</f>
        <v>-21</v>
      </c>
      <c r="D19" s="582">
        <f>D16-D11</f>
        <v>-23</v>
      </c>
      <c r="E19" s="583">
        <f>E16-E11</f>
        <v>-193</v>
      </c>
      <c r="F19" s="581">
        <f t="shared" ref="F19:M19" si="2">F16-F11</f>
        <v>299.22999999999956</v>
      </c>
      <c r="G19" s="583">
        <f t="shared" si="2"/>
        <v>493.23999999999978</v>
      </c>
      <c r="H19" s="581">
        <f t="shared" si="2"/>
        <v>2126</v>
      </c>
      <c r="I19" s="582">
        <f t="shared" si="2"/>
        <v>2720</v>
      </c>
      <c r="J19" s="583">
        <f t="shared" si="2"/>
        <v>11858</v>
      </c>
      <c r="K19" s="617">
        <f t="shared" si="2"/>
        <v>268</v>
      </c>
      <c r="L19" s="582">
        <f t="shared" si="2"/>
        <v>1198</v>
      </c>
      <c r="M19" s="763">
        <f t="shared" si="2"/>
        <v>4436</v>
      </c>
      <c r="N19" s="684" t="s">
        <v>55</v>
      </c>
      <c r="O19" s="685" t="s">
        <v>55</v>
      </c>
      <c r="P19" s="704" t="s">
        <v>55</v>
      </c>
      <c r="R19" s="6"/>
    </row>
    <row r="20" spans="1:18">
      <c r="A20" s="1733"/>
      <c r="B20" s="976" t="s">
        <v>192</v>
      </c>
      <c r="C20" s="564">
        <f>C16/C11-1</f>
        <v>-2.0771513353115778E-2</v>
      </c>
      <c r="D20" s="565">
        <f>D16/D11-1</f>
        <v>-2.2977022977022976E-2</v>
      </c>
      <c r="E20" s="566">
        <f>E16/E11-1</f>
        <v>-0.58662613981762912</v>
      </c>
      <c r="F20" s="564">
        <f t="shared" ref="F20:M20" si="3">F16/F11-1</f>
        <v>2.2517475255459551E-2</v>
      </c>
      <c r="G20" s="566">
        <f t="shared" si="3"/>
        <v>4.1052872510872085E-2</v>
      </c>
      <c r="H20" s="564">
        <f t="shared" si="3"/>
        <v>7.1859525781210465E-3</v>
      </c>
      <c r="I20" s="565">
        <f t="shared" si="3"/>
        <v>2.0026063332425181E-2</v>
      </c>
      <c r="J20" s="566">
        <f t="shared" si="3"/>
        <v>4.3047054808941887E-2</v>
      </c>
      <c r="K20" s="620">
        <f t="shared" si="3"/>
        <v>2.9192309787049453E-3</v>
      </c>
      <c r="L20" s="565">
        <f t="shared" si="3"/>
        <v>2.9022723969184483E-2</v>
      </c>
      <c r="M20" s="760">
        <f t="shared" si="3"/>
        <v>5.3033654133540553E-2</v>
      </c>
      <c r="N20" s="681" t="s">
        <v>55</v>
      </c>
      <c r="O20" s="682" t="s">
        <v>55</v>
      </c>
      <c r="P20" s="703" t="s">
        <v>55</v>
      </c>
      <c r="R20" s="6"/>
    </row>
    <row r="21" spans="1:18" ht="15" customHeight="1">
      <c r="A21" s="1734" t="s">
        <v>646</v>
      </c>
      <c r="B21" s="977" t="s">
        <v>191</v>
      </c>
      <c r="C21" s="581">
        <f>C16-C6</f>
        <v>-92</v>
      </c>
      <c r="D21" s="582">
        <f>D16-D6</f>
        <v>-95</v>
      </c>
      <c r="E21" s="583">
        <f>E16-E6</f>
        <v>-267</v>
      </c>
      <c r="F21" s="581">
        <f t="shared" ref="F21:M21" si="4">F16-F6</f>
        <v>-1730.7700000000004</v>
      </c>
      <c r="G21" s="583">
        <f t="shared" si="4"/>
        <v>-1247.75</v>
      </c>
      <c r="H21" s="581">
        <f t="shared" si="4"/>
        <v>-68274</v>
      </c>
      <c r="I21" s="582">
        <f t="shared" si="4"/>
        <v>-30788</v>
      </c>
      <c r="J21" s="583">
        <f t="shared" si="4"/>
        <v>-48681</v>
      </c>
      <c r="K21" s="617">
        <f t="shared" si="4"/>
        <v>-13211</v>
      </c>
      <c r="L21" s="582">
        <f t="shared" si="4"/>
        <v>-5106</v>
      </c>
      <c r="M21" s="763">
        <f t="shared" si="4"/>
        <v>-6306</v>
      </c>
      <c r="N21" s="684" t="s">
        <v>55</v>
      </c>
      <c r="O21" s="685" t="s">
        <v>55</v>
      </c>
      <c r="P21" s="704" t="s">
        <v>55</v>
      </c>
    </row>
    <row r="22" spans="1:18" ht="15.75" thickBot="1">
      <c r="A22" s="1735"/>
      <c r="B22" s="978" t="s">
        <v>192</v>
      </c>
      <c r="C22" s="597">
        <f>C16/C6-1</f>
        <v>-8.5027726432532313E-2</v>
      </c>
      <c r="D22" s="598">
        <f>D16/D6-1</f>
        <v>-8.853681267474367E-2</v>
      </c>
      <c r="E22" s="661">
        <f>E16/E6-1</f>
        <v>-0.66253101736972697</v>
      </c>
      <c r="F22" s="597">
        <f t="shared" ref="F22:M22" si="5">F16/F6-1</f>
        <v>-0.11298346670983805</v>
      </c>
      <c r="G22" s="661">
        <f t="shared" si="5"/>
        <v>-9.0707588250432236E-2</v>
      </c>
      <c r="H22" s="597">
        <f t="shared" si="5"/>
        <v>-0.18641110701560393</v>
      </c>
      <c r="I22" s="598">
        <f t="shared" si="5"/>
        <v>-0.18182140305082939</v>
      </c>
      <c r="J22" s="661">
        <f t="shared" si="5"/>
        <v>-0.14488177259266977</v>
      </c>
      <c r="K22" s="660">
        <f t="shared" si="5"/>
        <v>-0.12547965502830438</v>
      </c>
      <c r="L22" s="598">
        <f t="shared" si="5"/>
        <v>-0.10730948678071539</v>
      </c>
      <c r="M22" s="882">
        <f t="shared" si="5"/>
        <v>-6.6810047993897448E-2</v>
      </c>
      <c r="N22" s="687" t="s">
        <v>55</v>
      </c>
      <c r="O22" s="688" t="s">
        <v>55</v>
      </c>
      <c r="P22" s="705" t="s">
        <v>55</v>
      </c>
    </row>
    <row r="23" spans="1:18">
      <c r="A23" s="846" t="s">
        <v>579</v>
      </c>
      <c r="K23" s="188"/>
      <c r="L23" s="188"/>
      <c r="M23" s="188"/>
      <c r="N23" s="188"/>
      <c r="O23" s="188"/>
    </row>
    <row r="24" spans="1:18">
      <c r="A24" s="846" t="s">
        <v>580</v>
      </c>
    </row>
    <row r="25" spans="1:18">
      <c r="A25" s="2125" t="s">
        <v>814</v>
      </c>
      <c r="B25" s="2125"/>
      <c r="C25" s="2125"/>
      <c r="D25" s="2125"/>
      <c r="E25" s="2125"/>
      <c r="F25" s="2125"/>
      <c r="G25" s="2125"/>
      <c r="H25" s="2125"/>
      <c r="I25" s="2125"/>
      <c r="J25" s="2125"/>
      <c r="K25" s="2125"/>
      <c r="L25" s="2125"/>
      <c r="M25" s="2125"/>
      <c r="N25" s="2125"/>
      <c r="O25" s="2125"/>
      <c r="P25" s="2125"/>
    </row>
    <row r="26" spans="1:18">
      <c r="A26" s="2125"/>
      <c r="B26" s="2125"/>
      <c r="C26" s="2125"/>
      <c r="D26" s="2125"/>
      <c r="E26" s="2125"/>
      <c r="F26" s="2125"/>
      <c r="G26" s="2125"/>
      <c r="H26" s="2125"/>
      <c r="I26" s="2125"/>
      <c r="J26" s="2125"/>
      <c r="K26" s="2125"/>
      <c r="L26" s="2125"/>
      <c r="M26" s="2125"/>
      <c r="N26" s="2125"/>
      <c r="O26" s="2125"/>
      <c r="P26" s="2125"/>
    </row>
  </sheetData>
  <mergeCells count="31">
    <mergeCell ref="A25:P26"/>
    <mergeCell ref="A3:B5"/>
    <mergeCell ref="L4:M4"/>
    <mergeCell ref="K3:M3"/>
    <mergeCell ref="K4:K5"/>
    <mergeCell ref="O4:P4"/>
    <mergeCell ref="N3:P3"/>
    <mergeCell ref="N4:N5"/>
    <mergeCell ref="C3:E3"/>
    <mergeCell ref="I4:J4"/>
    <mergeCell ref="H3:J3"/>
    <mergeCell ref="H4:H5"/>
    <mergeCell ref="F4:F5"/>
    <mergeCell ref="G4:G5"/>
    <mergeCell ref="F3:G3"/>
    <mergeCell ref="A21:A22"/>
    <mergeCell ref="D4:E4"/>
    <mergeCell ref="C4:C5"/>
    <mergeCell ref="A13:B13"/>
    <mergeCell ref="A14:B14"/>
    <mergeCell ref="A15:B15"/>
    <mergeCell ref="A6:B6"/>
    <mergeCell ref="A16:B16"/>
    <mergeCell ref="A17:A18"/>
    <mergeCell ref="A19:A20"/>
    <mergeCell ref="A7:B7"/>
    <mergeCell ref="A8:B8"/>
    <mergeCell ref="A9:B9"/>
    <mergeCell ref="A10:B10"/>
    <mergeCell ref="A11:B11"/>
    <mergeCell ref="A12:B12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  <ignoredErrors>
    <ignoredError sqref="C17:M22" unlockedFormula="1"/>
  </ignoredError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30" s="46" customFormat="1" ht="17.25" customHeight="1">
      <c r="A1" s="163" t="s">
        <v>681</v>
      </c>
      <c r="B1" s="167"/>
      <c r="C1" s="167"/>
      <c r="D1" s="167"/>
      <c r="E1" s="77"/>
      <c r="F1" s="77"/>
      <c r="G1" s="77"/>
      <c r="H1" s="77"/>
      <c r="I1" s="77"/>
      <c r="O1" s="500"/>
    </row>
    <row r="2" spans="1:30" ht="17.25" customHeight="1" thickBot="1">
      <c r="A2" s="325" t="s">
        <v>193</v>
      </c>
      <c r="B2" s="205"/>
      <c r="C2" s="205"/>
      <c r="X2"/>
      <c r="Y2"/>
      <c r="Z2"/>
      <c r="AA2"/>
      <c r="AB2"/>
      <c r="AC2"/>
      <c r="AD2"/>
    </row>
    <row r="3" spans="1:30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  <c r="X3"/>
      <c r="Y3"/>
      <c r="Z3"/>
      <c r="AA3"/>
      <c r="AB3"/>
      <c r="AC3"/>
      <c r="AD3"/>
    </row>
    <row r="4" spans="1:30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603" t="s">
        <v>643</v>
      </c>
      <c r="M4" s="605" t="s">
        <v>191</v>
      </c>
      <c r="N4" s="928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X4"/>
      <c r="Y4"/>
      <c r="Z4"/>
      <c r="AA4"/>
      <c r="AB4"/>
      <c r="AC4"/>
      <c r="AD4"/>
    </row>
    <row r="5" spans="1:30" ht="17.25" customHeight="1">
      <c r="A5" s="194" t="s">
        <v>19</v>
      </c>
      <c r="B5" s="326">
        <v>1079</v>
      </c>
      <c r="C5" s="326">
        <v>1048</v>
      </c>
      <c r="D5" s="326">
        <v>1036</v>
      </c>
      <c r="E5" s="326">
        <v>1013</v>
      </c>
      <c r="F5" s="326">
        <v>1007</v>
      </c>
      <c r="G5" s="326">
        <v>1011</v>
      </c>
      <c r="H5" s="326">
        <v>1013</v>
      </c>
      <c r="I5" s="326">
        <v>998</v>
      </c>
      <c r="J5" s="326">
        <v>990</v>
      </c>
      <c r="K5" s="326">
        <v>986</v>
      </c>
      <c r="L5" s="326">
        <v>990</v>
      </c>
      <c r="M5" s="945">
        <f>L5-K5</f>
        <v>4</v>
      </c>
      <c r="N5" s="533">
        <f>L5/K5-1</f>
        <v>4.0567951318457585E-3</v>
      </c>
      <c r="O5" s="947">
        <f>L5-G5</f>
        <v>-21</v>
      </c>
      <c r="P5" s="534">
        <f>L5/G5-1</f>
        <v>-2.0771513353115778E-2</v>
      </c>
      <c r="Q5" s="949">
        <f>L5-B5</f>
        <v>-89</v>
      </c>
      <c r="R5" s="535">
        <f>L5/B5-1</f>
        <v>-8.2483781278962054E-2</v>
      </c>
      <c r="S5" s="889"/>
      <c r="T5" s="292"/>
      <c r="U5" s="889"/>
      <c r="V5" s="292"/>
      <c r="W5" s="889"/>
      <c r="X5"/>
      <c r="Y5"/>
      <c r="Z5"/>
      <c r="AA5"/>
      <c r="AB5"/>
      <c r="AC5"/>
      <c r="AD5"/>
    </row>
    <row r="6" spans="1:30" ht="17.25" customHeight="1">
      <c r="A6" s="197" t="s">
        <v>20</v>
      </c>
      <c r="B6" s="216">
        <v>133</v>
      </c>
      <c r="C6" s="216">
        <v>131</v>
      </c>
      <c r="D6" s="216">
        <v>131</v>
      </c>
      <c r="E6" s="216">
        <v>127</v>
      </c>
      <c r="F6" s="216">
        <v>127</v>
      </c>
      <c r="G6" s="216">
        <v>124</v>
      </c>
      <c r="H6" s="216">
        <v>123</v>
      </c>
      <c r="I6" s="216">
        <v>126</v>
      </c>
      <c r="J6" s="216">
        <v>125</v>
      </c>
      <c r="K6" s="216">
        <v>125</v>
      </c>
      <c r="L6" s="216">
        <v>125</v>
      </c>
      <c r="M6" s="946">
        <f t="shared" ref="M6" si="0">L6-K6</f>
        <v>0</v>
      </c>
      <c r="N6" s="536">
        <f t="shared" ref="N6" si="1">L6/K6-1</f>
        <v>0</v>
      </c>
      <c r="O6" s="948">
        <f t="shared" ref="O6" si="2">L6-G6</f>
        <v>1</v>
      </c>
      <c r="P6" s="537">
        <f t="shared" ref="P6" si="3">L6/G6-1</f>
        <v>8.0645161290322509E-3</v>
      </c>
      <c r="Q6" s="950">
        <f t="shared" ref="Q6" si="4">L6-B6</f>
        <v>-8</v>
      </c>
      <c r="R6" s="538">
        <f t="shared" ref="R6" si="5">L6/B6-1</f>
        <v>-6.0150375939849621E-2</v>
      </c>
      <c r="S6" s="889"/>
      <c r="T6" s="292"/>
      <c r="U6" s="889"/>
      <c r="V6" s="292"/>
      <c r="W6" s="889"/>
      <c r="X6"/>
      <c r="Y6"/>
      <c r="Z6"/>
      <c r="AA6"/>
      <c r="AB6"/>
      <c r="AC6"/>
      <c r="AD6"/>
    </row>
    <row r="7" spans="1:30" ht="17.25" customHeight="1">
      <c r="A7" s="197" t="s">
        <v>21</v>
      </c>
      <c r="B7" s="216">
        <v>125</v>
      </c>
      <c r="C7" s="216">
        <v>124</v>
      </c>
      <c r="D7" s="216">
        <v>122</v>
      </c>
      <c r="E7" s="216">
        <v>121</v>
      </c>
      <c r="F7" s="216">
        <v>121</v>
      </c>
      <c r="G7" s="216">
        <v>122</v>
      </c>
      <c r="H7" s="216">
        <v>122</v>
      </c>
      <c r="I7" s="216">
        <v>121</v>
      </c>
      <c r="J7" s="216">
        <v>118</v>
      </c>
      <c r="K7" s="216">
        <v>118</v>
      </c>
      <c r="L7" s="216">
        <v>117</v>
      </c>
      <c r="M7" s="946">
        <f t="shared" ref="M7:M19" si="6">L7-K7</f>
        <v>-1</v>
      </c>
      <c r="N7" s="536">
        <f t="shared" ref="N7:N19" si="7">L7/K7-1</f>
        <v>-8.4745762711864181E-3</v>
      </c>
      <c r="O7" s="948">
        <f t="shared" ref="O7:O19" si="8">L7-G7</f>
        <v>-5</v>
      </c>
      <c r="P7" s="537">
        <f t="shared" ref="P7:P19" si="9">L7/G7-1</f>
        <v>-4.0983606557377095E-2</v>
      </c>
      <c r="Q7" s="950">
        <f t="shared" ref="Q7:Q19" si="10">L7-B7</f>
        <v>-8</v>
      </c>
      <c r="R7" s="538">
        <f t="shared" ref="R7:R19" si="11">L7/B7-1</f>
        <v>-6.3999999999999946E-2</v>
      </c>
      <c r="S7" s="889"/>
      <c r="T7" s="292"/>
      <c r="U7" s="889"/>
      <c r="V7" s="292"/>
      <c r="W7" s="889"/>
      <c r="X7"/>
      <c r="Y7"/>
      <c r="Z7"/>
      <c r="AA7"/>
      <c r="AB7"/>
      <c r="AC7"/>
      <c r="AD7"/>
    </row>
    <row r="8" spans="1:30" ht="17.25" customHeight="1">
      <c r="A8" s="197" t="s">
        <v>22</v>
      </c>
      <c r="B8" s="216">
        <v>74</v>
      </c>
      <c r="C8" s="216">
        <v>70</v>
      </c>
      <c r="D8" s="216">
        <v>69</v>
      </c>
      <c r="E8" s="216">
        <v>70</v>
      </c>
      <c r="F8" s="216">
        <v>70</v>
      </c>
      <c r="G8" s="216">
        <v>70</v>
      </c>
      <c r="H8" s="216">
        <v>68</v>
      </c>
      <c r="I8" s="216">
        <v>68</v>
      </c>
      <c r="J8" s="216">
        <v>68</v>
      </c>
      <c r="K8" s="216">
        <v>67</v>
      </c>
      <c r="L8" s="216">
        <v>67</v>
      </c>
      <c r="M8" s="946">
        <f t="shared" si="6"/>
        <v>0</v>
      </c>
      <c r="N8" s="536">
        <f t="shared" si="7"/>
        <v>0</v>
      </c>
      <c r="O8" s="948">
        <f t="shared" si="8"/>
        <v>-3</v>
      </c>
      <c r="P8" s="537">
        <f t="shared" si="9"/>
        <v>-4.2857142857142816E-2</v>
      </c>
      <c r="Q8" s="950">
        <f t="shared" si="10"/>
        <v>-7</v>
      </c>
      <c r="R8" s="538">
        <f t="shared" si="11"/>
        <v>-9.4594594594594628E-2</v>
      </c>
      <c r="S8" s="889"/>
      <c r="T8" s="292"/>
      <c r="U8" s="889"/>
      <c r="V8" s="292"/>
      <c r="W8" s="889"/>
      <c r="X8"/>
      <c r="Y8"/>
      <c r="Z8"/>
      <c r="AA8"/>
      <c r="AB8"/>
      <c r="AC8"/>
      <c r="AD8"/>
    </row>
    <row r="9" spans="1:30" ht="17.25" customHeight="1">
      <c r="A9" s="197" t="s">
        <v>23</v>
      </c>
      <c r="B9" s="216">
        <v>46</v>
      </c>
      <c r="C9" s="216">
        <v>45</v>
      </c>
      <c r="D9" s="216">
        <v>45</v>
      </c>
      <c r="E9" s="216">
        <v>44</v>
      </c>
      <c r="F9" s="216">
        <v>43</v>
      </c>
      <c r="G9" s="216">
        <v>44</v>
      </c>
      <c r="H9" s="216">
        <v>44</v>
      </c>
      <c r="I9" s="216">
        <v>44</v>
      </c>
      <c r="J9" s="216">
        <v>44</v>
      </c>
      <c r="K9" s="216">
        <v>44</v>
      </c>
      <c r="L9" s="216">
        <v>44</v>
      </c>
      <c r="M9" s="946">
        <f t="shared" si="6"/>
        <v>0</v>
      </c>
      <c r="N9" s="536">
        <f t="shared" si="7"/>
        <v>0</v>
      </c>
      <c r="O9" s="948">
        <f t="shared" si="8"/>
        <v>0</v>
      </c>
      <c r="P9" s="537">
        <f t="shared" si="9"/>
        <v>0</v>
      </c>
      <c r="Q9" s="950">
        <f t="shared" si="10"/>
        <v>-2</v>
      </c>
      <c r="R9" s="538">
        <f t="shared" si="11"/>
        <v>-4.3478260869565188E-2</v>
      </c>
      <c r="S9" s="889"/>
      <c r="T9" s="292"/>
      <c r="U9" s="889"/>
      <c r="V9" s="292"/>
      <c r="W9" s="889"/>
      <c r="X9"/>
      <c r="Y9"/>
      <c r="Z9"/>
      <c r="AA9"/>
      <c r="AB9"/>
      <c r="AC9"/>
      <c r="AD9"/>
    </row>
    <row r="10" spans="1:30" ht="17.25" customHeight="1">
      <c r="A10" s="197" t="s">
        <v>24</v>
      </c>
      <c r="B10" s="216">
        <v>32</v>
      </c>
      <c r="C10" s="216">
        <v>32</v>
      </c>
      <c r="D10" s="216">
        <v>32</v>
      </c>
      <c r="E10" s="216">
        <v>32</v>
      </c>
      <c r="F10" s="216">
        <v>30</v>
      </c>
      <c r="G10" s="216">
        <v>31</v>
      </c>
      <c r="H10" s="216">
        <v>30</v>
      </c>
      <c r="I10" s="216">
        <v>25</v>
      </c>
      <c r="J10" s="216">
        <v>25</v>
      </c>
      <c r="K10" s="216">
        <v>24</v>
      </c>
      <c r="L10" s="216">
        <v>24</v>
      </c>
      <c r="M10" s="946">
        <f t="shared" si="6"/>
        <v>0</v>
      </c>
      <c r="N10" s="536">
        <f t="shared" si="7"/>
        <v>0</v>
      </c>
      <c r="O10" s="948">
        <f t="shared" si="8"/>
        <v>-7</v>
      </c>
      <c r="P10" s="537">
        <f t="shared" si="9"/>
        <v>-0.22580645161290325</v>
      </c>
      <c r="Q10" s="950">
        <f t="shared" si="10"/>
        <v>-8</v>
      </c>
      <c r="R10" s="538">
        <f t="shared" si="11"/>
        <v>-0.25</v>
      </c>
      <c r="S10" s="889"/>
      <c r="T10" s="292"/>
      <c r="U10" s="889"/>
      <c r="V10" s="292"/>
      <c r="W10" s="889"/>
      <c r="X10"/>
      <c r="Y10"/>
      <c r="Z10"/>
      <c r="AA10"/>
      <c r="AB10"/>
      <c r="AC10"/>
      <c r="AD10"/>
    </row>
    <row r="11" spans="1:30" ht="17.25" customHeight="1">
      <c r="A11" s="197" t="s">
        <v>25</v>
      </c>
      <c r="B11" s="216">
        <v>86</v>
      </c>
      <c r="C11" s="216">
        <v>76</v>
      </c>
      <c r="D11" s="216">
        <v>78</v>
      </c>
      <c r="E11" s="216">
        <v>76</v>
      </c>
      <c r="F11" s="216">
        <v>76</v>
      </c>
      <c r="G11" s="216">
        <v>77</v>
      </c>
      <c r="H11" s="216">
        <v>77</v>
      </c>
      <c r="I11" s="216">
        <v>77</v>
      </c>
      <c r="J11" s="216">
        <v>76</v>
      </c>
      <c r="K11" s="216">
        <v>76</v>
      </c>
      <c r="L11" s="216">
        <v>76</v>
      </c>
      <c r="M11" s="946">
        <f t="shared" si="6"/>
        <v>0</v>
      </c>
      <c r="N11" s="536">
        <f t="shared" si="7"/>
        <v>0</v>
      </c>
      <c r="O11" s="948">
        <f t="shared" si="8"/>
        <v>-1</v>
      </c>
      <c r="P11" s="537">
        <f t="shared" si="9"/>
        <v>-1.2987012987012991E-2</v>
      </c>
      <c r="Q11" s="950">
        <f t="shared" si="10"/>
        <v>-10</v>
      </c>
      <c r="R11" s="538">
        <f t="shared" si="11"/>
        <v>-0.11627906976744184</v>
      </c>
      <c r="S11" s="889"/>
      <c r="T11" s="292"/>
      <c r="U11" s="889"/>
      <c r="V11" s="292"/>
      <c r="W11" s="889"/>
      <c r="X11"/>
      <c r="Y11"/>
      <c r="Z11"/>
      <c r="AA11"/>
      <c r="AB11"/>
      <c r="AC11"/>
      <c r="AD11"/>
    </row>
    <row r="12" spans="1:30" ht="17.25" customHeight="1">
      <c r="A12" s="197" t="s">
        <v>26</v>
      </c>
      <c r="B12" s="216">
        <v>41</v>
      </c>
      <c r="C12" s="216">
        <v>41</v>
      </c>
      <c r="D12" s="216">
        <v>41</v>
      </c>
      <c r="E12" s="216">
        <v>40</v>
      </c>
      <c r="F12" s="216">
        <v>40</v>
      </c>
      <c r="G12" s="216">
        <v>39</v>
      </c>
      <c r="H12" s="216">
        <v>39</v>
      </c>
      <c r="I12" s="216">
        <v>38</v>
      </c>
      <c r="J12" s="216">
        <v>38</v>
      </c>
      <c r="K12" s="216">
        <v>38</v>
      </c>
      <c r="L12" s="216">
        <v>39</v>
      </c>
      <c r="M12" s="946">
        <f t="shared" si="6"/>
        <v>1</v>
      </c>
      <c r="N12" s="536">
        <f t="shared" si="7"/>
        <v>2.6315789473684292E-2</v>
      </c>
      <c r="O12" s="948">
        <f t="shared" si="8"/>
        <v>0</v>
      </c>
      <c r="P12" s="537">
        <f t="shared" si="9"/>
        <v>0</v>
      </c>
      <c r="Q12" s="950">
        <f t="shared" si="10"/>
        <v>-2</v>
      </c>
      <c r="R12" s="538">
        <f t="shared" si="11"/>
        <v>-4.8780487804878092E-2</v>
      </c>
      <c r="S12" s="889"/>
      <c r="T12" s="292"/>
      <c r="U12" s="889"/>
      <c r="V12" s="292"/>
      <c r="W12" s="889"/>
      <c r="X12"/>
      <c r="Y12"/>
      <c r="Z12"/>
      <c r="AA12"/>
      <c r="AB12"/>
      <c r="AC12"/>
      <c r="AD12"/>
    </row>
    <row r="13" spans="1:30" ht="17.25" customHeight="1">
      <c r="A13" s="197" t="s">
        <v>27</v>
      </c>
      <c r="B13" s="216">
        <v>68</v>
      </c>
      <c r="C13" s="216">
        <v>69</v>
      </c>
      <c r="D13" s="216">
        <v>68</v>
      </c>
      <c r="E13" s="216">
        <v>66</v>
      </c>
      <c r="F13" s="216">
        <v>67</v>
      </c>
      <c r="G13" s="216">
        <v>68</v>
      </c>
      <c r="H13" s="216">
        <v>69</v>
      </c>
      <c r="I13" s="216">
        <v>61</v>
      </c>
      <c r="J13" s="216">
        <v>61</v>
      </c>
      <c r="K13" s="216">
        <v>61</v>
      </c>
      <c r="L13" s="216">
        <v>61</v>
      </c>
      <c r="M13" s="946">
        <f t="shared" si="6"/>
        <v>0</v>
      </c>
      <c r="N13" s="536">
        <f t="shared" si="7"/>
        <v>0</v>
      </c>
      <c r="O13" s="948">
        <f t="shared" si="8"/>
        <v>-7</v>
      </c>
      <c r="P13" s="537">
        <f t="shared" si="9"/>
        <v>-0.1029411764705882</v>
      </c>
      <c r="Q13" s="950">
        <f t="shared" si="10"/>
        <v>-7</v>
      </c>
      <c r="R13" s="538">
        <f t="shared" si="11"/>
        <v>-0.1029411764705882</v>
      </c>
      <c r="S13" s="889"/>
      <c r="T13" s="292"/>
      <c r="U13" s="889"/>
      <c r="V13" s="292"/>
      <c r="W13" s="889"/>
      <c r="X13"/>
      <c r="Y13"/>
      <c r="Z13"/>
      <c r="AA13"/>
      <c r="AB13"/>
      <c r="AC13"/>
      <c r="AD13"/>
    </row>
    <row r="14" spans="1:30" ht="17.25" customHeight="1">
      <c r="A14" s="197" t="s">
        <v>28</v>
      </c>
      <c r="B14" s="216">
        <v>55</v>
      </c>
      <c r="C14" s="216">
        <v>56</v>
      </c>
      <c r="D14" s="216">
        <v>56</v>
      </c>
      <c r="E14" s="216">
        <v>57</v>
      </c>
      <c r="F14" s="216">
        <v>59</v>
      </c>
      <c r="G14" s="216">
        <v>59</v>
      </c>
      <c r="H14" s="216">
        <v>61</v>
      </c>
      <c r="I14" s="216">
        <v>60</v>
      </c>
      <c r="J14" s="216">
        <v>61</v>
      </c>
      <c r="K14" s="216">
        <v>61</v>
      </c>
      <c r="L14" s="216">
        <v>62</v>
      </c>
      <c r="M14" s="946">
        <f t="shared" si="6"/>
        <v>1</v>
      </c>
      <c r="N14" s="536">
        <f t="shared" si="7"/>
        <v>1.6393442622950838E-2</v>
      </c>
      <c r="O14" s="948">
        <f t="shared" si="8"/>
        <v>3</v>
      </c>
      <c r="P14" s="537">
        <f t="shared" si="9"/>
        <v>5.0847457627118731E-2</v>
      </c>
      <c r="Q14" s="950">
        <f t="shared" si="10"/>
        <v>7</v>
      </c>
      <c r="R14" s="538">
        <f t="shared" si="11"/>
        <v>0.1272727272727272</v>
      </c>
      <c r="S14" s="889"/>
      <c r="T14" s="292"/>
      <c r="U14" s="889"/>
      <c r="V14" s="292"/>
      <c r="W14" s="889"/>
      <c r="X14"/>
      <c r="Y14"/>
      <c r="Z14"/>
      <c r="AA14"/>
      <c r="AB14"/>
      <c r="AC14"/>
      <c r="AD14"/>
    </row>
    <row r="15" spans="1:30" ht="17.25" customHeight="1">
      <c r="A15" s="197" t="s">
        <v>29</v>
      </c>
      <c r="B15" s="216">
        <v>61</v>
      </c>
      <c r="C15" s="216">
        <v>62</v>
      </c>
      <c r="D15" s="216">
        <v>61</v>
      </c>
      <c r="E15" s="216">
        <v>52</v>
      </c>
      <c r="F15" s="216">
        <v>50</v>
      </c>
      <c r="G15" s="216">
        <v>50</v>
      </c>
      <c r="H15" s="216">
        <v>50</v>
      </c>
      <c r="I15" s="216">
        <v>52</v>
      </c>
      <c r="J15" s="216">
        <v>52</v>
      </c>
      <c r="K15" s="216">
        <v>50</v>
      </c>
      <c r="L15" s="216">
        <v>50</v>
      </c>
      <c r="M15" s="946">
        <f t="shared" si="6"/>
        <v>0</v>
      </c>
      <c r="N15" s="536">
        <f t="shared" si="7"/>
        <v>0</v>
      </c>
      <c r="O15" s="948">
        <f t="shared" si="8"/>
        <v>0</v>
      </c>
      <c r="P15" s="537">
        <f t="shared" si="9"/>
        <v>0</v>
      </c>
      <c r="Q15" s="950">
        <f t="shared" si="10"/>
        <v>-11</v>
      </c>
      <c r="R15" s="538">
        <f t="shared" si="11"/>
        <v>-0.18032786885245899</v>
      </c>
      <c r="S15" s="889"/>
      <c r="T15" s="292"/>
      <c r="U15" s="889"/>
      <c r="V15" s="292"/>
      <c r="W15" s="889"/>
      <c r="X15"/>
      <c r="Y15"/>
      <c r="Z15"/>
      <c r="AA15"/>
      <c r="AB15"/>
      <c r="AC15"/>
      <c r="AD15"/>
    </row>
    <row r="16" spans="1:30" ht="17.25" customHeight="1">
      <c r="A16" s="197" t="s">
        <v>30</v>
      </c>
      <c r="B16" s="216">
        <v>106</v>
      </c>
      <c r="C16" s="216">
        <v>96</v>
      </c>
      <c r="D16" s="216">
        <v>94</v>
      </c>
      <c r="E16" s="216">
        <v>91</v>
      </c>
      <c r="F16" s="216">
        <v>91</v>
      </c>
      <c r="G16" s="216">
        <v>93</v>
      </c>
      <c r="H16" s="216">
        <v>93</v>
      </c>
      <c r="I16" s="216">
        <v>91</v>
      </c>
      <c r="J16" s="216">
        <v>90</v>
      </c>
      <c r="K16" s="216">
        <v>90</v>
      </c>
      <c r="L16" s="216">
        <v>91</v>
      </c>
      <c r="M16" s="946">
        <f t="shared" si="6"/>
        <v>1</v>
      </c>
      <c r="N16" s="536">
        <f t="shared" si="7"/>
        <v>1.1111111111111072E-2</v>
      </c>
      <c r="O16" s="948">
        <f t="shared" si="8"/>
        <v>-2</v>
      </c>
      <c r="P16" s="537">
        <f t="shared" si="9"/>
        <v>-2.1505376344086002E-2</v>
      </c>
      <c r="Q16" s="950">
        <f t="shared" si="10"/>
        <v>-15</v>
      </c>
      <c r="R16" s="538">
        <f t="shared" si="11"/>
        <v>-0.14150943396226412</v>
      </c>
      <c r="S16" s="889"/>
      <c r="T16" s="292"/>
      <c r="U16" s="889"/>
      <c r="V16" s="292"/>
      <c r="W16" s="889"/>
      <c r="X16"/>
      <c r="Y16"/>
      <c r="Z16"/>
      <c r="AA16"/>
      <c r="AB16"/>
      <c r="AC16"/>
      <c r="AD16"/>
    </row>
    <row r="17" spans="1:30" ht="17.25" customHeight="1">
      <c r="A17" s="197" t="s">
        <v>31</v>
      </c>
      <c r="B17" s="216">
        <v>81</v>
      </c>
      <c r="C17" s="216">
        <v>79</v>
      </c>
      <c r="D17" s="216">
        <v>78</v>
      </c>
      <c r="E17" s="216">
        <v>76</v>
      </c>
      <c r="F17" s="216">
        <v>75</v>
      </c>
      <c r="G17" s="216">
        <v>76</v>
      </c>
      <c r="H17" s="216">
        <v>78</v>
      </c>
      <c r="I17" s="216">
        <v>76</v>
      </c>
      <c r="J17" s="216">
        <v>73</v>
      </c>
      <c r="K17" s="216">
        <v>73</v>
      </c>
      <c r="L17" s="216">
        <v>74</v>
      </c>
      <c r="M17" s="946">
        <f t="shared" si="6"/>
        <v>1</v>
      </c>
      <c r="N17" s="536">
        <f t="shared" si="7"/>
        <v>1.3698630136986356E-2</v>
      </c>
      <c r="O17" s="948">
        <f t="shared" si="8"/>
        <v>-2</v>
      </c>
      <c r="P17" s="537">
        <f t="shared" si="9"/>
        <v>-2.6315789473684181E-2</v>
      </c>
      <c r="Q17" s="950">
        <f t="shared" si="10"/>
        <v>-7</v>
      </c>
      <c r="R17" s="538">
        <f t="shared" si="11"/>
        <v>-8.6419753086419804E-2</v>
      </c>
      <c r="S17" s="889"/>
      <c r="T17" s="292"/>
      <c r="U17" s="889"/>
      <c r="V17" s="292"/>
      <c r="W17" s="889"/>
      <c r="X17"/>
      <c r="Y17"/>
      <c r="Z17"/>
      <c r="AA17"/>
      <c r="AB17"/>
      <c r="AC17"/>
      <c r="AD17"/>
    </row>
    <row r="18" spans="1:30" ht="17.25" customHeight="1">
      <c r="A18" s="197" t="s">
        <v>32</v>
      </c>
      <c r="B18" s="216">
        <v>61</v>
      </c>
      <c r="C18" s="216">
        <v>59</v>
      </c>
      <c r="D18" s="216">
        <v>56</v>
      </c>
      <c r="E18" s="216">
        <v>56</v>
      </c>
      <c r="F18" s="216">
        <v>56</v>
      </c>
      <c r="G18" s="216">
        <v>57</v>
      </c>
      <c r="H18" s="216">
        <v>57</v>
      </c>
      <c r="I18" s="216">
        <v>58</v>
      </c>
      <c r="J18" s="216">
        <v>58</v>
      </c>
      <c r="K18" s="216">
        <v>58</v>
      </c>
      <c r="L18" s="216">
        <v>58</v>
      </c>
      <c r="M18" s="946">
        <f t="shared" si="6"/>
        <v>0</v>
      </c>
      <c r="N18" s="536">
        <f t="shared" si="7"/>
        <v>0</v>
      </c>
      <c r="O18" s="948">
        <f t="shared" si="8"/>
        <v>1</v>
      </c>
      <c r="P18" s="537">
        <f t="shared" si="9"/>
        <v>1.7543859649122862E-2</v>
      </c>
      <c r="Q18" s="950">
        <f t="shared" si="10"/>
        <v>-3</v>
      </c>
      <c r="R18" s="538">
        <f t="shared" si="11"/>
        <v>-4.9180327868852514E-2</v>
      </c>
      <c r="S18" s="889"/>
      <c r="T18" s="292"/>
      <c r="U18" s="889"/>
      <c r="V18" s="292"/>
      <c r="W18" s="889"/>
      <c r="X18"/>
      <c r="Y18"/>
      <c r="Z18"/>
      <c r="AA18"/>
      <c r="AB18"/>
      <c r="AC18"/>
      <c r="AD18"/>
    </row>
    <row r="19" spans="1:30" ht="17.25" customHeight="1" thickBot="1">
      <c r="A19" s="195" t="s">
        <v>33</v>
      </c>
      <c r="B19" s="231">
        <v>110</v>
      </c>
      <c r="C19" s="231">
        <v>108</v>
      </c>
      <c r="D19" s="231">
        <v>105</v>
      </c>
      <c r="E19" s="231">
        <v>105</v>
      </c>
      <c r="F19" s="231">
        <v>102</v>
      </c>
      <c r="G19" s="231">
        <v>101</v>
      </c>
      <c r="H19" s="231">
        <v>102</v>
      </c>
      <c r="I19" s="231">
        <v>101</v>
      </c>
      <c r="J19" s="231">
        <v>101</v>
      </c>
      <c r="K19" s="231">
        <v>101</v>
      </c>
      <c r="L19" s="231">
        <v>102</v>
      </c>
      <c r="M19" s="946">
        <f t="shared" si="6"/>
        <v>1</v>
      </c>
      <c r="N19" s="536">
        <f t="shared" si="7"/>
        <v>9.9009900990099098E-3</v>
      </c>
      <c r="O19" s="948">
        <f t="shared" si="8"/>
        <v>1</v>
      </c>
      <c r="P19" s="537">
        <f t="shared" si="9"/>
        <v>9.9009900990099098E-3</v>
      </c>
      <c r="Q19" s="950">
        <f t="shared" si="10"/>
        <v>-8</v>
      </c>
      <c r="R19" s="538">
        <f t="shared" si="11"/>
        <v>-7.2727272727272751E-2</v>
      </c>
      <c r="S19" s="889"/>
      <c r="T19" s="292"/>
      <c r="U19" s="889"/>
      <c r="V19" s="292"/>
      <c r="W19" s="889"/>
      <c r="X19"/>
      <c r="Y19"/>
      <c r="Z19"/>
      <c r="AA19"/>
      <c r="AB19"/>
      <c r="AC19"/>
      <c r="AD19"/>
    </row>
    <row r="20" spans="1:30" s="26" customFormat="1" ht="24.75" customHeight="1">
      <c r="A20" s="2133" t="s">
        <v>585</v>
      </c>
      <c r="B20" s="2133"/>
      <c r="C20" s="2133"/>
      <c r="D20" s="2133"/>
      <c r="E20" s="2133"/>
      <c r="F20" s="2133"/>
      <c r="G20" s="2133"/>
      <c r="H20" s="2133"/>
      <c r="I20" s="2133"/>
      <c r="J20" s="2133"/>
      <c r="K20" s="2133"/>
      <c r="L20" s="2133"/>
      <c r="M20" s="2133"/>
      <c r="N20" s="2133"/>
      <c r="O20" s="2133"/>
      <c r="P20" s="2133"/>
      <c r="Q20" s="2133"/>
      <c r="R20" s="2133"/>
    </row>
    <row r="21" spans="1:30">
      <c r="B21" s="479"/>
      <c r="C21" s="479"/>
      <c r="D21" s="479"/>
      <c r="E21" s="479"/>
      <c r="F21" s="479"/>
      <c r="G21" s="479"/>
      <c r="H21" s="479"/>
      <c r="I21" s="479"/>
      <c r="J21" s="479"/>
      <c r="K21" s="479"/>
      <c r="L21" s="479"/>
      <c r="M21" s="910"/>
      <c r="O21" s="910"/>
      <c r="Q21" s="910"/>
    </row>
    <row r="22" spans="1:30">
      <c r="B22" s="889"/>
      <c r="C22" s="889"/>
      <c r="D22" s="889"/>
      <c r="E22" s="889"/>
      <c r="F22" s="889"/>
      <c r="G22" s="889"/>
      <c r="H22" s="889"/>
      <c r="I22" s="889"/>
      <c r="J22" s="889"/>
      <c r="K22" s="889"/>
      <c r="L22" s="889"/>
      <c r="M22" s="889"/>
      <c r="N22" s="889"/>
      <c r="O22" s="889"/>
      <c r="P22" s="889"/>
      <c r="Q22" s="889"/>
      <c r="R22" s="889"/>
    </row>
  </sheetData>
  <mergeCells count="6">
    <mergeCell ref="A20:R20"/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sqref="A1:O1"/>
    </sheetView>
  </sheetViews>
  <sheetFormatPr defaultColWidth="9.140625" defaultRowHeight="15"/>
  <cols>
    <col min="1" max="1" width="18" style="209" customWidth="1"/>
    <col min="2" max="12" width="6.7109375" style="209" customWidth="1"/>
    <col min="13" max="13" width="6.140625" style="209" bestFit="1" customWidth="1"/>
    <col min="14" max="14" width="4.5703125" style="209" bestFit="1" customWidth="1"/>
    <col min="15" max="15" width="6.140625" style="209" bestFit="1" customWidth="1"/>
    <col min="16" max="16" width="5.42578125" style="870" bestFit="1" customWidth="1"/>
    <col min="17" max="17" width="6.7109375" style="209" bestFit="1" customWidth="1"/>
    <col min="18" max="18" width="6" style="209" bestFit="1" customWidth="1"/>
    <col min="19" max="16384" width="9.140625" style="209"/>
  </cols>
  <sheetData>
    <row r="1" spans="1:22" s="46" customFormat="1" ht="17.25" customHeight="1">
      <c r="A1" s="2086" t="s">
        <v>682</v>
      </c>
      <c r="B1" s="2086"/>
      <c r="C1" s="2086"/>
      <c r="D1" s="2086"/>
      <c r="E1" s="2086"/>
      <c r="F1" s="2086"/>
      <c r="G1" s="2086"/>
      <c r="H1" s="2086"/>
      <c r="I1" s="2086"/>
      <c r="J1" s="2086"/>
      <c r="K1" s="2086"/>
      <c r="L1" s="2086"/>
      <c r="M1" s="2086"/>
      <c r="N1" s="2086"/>
      <c r="O1" s="2086"/>
      <c r="P1" s="974"/>
    </row>
    <row r="2" spans="1:22" ht="17.25" customHeight="1" thickBot="1">
      <c r="A2" s="325" t="s">
        <v>193</v>
      </c>
      <c r="B2" s="205"/>
      <c r="C2" s="205"/>
    </row>
    <row r="3" spans="1:22" ht="31.5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1842" t="s">
        <v>644</v>
      </c>
      <c r="N3" s="1836"/>
      <c r="O3" s="1843" t="s">
        <v>645</v>
      </c>
      <c r="P3" s="1836"/>
      <c r="Q3" s="1843" t="s">
        <v>646</v>
      </c>
      <c r="R3" s="1844"/>
    </row>
    <row r="4" spans="1:22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742" t="s">
        <v>455</v>
      </c>
      <c r="K4" s="742" t="s">
        <v>562</v>
      </c>
      <c r="L4" s="771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22" ht="17.25" customHeight="1">
      <c r="A5" s="194" t="s">
        <v>19</v>
      </c>
      <c r="B5" s="326">
        <v>329773</v>
      </c>
      <c r="C5" s="326">
        <v>309575</v>
      </c>
      <c r="D5" s="326">
        <v>293782</v>
      </c>
      <c r="E5" s="326">
        <v>285118</v>
      </c>
      <c r="F5" s="326">
        <v>278626</v>
      </c>
      <c r="G5" s="326">
        <v>276877</v>
      </c>
      <c r="H5" s="326">
        <v>275495</v>
      </c>
      <c r="I5" s="768">
        <v>275878</v>
      </c>
      <c r="J5" s="768">
        <v>279593</v>
      </c>
      <c r="K5" s="768">
        <v>287569</v>
      </c>
      <c r="L5" s="327">
        <v>297981</v>
      </c>
      <c r="M5" s="406">
        <f>L5-K5</f>
        <v>10412</v>
      </c>
      <c r="N5" s="407">
        <f>L5/K5-1</f>
        <v>3.6206962502912443E-2</v>
      </c>
      <c r="O5" s="408">
        <f>L5-G5</f>
        <v>21104</v>
      </c>
      <c r="P5" s="534">
        <f>L5/G5-1</f>
        <v>7.6221571311448688E-2</v>
      </c>
      <c r="Q5" s="410">
        <f>L5-B5</f>
        <v>-31792</v>
      </c>
      <c r="R5" s="411">
        <f>L5/B5-1</f>
        <v>-9.6405709381908178E-2</v>
      </c>
      <c r="S5" s="889"/>
      <c r="T5" s="292"/>
      <c r="U5" s="889"/>
      <c r="V5" s="292"/>
    </row>
    <row r="6" spans="1:22" ht="17.25" customHeight="1">
      <c r="A6" s="197" t="s">
        <v>20</v>
      </c>
      <c r="B6" s="216">
        <v>38958</v>
      </c>
      <c r="C6" s="216">
        <v>36886</v>
      </c>
      <c r="D6" s="216">
        <v>35607</v>
      </c>
      <c r="E6" s="216">
        <v>34871</v>
      </c>
      <c r="F6" s="216">
        <v>35171</v>
      </c>
      <c r="G6" s="216">
        <v>36415</v>
      </c>
      <c r="H6" s="216">
        <v>37192</v>
      </c>
      <c r="I6" s="773">
        <v>37895</v>
      </c>
      <c r="J6" s="773">
        <v>39434</v>
      </c>
      <c r="K6" s="773">
        <v>40826</v>
      </c>
      <c r="L6" s="328">
        <v>42683</v>
      </c>
      <c r="M6" s="412">
        <f t="shared" ref="M6:M19" si="0">L6-K6</f>
        <v>1857</v>
      </c>
      <c r="N6" s="413">
        <f t="shared" ref="N6:N19" si="1">L6/K6-1</f>
        <v>4.5485719884387432E-2</v>
      </c>
      <c r="O6" s="414">
        <f t="shared" ref="O6:O19" si="2">L6-G6</f>
        <v>6268</v>
      </c>
      <c r="P6" s="537">
        <f t="shared" ref="P6:P19" si="3">L6/G6-1</f>
        <v>0.17212687079500211</v>
      </c>
      <c r="Q6" s="416">
        <f t="shared" ref="Q6:Q19" si="4">L6-B6</f>
        <v>3725</v>
      </c>
      <c r="R6" s="417">
        <f t="shared" ref="R6:R19" si="5">L6/B6-1</f>
        <v>9.561579136505971E-2</v>
      </c>
      <c r="S6" s="889"/>
      <c r="T6" s="292"/>
      <c r="U6" s="889"/>
      <c r="V6" s="292"/>
    </row>
    <row r="7" spans="1:22" ht="17.25" customHeight="1">
      <c r="A7" s="197" t="s">
        <v>21</v>
      </c>
      <c r="B7" s="216">
        <v>29259</v>
      </c>
      <c r="C7" s="216">
        <v>27905</v>
      </c>
      <c r="D7" s="216">
        <v>26833</v>
      </c>
      <c r="E7" s="216">
        <v>26273</v>
      </c>
      <c r="F7" s="216">
        <v>25452</v>
      </c>
      <c r="G7" s="216">
        <v>25347</v>
      </c>
      <c r="H7" s="216">
        <v>25137</v>
      </c>
      <c r="I7" s="773">
        <v>25213</v>
      </c>
      <c r="J7" s="773">
        <v>25496</v>
      </c>
      <c r="K7" s="773">
        <v>26262</v>
      </c>
      <c r="L7" s="328">
        <v>27830</v>
      </c>
      <c r="M7" s="412">
        <f t="shared" si="0"/>
        <v>1568</v>
      </c>
      <c r="N7" s="413">
        <f t="shared" si="1"/>
        <v>5.9706039144010292E-2</v>
      </c>
      <c r="O7" s="414">
        <f t="shared" si="2"/>
        <v>2483</v>
      </c>
      <c r="P7" s="537">
        <f t="shared" si="3"/>
        <v>9.7960310884917412E-2</v>
      </c>
      <c r="Q7" s="416">
        <f t="shared" si="4"/>
        <v>-1429</v>
      </c>
      <c r="R7" s="417">
        <f t="shared" si="5"/>
        <v>-4.8839673262927596E-2</v>
      </c>
      <c r="S7" s="889"/>
      <c r="T7" s="292"/>
      <c r="U7" s="889"/>
      <c r="V7" s="292"/>
    </row>
    <row r="8" spans="1:22" ht="17.25" customHeight="1">
      <c r="A8" s="197" t="s">
        <v>22</v>
      </c>
      <c r="B8" s="216">
        <v>21352</v>
      </c>
      <c r="C8" s="216">
        <v>20231</v>
      </c>
      <c r="D8" s="216">
        <v>19134</v>
      </c>
      <c r="E8" s="216">
        <v>18662</v>
      </c>
      <c r="F8" s="216">
        <v>18296</v>
      </c>
      <c r="G8" s="216">
        <v>17963</v>
      </c>
      <c r="H8" s="216">
        <v>17656</v>
      </c>
      <c r="I8" s="773">
        <v>17738</v>
      </c>
      <c r="J8" s="773">
        <v>18116</v>
      </c>
      <c r="K8" s="773">
        <v>18442</v>
      </c>
      <c r="L8" s="328">
        <v>19207</v>
      </c>
      <c r="M8" s="412">
        <f t="shared" si="0"/>
        <v>765</v>
      </c>
      <c r="N8" s="413">
        <f t="shared" si="1"/>
        <v>4.1481401149549901E-2</v>
      </c>
      <c r="O8" s="414">
        <f t="shared" si="2"/>
        <v>1244</v>
      </c>
      <c r="P8" s="537">
        <f t="shared" si="3"/>
        <v>6.9253465456772245E-2</v>
      </c>
      <c r="Q8" s="416">
        <f t="shared" si="4"/>
        <v>-2145</v>
      </c>
      <c r="R8" s="417">
        <f t="shared" si="5"/>
        <v>-0.10045897339827647</v>
      </c>
      <c r="S8" s="889"/>
      <c r="T8" s="292"/>
      <c r="U8" s="889"/>
      <c r="V8" s="292"/>
    </row>
    <row r="9" spans="1:22" ht="17.25" customHeight="1">
      <c r="A9" s="197" t="s">
        <v>23</v>
      </c>
      <c r="B9" s="216">
        <v>17105</v>
      </c>
      <c r="C9" s="216">
        <v>15946</v>
      </c>
      <c r="D9" s="216">
        <v>15273</v>
      </c>
      <c r="E9" s="216">
        <v>14898</v>
      </c>
      <c r="F9" s="216">
        <v>14667</v>
      </c>
      <c r="G9" s="216">
        <v>14775</v>
      </c>
      <c r="H9" s="216">
        <v>14944</v>
      </c>
      <c r="I9" s="773">
        <v>14966</v>
      </c>
      <c r="J9" s="773">
        <v>15247</v>
      </c>
      <c r="K9" s="773">
        <v>15730</v>
      </c>
      <c r="L9" s="328">
        <v>16489</v>
      </c>
      <c r="M9" s="412">
        <f t="shared" si="0"/>
        <v>759</v>
      </c>
      <c r="N9" s="413">
        <f t="shared" si="1"/>
        <v>4.8251748251748161E-2</v>
      </c>
      <c r="O9" s="414">
        <f t="shared" si="2"/>
        <v>1714</v>
      </c>
      <c r="P9" s="537">
        <f t="shared" si="3"/>
        <v>0.11600676818950939</v>
      </c>
      <c r="Q9" s="416">
        <f t="shared" si="4"/>
        <v>-616</v>
      </c>
      <c r="R9" s="417">
        <f t="shared" si="5"/>
        <v>-3.6012861736334445E-2</v>
      </c>
      <c r="S9" s="889"/>
      <c r="T9" s="292"/>
      <c r="U9" s="889"/>
      <c r="V9" s="292"/>
    </row>
    <row r="10" spans="1:22" ht="17.25" customHeight="1">
      <c r="A10" s="197" t="s">
        <v>24</v>
      </c>
      <c r="B10" s="216">
        <v>9393</v>
      </c>
      <c r="C10" s="216">
        <v>8616</v>
      </c>
      <c r="D10" s="216">
        <v>7992</v>
      </c>
      <c r="E10" s="216">
        <v>7492</v>
      </c>
      <c r="F10" s="216">
        <v>7264</v>
      </c>
      <c r="G10" s="216">
        <v>7248</v>
      </c>
      <c r="H10" s="216">
        <v>7149</v>
      </c>
      <c r="I10" s="773">
        <v>7033</v>
      </c>
      <c r="J10" s="773">
        <v>7077</v>
      </c>
      <c r="K10" s="773">
        <v>7155</v>
      </c>
      <c r="L10" s="328">
        <v>7331</v>
      </c>
      <c r="M10" s="412">
        <f t="shared" si="0"/>
        <v>176</v>
      </c>
      <c r="N10" s="413">
        <f t="shared" si="1"/>
        <v>2.459818308874917E-2</v>
      </c>
      <c r="O10" s="414">
        <f t="shared" si="2"/>
        <v>83</v>
      </c>
      <c r="P10" s="537">
        <f t="shared" si="3"/>
        <v>1.1451434878587241E-2</v>
      </c>
      <c r="Q10" s="416">
        <f t="shared" si="4"/>
        <v>-2062</v>
      </c>
      <c r="R10" s="417">
        <f t="shared" si="5"/>
        <v>-0.21952517832428409</v>
      </c>
      <c r="S10" s="889"/>
      <c r="T10" s="292"/>
      <c r="U10" s="889"/>
      <c r="V10" s="292"/>
    </row>
    <row r="11" spans="1:22" ht="17.25" customHeight="1">
      <c r="A11" s="197" t="s">
        <v>25</v>
      </c>
      <c r="B11" s="216">
        <v>28933</v>
      </c>
      <c r="C11" s="216">
        <v>27070</v>
      </c>
      <c r="D11" s="216">
        <v>25649</v>
      </c>
      <c r="E11" s="216">
        <v>24587</v>
      </c>
      <c r="F11" s="216">
        <v>23822</v>
      </c>
      <c r="G11" s="216">
        <v>23381</v>
      </c>
      <c r="H11" s="216">
        <v>23051</v>
      </c>
      <c r="I11" s="773">
        <v>23055</v>
      </c>
      <c r="J11" s="773">
        <v>23147</v>
      </c>
      <c r="K11" s="773">
        <v>23897</v>
      </c>
      <c r="L11" s="328">
        <v>24537</v>
      </c>
      <c r="M11" s="412">
        <f t="shared" si="0"/>
        <v>640</v>
      </c>
      <c r="N11" s="413">
        <f t="shared" si="1"/>
        <v>2.6781604385487823E-2</v>
      </c>
      <c r="O11" s="414">
        <f t="shared" si="2"/>
        <v>1156</v>
      </c>
      <c r="P11" s="537">
        <f t="shared" si="3"/>
        <v>4.9441854497241255E-2</v>
      </c>
      <c r="Q11" s="416">
        <f t="shared" si="4"/>
        <v>-4396</v>
      </c>
      <c r="R11" s="417">
        <f t="shared" si="5"/>
        <v>-0.15193723429993433</v>
      </c>
      <c r="S11" s="889"/>
      <c r="T11" s="292"/>
      <c r="U11" s="889"/>
      <c r="V11" s="292"/>
    </row>
    <row r="12" spans="1:22" ht="17.25" customHeight="1">
      <c r="A12" s="197" t="s">
        <v>26</v>
      </c>
      <c r="B12" s="216">
        <v>12999</v>
      </c>
      <c r="C12" s="216">
        <v>12237</v>
      </c>
      <c r="D12" s="216">
        <v>11703</v>
      </c>
      <c r="E12" s="216">
        <v>11467</v>
      </c>
      <c r="F12" s="216">
        <v>11189</v>
      </c>
      <c r="G12" s="216">
        <v>11016</v>
      </c>
      <c r="H12" s="216">
        <v>10874</v>
      </c>
      <c r="I12" s="773">
        <v>10949</v>
      </c>
      <c r="J12" s="773">
        <v>11179</v>
      </c>
      <c r="K12" s="773">
        <v>11648</v>
      </c>
      <c r="L12" s="328">
        <v>12027</v>
      </c>
      <c r="M12" s="412">
        <f t="shared" si="0"/>
        <v>379</v>
      </c>
      <c r="N12" s="413">
        <f t="shared" si="1"/>
        <v>3.2537774725274637E-2</v>
      </c>
      <c r="O12" s="414">
        <f t="shared" si="2"/>
        <v>1011</v>
      </c>
      <c r="P12" s="537">
        <f t="shared" si="3"/>
        <v>9.1775599128540275E-2</v>
      </c>
      <c r="Q12" s="416">
        <f t="shared" si="4"/>
        <v>-972</v>
      </c>
      <c r="R12" s="417">
        <f t="shared" si="5"/>
        <v>-7.4774982690976266E-2</v>
      </c>
      <c r="S12" s="889"/>
      <c r="T12" s="292"/>
      <c r="U12" s="889"/>
      <c r="V12" s="292"/>
    </row>
    <row r="13" spans="1:22" ht="17.25" customHeight="1">
      <c r="A13" s="197" t="s">
        <v>27</v>
      </c>
      <c r="B13" s="216">
        <v>19226</v>
      </c>
      <c r="C13" s="216">
        <v>18167</v>
      </c>
      <c r="D13" s="216">
        <v>17131</v>
      </c>
      <c r="E13" s="216">
        <v>16848</v>
      </c>
      <c r="F13" s="216">
        <v>16286</v>
      </c>
      <c r="G13" s="216">
        <v>16080</v>
      </c>
      <c r="H13" s="216">
        <v>15783</v>
      </c>
      <c r="I13" s="773">
        <v>15272</v>
      </c>
      <c r="J13" s="773">
        <v>15327</v>
      </c>
      <c r="K13" s="773">
        <v>15784</v>
      </c>
      <c r="L13" s="328">
        <v>16393</v>
      </c>
      <c r="M13" s="412">
        <f t="shared" si="0"/>
        <v>609</v>
      </c>
      <c r="N13" s="413">
        <f t="shared" si="1"/>
        <v>3.8583375570197642E-2</v>
      </c>
      <c r="O13" s="414">
        <f t="shared" si="2"/>
        <v>313</v>
      </c>
      <c r="P13" s="537">
        <f t="shared" si="3"/>
        <v>1.9465174129353224E-2</v>
      </c>
      <c r="Q13" s="416">
        <f t="shared" si="4"/>
        <v>-2833</v>
      </c>
      <c r="R13" s="417">
        <f t="shared" si="5"/>
        <v>-0.14735254343077087</v>
      </c>
      <c r="S13" s="889"/>
      <c r="T13" s="292"/>
      <c r="U13" s="889"/>
      <c r="V13" s="292"/>
    </row>
    <row r="14" spans="1:22" ht="17.25" customHeight="1">
      <c r="A14" s="197" t="s">
        <v>28</v>
      </c>
      <c r="B14" s="216">
        <v>17113</v>
      </c>
      <c r="C14" s="216">
        <v>15982</v>
      </c>
      <c r="D14" s="216">
        <v>15198</v>
      </c>
      <c r="E14" s="216">
        <v>14973</v>
      </c>
      <c r="F14" s="216">
        <v>14976</v>
      </c>
      <c r="G14" s="216">
        <v>15026</v>
      </c>
      <c r="H14" s="216">
        <v>15130</v>
      </c>
      <c r="I14" s="773">
        <v>15201</v>
      </c>
      <c r="J14" s="773">
        <v>15465</v>
      </c>
      <c r="K14" s="773">
        <v>15962</v>
      </c>
      <c r="L14" s="328">
        <v>16436</v>
      </c>
      <c r="M14" s="412">
        <f t="shared" si="0"/>
        <v>474</v>
      </c>
      <c r="N14" s="413">
        <f t="shared" si="1"/>
        <v>2.9695526876331257E-2</v>
      </c>
      <c r="O14" s="414">
        <f t="shared" si="2"/>
        <v>1410</v>
      </c>
      <c r="P14" s="537">
        <f t="shared" si="3"/>
        <v>9.3837348595767311E-2</v>
      </c>
      <c r="Q14" s="416">
        <f t="shared" si="4"/>
        <v>-677</v>
      </c>
      <c r="R14" s="417">
        <f t="shared" si="5"/>
        <v>-3.9560567989247897E-2</v>
      </c>
      <c r="S14" s="889"/>
      <c r="T14" s="292"/>
      <c r="U14" s="889"/>
      <c r="V14" s="292"/>
    </row>
    <row r="15" spans="1:22" ht="17.25" customHeight="1">
      <c r="A15" s="197" t="s">
        <v>29</v>
      </c>
      <c r="B15" s="216">
        <v>17118</v>
      </c>
      <c r="C15" s="216">
        <v>16189</v>
      </c>
      <c r="D15" s="216">
        <v>15364</v>
      </c>
      <c r="E15" s="216">
        <v>15088</v>
      </c>
      <c r="F15" s="216">
        <v>14876</v>
      </c>
      <c r="G15" s="216">
        <v>14487</v>
      </c>
      <c r="H15" s="216">
        <v>14283</v>
      </c>
      <c r="I15" s="773">
        <v>14461</v>
      </c>
      <c r="J15" s="773">
        <v>14557</v>
      </c>
      <c r="K15" s="773">
        <v>15089</v>
      </c>
      <c r="L15" s="328">
        <v>15309</v>
      </c>
      <c r="M15" s="412">
        <f t="shared" si="0"/>
        <v>220</v>
      </c>
      <c r="N15" s="413">
        <f t="shared" si="1"/>
        <v>1.458015773079735E-2</v>
      </c>
      <c r="O15" s="414">
        <f t="shared" si="2"/>
        <v>822</v>
      </c>
      <c r="P15" s="537">
        <f>L15/G15-1</f>
        <v>5.6740525988817625E-2</v>
      </c>
      <c r="Q15" s="416">
        <f t="shared" si="4"/>
        <v>-1809</v>
      </c>
      <c r="R15" s="417">
        <f t="shared" si="5"/>
        <v>-0.10567823343848581</v>
      </c>
      <c r="S15" s="889"/>
      <c r="T15" s="292"/>
      <c r="U15" s="889"/>
      <c r="V15" s="292"/>
    </row>
    <row r="16" spans="1:22" ht="17.25" customHeight="1">
      <c r="A16" s="197" t="s">
        <v>30</v>
      </c>
      <c r="B16" s="216">
        <v>36505</v>
      </c>
      <c r="C16" s="216">
        <v>33865</v>
      </c>
      <c r="D16" s="216">
        <v>31756</v>
      </c>
      <c r="E16" s="216">
        <v>30522</v>
      </c>
      <c r="F16" s="216">
        <v>29426</v>
      </c>
      <c r="G16" s="216">
        <v>28993</v>
      </c>
      <c r="H16" s="216">
        <v>28782</v>
      </c>
      <c r="I16" s="773">
        <v>28543</v>
      </c>
      <c r="J16" s="773">
        <v>28746</v>
      </c>
      <c r="K16" s="773">
        <v>29656</v>
      </c>
      <c r="L16" s="328">
        <v>30588</v>
      </c>
      <c r="M16" s="412">
        <f t="shared" si="0"/>
        <v>932</v>
      </c>
      <c r="N16" s="413">
        <f t="shared" si="1"/>
        <v>3.1427029943350338E-2</v>
      </c>
      <c r="O16" s="414">
        <f t="shared" si="2"/>
        <v>1595</v>
      </c>
      <c r="P16" s="537">
        <f t="shared" si="3"/>
        <v>5.5013279067360976E-2</v>
      </c>
      <c r="Q16" s="416">
        <f t="shared" si="4"/>
        <v>-5917</v>
      </c>
      <c r="R16" s="417">
        <f t="shared" si="5"/>
        <v>-0.16208738528968636</v>
      </c>
      <c r="S16" s="889"/>
      <c r="T16" s="292"/>
      <c r="U16" s="889"/>
      <c r="V16" s="292"/>
    </row>
    <row r="17" spans="1:22" ht="17.25" customHeight="1">
      <c r="A17" s="197" t="s">
        <v>31</v>
      </c>
      <c r="B17" s="216">
        <v>20571</v>
      </c>
      <c r="C17" s="216">
        <v>19514</v>
      </c>
      <c r="D17" s="216">
        <v>18770</v>
      </c>
      <c r="E17" s="216">
        <v>18329</v>
      </c>
      <c r="F17" s="216">
        <v>17745</v>
      </c>
      <c r="G17" s="216">
        <v>17606</v>
      </c>
      <c r="H17" s="216">
        <v>17449</v>
      </c>
      <c r="I17" s="773">
        <v>17547</v>
      </c>
      <c r="J17" s="773">
        <v>17610</v>
      </c>
      <c r="K17" s="773">
        <v>18081</v>
      </c>
      <c r="L17" s="328">
        <v>18720</v>
      </c>
      <c r="M17" s="412">
        <f t="shared" si="0"/>
        <v>639</v>
      </c>
      <c r="N17" s="413">
        <f t="shared" si="1"/>
        <v>3.5340965654554468E-2</v>
      </c>
      <c r="O17" s="414">
        <f t="shared" si="2"/>
        <v>1114</v>
      </c>
      <c r="P17" s="537">
        <f t="shared" si="3"/>
        <v>6.3273883903214756E-2</v>
      </c>
      <c r="Q17" s="416">
        <f t="shared" si="4"/>
        <v>-1851</v>
      </c>
      <c r="R17" s="417">
        <f t="shared" si="5"/>
        <v>-8.9981041271693152E-2</v>
      </c>
      <c r="S17" s="889"/>
      <c r="T17" s="292"/>
      <c r="U17" s="889"/>
      <c r="V17" s="292"/>
    </row>
    <row r="18" spans="1:22" ht="17.25" customHeight="1">
      <c r="A18" s="197" t="s">
        <v>32</v>
      </c>
      <c r="B18" s="216">
        <v>19699</v>
      </c>
      <c r="C18" s="216">
        <v>18039</v>
      </c>
      <c r="D18" s="216">
        <v>16692</v>
      </c>
      <c r="E18" s="216">
        <v>16160</v>
      </c>
      <c r="F18" s="216">
        <v>16041</v>
      </c>
      <c r="G18" s="216">
        <v>15988</v>
      </c>
      <c r="H18" s="216">
        <v>15999</v>
      </c>
      <c r="I18" s="773">
        <v>16055</v>
      </c>
      <c r="J18" s="773">
        <v>16141</v>
      </c>
      <c r="K18" s="773">
        <v>16539</v>
      </c>
      <c r="L18" s="328">
        <v>16993</v>
      </c>
      <c r="M18" s="412">
        <f t="shared" si="0"/>
        <v>454</v>
      </c>
      <c r="N18" s="413">
        <f t="shared" si="1"/>
        <v>2.7450269061007226E-2</v>
      </c>
      <c r="O18" s="414">
        <f t="shared" si="2"/>
        <v>1005</v>
      </c>
      <c r="P18" s="537">
        <f t="shared" si="3"/>
        <v>6.2859644733550102E-2</v>
      </c>
      <c r="Q18" s="416">
        <f t="shared" si="4"/>
        <v>-2706</v>
      </c>
      <c r="R18" s="417">
        <f t="shared" si="5"/>
        <v>-0.13736737905477436</v>
      </c>
      <c r="S18" s="889"/>
      <c r="T18" s="292"/>
      <c r="U18" s="889"/>
      <c r="V18" s="292"/>
    </row>
    <row r="19" spans="1:22" ht="17.25" customHeight="1" thickBot="1">
      <c r="A19" s="195" t="s">
        <v>33</v>
      </c>
      <c r="B19" s="231">
        <v>41542</v>
      </c>
      <c r="C19" s="231">
        <v>38928</v>
      </c>
      <c r="D19" s="231">
        <v>36680</v>
      </c>
      <c r="E19" s="231">
        <v>34948</v>
      </c>
      <c r="F19" s="231">
        <v>33415</v>
      </c>
      <c r="G19" s="231">
        <v>32552</v>
      </c>
      <c r="H19" s="231">
        <v>32066</v>
      </c>
      <c r="I19" s="769">
        <v>31950</v>
      </c>
      <c r="J19" s="769">
        <v>32051</v>
      </c>
      <c r="K19" s="769">
        <v>32498</v>
      </c>
      <c r="L19" s="329">
        <v>33438</v>
      </c>
      <c r="M19" s="418">
        <f t="shared" si="0"/>
        <v>940</v>
      </c>
      <c r="N19" s="419">
        <f t="shared" si="1"/>
        <v>2.8924856914271713E-2</v>
      </c>
      <c r="O19" s="420">
        <f t="shared" si="2"/>
        <v>886</v>
      </c>
      <c r="P19" s="539">
        <f t="shared" si="3"/>
        <v>2.7217989678053556E-2</v>
      </c>
      <c r="Q19" s="422">
        <f t="shared" si="4"/>
        <v>-8104</v>
      </c>
      <c r="R19" s="423">
        <f t="shared" si="5"/>
        <v>-0.19507967839776608</v>
      </c>
      <c r="S19" s="889"/>
      <c r="T19" s="292"/>
      <c r="U19" s="889"/>
      <c r="V19" s="292"/>
    </row>
    <row r="20" spans="1:22" s="26" customFormat="1" ht="24.75" customHeight="1">
      <c r="A20" s="2133" t="s">
        <v>585</v>
      </c>
      <c r="B20" s="2133"/>
      <c r="C20" s="2133"/>
      <c r="D20" s="2133"/>
      <c r="E20" s="2133"/>
      <c r="F20" s="2133"/>
      <c r="G20" s="2133"/>
      <c r="H20" s="2133"/>
      <c r="I20" s="2133"/>
      <c r="J20" s="2133"/>
      <c r="K20" s="2133"/>
      <c r="L20" s="2133"/>
      <c r="M20" s="2133"/>
      <c r="N20" s="2133"/>
      <c r="O20" s="2133"/>
      <c r="P20" s="2133"/>
      <c r="Q20" s="2133"/>
      <c r="R20" s="2133"/>
    </row>
    <row r="22" spans="1:22">
      <c r="B22" s="479"/>
      <c r="C22" s="479"/>
      <c r="D22" s="479"/>
      <c r="E22" s="479"/>
      <c r="F22" s="479"/>
      <c r="G22" s="479"/>
      <c r="H22" s="479"/>
      <c r="I22" s="479"/>
      <c r="J22" s="479"/>
      <c r="K22" s="479"/>
      <c r="L22" s="479"/>
    </row>
  </sheetData>
  <mergeCells count="7">
    <mergeCell ref="Q3:R3"/>
    <mergeCell ref="A20:R20"/>
    <mergeCell ref="A1:O1"/>
    <mergeCell ref="A3:A4"/>
    <mergeCell ref="B3:L3"/>
    <mergeCell ref="M3:N3"/>
    <mergeCell ref="O3:P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/>
  </sheetViews>
  <sheetFormatPr defaultColWidth="9.140625" defaultRowHeight="15"/>
  <cols>
    <col min="1" max="1" width="18" style="209" customWidth="1"/>
    <col min="2" max="12" width="6.7109375" style="209" customWidth="1"/>
    <col min="13" max="13" width="5.28515625" style="209" bestFit="1" customWidth="1"/>
    <col min="14" max="14" width="5.42578125" style="209" bestFit="1" customWidth="1"/>
    <col min="15" max="15" width="6.140625" style="209" bestFit="1" customWidth="1"/>
    <col min="16" max="16" width="5.42578125" style="209" bestFit="1" customWidth="1"/>
    <col min="17" max="17" width="5.28515625" style="209" bestFit="1" customWidth="1"/>
    <col min="18" max="18" width="6" style="209" bestFit="1" customWidth="1"/>
    <col min="19" max="16384" width="9.140625" style="209"/>
  </cols>
  <sheetData>
    <row r="1" spans="1:41" s="46" customFormat="1" ht="17.25" customHeight="1">
      <c r="A1" s="163" t="s">
        <v>683</v>
      </c>
      <c r="B1" s="167"/>
      <c r="C1" s="167"/>
      <c r="D1" s="167"/>
      <c r="E1" s="77"/>
      <c r="F1" s="77"/>
      <c r="G1" s="77"/>
      <c r="H1" s="77"/>
      <c r="I1" s="77"/>
      <c r="S1" s="469"/>
      <c r="T1" s="469"/>
      <c r="U1" s="469"/>
      <c r="V1" s="469"/>
      <c r="W1" s="469"/>
      <c r="X1" s="469"/>
      <c r="Y1" s="469"/>
      <c r="Z1" s="469"/>
      <c r="AA1" s="469"/>
      <c r="AB1" s="469"/>
      <c r="AC1" s="469"/>
      <c r="AD1" s="469"/>
      <c r="AE1" s="469"/>
      <c r="AF1" s="469"/>
      <c r="AG1" s="469"/>
      <c r="AH1" s="469"/>
      <c r="AI1" s="469"/>
      <c r="AJ1" s="469"/>
      <c r="AK1" s="469"/>
      <c r="AL1" s="469"/>
      <c r="AM1" s="469"/>
      <c r="AN1" s="469"/>
      <c r="AO1" s="469"/>
    </row>
    <row r="2" spans="1:41" ht="17.25" customHeight="1" thickBot="1">
      <c r="A2" s="325" t="s">
        <v>193</v>
      </c>
      <c r="B2" s="205"/>
      <c r="C2" s="205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</row>
    <row r="3" spans="1:41" ht="35.25" customHeight="1">
      <c r="A3" s="1831" t="s">
        <v>190</v>
      </c>
      <c r="B3" s="1833" t="s">
        <v>199</v>
      </c>
      <c r="C3" s="2134"/>
      <c r="D3" s="2134"/>
      <c r="E3" s="2134"/>
      <c r="F3" s="2134"/>
      <c r="G3" s="2134"/>
      <c r="H3" s="2134"/>
      <c r="I3" s="2134"/>
      <c r="J3" s="2134"/>
      <c r="K3" s="2134"/>
      <c r="L3" s="2135"/>
      <c r="M3" s="1842" t="s">
        <v>644</v>
      </c>
      <c r="N3" s="1836"/>
      <c r="O3" s="1843" t="s">
        <v>797</v>
      </c>
      <c r="P3" s="1836"/>
      <c r="Q3" s="1843" t="s">
        <v>798</v>
      </c>
      <c r="R3" s="1844"/>
      <c r="S3" s="470"/>
      <c r="T3" s="470"/>
      <c r="U3" s="470"/>
      <c r="V3" s="470"/>
      <c r="W3" s="470"/>
      <c r="X3" s="470"/>
      <c r="Y3" s="470"/>
      <c r="Z3" s="470"/>
      <c r="AA3" s="470"/>
      <c r="AB3" s="470"/>
      <c r="AC3" s="470"/>
      <c r="AD3" s="470"/>
      <c r="AE3" s="470"/>
      <c r="AF3" s="470"/>
      <c r="AG3" s="470"/>
      <c r="AH3" s="470"/>
      <c r="AI3" s="470"/>
      <c r="AJ3" s="470"/>
      <c r="AK3" s="470"/>
      <c r="AL3" s="470"/>
      <c r="AM3" s="470"/>
      <c r="AN3" s="470"/>
      <c r="AO3" s="470"/>
    </row>
    <row r="4" spans="1:41" ht="17.25" customHeight="1" thickBot="1">
      <c r="A4" s="1832"/>
      <c r="B4" s="602" t="s">
        <v>11</v>
      </c>
      <c r="C4" s="602" t="s">
        <v>12</v>
      </c>
      <c r="D4" s="602" t="s">
        <v>13</v>
      </c>
      <c r="E4" s="602" t="s">
        <v>14</v>
      </c>
      <c r="F4" s="602" t="s">
        <v>15</v>
      </c>
      <c r="G4" s="602" t="s">
        <v>16</v>
      </c>
      <c r="H4" s="603" t="s">
        <v>139</v>
      </c>
      <c r="I4" s="603" t="s">
        <v>189</v>
      </c>
      <c r="J4" s="603" t="s">
        <v>455</v>
      </c>
      <c r="K4" s="603" t="s">
        <v>562</v>
      </c>
      <c r="L4" s="771" t="s">
        <v>643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  <c r="S4" s="470"/>
      <c r="T4" s="470"/>
      <c r="U4" s="470"/>
      <c r="V4" s="470"/>
      <c r="W4" s="470"/>
      <c r="X4" s="470"/>
      <c r="Y4" s="470"/>
      <c r="Z4" s="470"/>
      <c r="AA4" s="470"/>
      <c r="AB4" s="470"/>
      <c r="AC4" s="470"/>
      <c r="AD4" s="470"/>
      <c r="AE4" s="470"/>
      <c r="AF4" s="470"/>
      <c r="AG4" s="470"/>
      <c r="AH4" s="470"/>
      <c r="AI4" s="470"/>
      <c r="AJ4" s="470"/>
      <c r="AK4" s="470"/>
      <c r="AL4" s="470"/>
      <c r="AM4" s="470"/>
      <c r="AN4" s="470"/>
      <c r="AO4" s="470"/>
    </row>
    <row r="5" spans="1:41" ht="17.25" customHeight="1">
      <c r="A5" s="194" t="s">
        <v>19</v>
      </c>
      <c r="B5" s="326">
        <v>88596</v>
      </c>
      <c r="C5" s="326">
        <v>84704</v>
      </c>
      <c r="D5" s="326">
        <v>83760</v>
      </c>
      <c r="E5" s="326">
        <v>83544</v>
      </c>
      <c r="F5" s="326">
        <v>82294</v>
      </c>
      <c r="G5" s="326">
        <v>81943</v>
      </c>
      <c r="H5" s="326">
        <v>82298</v>
      </c>
      <c r="I5" s="768">
        <v>82577</v>
      </c>
      <c r="J5" s="768">
        <v>85053</v>
      </c>
      <c r="K5" s="768">
        <v>87075</v>
      </c>
      <c r="L5" s="327">
        <v>92073</v>
      </c>
      <c r="M5" s="406">
        <f>L5-K5</f>
        <v>4998</v>
      </c>
      <c r="N5" s="407">
        <f>L5/K5-1</f>
        <v>5.7398794142980103E-2</v>
      </c>
      <c r="O5" s="408">
        <f>L5-G5</f>
        <v>10130</v>
      </c>
      <c r="P5" s="409">
        <f>L5/G5-1</f>
        <v>0.12362251809184444</v>
      </c>
      <c r="Q5" s="410">
        <f>L5-B5</f>
        <v>3477</v>
      </c>
      <c r="R5" s="411">
        <f>L5/B5-1</f>
        <v>3.9245564133820965E-2</v>
      </c>
      <c r="S5" s="911"/>
      <c r="T5" s="912"/>
      <c r="U5" s="911"/>
      <c r="V5" s="912"/>
      <c r="W5" s="911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0"/>
      <c r="AO5" s="470"/>
    </row>
    <row r="6" spans="1:41" ht="17.25" customHeight="1">
      <c r="A6" s="197" t="s">
        <v>20</v>
      </c>
      <c r="B6" s="216">
        <v>10494</v>
      </c>
      <c r="C6" s="216">
        <v>10089</v>
      </c>
      <c r="D6" s="216">
        <v>10123</v>
      </c>
      <c r="E6" s="216">
        <v>10312</v>
      </c>
      <c r="F6" s="216">
        <v>10769</v>
      </c>
      <c r="G6" s="216">
        <v>11369</v>
      </c>
      <c r="H6" s="216">
        <v>11439</v>
      </c>
      <c r="I6" s="773">
        <v>11399</v>
      </c>
      <c r="J6" s="773">
        <v>12359</v>
      </c>
      <c r="K6" s="773">
        <v>12657</v>
      </c>
      <c r="L6" s="328">
        <v>12901</v>
      </c>
      <c r="M6" s="412">
        <f t="shared" ref="M6:M19" si="0">L6-K6</f>
        <v>244</v>
      </c>
      <c r="N6" s="413">
        <f t="shared" ref="N6:N19" si="1">L6/K6-1</f>
        <v>1.927786995338554E-2</v>
      </c>
      <c r="O6" s="414">
        <f t="shared" ref="O6:O19" si="2">L6-G6</f>
        <v>1532</v>
      </c>
      <c r="P6" s="415">
        <f t="shared" ref="P6:P19" si="3">L6/G6-1</f>
        <v>0.1347523968686779</v>
      </c>
      <c r="Q6" s="416">
        <f t="shared" ref="Q6:Q19" si="4">L6-B6</f>
        <v>2407</v>
      </c>
      <c r="R6" s="417">
        <f t="shared" ref="R6:R19" si="5">L6/B6-1</f>
        <v>0.22936916333142743</v>
      </c>
      <c r="S6" s="911"/>
      <c r="T6" s="912"/>
      <c r="U6" s="911"/>
      <c r="V6" s="912"/>
      <c r="W6" s="911"/>
      <c r="X6" s="470"/>
      <c r="Y6" s="470"/>
      <c r="Z6" s="470"/>
      <c r="AA6" s="470"/>
      <c r="AB6" s="470"/>
      <c r="AC6" s="470"/>
      <c r="AD6" s="470"/>
      <c r="AE6" s="470"/>
      <c r="AF6" s="470"/>
      <c r="AG6" s="470"/>
      <c r="AH6" s="470"/>
      <c r="AI6" s="470"/>
      <c r="AJ6" s="470"/>
      <c r="AK6" s="470"/>
      <c r="AL6" s="470"/>
      <c r="AM6" s="470"/>
      <c r="AN6" s="470"/>
      <c r="AO6" s="470"/>
    </row>
    <row r="7" spans="1:41" ht="17.25" customHeight="1">
      <c r="A7" s="197" t="s">
        <v>21</v>
      </c>
      <c r="B7" s="216">
        <v>7960</v>
      </c>
      <c r="C7" s="216">
        <v>8001</v>
      </c>
      <c r="D7" s="216">
        <v>7991</v>
      </c>
      <c r="E7" s="216">
        <v>8037</v>
      </c>
      <c r="F7" s="216">
        <v>7541</v>
      </c>
      <c r="G7" s="216">
        <v>7557</v>
      </c>
      <c r="H7" s="216">
        <v>7804</v>
      </c>
      <c r="I7" s="773">
        <v>7868</v>
      </c>
      <c r="J7" s="773">
        <v>7915</v>
      </c>
      <c r="K7" s="773">
        <v>8229</v>
      </c>
      <c r="L7" s="328">
        <v>9314</v>
      </c>
      <c r="M7" s="412">
        <f t="shared" si="0"/>
        <v>1085</v>
      </c>
      <c r="N7" s="413">
        <f t="shared" si="1"/>
        <v>0.1318507716611983</v>
      </c>
      <c r="O7" s="414">
        <f t="shared" si="2"/>
        <v>1757</v>
      </c>
      <c r="P7" s="415">
        <f t="shared" si="3"/>
        <v>0.23249966918089182</v>
      </c>
      <c r="Q7" s="416">
        <f t="shared" si="4"/>
        <v>1354</v>
      </c>
      <c r="R7" s="417">
        <f t="shared" si="5"/>
        <v>0.17010050251256281</v>
      </c>
      <c r="S7" s="911"/>
      <c r="T7" s="912"/>
      <c r="U7" s="911"/>
      <c r="V7" s="912"/>
      <c r="W7" s="911"/>
      <c r="X7" s="470"/>
      <c r="Y7" s="470"/>
      <c r="Z7" s="470"/>
      <c r="AA7" s="470"/>
      <c r="AB7" s="470"/>
      <c r="AC7" s="470"/>
      <c r="AD7" s="470"/>
      <c r="AE7" s="470"/>
      <c r="AF7" s="470"/>
      <c r="AG7" s="470"/>
      <c r="AH7" s="470"/>
      <c r="AI7" s="470"/>
      <c r="AJ7" s="470"/>
      <c r="AK7" s="470"/>
      <c r="AL7" s="470"/>
      <c r="AM7" s="470"/>
      <c r="AN7" s="470"/>
      <c r="AO7" s="470"/>
    </row>
    <row r="8" spans="1:41" ht="17.25" customHeight="1">
      <c r="A8" s="197" t="s">
        <v>22</v>
      </c>
      <c r="B8" s="216">
        <v>5645</v>
      </c>
      <c r="C8" s="216">
        <v>5467</v>
      </c>
      <c r="D8" s="216">
        <v>5351</v>
      </c>
      <c r="E8" s="216">
        <v>5282</v>
      </c>
      <c r="F8" s="216">
        <v>5230</v>
      </c>
      <c r="G8" s="216">
        <v>5096</v>
      </c>
      <c r="H8" s="216">
        <v>5099</v>
      </c>
      <c r="I8" s="773">
        <v>5235</v>
      </c>
      <c r="J8" s="773">
        <v>5399</v>
      </c>
      <c r="K8" s="773">
        <v>5394</v>
      </c>
      <c r="L8" s="328">
        <v>5866</v>
      </c>
      <c r="M8" s="412">
        <f t="shared" si="0"/>
        <v>472</v>
      </c>
      <c r="N8" s="413">
        <f t="shared" si="1"/>
        <v>8.7504634779384416E-2</v>
      </c>
      <c r="O8" s="414">
        <f t="shared" si="2"/>
        <v>770</v>
      </c>
      <c r="P8" s="415">
        <f t="shared" si="3"/>
        <v>0.15109890109890101</v>
      </c>
      <c r="Q8" s="416">
        <f t="shared" si="4"/>
        <v>221</v>
      </c>
      <c r="R8" s="417">
        <f t="shared" si="5"/>
        <v>3.9149689991142544E-2</v>
      </c>
      <c r="S8" s="911"/>
      <c r="T8" s="912"/>
      <c r="U8" s="911"/>
      <c r="V8" s="912"/>
      <c r="W8" s="911"/>
      <c r="X8" s="470"/>
      <c r="Y8" s="470"/>
      <c r="Z8" s="470"/>
      <c r="AA8" s="470"/>
      <c r="AB8" s="470"/>
      <c r="AC8" s="470"/>
      <c r="AD8" s="470"/>
      <c r="AE8" s="470"/>
      <c r="AF8" s="470"/>
      <c r="AG8" s="470"/>
      <c r="AH8" s="470"/>
      <c r="AI8" s="470"/>
      <c r="AJ8" s="470"/>
      <c r="AK8" s="470"/>
      <c r="AL8" s="470"/>
      <c r="AM8" s="470"/>
      <c r="AN8" s="470"/>
      <c r="AO8" s="470"/>
    </row>
    <row r="9" spans="1:41" ht="17.25" customHeight="1">
      <c r="A9" s="197" t="s">
        <v>23</v>
      </c>
      <c r="B9" s="216">
        <v>4561</v>
      </c>
      <c r="C9" s="216">
        <v>4296</v>
      </c>
      <c r="D9" s="216">
        <v>4291</v>
      </c>
      <c r="E9" s="216">
        <v>4505</v>
      </c>
      <c r="F9" s="216">
        <v>4280</v>
      </c>
      <c r="G9" s="216">
        <v>4506</v>
      </c>
      <c r="H9" s="216">
        <v>4464</v>
      </c>
      <c r="I9" s="773">
        <v>4539</v>
      </c>
      <c r="J9" s="773">
        <v>4667</v>
      </c>
      <c r="K9" s="773">
        <v>4801</v>
      </c>
      <c r="L9" s="328">
        <v>5251</v>
      </c>
      <c r="M9" s="412">
        <f t="shared" si="0"/>
        <v>450</v>
      </c>
      <c r="N9" s="413">
        <f t="shared" si="1"/>
        <v>9.3730472818162935E-2</v>
      </c>
      <c r="O9" s="414">
        <f t="shared" si="2"/>
        <v>745</v>
      </c>
      <c r="P9" s="415">
        <f t="shared" si="3"/>
        <v>0.16533510874389701</v>
      </c>
      <c r="Q9" s="416">
        <f t="shared" si="4"/>
        <v>690</v>
      </c>
      <c r="R9" s="417">
        <f t="shared" si="5"/>
        <v>0.15128261346196004</v>
      </c>
      <c r="S9" s="911"/>
      <c r="T9" s="912"/>
      <c r="U9" s="911"/>
      <c r="V9" s="912"/>
      <c r="W9" s="911"/>
      <c r="X9" s="470"/>
      <c r="Y9" s="470"/>
      <c r="Z9" s="470"/>
      <c r="AA9" s="470"/>
      <c r="AB9" s="470"/>
      <c r="AC9" s="470"/>
      <c r="AD9" s="470"/>
      <c r="AE9" s="470"/>
      <c r="AF9" s="470"/>
      <c r="AG9" s="470"/>
      <c r="AH9" s="470"/>
      <c r="AI9" s="470"/>
      <c r="AJ9" s="470"/>
      <c r="AK9" s="470"/>
      <c r="AL9" s="470"/>
      <c r="AM9" s="470"/>
      <c r="AN9" s="470"/>
      <c r="AO9" s="470"/>
    </row>
    <row r="10" spans="1:41" ht="17.25" customHeight="1">
      <c r="A10" s="197" t="s">
        <v>24</v>
      </c>
      <c r="B10" s="216">
        <v>2678</v>
      </c>
      <c r="C10" s="216">
        <v>2343</v>
      </c>
      <c r="D10" s="216">
        <v>2400</v>
      </c>
      <c r="E10" s="216">
        <v>2230</v>
      </c>
      <c r="F10" s="216">
        <v>2221</v>
      </c>
      <c r="G10" s="216">
        <v>2299</v>
      </c>
      <c r="H10" s="216">
        <v>2265</v>
      </c>
      <c r="I10" s="773">
        <v>2070</v>
      </c>
      <c r="J10" s="773">
        <v>2261</v>
      </c>
      <c r="K10" s="773">
        <v>2142</v>
      </c>
      <c r="L10" s="328">
        <v>2298</v>
      </c>
      <c r="M10" s="412">
        <f t="shared" si="0"/>
        <v>156</v>
      </c>
      <c r="N10" s="413">
        <f t="shared" si="1"/>
        <v>7.2829131652661028E-2</v>
      </c>
      <c r="O10" s="414">
        <f t="shared" si="2"/>
        <v>-1</v>
      </c>
      <c r="P10" s="415">
        <f t="shared" si="3"/>
        <v>-4.3497172683770735E-4</v>
      </c>
      <c r="Q10" s="416">
        <f t="shared" si="4"/>
        <v>-380</v>
      </c>
      <c r="R10" s="417">
        <f t="shared" si="5"/>
        <v>-0.14189693801344283</v>
      </c>
      <c r="S10" s="911"/>
      <c r="T10" s="912"/>
      <c r="U10" s="911"/>
      <c r="V10" s="912"/>
      <c r="W10" s="911"/>
      <c r="X10" s="470"/>
      <c r="Y10" s="470"/>
      <c r="Z10" s="470"/>
      <c r="AA10" s="470"/>
      <c r="AB10" s="470"/>
      <c r="AC10" s="470"/>
      <c r="AD10" s="470"/>
      <c r="AE10" s="470"/>
      <c r="AF10" s="470"/>
      <c r="AG10" s="470"/>
      <c r="AH10" s="470"/>
      <c r="AI10" s="470"/>
      <c r="AJ10" s="470"/>
      <c r="AK10" s="470"/>
      <c r="AL10" s="470"/>
      <c r="AM10" s="470"/>
      <c r="AN10" s="470"/>
      <c r="AO10" s="470"/>
    </row>
    <row r="11" spans="1:41" ht="17.25" customHeight="1">
      <c r="A11" s="197" t="s">
        <v>25</v>
      </c>
      <c r="B11" s="216">
        <v>8233</v>
      </c>
      <c r="C11" s="216">
        <v>7663</v>
      </c>
      <c r="D11" s="216">
        <v>7503</v>
      </c>
      <c r="E11" s="216">
        <v>7237</v>
      </c>
      <c r="F11" s="216">
        <v>7274</v>
      </c>
      <c r="G11" s="216">
        <v>7241</v>
      </c>
      <c r="H11" s="216">
        <v>7114</v>
      </c>
      <c r="I11" s="773">
        <v>7180</v>
      </c>
      <c r="J11" s="773">
        <v>7325</v>
      </c>
      <c r="K11" s="773">
        <v>7452</v>
      </c>
      <c r="L11" s="328">
        <v>7658</v>
      </c>
      <c r="M11" s="412">
        <f t="shared" si="0"/>
        <v>206</v>
      </c>
      <c r="N11" s="413">
        <f t="shared" si="1"/>
        <v>2.7643585614600008E-2</v>
      </c>
      <c r="O11" s="414">
        <f t="shared" si="2"/>
        <v>417</v>
      </c>
      <c r="P11" s="415">
        <f t="shared" si="3"/>
        <v>5.7588730838282087E-2</v>
      </c>
      <c r="Q11" s="416">
        <f t="shared" si="4"/>
        <v>-575</v>
      </c>
      <c r="R11" s="417">
        <f t="shared" si="5"/>
        <v>-6.984088424632573E-2</v>
      </c>
      <c r="S11" s="911"/>
      <c r="T11" s="912"/>
      <c r="U11" s="911"/>
      <c r="V11" s="912"/>
      <c r="W11" s="911"/>
      <c r="X11" s="470"/>
      <c r="Y11" s="470"/>
      <c r="Z11" s="470"/>
      <c r="AA11" s="470"/>
      <c r="AB11" s="470"/>
      <c r="AC11" s="470"/>
      <c r="AD11" s="470"/>
      <c r="AE11" s="470"/>
      <c r="AF11" s="470"/>
      <c r="AG11" s="470"/>
      <c r="AH11" s="470"/>
      <c r="AI11" s="470"/>
      <c r="AJ11" s="470"/>
      <c r="AK11" s="470"/>
      <c r="AL11" s="470"/>
      <c r="AM11" s="470"/>
      <c r="AN11" s="470"/>
      <c r="AO11" s="470"/>
    </row>
    <row r="12" spans="1:41" ht="17.25" customHeight="1">
      <c r="A12" s="197" t="s">
        <v>26</v>
      </c>
      <c r="B12" s="216">
        <v>3660</v>
      </c>
      <c r="C12" s="216">
        <v>3565</v>
      </c>
      <c r="D12" s="216">
        <v>3332</v>
      </c>
      <c r="E12" s="216">
        <v>3378</v>
      </c>
      <c r="F12" s="216">
        <v>3356</v>
      </c>
      <c r="G12" s="216">
        <v>3263</v>
      </c>
      <c r="H12" s="216">
        <v>3233</v>
      </c>
      <c r="I12" s="773">
        <v>3406</v>
      </c>
      <c r="J12" s="773">
        <v>3442</v>
      </c>
      <c r="K12" s="773">
        <v>3596</v>
      </c>
      <c r="L12" s="328">
        <v>3651</v>
      </c>
      <c r="M12" s="412">
        <f t="shared" si="0"/>
        <v>55</v>
      </c>
      <c r="N12" s="413">
        <f t="shared" si="1"/>
        <v>1.5294771968854315E-2</v>
      </c>
      <c r="O12" s="414">
        <f t="shared" si="2"/>
        <v>388</v>
      </c>
      <c r="P12" s="415">
        <f t="shared" si="3"/>
        <v>0.11890897946674839</v>
      </c>
      <c r="Q12" s="416">
        <f t="shared" si="4"/>
        <v>-9</v>
      </c>
      <c r="R12" s="417">
        <f t="shared" si="5"/>
        <v>-2.4590163934425924E-3</v>
      </c>
      <c r="S12" s="911"/>
      <c r="T12" s="912"/>
      <c r="U12" s="911"/>
      <c r="V12" s="912"/>
      <c r="W12" s="911"/>
      <c r="X12" s="470"/>
      <c r="Y12" s="470"/>
      <c r="Z12" s="470"/>
      <c r="AA12" s="470"/>
      <c r="AB12" s="470"/>
      <c r="AC12" s="470"/>
      <c r="AD12" s="470"/>
      <c r="AE12" s="470"/>
      <c r="AF12" s="470"/>
      <c r="AG12" s="470"/>
      <c r="AH12" s="470"/>
      <c r="AI12" s="470"/>
      <c r="AJ12" s="470"/>
      <c r="AK12" s="470"/>
      <c r="AL12" s="470"/>
      <c r="AM12" s="470"/>
      <c r="AN12" s="470"/>
      <c r="AO12" s="470"/>
    </row>
    <row r="13" spans="1:41" ht="17.25" customHeight="1">
      <c r="A13" s="197" t="s">
        <v>27</v>
      </c>
      <c r="B13" s="216">
        <v>5151</v>
      </c>
      <c r="C13" s="216">
        <v>4895</v>
      </c>
      <c r="D13" s="216">
        <v>4826</v>
      </c>
      <c r="E13" s="216">
        <v>4873</v>
      </c>
      <c r="F13" s="216">
        <v>4617</v>
      </c>
      <c r="G13" s="216">
        <v>4620</v>
      </c>
      <c r="H13" s="216">
        <v>4433</v>
      </c>
      <c r="I13" s="773">
        <v>4254</v>
      </c>
      <c r="J13" s="773">
        <v>4547</v>
      </c>
      <c r="K13" s="773">
        <v>4704</v>
      </c>
      <c r="L13" s="328">
        <v>4956</v>
      </c>
      <c r="M13" s="412">
        <f t="shared" si="0"/>
        <v>252</v>
      </c>
      <c r="N13" s="413">
        <f t="shared" si="1"/>
        <v>5.3571428571428603E-2</v>
      </c>
      <c r="O13" s="414">
        <f t="shared" si="2"/>
        <v>336</v>
      </c>
      <c r="P13" s="415">
        <f t="shared" si="3"/>
        <v>7.2727272727272751E-2</v>
      </c>
      <c r="Q13" s="416">
        <f t="shared" si="4"/>
        <v>-195</v>
      </c>
      <c r="R13" s="417">
        <f t="shared" si="5"/>
        <v>-3.7856726849155531E-2</v>
      </c>
      <c r="S13" s="911"/>
      <c r="T13" s="912"/>
      <c r="U13" s="911"/>
      <c r="V13" s="912"/>
      <c r="W13" s="911"/>
      <c r="X13" s="470"/>
      <c r="Y13" s="470"/>
      <c r="Z13" s="470"/>
      <c r="AA13" s="470"/>
      <c r="AB13" s="470"/>
      <c r="AC13" s="470"/>
      <c r="AD13" s="470"/>
      <c r="AE13" s="470"/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</row>
    <row r="14" spans="1:41" ht="17.25" customHeight="1">
      <c r="A14" s="197" t="s">
        <v>28</v>
      </c>
      <c r="B14" s="216">
        <v>4504</v>
      </c>
      <c r="C14" s="216">
        <v>4225</v>
      </c>
      <c r="D14" s="216">
        <v>4214</v>
      </c>
      <c r="E14" s="216">
        <v>4360</v>
      </c>
      <c r="F14" s="216">
        <v>4448</v>
      </c>
      <c r="G14" s="216">
        <v>4297</v>
      </c>
      <c r="H14" s="216">
        <v>4455</v>
      </c>
      <c r="I14" s="773">
        <v>4382</v>
      </c>
      <c r="J14" s="773">
        <v>4682</v>
      </c>
      <c r="K14" s="773">
        <v>4698</v>
      </c>
      <c r="L14" s="328">
        <v>4956</v>
      </c>
      <c r="M14" s="412">
        <f t="shared" si="0"/>
        <v>258</v>
      </c>
      <c r="N14" s="413">
        <f t="shared" si="1"/>
        <v>5.4916985951468655E-2</v>
      </c>
      <c r="O14" s="414">
        <f t="shared" si="2"/>
        <v>659</v>
      </c>
      <c r="P14" s="415">
        <f t="shared" si="3"/>
        <v>0.15336281126367224</v>
      </c>
      <c r="Q14" s="416">
        <f t="shared" si="4"/>
        <v>452</v>
      </c>
      <c r="R14" s="417">
        <f t="shared" si="5"/>
        <v>0.10035523978685612</v>
      </c>
      <c r="S14" s="911"/>
      <c r="T14" s="912"/>
      <c r="U14" s="911"/>
      <c r="V14" s="912"/>
      <c r="W14" s="911"/>
      <c r="X14" s="470"/>
      <c r="Y14" s="470"/>
      <c r="Z14" s="470"/>
      <c r="AA14" s="470"/>
      <c r="AB14" s="470"/>
      <c r="AC14" s="470"/>
      <c r="AD14" s="470"/>
      <c r="AE14" s="470"/>
      <c r="AF14" s="470"/>
      <c r="AG14" s="470"/>
      <c r="AH14" s="470"/>
      <c r="AI14" s="470"/>
      <c r="AJ14" s="470"/>
      <c r="AK14" s="470"/>
      <c r="AL14" s="470"/>
      <c r="AM14" s="470"/>
      <c r="AN14" s="470"/>
      <c r="AO14" s="470"/>
    </row>
    <row r="15" spans="1:41" ht="17.25" customHeight="1">
      <c r="A15" s="197" t="s">
        <v>29</v>
      </c>
      <c r="B15" s="216">
        <v>4506</v>
      </c>
      <c r="C15" s="216">
        <v>4321</v>
      </c>
      <c r="D15" s="216">
        <v>4254</v>
      </c>
      <c r="E15" s="216">
        <v>4299</v>
      </c>
      <c r="F15" s="216">
        <v>4154</v>
      </c>
      <c r="G15" s="216">
        <v>4085</v>
      </c>
      <c r="H15" s="216">
        <v>4122</v>
      </c>
      <c r="I15" s="773">
        <v>4301</v>
      </c>
      <c r="J15" s="773">
        <v>4272</v>
      </c>
      <c r="K15" s="773">
        <v>4564</v>
      </c>
      <c r="L15" s="328">
        <v>4548</v>
      </c>
      <c r="M15" s="412">
        <f t="shared" si="0"/>
        <v>-16</v>
      </c>
      <c r="N15" s="413">
        <f t="shared" si="1"/>
        <v>-3.5056967572304476E-3</v>
      </c>
      <c r="O15" s="414">
        <f t="shared" si="2"/>
        <v>463</v>
      </c>
      <c r="P15" s="415">
        <f t="shared" si="3"/>
        <v>0.11334149326805387</v>
      </c>
      <c r="Q15" s="416">
        <f t="shared" si="4"/>
        <v>42</v>
      </c>
      <c r="R15" s="417">
        <f t="shared" si="5"/>
        <v>9.320905459387463E-3</v>
      </c>
      <c r="S15" s="911"/>
      <c r="T15" s="912"/>
      <c r="U15" s="911"/>
      <c r="V15" s="912"/>
      <c r="W15" s="911"/>
      <c r="X15" s="470"/>
      <c r="Y15" s="470"/>
      <c r="Z15" s="470"/>
      <c r="AA15" s="470"/>
      <c r="AB15" s="470"/>
      <c r="AC15" s="470"/>
      <c r="AD15" s="470"/>
      <c r="AE15" s="470"/>
      <c r="AF15" s="470"/>
      <c r="AG15" s="470"/>
      <c r="AH15" s="470"/>
      <c r="AI15" s="470"/>
      <c r="AJ15" s="470"/>
      <c r="AK15" s="470"/>
      <c r="AL15" s="470"/>
      <c r="AM15" s="470"/>
      <c r="AN15" s="470"/>
      <c r="AO15" s="470"/>
    </row>
    <row r="16" spans="1:41" ht="17.25" customHeight="1">
      <c r="A16" s="197" t="s">
        <v>30</v>
      </c>
      <c r="B16" s="216">
        <v>9585</v>
      </c>
      <c r="C16" s="216">
        <v>9076</v>
      </c>
      <c r="D16" s="216">
        <v>9155</v>
      </c>
      <c r="E16" s="216">
        <v>9076</v>
      </c>
      <c r="F16" s="216">
        <v>8876</v>
      </c>
      <c r="G16" s="216">
        <v>8649</v>
      </c>
      <c r="H16" s="216">
        <v>8707</v>
      </c>
      <c r="I16" s="773">
        <v>8763</v>
      </c>
      <c r="J16" s="773">
        <v>8881</v>
      </c>
      <c r="K16" s="773">
        <v>9160</v>
      </c>
      <c r="L16" s="328">
        <v>9703</v>
      </c>
      <c r="M16" s="412">
        <f t="shared" si="0"/>
        <v>543</v>
      </c>
      <c r="N16" s="413">
        <f t="shared" si="1"/>
        <v>5.9279475982532803E-2</v>
      </c>
      <c r="O16" s="414">
        <f t="shared" si="2"/>
        <v>1054</v>
      </c>
      <c r="P16" s="415">
        <f t="shared" si="3"/>
        <v>0.12186379928315416</v>
      </c>
      <c r="Q16" s="416">
        <f t="shared" si="4"/>
        <v>118</v>
      </c>
      <c r="R16" s="417">
        <f t="shared" si="5"/>
        <v>1.2310902451747596E-2</v>
      </c>
      <c r="S16" s="911"/>
      <c r="T16" s="912"/>
      <c r="U16" s="911"/>
      <c r="V16" s="912"/>
      <c r="W16" s="911"/>
      <c r="X16" s="470"/>
      <c r="Y16" s="470"/>
      <c r="Z16" s="470"/>
      <c r="AA16" s="470"/>
      <c r="AB16" s="470"/>
      <c r="AC16" s="470"/>
      <c r="AD16" s="470"/>
      <c r="AE16" s="470"/>
      <c r="AF16" s="470"/>
      <c r="AG16" s="470"/>
      <c r="AH16" s="470"/>
      <c r="AI16" s="470"/>
      <c r="AJ16" s="470"/>
      <c r="AK16" s="470"/>
      <c r="AL16" s="470"/>
      <c r="AM16" s="470"/>
      <c r="AN16" s="470"/>
      <c r="AO16" s="470"/>
    </row>
    <row r="17" spans="1:41" ht="17.25" customHeight="1">
      <c r="A17" s="197" t="s">
        <v>31</v>
      </c>
      <c r="B17" s="216">
        <v>5525</v>
      </c>
      <c r="C17" s="216">
        <v>5383</v>
      </c>
      <c r="D17" s="216">
        <v>5412</v>
      </c>
      <c r="E17" s="216">
        <v>5350</v>
      </c>
      <c r="F17" s="216">
        <v>5060</v>
      </c>
      <c r="G17" s="216">
        <v>5117</v>
      </c>
      <c r="H17" s="216">
        <v>5112</v>
      </c>
      <c r="I17" s="773">
        <v>5186</v>
      </c>
      <c r="J17" s="773">
        <v>5136</v>
      </c>
      <c r="K17" s="773">
        <v>5319</v>
      </c>
      <c r="L17" s="328">
        <v>5781</v>
      </c>
      <c r="M17" s="412">
        <f t="shared" si="0"/>
        <v>462</v>
      </c>
      <c r="N17" s="413">
        <f t="shared" si="1"/>
        <v>8.6858432036097E-2</v>
      </c>
      <c r="O17" s="414">
        <f t="shared" si="2"/>
        <v>664</v>
      </c>
      <c r="P17" s="415">
        <f t="shared" si="3"/>
        <v>0.12976353332030488</v>
      </c>
      <c r="Q17" s="416">
        <f t="shared" si="4"/>
        <v>256</v>
      </c>
      <c r="R17" s="417">
        <f t="shared" si="5"/>
        <v>4.6334841628959289E-2</v>
      </c>
      <c r="S17" s="911"/>
      <c r="T17" s="912"/>
      <c r="U17" s="911"/>
      <c r="V17" s="912"/>
      <c r="W17" s="911"/>
      <c r="X17" s="470"/>
      <c r="Y17" s="470"/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  <c r="AJ17" s="470"/>
      <c r="AK17" s="470"/>
      <c r="AL17" s="470"/>
      <c r="AM17" s="470"/>
      <c r="AN17" s="470"/>
      <c r="AO17" s="470"/>
    </row>
    <row r="18" spans="1:41" ht="17.25" customHeight="1">
      <c r="A18" s="197" t="s">
        <v>32</v>
      </c>
      <c r="B18" s="216">
        <v>4889</v>
      </c>
      <c r="C18" s="216">
        <v>4690</v>
      </c>
      <c r="D18" s="216">
        <v>4563</v>
      </c>
      <c r="E18" s="216">
        <v>4689</v>
      </c>
      <c r="F18" s="216">
        <v>4608</v>
      </c>
      <c r="G18" s="216">
        <v>4482</v>
      </c>
      <c r="H18" s="216">
        <v>4525</v>
      </c>
      <c r="I18" s="773">
        <v>4594</v>
      </c>
      <c r="J18" s="773">
        <v>4568</v>
      </c>
      <c r="K18" s="773">
        <v>4767</v>
      </c>
      <c r="L18" s="328">
        <v>4975</v>
      </c>
      <c r="M18" s="412">
        <f t="shared" si="0"/>
        <v>208</v>
      </c>
      <c r="N18" s="413">
        <f t="shared" si="1"/>
        <v>4.3633312355779275E-2</v>
      </c>
      <c r="O18" s="414">
        <f t="shared" si="2"/>
        <v>493</v>
      </c>
      <c r="P18" s="415">
        <f t="shared" si="3"/>
        <v>0.10999553770638104</v>
      </c>
      <c r="Q18" s="416">
        <f t="shared" si="4"/>
        <v>86</v>
      </c>
      <c r="R18" s="417">
        <f t="shared" si="5"/>
        <v>1.7590509306606661E-2</v>
      </c>
      <c r="S18" s="911"/>
      <c r="T18" s="912"/>
      <c r="U18" s="911"/>
      <c r="V18" s="912"/>
      <c r="W18" s="911"/>
      <c r="X18" s="470"/>
      <c r="Y18" s="470"/>
      <c r="Z18" s="470"/>
      <c r="AA18" s="470"/>
      <c r="AB18" s="470"/>
      <c r="AC18" s="470"/>
      <c r="AD18" s="470"/>
      <c r="AE18" s="470"/>
      <c r="AF18" s="470"/>
      <c r="AG18" s="470"/>
      <c r="AH18" s="470"/>
      <c r="AI18" s="470"/>
      <c r="AJ18" s="470"/>
      <c r="AK18" s="470"/>
      <c r="AL18" s="470"/>
      <c r="AM18" s="470"/>
      <c r="AN18" s="470"/>
      <c r="AO18" s="470"/>
    </row>
    <row r="19" spans="1:41" ht="17.25" customHeight="1" thickBot="1">
      <c r="A19" s="195" t="s">
        <v>33</v>
      </c>
      <c r="B19" s="231">
        <v>11205</v>
      </c>
      <c r="C19" s="231">
        <v>10690</v>
      </c>
      <c r="D19" s="231">
        <v>10345</v>
      </c>
      <c r="E19" s="231">
        <v>9916</v>
      </c>
      <c r="F19" s="231">
        <v>9860</v>
      </c>
      <c r="G19" s="231">
        <v>9362</v>
      </c>
      <c r="H19" s="231">
        <v>9526</v>
      </c>
      <c r="I19" s="769">
        <v>9400</v>
      </c>
      <c r="J19" s="769">
        <v>9599</v>
      </c>
      <c r="K19" s="769">
        <v>9592</v>
      </c>
      <c r="L19" s="329">
        <v>10215</v>
      </c>
      <c r="M19" s="418">
        <f t="shared" si="0"/>
        <v>623</v>
      </c>
      <c r="N19" s="419">
        <f t="shared" si="1"/>
        <v>6.4949958298582189E-2</v>
      </c>
      <c r="O19" s="420">
        <f t="shared" si="2"/>
        <v>853</v>
      </c>
      <c r="P19" s="421">
        <f t="shared" si="3"/>
        <v>9.1113010040589693E-2</v>
      </c>
      <c r="Q19" s="422">
        <f t="shared" si="4"/>
        <v>-990</v>
      </c>
      <c r="R19" s="423">
        <f t="shared" si="5"/>
        <v>-8.8353413654618462E-2</v>
      </c>
      <c r="S19" s="911"/>
      <c r="T19" s="912"/>
      <c r="U19" s="911"/>
      <c r="V19" s="912"/>
      <c r="W19" s="911"/>
      <c r="X19" s="470"/>
      <c r="Y19" s="470"/>
      <c r="Z19" s="470"/>
      <c r="AA19" s="470"/>
      <c r="AB19" s="470"/>
      <c r="AC19" s="470"/>
      <c r="AD19" s="470"/>
      <c r="AE19" s="470"/>
      <c r="AF19" s="470"/>
      <c r="AG19" s="470"/>
      <c r="AH19" s="470"/>
      <c r="AI19" s="470"/>
      <c r="AJ19" s="470"/>
      <c r="AK19" s="470"/>
      <c r="AL19" s="470"/>
      <c r="AM19" s="470"/>
      <c r="AN19" s="470"/>
      <c r="AO19" s="470"/>
    </row>
    <row r="20" spans="1:41" s="26" customFormat="1" ht="24.75" customHeight="1">
      <c r="A20" s="2133" t="s">
        <v>585</v>
      </c>
      <c r="B20" s="2133"/>
      <c r="C20" s="2133"/>
      <c r="D20" s="2133"/>
      <c r="E20" s="2133"/>
      <c r="F20" s="2133"/>
      <c r="G20" s="2133"/>
      <c r="H20" s="2133"/>
      <c r="I20" s="2133"/>
      <c r="J20" s="2133"/>
      <c r="K20" s="2133"/>
      <c r="L20" s="2133"/>
      <c r="M20" s="2133"/>
      <c r="N20" s="2133"/>
      <c r="O20" s="2133"/>
      <c r="P20" s="2133"/>
      <c r="Q20" s="2133"/>
      <c r="R20" s="2133"/>
      <c r="S20" s="471"/>
      <c r="T20" s="471"/>
      <c r="U20" s="471"/>
      <c r="V20" s="471"/>
      <c r="W20" s="471"/>
      <c r="X20" s="471"/>
      <c r="Y20" s="471"/>
      <c r="Z20" s="471"/>
      <c r="AA20" s="471"/>
      <c r="AB20" s="471"/>
      <c r="AC20" s="471"/>
      <c r="AD20" s="471"/>
      <c r="AE20" s="471"/>
      <c r="AF20" s="471"/>
      <c r="AG20" s="471"/>
      <c r="AH20" s="471"/>
      <c r="AI20" s="471"/>
      <c r="AJ20" s="471"/>
      <c r="AK20" s="471"/>
      <c r="AL20" s="470"/>
      <c r="AM20" s="470"/>
      <c r="AN20" s="470"/>
      <c r="AO20" s="471"/>
    </row>
    <row r="21" spans="1:4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1:41">
      <c r="A22" s="32"/>
      <c r="B22" s="1060"/>
      <c r="C22" s="1060"/>
      <c r="D22" s="1060"/>
      <c r="E22" s="1060"/>
      <c r="F22" s="1060"/>
      <c r="G22" s="1060"/>
      <c r="H22" s="1060"/>
      <c r="I22" s="1060"/>
      <c r="J22" s="1060"/>
      <c r="K22" s="1060"/>
      <c r="L22" s="1060"/>
      <c r="M22" s="32"/>
      <c r="N22" s="32"/>
    </row>
    <row r="23" spans="1:4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4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</sheetData>
  <mergeCells count="6">
    <mergeCell ref="A20:R20"/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/>
  </sheetViews>
  <sheetFormatPr defaultColWidth="9.140625" defaultRowHeight="15"/>
  <cols>
    <col min="1" max="1" width="18" style="209" customWidth="1"/>
    <col min="2" max="12" width="6.7109375" style="209" customWidth="1"/>
    <col min="13" max="18" width="6.42578125" style="209" customWidth="1"/>
    <col min="19" max="16384" width="9.140625" style="209"/>
  </cols>
  <sheetData>
    <row r="1" spans="1:23" s="46" customFormat="1" ht="17.25" customHeight="1">
      <c r="A1" s="163" t="s">
        <v>684</v>
      </c>
      <c r="B1" s="167"/>
      <c r="C1" s="167"/>
      <c r="D1" s="167"/>
      <c r="E1" s="77"/>
      <c r="F1" s="77"/>
      <c r="G1" s="77"/>
      <c r="H1" s="77"/>
      <c r="I1" s="77"/>
      <c r="P1" s="500"/>
    </row>
    <row r="2" spans="1:23" ht="17.25" customHeight="1" thickBot="1">
      <c r="A2" s="325" t="s">
        <v>193</v>
      </c>
      <c r="B2" s="205"/>
      <c r="C2" s="205"/>
    </row>
    <row r="3" spans="1:23" ht="24" customHeight="1">
      <c r="A3" s="1831" t="s">
        <v>190</v>
      </c>
      <c r="B3" s="1833" t="s">
        <v>199</v>
      </c>
      <c r="C3" s="1834"/>
      <c r="D3" s="1834"/>
      <c r="E3" s="1834"/>
      <c r="F3" s="1834"/>
      <c r="G3" s="1834"/>
      <c r="H3" s="1834"/>
      <c r="I3" s="1834"/>
      <c r="J3" s="1834"/>
      <c r="K3" s="1834"/>
      <c r="L3" s="1845"/>
      <c r="M3" s="2087" t="s">
        <v>563</v>
      </c>
      <c r="N3" s="1837"/>
      <c r="O3" s="1838" t="s">
        <v>685</v>
      </c>
      <c r="P3" s="1848"/>
      <c r="Q3" s="1836" t="s">
        <v>565</v>
      </c>
      <c r="R3" s="1841"/>
    </row>
    <row r="4" spans="1:23" ht="17.25" customHeight="1" thickBot="1">
      <c r="A4" s="1832"/>
      <c r="B4" s="602" t="s">
        <v>10</v>
      </c>
      <c r="C4" s="602" t="s">
        <v>11</v>
      </c>
      <c r="D4" s="602" t="s">
        <v>12</v>
      </c>
      <c r="E4" s="602" t="s">
        <v>13</v>
      </c>
      <c r="F4" s="602" t="s">
        <v>14</v>
      </c>
      <c r="G4" s="602" t="s">
        <v>15</v>
      </c>
      <c r="H4" s="603" t="s">
        <v>16</v>
      </c>
      <c r="I4" s="603" t="s">
        <v>139</v>
      </c>
      <c r="J4" s="742" t="s">
        <v>189</v>
      </c>
      <c r="K4" s="742" t="s">
        <v>455</v>
      </c>
      <c r="L4" s="771" t="s">
        <v>562</v>
      </c>
      <c r="M4" s="605" t="s">
        <v>191</v>
      </c>
      <c r="N4" s="606" t="s">
        <v>192</v>
      </c>
      <c r="O4" s="610" t="s">
        <v>191</v>
      </c>
      <c r="P4" s="606" t="s">
        <v>192</v>
      </c>
      <c r="Q4" s="610" t="s">
        <v>191</v>
      </c>
      <c r="R4" s="650" t="s">
        <v>192</v>
      </c>
    </row>
    <row r="5" spans="1:23" ht="17.25" customHeight="1">
      <c r="A5" s="194" t="s">
        <v>19</v>
      </c>
      <c r="B5" s="326">
        <v>76531</v>
      </c>
      <c r="C5" s="326">
        <v>75113</v>
      </c>
      <c r="D5" s="326">
        <v>71616</v>
      </c>
      <c r="E5" s="326">
        <v>63770</v>
      </c>
      <c r="F5" s="326">
        <v>59693</v>
      </c>
      <c r="G5" s="326">
        <v>55167</v>
      </c>
      <c r="H5" s="326">
        <v>55412</v>
      </c>
      <c r="I5" s="768">
        <v>55186</v>
      </c>
      <c r="J5" s="768">
        <v>55862</v>
      </c>
      <c r="K5" s="768">
        <v>60389</v>
      </c>
      <c r="L5" s="327">
        <v>65302</v>
      </c>
      <c r="M5" s="406">
        <f>L5-K5</f>
        <v>4913</v>
      </c>
      <c r="N5" s="407">
        <f>L5/K5-1</f>
        <v>8.1355876070145161E-2</v>
      </c>
      <c r="O5" s="408">
        <f>L5-G5</f>
        <v>10135</v>
      </c>
      <c r="P5" s="409">
        <f>L5/G5-1</f>
        <v>0.18371490202476126</v>
      </c>
      <c r="Q5" s="410">
        <f>L5-B5</f>
        <v>-11229</v>
      </c>
      <c r="R5" s="411">
        <f>L5/B5-1</f>
        <v>-0.14672485659405987</v>
      </c>
      <c r="S5"/>
      <c r="T5"/>
      <c r="U5"/>
      <c r="V5"/>
      <c r="W5"/>
    </row>
    <row r="6" spans="1:23" ht="17.25" customHeight="1">
      <c r="A6" s="197" t="s">
        <v>20</v>
      </c>
      <c r="B6" s="216">
        <v>8546</v>
      </c>
      <c r="C6" s="216">
        <v>8347</v>
      </c>
      <c r="D6" s="216">
        <v>7934</v>
      </c>
      <c r="E6" s="216">
        <v>7250</v>
      </c>
      <c r="F6" s="216">
        <v>6908</v>
      </c>
      <c r="G6" s="216">
        <v>6491</v>
      </c>
      <c r="H6" s="216">
        <v>6594</v>
      </c>
      <c r="I6" s="773">
        <v>6899</v>
      </c>
      <c r="J6" s="773">
        <v>7394</v>
      </c>
      <c r="K6" s="773">
        <v>8429</v>
      </c>
      <c r="L6" s="328">
        <v>8976</v>
      </c>
      <c r="M6" s="412">
        <f t="shared" ref="M6:M19" si="0">L6-K6</f>
        <v>547</v>
      </c>
      <c r="N6" s="413">
        <f t="shared" ref="N6:N19" si="1">L6/K6-1</f>
        <v>6.489500533871162E-2</v>
      </c>
      <c r="O6" s="414">
        <f t="shared" ref="O6:O19" si="2">L6-G6</f>
        <v>2485</v>
      </c>
      <c r="P6" s="415">
        <f t="shared" ref="P6:P19" si="3">L6/G6-1</f>
        <v>0.38283777538129726</v>
      </c>
      <c r="Q6" s="416">
        <f t="shared" ref="Q6:Q19" si="4">L6-B6</f>
        <v>430</v>
      </c>
      <c r="R6" s="417">
        <f t="shared" ref="R6:R19" si="5">L6/B6-1</f>
        <v>5.0315937280599021E-2</v>
      </c>
      <c r="S6"/>
      <c r="T6"/>
      <c r="U6"/>
      <c r="V6"/>
      <c r="W6"/>
    </row>
    <row r="7" spans="1:23" ht="17.25" customHeight="1">
      <c r="A7" s="197" t="s">
        <v>21</v>
      </c>
      <c r="B7" s="216">
        <v>6873</v>
      </c>
      <c r="C7" s="216">
        <v>6688</v>
      </c>
      <c r="D7" s="216">
        <v>6512</v>
      </c>
      <c r="E7" s="216">
        <v>5986</v>
      </c>
      <c r="F7" s="216">
        <v>5827</v>
      </c>
      <c r="G7" s="216">
        <v>5227</v>
      </c>
      <c r="H7" s="216">
        <v>5420</v>
      </c>
      <c r="I7" s="773">
        <v>5171</v>
      </c>
      <c r="J7" s="773">
        <v>5117</v>
      </c>
      <c r="K7" s="773">
        <v>5523</v>
      </c>
      <c r="L7" s="328">
        <v>6045</v>
      </c>
      <c r="M7" s="412">
        <f t="shared" si="0"/>
        <v>522</v>
      </c>
      <c r="N7" s="413">
        <f t="shared" si="1"/>
        <v>9.451385116784361E-2</v>
      </c>
      <c r="O7" s="414">
        <f t="shared" si="2"/>
        <v>818</v>
      </c>
      <c r="P7" s="415">
        <f t="shared" si="3"/>
        <v>0.1564951214845991</v>
      </c>
      <c r="Q7" s="416">
        <f t="shared" si="4"/>
        <v>-828</v>
      </c>
      <c r="R7" s="417">
        <f t="shared" si="5"/>
        <v>-0.12047140986468796</v>
      </c>
      <c r="S7"/>
      <c r="T7"/>
      <c r="U7"/>
      <c r="V7"/>
      <c r="W7"/>
    </row>
    <row r="8" spans="1:23" ht="17.25" customHeight="1">
      <c r="A8" s="197" t="s">
        <v>22</v>
      </c>
      <c r="B8" s="216">
        <v>5090</v>
      </c>
      <c r="C8" s="216">
        <v>5104</v>
      </c>
      <c r="D8" s="216">
        <v>4895</v>
      </c>
      <c r="E8" s="216">
        <v>4220</v>
      </c>
      <c r="F8" s="216">
        <v>3907</v>
      </c>
      <c r="G8" s="216">
        <v>3624</v>
      </c>
      <c r="H8" s="216">
        <v>3667</v>
      </c>
      <c r="I8" s="773">
        <v>3583</v>
      </c>
      <c r="J8" s="773">
        <v>3698</v>
      </c>
      <c r="K8" s="773">
        <v>4035</v>
      </c>
      <c r="L8" s="328">
        <v>4191</v>
      </c>
      <c r="M8" s="412">
        <f t="shared" si="0"/>
        <v>156</v>
      </c>
      <c r="N8" s="413">
        <f t="shared" si="1"/>
        <v>3.8661710037174668E-2</v>
      </c>
      <c r="O8" s="414">
        <f t="shared" si="2"/>
        <v>567</v>
      </c>
      <c r="P8" s="415">
        <f t="shared" si="3"/>
        <v>0.1564569536423841</v>
      </c>
      <c r="Q8" s="416">
        <f t="shared" si="4"/>
        <v>-899</v>
      </c>
      <c r="R8" s="417">
        <f t="shared" si="5"/>
        <v>-0.17662082514734778</v>
      </c>
      <c r="S8"/>
      <c r="T8"/>
      <c r="U8"/>
      <c r="V8"/>
      <c r="W8"/>
    </row>
    <row r="9" spans="1:23" ht="17.25" customHeight="1">
      <c r="A9" s="197" t="s">
        <v>23</v>
      </c>
      <c r="B9" s="216">
        <v>3802</v>
      </c>
      <c r="C9" s="216">
        <v>3875</v>
      </c>
      <c r="D9" s="216">
        <v>3712</v>
      </c>
      <c r="E9" s="216">
        <v>3407</v>
      </c>
      <c r="F9" s="216">
        <v>3010</v>
      </c>
      <c r="G9" s="216">
        <v>2870</v>
      </c>
      <c r="H9" s="216">
        <v>2859</v>
      </c>
      <c r="I9" s="773">
        <v>3001</v>
      </c>
      <c r="J9" s="773">
        <v>3029</v>
      </c>
      <c r="K9" s="773">
        <v>3326</v>
      </c>
      <c r="L9" s="328">
        <v>3638</v>
      </c>
      <c r="M9" s="412">
        <f t="shared" si="0"/>
        <v>312</v>
      </c>
      <c r="N9" s="413">
        <f t="shared" si="1"/>
        <v>9.3806374022850303E-2</v>
      </c>
      <c r="O9" s="414">
        <f t="shared" si="2"/>
        <v>768</v>
      </c>
      <c r="P9" s="415">
        <f t="shared" si="3"/>
        <v>0.26759581881533112</v>
      </c>
      <c r="Q9" s="416">
        <f t="shared" si="4"/>
        <v>-164</v>
      </c>
      <c r="R9" s="417">
        <f t="shared" si="5"/>
        <v>-4.3135192004208345E-2</v>
      </c>
      <c r="S9"/>
      <c r="T9"/>
      <c r="U9"/>
      <c r="V9"/>
      <c r="W9"/>
    </row>
    <row r="10" spans="1:23" ht="17.25" customHeight="1">
      <c r="A10" s="197" t="s">
        <v>24</v>
      </c>
      <c r="B10" s="216">
        <v>1944</v>
      </c>
      <c r="C10" s="216">
        <v>1859</v>
      </c>
      <c r="D10" s="216">
        <v>1828</v>
      </c>
      <c r="E10" s="216">
        <v>1644</v>
      </c>
      <c r="F10" s="216">
        <v>1359</v>
      </c>
      <c r="G10" s="216">
        <v>1206</v>
      </c>
      <c r="H10" s="216">
        <v>1296</v>
      </c>
      <c r="I10" s="773">
        <v>1188</v>
      </c>
      <c r="J10" s="773">
        <v>1249</v>
      </c>
      <c r="K10" s="773">
        <v>1364</v>
      </c>
      <c r="L10" s="328">
        <v>1563</v>
      </c>
      <c r="M10" s="412">
        <f t="shared" si="0"/>
        <v>199</v>
      </c>
      <c r="N10" s="413">
        <f t="shared" si="1"/>
        <v>0.14589442815249276</v>
      </c>
      <c r="O10" s="414">
        <f t="shared" si="2"/>
        <v>357</v>
      </c>
      <c r="P10" s="415">
        <f t="shared" si="3"/>
        <v>0.29601990049751237</v>
      </c>
      <c r="Q10" s="416">
        <f t="shared" si="4"/>
        <v>-381</v>
      </c>
      <c r="R10" s="417">
        <f t="shared" si="5"/>
        <v>-0.19598765432098764</v>
      </c>
      <c r="S10"/>
      <c r="T10"/>
      <c r="U10"/>
      <c r="V10"/>
      <c r="W10"/>
    </row>
    <row r="11" spans="1:23" ht="17.25" customHeight="1">
      <c r="A11" s="197" t="s">
        <v>25</v>
      </c>
      <c r="B11" s="216">
        <v>5881</v>
      </c>
      <c r="C11" s="216">
        <v>5495</v>
      </c>
      <c r="D11" s="216">
        <v>5300</v>
      </c>
      <c r="E11" s="216">
        <v>4637</v>
      </c>
      <c r="F11" s="216">
        <v>4216</v>
      </c>
      <c r="G11" s="216">
        <v>3952</v>
      </c>
      <c r="H11" s="216">
        <v>3989</v>
      </c>
      <c r="I11" s="773">
        <v>3944</v>
      </c>
      <c r="J11" s="773">
        <v>4125</v>
      </c>
      <c r="K11" s="773">
        <v>4441</v>
      </c>
      <c r="L11" s="328">
        <v>4946</v>
      </c>
      <c r="M11" s="412">
        <f t="shared" si="0"/>
        <v>505</v>
      </c>
      <c r="N11" s="413">
        <f t="shared" si="1"/>
        <v>0.11371312767394737</v>
      </c>
      <c r="O11" s="414">
        <f t="shared" si="2"/>
        <v>994</v>
      </c>
      <c r="P11" s="415">
        <f t="shared" si="3"/>
        <v>0.25151821862348167</v>
      </c>
      <c r="Q11" s="416">
        <f t="shared" si="4"/>
        <v>-935</v>
      </c>
      <c r="R11" s="417">
        <f t="shared" si="5"/>
        <v>-0.15898656691038937</v>
      </c>
      <c r="S11"/>
      <c r="T11"/>
      <c r="U11"/>
      <c r="V11"/>
      <c r="W11"/>
    </row>
    <row r="12" spans="1:23" ht="17.25" customHeight="1">
      <c r="A12" s="197" t="s">
        <v>26</v>
      </c>
      <c r="B12" s="216">
        <v>2849</v>
      </c>
      <c r="C12" s="216">
        <v>2619</v>
      </c>
      <c r="D12" s="216">
        <v>2458</v>
      </c>
      <c r="E12" s="216">
        <v>2328</v>
      </c>
      <c r="F12" s="216">
        <v>2199</v>
      </c>
      <c r="G12" s="216">
        <v>2047</v>
      </c>
      <c r="H12" s="216">
        <v>2019</v>
      </c>
      <c r="I12" s="773">
        <v>2118</v>
      </c>
      <c r="J12" s="773">
        <v>2087</v>
      </c>
      <c r="K12" s="773">
        <v>2255</v>
      </c>
      <c r="L12" s="328">
        <v>2420</v>
      </c>
      <c r="M12" s="412">
        <f t="shared" si="0"/>
        <v>165</v>
      </c>
      <c r="N12" s="413">
        <f t="shared" si="1"/>
        <v>7.3170731707317138E-2</v>
      </c>
      <c r="O12" s="414">
        <f t="shared" si="2"/>
        <v>373</v>
      </c>
      <c r="P12" s="415">
        <f t="shared" si="3"/>
        <v>0.18221787982413296</v>
      </c>
      <c r="Q12" s="416">
        <f t="shared" si="4"/>
        <v>-429</v>
      </c>
      <c r="R12" s="417">
        <f t="shared" si="5"/>
        <v>-0.15057915057915061</v>
      </c>
      <c r="S12"/>
      <c r="T12"/>
      <c r="U12"/>
      <c r="V12"/>
      <c r="W12"/>
    </row>
    <row r="13" spans="1:23" ht="17.25" customHeight="1">
      <c r="A13" s="197" t="s">
        <v>27</v>
      </c>
      <c r="B13" s="216">
        <v>4812</v>
      </c>
      <c r="C13" s="216">
        <v>4624</v>
      </c>
      <c r="D13" s="216">
        <v>4439</v>
      </c>
      <c r="E13" s="216">
        <v>3676</v>
      </c>
      <c r="F13" s="216">
        <v>3792</v>
      </c>
      <c r="G13" s="216">
        <v>3325</v>
      </c>
      <c r="H13" s="216">
        <v>3290</v>
      </c>
      <c r="I13" s="773">
        <v>3359</v>
      </c>
      <c r="J13" s="773">
        <v>3142</v>
      </c>
      <c r="K13" s="773">
        <v>3376</v>
      </c>
      <c r="L13" s="328">
        <v>3498</v>
      </c>
      <c r="M13" s="412">
        <f t="shared" si="0"/>
        <v>122</v>
      </c>
      <c r="N13" s="413">
        <f t="shared" si="1"/>
        <v>3.6137440758293948E-2</v>
      </c>
      <c r="O13" s="414">
        <f t="shared" si="2"/>
        <v>173</v>
      </c>
      <c r="P13" s="415">
        <f t="shared" si="3"/>
        <v>5.2030075187969871E-2</v>
      </c>
      <c r="Q13" s="416">
        <f t="shared" si="4"/>
        <v>-1314</v>
      </c>
      <c r="R13" s="417">
        <f t="shared" si="5"/>
        <v>-0.27306733167082298</v>
      </c>
      <c r="S13"/>
      <c r="T13"/>
      <c r="U13"/>
      <c r="V13"/>
      <c r="W13"/>
    </row>
    <row r="14" spans="1:23" ht="17.25" customHeight="1">
      <c r="A14" s="197" t="s">
        <v>28</v>
      </c>
      <c r="B14" s="216">
        <v>4059</v>
      </c>
      <c r="C14" s="216">
        <v>3978</v>
      </c>
      <c r="D14" s="216">
        <v>3873</v>
      </c>
      <c r="E14" s="216">
        <v>3449</v>
      </c>
      <c r="F14" s="216">
        <v>3096</v>
      </c>
      <c r="G14" s="216">
        <v>2908</v>
      </c>
      <c r="H14" s="216">
        <v>2975</v>
      </c>
      <c r="I14" s="773">
        <v>2982</v>
      </c>
      <c r="J14" s="773">
        <v>3025</v>
      </c>
      <c r="K14" s="773">
        <v>3226</v>
      </c>
      <c r="L14" s="328">
        <v>3603</v>
      </c>
      <c r="M14" s="412">
        <f t="shared" si="0"/>
        <v>377</v>
      </c>
      <c r="N14" s="413">
        <f t="shared" si="1"/>
        <v>0.11686298822070684</v>
      </c>
      <c r="O14" s="414">
        <f t="shared" si="2"/>
        <v>695</v>
      </c>
      <c r="P14" s="415">
        <f t="shared" si="3"/>
        <v>0.2389958734525448</v>
      </c>
      <c r="Q14" s="416">
        <f t="shared" si="4"/>
        <v>-456</v>
      </c>
      <c r="R14" s="417">
        <f t="shared" si="5"/>
        <v>-0.11234294161123426</v>
      </c>
      <c r="S14"/>
      <c r="T14"/>
      <c r="U14"/>
      <c r="V14"/>
      <c r="W14"/>
    </row>
    <row r="15" spans="1:23" ht="17.25" customHeight="1">
      <c r="A15" s="197" t="s">
        <v>29</v>
      </c>
      <c r="B15" s="216">
        <v>4249</v>
      </c>
      <c r="C15" s="216">
        <v>4328</v>
      </c>
      <c r="D15" s="216">
        <v>4138</v>
      </c>
      <c r="E15" s="216">
        <v>3696</v>
      </c>
      <c r="F15" s="216">
        <v>3603</v>
      </c>
      <c r="G15" s="216">
        <v>3662</v>
      </c>
      <c r="H15" s="216">
        <v>3525</v>
      </c>
      <c r="I15" s="773">
        <v>3443</v>
      </c>
      <c r="J15" s="773">
        <v>3399</v>
      </c>
      <c r="K15" s="773">
        <v>3528</v>
      </c>
      <c r="L15" s="328">
        <v>3858</v>
      </c>
      <c r="M15" s="412">
        <f t="shared" si="0"/>
        <v>330</v>
      </c>
      <c r="N15" s="413">
        <f t="shared" si="1"/>
        <v>9.3537414965986443E-2</v>
      </c>
      <c r="O15" s="414">
        <f t="shared" si="2"/>
        <v>196</v>
      </c>
      <c r="P15" s="415">
        <f t="shared" si="3"/>
        <v>5.3522665210267606E-2</v>
      </c>
      <c r="Q15" s="416">
        <f t="shared" si="4"/>
        <v>-391</v>
      </c>
      <c r="R15" s="417">
        <f t="shared" si="5"/>
        <v>-9.2021652153447819E-2</v>
      </c>
      <c r="S15"/>
      <c r="T15"/>
      <c r="U15"/>
      <c r="V15"/>
      <c r="W15"/>
    </row>
    <row r="16" spans="1:23" ht="17.25" customHeight="1">
      <c r="A16" s="197" t="s">
        <v>30</v>
      </c>
      <c r="B16" s="216">
        <v>8879</v>
      </c>
      <c r="C16" s="216">
        <v>8689</v>
      </c>
      <c r="D16" s="216">
        <v>8198</v>
      </c>
      <c r="E16" s="216">
        <v>7208</v>
      </c>
      <c r="F16" s="216">
        <v>6661</v>
      </c>
      <c r="G16" s="216">
        <v>6123</v>
      </c>
      <c r="H16" s="216">
        <v>6137</v>
      </c>
      <c r="I16" s="773">
        <v>6012</v>
      </c>
      <c r="J16" s="773">
        <v>6059</v>
      </c>
      <c r="K16" s="773">
        <v>6316</v>
      </c>
      <c r="L16" s="328">
        <v>7061</v>
      </c>
      <c r="M16" s="412">
        <f t="shared" si="0"/>
        <v>745</v>
      </c>
      <c r="N16" s="413">
        <f t="shared" si="1"/>
        <v>0.1179544015199494</v>
      </c>
      <c r="O16" s="414">
        <f t="shared" si="2"/>
        <v>938</v>
      </c>
      <c r="P16" s="415">
        <f t="shared" si="3"/>
        <v>0.15319287930752901</v>
      </c>
      <c r="Q16" s="416">
        <f t="shared" si="4"/>
        <v>-1818</v>
      </c>
      <c r="R16" s="417">
        <f t="shared" si="5"/>
        <v>-0.20475278747606718</v>
      </c>
      <c r="S16"/>
      <c r="T16"/>
      <c r="U16"/>
      <c r="V16"/>
      <c r="W16"/>
    </row>
    <row r="17" spans="1:23" ht="17.25" customHeight="1">
      <c r="A17" s="197" t="s">
        <v>31</v>
      </c>
      <c r="B17" s="216">
        <v>4947</v>
      </c>
      <c r="C17" s="216">
        <v>4657</v>
      </c>
      <c r="D17" s="216">
        <v>4537</v>
      </c>
      <c r="E17" s="216">
        <v>4215</v>
      </c>
      <c r="F17" s="216">
        <v>3875</v>
      </c>
      <c r="G17" s="216">
        <v>3683</v>
      </c>
      <c r="H17" s="216">
        <v>3732</v>
      </c>
      <c r="I17" s="773">
        <v>3668</v>
      </c>
      <c r="J17" s="773">
        <v>3619</v>
      </c>
      <c r="K17" s="773">
        <v>3927</v>
      </c>
      <c r="L17" s="328">
        <v>4236</v>
      </c>
      <c r="M17" s="412">
        <f t="shared" si="0"/>
        <v>309</v>
      </c>
      <c r="N17" s="413">
        <f t="shared" si="1"/>
        <v>7.8686019862490353E-2</v>
      </c>
      <c r="O17" s="414">
        <f t="shared" si="2"/>
        <v>553</v>
      </c>
      <c r="P17" s="415">
        <f t="shared" si="3"/>
        <v>0.15014933478142822</v>
      </c>
      <c r="Q17" s="416">
        <f t="shared" si="4"/>
        <v>-711</v>
      </c>
      <c r="R17" s="417">
        <f t="shared" si="5"/>
        <v>-0.14372346876895092</v>
      </c>
      <c r="S17"/>
      <c r="T17"/>
      <c r="U17"/>
      <c r="V17"/>
      <c r="W17"/>
    </row>
    <row r="18" spans="1:23" ht="17.25" customHeight="1">
      <c r="A18" s="197" t="s">
        <v>32</v>
      </c>
      <c r="B18" s="216">
        <v>5138</v>
      </c>
      <c r="C18" s="216">
        <v>5126</v>
      </c>
      <c r="D18" s="216">
        <v>4839</v>
      </c>
      <c r="E18" s="216">
        <v>4055</v>
      </c>
      <c r="F18" s="216">
        <v>3703</v>
      </c>
      <c r="G18" s="216">
        <v>3467</v>
      </c>
      <c r="H18" s="216">
        <v>3426</v>
      </c>
      <c r="I18" s="773">
        <v>3477</v>
      </c>
      <c r="J18" s="773">
        <v>3460</v>
      </c>
      <c r="K18" s="773">
        <v>3775</v>
      </c>
      <c r="L18" s="328">
        <v>3937</v>
      </c>
      <c r="M18" s="412">
        <f t="shared" si="0"/>
        <v>162</v>
      </c>
      <c r="N18" s="413">
        <f t="shared" si="1"/>
        <v>4.2913907284768182E-2</v>
      </c>
      <c r="O18" s="414">
        <f t="shared" si="2"/>
        <v>470</v>
      </c>
      <c r="P18" s="415">
        <f t="shared" si="3"/>
        <v>0.13556388808768394</v>
      </c>
      <c r="Q18" s="416">
        <f t="shared" si="4"/>
        <v>-1201</v>
      </c>
      <c r="R18" s="417">
        <f t="shared" si="5"/>
        <v>-0.23374854028804981</v>
      </c>
      <c r="S18"/>
      <c r="T18"/>
      <c r="U18"/>
      <c r="V18"/>
      <c r="W18"/>
    </row>
    <row r="19" spans="1:23" ht="17.25" customHeight="1" thickBot="1">
      <c r="A19" s="195" t="s">
        <v>33</v>
      </c>
      <c r="B19" s="231">
        <v>9462</v>
      </c>
      <c r="C19" s="231">
        <v>9724</v>
      </c>
      <c r="D19" s="231">
        <v>8953</v>
      </c>
      <c r="E19" s="231">
        <v>7999</v>
      </c>
      <c r="F19" s="231">
        <v>7537</v>
      </c>
      <c r="G19" s="231">
        <v>6582</v>
      </c>
      <c r="H19" s="231">
        <v>6483</v>
      </c>
      <c r="I19" s="769">
        <v>6341</v>
      </c>
      <c r="J19" s="769">
        <v>6459</v>
      </c>
      <c r="K19" s="769">
        <v>6868</v>
      </c>
      <c r="L19" s="329">
        <v>7330</v>
      </c>
      <c r="M19" s="418">
        <f t="shared" si="0"/>
        <v>462</v>
      </c>
      <c r="N19" s="419">
        <f t="shared" si="1"/>
        <v>6.726849155503789E-2</v>
      </c>
      <c r="O19" s="420">
        <f t="shared" si="2"/>
        <v>748</v>
      </c>
      <c r="P19" s="421">
        <f t="shared" si="3"/>
        <v>0.11364326952294146</v>
      </c>
      <c r="Q19" s="422">
        <f t="shared" si="4"/>
        <v>-2132</v>
      </c>
      <c r="R19" s="423">
        <f t="shared" si="5"/>
        <v>-0.22532234199957724</v>
      </c>
      <c r="S19"/>
      <c r="T19"/>
      <c r="U19"/>
      <c r="V19"/>
      <c r="W19"/>
    </row>
    <row r="20" spans="1:23" s="26" customFormat="1" ht="29.25" customHeight="1">
      <c r="A20" s="2133" t="s">
        <v>585</v>
      </c>
      <c r="B20" s="2133"/>
      <c r="C20" s="2133"/>
      <c r="D20" s="2133"/>
      <c r="E20" s="2133"/>
      <c r="F20" s="2133"/>
      <c r="G20" s="2133"/>
      <c r="H20" s="2133"/>
      <c r="I20" s="2133"/>
      <c r="J20" s="2133"/>
      <c r="K20" s="2133"/>
      <c r="L20" s="2133"/>
      <c r="M20" s="2133"/>
      <c r="N20" s="2133"/>
      <c r="O20" s="2133"/>
      <c r="P20" s="2133"/>
      <c r="Q20" s="2133"/>
      <c r="R20" s="2133"/>
    </row>
    <row r="21" spans="1:23" ht="17.25" customHeight="1">
      <c r="A21" s="967" t="s">
        <v>510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23">
      <c r="B22" s="1060"/>
      <c r="C22" s="1060"/>
      <c r="D22" s="1060"/>
      <c r="E22" s="1060"/>
      <c r="F22" s="1060"/>
      <c r="G22" s="1060"/>
      <c r="H22" s="1060"/>
      <c r="I22" s="1060"/>
      <c r="J22" s="1060"/>
      <c r="K22" s="1060"/>
      <c r="L22" s="1060"/>
    </row>
    <row r="23" spans="1:23">
      <c r="B23" s="889"/>
      <c r="C23" s="889"/>
      <c r="D23" s="889"/>
      <c r="E23" s="889"/>
      <c r="F23" s="889"/>
      <c r="G23" s="889"/>
      <c r="H23" s="889"/>
      <c r="I23" s="889"/>
      <c r="J23" s="889"/>
      <c r="K23" s="889"/>
      <c r="L23" s="889"/>
      <c r="M23" s="889"/>
      <c r="N23" s="889"/>
      <c r="O23" s="889"/>
      <c r="P23" s="889"/>
      <c r="Q23" s="889"/>
      <c r="R23" s="889"/>
    </row>
  </sheetData>
  <mergeCells count="6">
    <mergeCell ref="A20:R20"/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161</vt:i4>
      </vt:variant>
      <vt:variant>
        <vt:lpstr>Pojmenované oblasti</vt:lpstr>
      </vt:variant>
      <vt:variant>
        <vt:i4>12</vt:i4>
      </vt:variant>
    </vt:vector>
  </HeadingPairs>
  <TitlesOfParts>
    <vt:vector size="173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 1.1.14</vt:lpstr>
      <vt:lpstr>1.1.15</vt:lpstr>
      <vt:lpstr>1.1.16</vt:lpstr>
      <vt:lpstr>1.1.17</vt:lpstr>
      <vt:lpstr>1.1.18</vt:lpstr>
      <vt:lpstr>1.1.19</vt:lpstr>
      <vt:lpstr>1.1.20</vt:lpstr>
      <vt:lpstr>1.2.1</vt:lpstr>
      <vt:lpstr>1.2.2</vt:lpstr>
      <vt:lpstr>2.1.1</vt:lpstr>
      <vt:lpstr>2.1.2</vt:lpstr>
      <vt:lpstr>2.1.3</vt:lpstr>
      <vt:lpstr>2.1.4</vt:lpstr>
      <vt:lpstr>2.2.1</vt:lpstr>
      <vt:lpstr>2.2.2</vt:lpstr>
      <vt:lpstr>2.2.3</vt:lpstr>
      <vt:lpstr>2.2.4</vt:lpstr>
      <vt:lpstr>2.2.5</vt:lpstr>
      <vt:lpstr>2.2.6</vt:lpstr>
      <vt:lpstr>2.2.7</vt:lpstr>
      <vt:lpstr>2.2.8</vt:lpstr>
      <vt:lpstr>2.2.9</vt:lpstr>
      <vt:lpstr>2.2.10</vt:lpstr>
      <vt:lpstr>2.2.11</vt:lpstr>
      <vt:lpstr>2.2.12</vt:lpstr>
      <vt:lpstr>2.2.13</vt:lpstr>
      <vt:lpstr>2.2.14</vt:lpstr>
      <vt:lpstr>2.2.15</vt:lpstr>
      <vt:lpstr>2.2.16</vt:lpstr>
      <vt:lpstr>2.2.17</vt:lpstr>
      <vt:lpstr>2.2.18</vt:lpstr>
      <vt:lpstr>2.2.19</vt:lpstr>
      <vt:lpstr>2.2.20</vt:lpstr>
      <vt:lpstr>2.2.21</vt:lpstr>
      <vt:lpstr>2.2.22</vt:lpstr>
      <vt:lpstr>2.2.23</vt:lpstr>
      <vt:lpstr>2.2.24</vt:lpstr>
      <vt:lpstr>2.2.25</vt:lpstr>
      <vt:lpstr>2.2.26</vt:lpstr>
      <vt:lpstr>2.2.27</vt:lpstr>
      <vt:lpstr>2.2.28</vt:lpstr>
      <vt:lpstr>2.2.29</vt:lpstr>
      <vt:lpstr>2.2.30</vt:lpstr>
      <vt:lpstr>2.2.31</vt:lpstr>
      <vt:lpstr>2.2.32</vt:lpstr>
      <vt:lpstr>2.2.33</vt:lpstr>
      <vt:lpstr>2.2.34</vt:lpstr>
      <vt:lpstr>2.2.35</vt:lpstr>
      <vt:lpstr>2.2.36</vt:lpstr>
      <vt:lpstr>3.1.1</vt:lpstr>
      <vt:lpstr>3.1.2</vt:lpstr>
      <vt:lpstr>3.1.3</vt:lpstr>
      <vt:lpstr>3.1.4</vt:lpstr>
      <vt:lpstr>3.1.5</vt:lpstr>
      <vt:lpstr>3.1.6</vt:lpstr>
      <vt:lpstr>3.1.7</vt:lpstr>
      <vt:lpstr>3.1.8</vt:lpstr>
      <vt:lpstr>3.1.9</vt:lpstr>
      <vt:lpstr>3.1.10</vt:lpstr>
      <vt:lpstr>3.1.11</vt:lpstr>
      <vt:lpstr>3.1.12</vt:lpstr>
      <vt:lpstr>3.1.13</vt:lpstr>
      <vt:lpstr>3.1.14</vt:lpstr>
      <vt:lpstr>3.1.15</vt:lpstr>
      <vt:lpstr>3.1.16</vt:lpstr>
      <vt:lpstr>3.1.17</vt:lpstr>
      <vt:lpstr>3.1.18</vt:lpstr>
      <vt:lpstr>3.1.19</vt:lpstr>
      <vt:lpstr>3.1.20</vt:lpstr>
      <vt:lpstr>3.1.21</vt:lpstr>
      <vt:lpstr>3.1.22</vt:lpstr>
      <vt:lpstr>3.1.23</vt:lpstr>
      <vt:lpstr>3.1.24</vt:lpstr>
      <vt:lpstr>3.1.25</vt:lpstr>
      <vt:lpstr>3.1.26</vt:lpstr>
      <vt:lpstr>3.1.27</vt:lpstr>
      <vt:lpstr>3.1.28</vt:lpstr>
      <vt:lpstr>3.1.29</vt:lpstr>
      <vt:lpstr>3.1.30</vt:lpstr>
      <vt:lpstr>3.2.1</vt:lpstr>
      <vt:lpstr>3.2.2</vt:lpstr>
      <vt:lpstr>3.2.3</vt:lpstr>
      <vt:lpstr>3.2.4</vt:lpstr>
      <vt:lpstr>3.2.5</vt:lpstr>
      <vt:lpstr>3.2.6</vt:lpstr>
      <vt:lpstr>3.2.7</vt:lpstr>
      <vt:lpstr>3.2.8</vt:lpstr>
      <vt:lpstr>3.2.9</vt:lpstr>
      <vt:lpstr>3.2.10</vt:lpstr>
      <vt:lpstr>3.2.11</vt:lpstr>
      <vt:lpstr>3.2.12</vt:lpstr>
      <vt:lpstr>3.2.13</vt:lpstr>
      <vt:lpstr>3.2.14</vt:lpstr>
      <vt:lpstr>3.3.1</vt:lpstr>
      <vt:lpstr>3.3.2</vt:lpstr>
      <vt:lpstr>3.3.3</vt:lpstr>
      <vt:lpstr>3.3.4</vt:lpstr>
      <vt:lpstr>3.3.5</vt:lpstr>
      <vt:lpstr>3.3.6</vt:lpstr>
      <vt:lpstr>3.3.7</vt:lpstr>
      <vt:lpstr>3.3.8</vt:lpstr>
      <vt:lpstr>3.3.9</vt:lpstr>
      <vt:lpstr>3.3.10</vt:lpstr>
      <vt:lpstr>3.3.11</vt:lpstr>
      <vt:lpstr>3.3.12</vt:lpstr>
      <vt:lpstr>3.3.13</vt:lpstr>
      <vt:lpstr>3.3.14</vt:lpstr>
      <vt:lpstr>3.3.15</vt:lpstr>
      <vt:lpstr>3.3.16</vt:lpstr>
      <vt:lpstr>3.3.17</vt:lpstr>
      <vt:lpstr>3.3.18</vt:lpstr>
      <vt:lpstr>3.3.19</vt:lpstr>
      <vt:lpstr>3.3.20</vt:lpstr>
      <vt:lpstr>3.3.21</vt:lpstr>
      <vt:lpstr>3.3.22</vt:lpstr>
      <vt:lpstr>3.3.23</vt:lpstr>
      <vt:lpstr>3.3.24</vt:lpstr>
      <vt:lpstr>3.4.1</vt:lpstr>
      <vt:lpstr>3.4.2</vt:lpstr>
      <vt:lpstr>3.4.3</vt:lpstr>
      <vt:lpstr>4.1</vt:lpstr>
      <vt:lpstr>4.2</vt:lpstr>
      <vt:lpstr>4.3</vt:lpstr>
      <vt:lpstr>4.4</vt:lpstr>
      <vt:lpstr>4.5</vt:lpstr>
      <vt:lpstr>5.1</vt:lpstr>
      <vt:lpstr>5.2</vt:lpstr>
      <vt:lpstr>5.3</vt:lpstr>
      <vt:lpstr>5.4</vt:lpstr>
      <vt:lpstr>5.5</vt:lpstr>
      <vt:lpstr>6.1</vt:lpstr>
      <vt:lpstr>6.2</vt:lpstr>
      <vt:lpstr>6.3</vt:lpstr>
      <vt:lpstr>6.4</vt:lpstr>
      <vt:lpstr>6.5</vt:lpstr>
      <vt:lpstr>6.6</vt:lpstr>
      <vt:lpstr>6.7</vt:lpstr>
      <vt:lpstr>6.8</vt:lpstr>
      <vt:lpstr>6.9</vt:lpstr>
      <vt:lpstr>6.10</vt:lpstr>
      <vt:lpstr>7.1</vt:lpstr>
      <vt:lpstr>7.2</vt:lpstr>
      <vt:lpstr>7.3</vt:lpstr>
      <vt:lpstr>7.4</vt:lpstr>
      <vt:lpstr>7.5</vt:lpstr>
      <vt:lpstr>7.6</vt:lpstr>
      <vt:lpstr>'1.1.1'!Oblast_tisku</vt:lpstr>
      <vt:lpstr>'1.1.10'!Oblast_tisku</vt:lpstr>
      <vt:lpstr>'1.1.2'!Oblast_tisku</vt:lpstr>
      <vt:lpstr>'1.1.8'!Oblast_tisku</vt:lpstr>
      <vt:lpstr>'1.1.9'!Oblast_tisku</vt:lpstr>
      <vt:lpstr>'2.2.20'!Oblast_tisku</vt:lpstr>
      <vt:lpstr>'2.2.35'!Oblast_tisku</vt:lpstr>
      <vt:lpstr>'3.1.12'!Oblast_tisku</vt:lpstr>
      <vt:lpstr>'3.2.13'!Oblast_tisku</vt:lpstr>
      <vt:lpstr>'3.3.4'!Oblast_tisku</vt:lpstr>
      <vt:lpstr>'5.3'!Oblast_tisku</vt:lpstr>
      <vt:lpstr>'7.2'!Oblast_tisku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kasparova3676</cp:lastModifiedBy>
  <cp:lastPrinted>2022-07-12T08:19:31Z</cp:lastPrinted>
  <dcterms:created xsi:type="dcterms:W3CDTF">2017-08-18T09:41:49Z</dcterms:created>
  <dcterms:modified xsi:type="dcterms:W3CDTF">2022-08-30T10:16:43Z</dcterms:modified>
</cp:coreProperties>
</file>