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git\skolstvi_projekt\CSU\"/>
    </mc:Choice>
  </mc:AlternateContent>
  <xr:revisionPtr revIDLastSave="0" documentId="13_ncr:1_{A126D60D-69DE-4E07-AA4D-D66E1E8B9F35}" xr6:coauthVersionLast="47" xr6:coauthVersionMax="47" xr10:uidLastSave="{00000000-0000-0000-0000-000000000000}"/>
  <bookViews>
    <workbookView xWindow="19485" yWindow="45" windowWidth="18810" windowHeight="15300" firstSheet="6" activeTab="15" xr2:uid="{00000000-000D-0000-FFFF-FFFF00000000}"/>
  </bookViews>
  <sheets>
    <sheet name="OBSAH" sheetId="1" r:id="rId1"/>
    <sheet name="ZNAČKY" sheetId="196" r:id="rId2"/>
    <sheet name="1.1.1" sheetId="63" r:id="rId3"/>
    <sheet name="1.1.2" sheetId="4" r:id="rId4"/>
    <sheet name="1.1.3" sheetId="64" r:id="rId5"/>
    <sheet name="1.1.4" sheetId="5" r:id="rId6"/>
    <sheet name="1.1.5" sheetId="72" r:id="rId7"/>
    <sheet name="1.1.6" sheetId="71" r:id="rId8"/>
    <sheet name="1.1.7" sheetId="70" r:id="rId9"/>
    <sheet name="1.1.8" sheetId="117" r:id="rId10"/>
    <sheet name="1.1.9" sheetId="6" r:id="rId11"/>
    <sheet name="1.1.10" sheetId="66" r:id="rId12"/>
    <sheet name="1.1.11" sheetId="65" r:id="rId13"/>
    <sheet name="1.1.12" sheetId="67" r:id="rId14"/>
    <sheet name="1.1.13" sheetId="7" r:id="rId15"/>
    <sheet name="1.1.14" sheetId="206" r:id="rId16"/>
    <sheet name="1.1.15" sheetId="120" r:id="rId17"/>
    <sheet name="1.1.16" sheetId="119" r:id="rId18"/>
    <sheet name="1.1.17" sheetId="69" r:id="rId19"/>
    <sheet name="1.1.18" sheetId="68" r:id="rId20"/>
    <sheet name="1.1.19" sheetId="9" r:id="rId21"/>
    <sheet name="1.1.20" sheetId="121" r:id="rId22"/>
  </sheets>
  <definedNames>
    <definedName name="_xlnm.Print_Area" localSheetId="2">'1.1.1'!$A$1:$N$25</definedName>
    <definedName name="_xlnm.Print_Area" localSheetId="11">'1.1.10'!$A$1:$M$22</definedName>
    <definedName name="_xlnm.Print_Area" localSheetId="3">'1.1.2'!$A$1:$T$25</definedName>
    <definedName name="_xlnm.Print_Area" localSheetId="9">'1.1.8'!$A$1:$M$25</definedName>
    <definedName name="_xlnm.Print_Area" localSheetId="10">'1.1.9'!$A$1:$L$22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206" l="1"/>
  <c r="N21" i="63" l="1"/>
  <c r="M23" i="63"/>
  <c r="M22" i="63"/>
  <c r="M21" i="63"/>
  <c r="M20" i="63"/>
  <c r="M19" i="63"/>
  <c r="M18" i="63"/>
  <c r="N23" i="63"/>
  <c r="N22" i="63"/>
  <c r="N19" i="63"/>
  <c r="N18" i="63"/>
  <c r="E23" i="63"/>
  <c r="E22" i="63"/>
  <c r="E21" i="63"/>
  <c r="E20" i="63"/>
  <c r="E19" i="63"/>
  <c r="E18" i="63"/>
  <c r="N20" i="63" l="1"/>
  <c r="H19" i="68" l="1"/>
  <c r="S21" i="206"/>
  <c r="S20" i="206"/>
  <c r="S19" i="206"/>
  <c r="S18" i="206"/>
  <c r="S17" i="206"/>
  <c r="S16" i="206"/>
  <c r="S15" i="206"/>
  <c r="S14" i="206"/>
  <c r="S13" i="206"/>
  <c r="S12" i="206"/>
  <c r="S11" i="206"/>
  <c r="S10" i="206"/>
  <c r="S9" i="206"/>
  <c r="S8" i="206"/>
  <c r="S7" i="206"/>
  <c r="Q21" i="206"/>
  <c r="Q20" i="206"/>
  <c r="Q19" i="206"/>
  <c r="Q18" i="206"/>
  <c r="Q17" i="206"/>
  <c r="Q16" i="206"/>
  <c r="Q15" i="206"/>
  <c r="Q14" i="206"/>
  <c r="Q13" i="206"/>
  <c r="Q12" i="206"/>
  <c r="Q11" i="206"/>
  <c r="Q10" i="206"/>
  <c r="Q9" i="206"/>
  <c r="Q8" i="206"/>
  <c r="Q7" i="206"/>
  <c r="O21" i="206"/>
  <c r="O20" i="206"/>
  <c r="O19" i="206"/>
  <c r="O18" i="206"/>
  <c r="O17" i="206"/>
  <c r="O16" i="206"/>
  <c r="O15" i="206"/>
  <c r="O14" i="206"/>
  <c r="O13" i="206"/>
  <c r="O12" i="206"/>
  <c r="O11" i="206"/>
  <c r="O10" i="206"/>
  <c r="O9" i="206"/>
  <c r="O8" i="206"/>
  <c r="M21" i="206"/>
  <c r="M20" i="206"/>
  <c r="M19" i="206"/>
  <c r="M18" i="206"/>
  <c r="M17" i="206"/>
  <c r="M16" i="206"/>
  <c r="M15" i="206"/>
  <c r="M14" i="206"/>
  <c r="M13" i="206"/>
  <c r="M12" i="206"/>
  <c r="M11" i="206"/>
  <c r="M10" i="206"/>
  <c r="M9" i="206"/>
  <c r="M8" i="206"/>
  <c r="M7" i="206"/>
  <c r="P17" i="7"/>
  <c r="N17" i="7"/>
  <c r="L17" i="7"/>
  <c r="J17" i="7"/>
  <c r="H17" i="7"/>
  <c r="F17" i="7"/>
  <c r="Q17" i="7"/>
  <c r="R17" i="7" s="1"/>
  <c r="J21" i="6" l="1"/>
  <c r="F21" i="6"/>
  <c r="D7" i="6"/>
  <c r="F7" i="6"/>
  <c r="H7" i="6"/>
  <c r="L7" i="6"/>
  <c r="F18" i="117"/>
  <c r="I8" i="64"/>
  <c r="I9" i="64"/>
  <c r="I10" i="64"/>
  <c r="I11" i="64"/>
  <c r="I12" i="64"/>
  <c r="I13" i="64"/>
  <c r="I14" i="64"/>
  <c r="I15" i="64"/>
  <c r="I16" i="64"/>
  <c r="I17" i="64"/>
  <c r="I18" i="64"/>
  <c r="I19" i="64"/>
  <c r="I20" i="64"/>
  <c r="I21" i="64"/>
  <c r="I7" i="64"/>
  <c r="H8" i="64"/>
  <c r="H9" i="64"/>
  <c r="H10" i="64"/>
  <c r="H11" i="64"/>
  <c r="H12" i="64"/>
  <c r="H13" i="64"/>
  <c r="H14" i="64"/>
  <c r="H15" i="64"/>
  <c r="H16" i="64"/>
  <c r="H17" i="64"/>
  <c r="H18" i="64"/>
  <c r="H19" i="64"/>
  <c r="H20" i="64"/>
  <c r="H21" i="64"/>
  <c r="H7" i="64"/>
  <c r="F8" i="64"/>
  <c r="F9" i="64"/>
  <c r="F10" i="64"/>
  <c r="F11" i="64"/>
  <c r="F12" i="64"/>
  <c r="F13" i="64"/>
  <c r="F14" i="64"/>
  <c r="F15" i="64"/>
  <c r="F16" i="64"/>
  <c r="F17" i="64"/>
  <c r="F18" i="64"/>
  <c r="F19" i="64"/>
  <c r="F20" i="64"/>
  <c r="F21" i="64"/>
  <c r="F7" i="64"/>
  <c r="L18" i="63"/>
  <c r="K18" i="63"/>
  <c r="R14" i="7" l="1"/>
  <c r="P14" i="7"/>
  <c r="N14" i="7"/>
  <c r="L14" i="7"/>
  <c r="J14" i="7"/>
  <c r="M15" i="117"/>
  <c r="K15" i="117"/>
  <c r="I15" i="117"/>
  <c r="G15" i="117"/>
  <c r="E15" i="117"/>
  <c r="C21" i="63" l="1"/>
  <c r="C21" i="4"/>
  <c r="C23" i="4"/>
  <c r="C22" i="4"/>
  <c r="R19" i="121" l="1"/>
  <c r="Q19" i="121"/>
  <c r="P19" i="121"/>
  <c r="O19" i="121"/>
  <c r="N19" i="121"/>
  <c r="M19" i="121"/>
  <c r="R18" i="121"/>
  <c r="Q18" i="121"/>
  <c r="P18" i="121"/>
  <c r="O18" i="121"/>
  <c r="N18" i="121"/>
  <c r="M18" i="121"/>
  <c r="R17" i="121"/>
  <c r="Q17" i="121"/>
  <c r="P17" i="121"/>
  <c r="O17" i="121"/>
  <c r="N17" i="121"/>
  <c r="M17" i="121"/>
  <c r="R16" i="121"/>
  <c r="Q16" i="121"/>
  <c r="P16" i="121"/>
  <c r="O16" i="121"/>
  <c r="N16" i="121"/>
  <c r="M16" i="121"/>
  <c r="R15" i="121"/>
  <c r="Q15" i="121"/>
  <c r="P15" i="121"/>
  <c r="O15" i="121"/>
  <c r="N15" i="121"/>
  <c r="M15" i="121"/>
  <c r="R14" i="121"/>
  <c r="Q14" i="121"/>
  <c r="P14" i="121"/>
  <c r="O14" i="121"/>
  <c r="N14" i="121"/>
  <c r="M14" i="121"/>
  <c r="R13" i="121"/>
  <c r="Q13" i="121"/>
  <c r="P13" i="121"/>
  <c r="O13" i="121"/>
  <c r="N13" i="121"/>
  <c r="M13" i="121"/>
  <c r="R12" i="121"/>
  <c r="Q12" i="121"/>
  <c r="P12" i="121"/>
  <c r="O12" i="121"/>
  <c r="N12" i="121"/>
  <c r="M12" i="121"/>
  <c r="R11" i="121"/>
  <c r="Q11" i="121"/>
  <c r="P11" i="121"/>
  <c r="O11" i="121"/>
  <c r="N11" i="121"/>
  <c r="M11" i="121"/>
  <c r="R10" i="121"/>
  <c r="Q10" i="121"/>
  <c r="P10" i="121"/>
  <c r="O10" i="121"/>
  <c r="N10" i="121"/>
  <c r="M10" i="121"/>
  <c r="R9" i="121"/>
  <c r="Q9" i="121"/>
  <c r="P9" i="121"/>
  <c r="O9" i="121"/>
  <c r="N9" i="121"/>
  <c r="M9" i="121"/>
  <c r="R8" i="121"/>
  <c r="Q8" i="121"/>
  <c r="P8" i="121"/>
  <c r="O8" i="121"/>
  <c r="N8" i="121"/>
  <c r="M8" i="121"/>
  <c r="R7" i="121"/>
  <c r="Q7" i="121"/>
  <c r="P7" i="121"/>
  <c r="O7" i="121"/>
  <c r="N7" i="121"/>
  <c r="M7" i="121"/>
  <c r="R6" i="121"/>
  <c r="Q6" i="121"/>
  <c r="P6" i="121"/>
  <c r="O6" i="121"/>
  <c r="N6" i="121"/>
  <c r="M6" i="121"/>
  <c r="R5" i="121"/>
  <c r="Q5" i="121"/>
  <c r="P5" i="121"/>
  <c r="O5" i="121"/>
  <c r="N5" i="121"/>
  <c r="M5" i="121"/>
  <c r="X23" i="68"/>
  <c r="V23" i="68"/>
  <c r="T23" i="68"/>
  <c r="R23" i="68"/>
  <c r="P23" i="68"/>
  <c r="N23" i="68"/>
  <c r="L23" i="68"/>
  <c r="J23" i="68"/>
  <c r="H23" i="68"/>
  <c r="F23" i="68"/>
  <c r="C23" i="68"/>
  <c r="X22" i="68"/>
  <c r="V22" i="68"/>
  <c r="T22" i="68"/>
  <c r="R22" i="68"/>
  <c r="P22" i="68"/>
  <c r="N22" i="68"/>
  <c r="L22" i="68"/>
  <c r="J22" i="68"/>
  <c r="H22" i="68"/>
  <c r="F22" i="68"/>
  <c r="C22" i="68"/>
  <c r="X21" i="68"/>
  <c r="V21" i="68"/>
  <c r="T21" i="68"/>
  <c r="R21" i="68"/>
  <c r="P21" i="68"/>
  <c r="N21" i="68"/>
  <c r="L21" i="68"/>
  <c r="J21" i="68"/>
  <c r="H21" i="68"/>
  <c r="F21" i="68"/>
  <c r="C21" i="68"/>
  <c r="X20" i="68"/>
  <c r="V20" i="68"/>
  <c r="T20" i="68"/>
  <c r="R20" i="68"/>
  <c r="P20" i="68"/>
  <c r="N20" i="68"/>
  <c r="L20" i="68"/>
  <c r="J20" i="68"/>
  <c r="H20" i="68"/>
  <c r="F20" i="68"/>
  <c r="C20" i="68"/>
  <c r="X19" i="68"/>
  <c r="V19" i="68"/>
  <c r="T19" i="68"/>
  <c r="R19" i="68"/>
  <c r="P19" i="68"/>
  <c r="N19" i="68"/>
  <c r="L19" i="68"/>
  <c r="J19" i="68"/>
  <c r="F19" i="68"/>
  <c r="C19" i="68"/>
  <c r="X18" i="68"/>
  <c r="V18" i="68"/>
  <c r="T18" i="68"/>
  <c r="R18" i="68"/>
  <c r="P18" i="68"/>
  <c r="N18" i="68"/>
  <c r="L18" i="68"/>
  <c r="J18" i="68"/>
  <c r="H18" i="68"/>
  <c r="F18" i="68"/>
  <c r="C18" i="68"/>
  <c r="X23" i="69"/>
  <c r="V23" i="69"/>
  <c r="T23" i="69"/>
  <c r="R23" i="69"/>
  <c r="P23" i="69"/>
  <c r="N23" i="69"/>
  <c r="L23" i="69"/>
  <c r="J23" i="69"/>
  <c r="H23" i="69"/>
  <c r="F23" i="69"/>
  <c r="C23" i="69"/>
  <c r="X22" i="69"/>
  <c r="V22" i="69"/>
  <c r="T22" i="69"/>
  <c r="R22" i="69"/>
  <c r="P22" i="69"/>
  <c r="N22" i="69"/>
  <c r="L22" i="69"/>
  <c r="J22" i="69"/>
  <c r="H22" i="69"/>
  <c r="F22" i="69"/>
  <c r="C22" i="69"/>
  <c r="X21" i="69"/>
  <c r="V21" i="69"/>
  <c r="T21" i="69"/>
  <c r="R21" i="69"/>
  <c r="P21" i="69"/>
  <c r="N21" i="69"/>
  <c r="L21" i="69"/>
  <c r="J21" i="69"/>
  <c r="H21" i="69"/>
  <c r="F21" i="69"/>
  <c r="C21" i="69"/>
  <c r="X20" i="69"/>
  <c r="V20" i="69"/>
  <c r="T20" i="69"/>
  <c r="R20" i="69"/>
  <c r="P20" i="69"/>
  <c r="N20" i="69"/>
  <c r="L20" i="69"/>
  <c r="J20" i="69"/>
  <c r="H20" i="69"/>
  <c r="F20" i="69"/>
  <c r="C20" i="69"/>
  <c r="X19" i="69"/>
  <c r="V19" i="69"/>
  <c r="T19" i="69"/>
  <c r="R19" i="69"/>
  <c r="P19" i="69"/>
  <c r="N19" i="69"/>
  <c r="L19" i="69"/>
  <c r="J19" i="69"/>
  <c r="H19" i="69"/>
  <c r="F19" i="69"/>
  <c r="C19" i="69"/>
  <c r="X18" i="69"/>
  <c r="V18" i="69"/>
  <c r="T18" i="69"/>
  <c r="R18" i="69"/>
  <c r="P18" i="69"/>
  <c r="N18" i="69"/>
  <c r="L18" i="69"/>
  <c r="J18" i="69"/>
  <c r="H18" i="69"/>
  <c r="F18" i="69"/>
  <c r="C18" i="69"/>
  <c r="W23" i="119"/>
  <c r="U23" i="119"/>
  <c r="S23" i="119"/>
  <c r="Q23" i="119"/>
  <c r="O23" i="119"/>
  <c r="M23" i="119"/>
  <c r="K23" i="119"/>
  <c r="I23" i="119"/>
  <c r="G23" i="119"/>
  <c r="E23" i="119"/>
  <c r="C23" i="119"/>
  <c r="W22" i="119"/>
  <c r="U22" i="119"/>
  <c r="S22" i="119"/>
  <c r="Q22" i="119"/>
  <c r="O22" i="119"/>
  <c r="M22" i="119"/>
  <c r="K22" i="119"/>
  <c r="I22" i="119"/>
  <c r="G22" i="119"/>
  <c r="E22" i="119"/>
  <c r="C22" i="119"/>
  <c r="W21" i="119"/>
  <c r="U21" i="119"/>
  <c r="S21" i="119"/>
  <c r="Q21" i="119"/>
  <c r="O21" i="119"/>
  <c r="M21" i="119"/>
  <c r="K21" i="119"/>
  <c r="I21" i="119"/>
  <c r="G21" i="119"/>
  <c r="E21" i="119"/>
  <c r="C21" i="119"/>
  <c r="W20" i="119"/>
  <c r="U20" i="119"/>
  <c r="S20" i="119"/>
  <c r="Q20" i="119"/>
  <c r="O20" i="119"/>
  <c r="M20" i="119"/>
  <c r="K20" i="119"/>
  <c r="I20" i="119"/>
  <c r="G20" i="119"/>
  <c r="E20" i="119"/>
  <c r="C20" i="119"/>
  <c r="W19" i="119"/>
  <c r="U19" i="119"/>
  <c r="S19" i="119"/>
  <c r="Q19" i="119"/>
  <c r="O19" i="119"/>
  <c r="M19" i="119"/>
  <c r="K19" i="119"/>
  <c r="I19" i="119"/>
  <c r="G19" i="119"/>
  <c r="E19" i="119"/>
  <c r="C19" i="119"/>
  <c r="W18" i="119"/>
  <c r="U18" i="119"/>
  <c r="S18" i="119"/>
  <c r="Q18" i="119"/>
  <c r="O18" i="119"/>
  <c r="M18" i="119"/>
  <c r="K18" i="119"/>
  <c r="I18" i="119"/>
  <c r="G18" i="119"/>
  <c r="E18" i="119"/>
  <c r="C18" i="119"/>
  <c r="R19" i="120"/>
  <c r="Q19" i="120"/>
  <c r="P19" i="120"/>
  <c r="O19" i="120"/>
  <c r="N19" i="120"/>
  <c r="M19" i="120"/>
  <c r="R18" i="120"/>
  <c r="Q18" i="120"/>
  <c r="P18" i="120"/>
  <c r="O18" i="120"/>
  <c r="N18" i="120"/>
  <c r="M18" i="120"/>
  <c r="R17" i="120"/>
  <c r="Q17" i="120"/>
  <c r="P17" i="120"/>
  <c r="O17" i="120"/>
  <c r="N17" i="120"/>
  <c r="M17" i="120"/>
  <c r="R16" i="120"/>
  <c r="Q16" i="120"/>
  <c r="P16" i="120"/>
  <c r="O16" i="120"/>
  <c r="N16" i="120"/>
  <c r="M16" i="120"/>
  <c r="R15" i="120"/>
  <c r="Q15" i="120"/>
  <c r="P15" i="120"/>
  <c r="O15" i="120"/>
  <c r="N15" i="120"/>
  <c r="M15" i="120"/>
  <c r="R14" i="120"/>
  <c r="Q14" i="120"/>
  <c r="P14" i="120"/>
  <c r="O14" i="120"/>
  <c r="N14" i="120"/>
  <c r="M14" i="120"/>
  <c r="R13" i="120"/>
  <c r="Q13" i="120"/>
  <c r="P13" i="120"/>
  <c r="O13" i="120"/>
  <c r="N13" i="120"/>
  <c r="M13" i="120"/>
  <c r="R12" i="120"/>
  <c r="Q12" i="120"/>
  <c r="P12" i="120"/>
  <c r="O12" i="120"/>
  <c r="N12" i="120"/>
  <c r="M12" i="120"/>
  <c r="R11" i="120"/>
  <c r="Q11" i="120"/>
  <c r="P11" i="120"/>
  <c r="O11" i="120"/>
  <c r="N11" i="120"/>
  <c r="M11" i="120"/>
  <c r="R10" i="120"/>
  <c r="Q10" i="120"/>
  <c r="P10" i="120"/>
  <c r="O10" i="120"/>
  <c r="N10" i="120"/>
  <c r="M10" i="120"/>
  <c r="R9" i="120"/>
  <c r="Q9" i="120"/>
  <c r="P9" i="120"/>
  <c r="O9" i="120"/>
  <c r="N9" i="120"/>
  <c r="M9" i="120"/>
  <c r="R8" i="120"/>
  <c r="Q8" i="120"/>
  <c r="P8" i="120"/>
  <c r="O8" i="120"/>
  <c r="N8" i="120"/>
  <c r="M8" i="120"/>
  <c r="R7" i="120"/>
  <c r="Q7" i="120"/>
  <c r="P7" i="120"/>
  <c r="O7" i="120"/>
  <c r="N7" i="120"/>
  <c r="M7" i="120"/>
  <c r="R6" i="120"/>
  <c r="Q6" i="120"/>
  <c r="P6" i="120"/>
  <c r="O6" i="120"/>
  <c r="N6" i="120"/>
  <c r="M6" i="120"/>
  <c r="R5" i="120"/>
  <c r="Q5" i="120"/>
  <c r="P5" i="120"/>
  <c r="O5" i="120"/>
  <c r="N5" i="120"/>
  <c r="M5" i="120"/>
  <c r="Q23" i="7"/>
  <c r="O23" i="7"/>
  <c r="M23" i="7"/>
  <c r="K23" i="7"/>
  <c r="I23" i="7"/>
  <c r="G23" i="7"/>
  <c r="E23" i="7"/>
  <c r="C23" i="7"/>
  <c r="Q22" i="7"/>
  <c r="O22" i="7"/>
  <c r="M22" i="7"/>
  <c r="K22" i="7"/>
  <c r="I22" i="7"/>
  <c r="G22" i="7"/>
  <c r="E22" i="7"/>
  <c r="C22" i="7"/>
  <c r="Q21" i="7"/>
  <c r="O21" i="7"/>
  <c r="M21" i="7"/>
  <c r="K21" i="7"/>
  <c r="I21" i="7"/>
  <c r="G21" i="7"/>
  <c r="E21" i="7"/>
  <c r="C21" i="7"/>
  <c r="Q20" i="7"/>
  <c r="O20" i="7"/>
  <c r="M20" i="7"/>
  <c r="K20" i="7"/>
  <c r="I20" i="7"/>
  <c r="G20" i="7"/>
  <c r="E20" i="7"/>
  <c r="C20" i="7"/>
  <c r="Q19" i="7"/>
  <c r="O19" i="7"/>
  <c r="M19" i="7"/>
  <c r="K19" i="7"/>
  <c r="I19" i="7"/>
  <c r="G19" i="7"/>
  <c r="E19" i="7"/>
  <c r="C19" i="7"/>
  <c r="Q18" i="7"/>
  <c r="O18" i="7"/>
  <c r="M18" i="7"/>
  <c r="K18" i="7"/>
  <c r="I18" i="7"/>
  <c r="G18" i="7"/>
  <c r="E18" i="7"/>
  <c r="C18" i="7"/>
  <c r="R19" i="67"/>
  <c r="Q19" i="67"/>
  <c r="P19" i="67"/>
  <c r="O19" i="67"/>
  <c r="N19" i="67"/>
  <c r="M19" i="67"/>
  <c r="R18" i="67"/>
  <c r="Q18" i="67"/>
  <c r="P18" i="67"/>
  <c r="O18" i="67"/>
  <c r="N18" i="67"/>
  <c r="M18" i="67"/>
  <c r="R17" i="67"/>
  <c r="Q17" i="67"/>
  <c r="P17" i="67"/>
  <c r="O17" i="67"/>
  <c r="N17" i="67"/>
  <c r="M17" i="67"/>
  <c r="R16" i="67"/>
  <c r="Q16" i="67"/>
  <c r="P16" i="67"/>
  <c r="O16" i="67"/>
  <c r="N16" i="67"/>
  <c r="M16" i="67"/>
  <c r="R15" i="67"/>
  <c r="Q15" i="67"/>
  <c r="P15" i="67"/>
  <c r="O15" i="67"/>
  <c r="N15" i="67"/>
  <c r="M15" i="67"/>
  <c r="R14" i="67"/>
  <c r="Q14" i="67"/>
  <c r="P14" i="67"/>
  <c r="O14" i="67"/>
  <c r="N14" i="67"/>
  <c r="M14" i="67"/>
  <c r="R13" i="67"/>
  <c r="Q13" i="67"/>
  <c r="P13" i="67"/>
  <c r="O13" i="67"/>
  <c r="N13" i="67"/>
  <c r="M13" i="67"/>
  <c r="R12" i="67"/>
  <c r="Q12" i="67"/>
  <c r="P12" i="67"/>
  <c r="O12" i="67"/>
  <c r="N12" i="67"/>
  <c r="M12" i="67"/>
  <c r="R11" i="67"/>
  <c r="Q11" i="67"/>
  <c r="P11" i="67"/>
  <c r="O11" i="67"/>
  <c r="N11" i="67"/>
  <c r="M11" i="67"/>
  <c r="R10" i="67"/>
  <c r="Q10" i="67"/>
  <c r="P10" i="67"/>
  <c r="O10" i="67"/>
  <c r="N10" i="67"/>
  <c r="M10" i="67"/>
  <c r="R9" i="67"/>
  <c r="Q9" i="67"/>
  <c r="P9" i="67"/>
  <c r="O9" i="67"/>
  <c r="N9" i="67"/>
  <c r="M9" i="67"/>
  <c r="R8" i="67"/>
  <c r="Q8" i="67"/>
  <c r="P8" i="67"/>
  <c r="O8" i="67"/>
  <c r="N8" i="67"/>
  <c r="M8" i="67"/>
  <c r="R7" i="67"/>
  <c r="Q7" i="67"/>
  <c r="P7" i="67"/>
  <c r="O7" i="67"/>
  <c r="N7" i="67"/>
  <c r="M7" i="67"/>
  <c r="R6" i="67"/>
  <c r="Q6" i="67"/>
  <c r="P6" i="67"/>
  <c r="O6" i="67"/>
  <c r="N6" i="67"/>
  <c r="M6" i="67"/>
  <c r="R5" i="67"/>
  <c r="Q5" i="67"/>
  <c r="P5" i="67"/>
  <c r="O5" i="67"/>
  <c r="N5" i="67"/>
  <c r="M5" i="67"/>
  <c r="L21" i="6"/>
  <c r="H21" i="6"/>
  <c r="D21" i="6"/>
  <c r="L20" i="6"/>
  <c r="J20" i="6"/>
  <c r="H20" i="6"/>
  <c r="F20" i="6"/>
  <c r="D20" i="6"/>
  <c r="L19" i="6"/>
  <c r="J19" i="6"/>
  <c r="H19" i="6"/>
  <c r="F19" i="6"/>
  <c r="D19" i="6"/>
  <c r="L18" i="6"/>
  <c r="J18" i="6"/>
  <c r="H18" i="6"/>
  <c r="F18" i="6"/>
  <c r="D18" i="6"/>
  <c r="L17" i="6"/>
  <c r="J17" i="6"/>
  <c r="H17" i="6"/>
  <c r="F17" i="6"/>
  <c r="D17" i="6"/>
  <c r="L16" i="6"/>
  <c r="J16" i="6"/>
  <c r="H16" i="6"/>
  <c r="F16" i="6"/>
  <c r="D16" i="6"/>
  <c r="L15" i="6"/>
  <c r="J15" i="6"/>
  <c r="H15" i="6"/>
  <c r="F15" i="6"/>
  <c r="D15" i="6"/>
  <c r="L14" i="6"/>
  <c r="J14" i="6"/>
  <c r="H14" i="6"/>
  <c r="F14" i="6"/>
  <c r="D14" i="6"/>
  <c r="L13" i="6"/>
  <c r="J13" i="6"/>
  <c r="H13" i="6"/>
  <c r="F13" i="6"/>
  <c r="D13" i="6"/>
  <c r="L12" i="6"/>
  <c r="J12" i="6"/>
  <c r="H12" i="6"/>
  <c r="F12" i="6"/>
  <c r="D12" i="6"/>
  <c r="L11" i="6"/>
  <c r="J11" i="6"/>
  <c r="H11" i="6"/>
  <c r="F11" i="6"/>
  <c r="D11" i="6"/>
  <c r="L10" i="6"/>
  <c r="J10" i="6"/>
  <c r="H10" i="6"/>
  <c r="F10" i="6"/>
  <c r="D10" i="6"/>
  <c r="L9" i="6"/>
  <c r="J9" i="6"/>
  <c r="H9" i="6"/>
  <c r="F9" i="6"/>
  <c r="D9" i="6"/>
  <c r="L8" i="6"/>
  <c r="J8" i="6"/>
  <c r="H8" i="6"/>
  <c r="F8" i="6"/>
  <c r="D8" i="6"/>
  <c r="J7" i="6"/>
  <c r="L23" i="117"/>
  <c r="J23" i="117"/>
  <c r="H23" i="117"/>
  <c r="F23" i="117"/>
  <c r="D23" i="117"/>
  <c r="C23" i="117"/>
  <c r="L22" i="117"/>
  <c r="J22" i="117"/>
  <c r="H22" i="117"/>
  <c r="F22" i="117"/>
  <c r="D22" i="117"/>
  <c r="C22" i="117"/>
  <c r="L21" i="117"/>
  <c r="J21" i="117"/>
  <c r="H21" i="117"/>
  <c r="F21" i="117"/>
  <c r="D21" i="117"/>
  <c r="C21" i="117"/>
  <c r="L20" i="117"/>
  <c r="J20" i="117"/>
  <c r="H20" i="117"/>
  <c r="F20" i="117"/>
  <c r="D20" i="117"/>
  <c r="C20" i="117"/>
  <c r="L19" i="117"/>
  <c r="J19" i="117"/>
  <c r="H19" i="117"/>
  <c r="F19" i="117"/>
  <c r="D19" i="117"/>
  <c r="C19" i="117"/>
  <c r="L18" i="117"/>
  <c r="J18" i="117"/>
  <c r="H18" i="117"/>
  <c r="D18" i="117"/>
  <c r="C18" i="117"/>
  <c r="R19" i="70"/>
  <c r="Q19" i="70"/>
  <c r="P19" i="70"/>
  <c r="O19" i="70"/>
  <c r="N19" i="70"/>
  <c r="M19" i="70"/>
  <c r="R18" i="70"/>
  <c r="Q18" i="70"/>
  <c r="P18" i="70"/>
  <c r="O18" i="70"/>
  <c r="N18" i="70"/>
  <c r="M18" i="70"/>
  <c r="R17" i="70"/>
  <c r="Q17" i="70"/>
  <c r="P17" i="70"/>
  <c r="O17" i="70"/>
  <c r="N17" i="70"/>
  <c r="M17" i="70"/>
  <c r="R16" i="70"/>
  <c r="Q16" i="70"/>
  <c r="P16" i="70"/>
  <c r="O16" i="70"/>
  <c r="N16" i="70"/>
  <c r="M16" i="70"/>
  <c r="R15" i="70"/>
  <c r="Q15" i="70"/>
  <c r="P15" i="70"/>
  <c r="O15" i="70"/>
  <c r="N15" i="70"/>
  <c r="M15" i="70"/>
  <c r="R14" i="70"/>
  <c r="Q14" i="70"/>
  <c r="P14" i="70"/>
  <c r="O14" i="70"/>
  <c r="N14" i="70"/>
  <c r="M14" i="70"/>
  <c r="R13" i="70"/>
  <c r="Q13" i="70"/>
  <c r="P13" i="70"/>
  <c r="O13" i="70"/>
  <c r="N13" i="70"/>
  <c r="M13" i="70"/>
  <c r="R12" i="70"/>
  <c r="Q12" i="70"/>
  <c r="P12" i="70"/>
  <c r="O12" i="70"/>
  <c r="N12" i="70"/>
  <c r="M12" i="70"/>
  <c r="R11" i="70"/>
  <c r="Q11" i="70"/>
  <c r="P11" i="70"/>
  <c r="O11" i="70"/>
  <c r="N11" i="70"/>
  <c r="M11" i="70"/>
  <c r="R10" i="70"/>
  <c r="Q10" i="70"/>
  <c r="P10" i="70"/>
  <c r="O10" i="70"/>
  <c r="N10" i="70"/>
  <c r="M10" i="70"/>
  <c r="R9" i="70"/>
  <c r="Q9" i="70"/>
  <c r="P9" i="70"/>
  <c r="O9" i="70"/>
  <c r="N9" i="70"/>
  <c r="M9" i="70"/>
  <c r="R8" i="70"/>
  <c r="Q8" i="70"/>
  <c r="P8" i="70"/>
  <c r="O8" i="70"/>
  <c r="N8" i="70"/>
  <c r="M8" i="70"/>
  <c r="R7" i="70"/>
  <c r="Q7" i="70"/>
  <c r="P7" i="70"/>
  <c r="O7" i="70"/>
  <c r="N7" i="70"/>
  <c r="M7" i="70"/>
  <c r="R6" i="70"/>
  <c r="Q6" i="70"/>
  <c r="P6" i="70"/>
  <c r="O6" i="70"/>
  <c r="N6" i="70"/>
  <c r="M6" i="70"/>
  <c r="R5" i="70"/>
  <c r="Q5" i="70"/>
  <c r="P5" i="70"/>
  <c r="O5" i="70"/>
  <c r="N5" i="70"/>
  <c r="M5" i="70"/>
  <c r="R19" i="71"/>
  <c r="Q19" i="71"/>
  <c r="P19" i="71"/>
  <c r="O19" i="71"/>
  <c r="N19" i="71"/>
  <c r="M19" i="71"/>
  <c r="R18" i="71"/>
  <c r="Q18" i="71"/>
  <c r="P18" i="71"/>
  <c r="O18" i="71"/>
  <c r="N18" i="71"/>
  <c r="M18" i="71"/>
  <c r="R17" i="71"/>
  <c r="Q17" i="71"/>
  <c r="P17" i="71"/>
  <c r="O17" i="71"/>
  <c r="N17" i="71"/>
  <c r="M17" i="71"/>
  <c r="R16" i="71"/>
  <c r="Q16" i="71"/>
  <c r="P16" i="71"/>
  <c r="O16" i="71"/>
  <c r="N16" i="71"/>
  <c r="M16" i="71"/>
  <c r="R15" i="71"/>
  <c r="Q15" i="71"/>
  <c r="P15" i="71"/>
  <c r="O15" i="71"/>
  <c r="N15" i="71"/>
  <c r="M15" i="71"/>
  <c r="R14" i="71"/>
  <c r="Q14" i="71"/>
  <c r="P14" i="71"/>
  <c r="O14" i="71"/>
  <c r="N14" i="71"/>
  <c r="M14" i="71"/>
  <c r="R13" i="71"/>
  <c r="Q13" i="71"/>
  <c r="P13" i="71"/>
  <c r="O13" i="71"/>
  <c r="N13" i="71"/>
  <c r="M13" i="71"/>
  <c r="R12" i="71"/>
  <c r="Q12" i="71"/>
  <c r="P12" i="71"/>
  <c r="O12" i="71"/>
  <c r="N12" i="71"/>
  <c r="M12" i="71"/>
  <c r="R11" i="71"/>
  <c r="Q11" i="71"/>
  <c r="P11" i="71"/>
  <c r="O11" i="71"/>
  <c r="N11" i="71"/>
  <c r="M11" i="71"/>
  <c r="R10" i="71"/>
  <c r="Q10" i="71"/>
  <c r="P10" i="71"/>
  <c r="O10" i="71"/>
  <c r="N10" i="71"/>
  <c r="M10" i="71"/>
  <c r="R9" i="71"/>
  <c r="Q9" i="71"/>
  <c r="P9" i="71"/>
  <c r="O9" i="71"/>
  <c r="N9" i="71"/>
  <c r="M9" i="71"/>
  <c r="R8" i="71"/>
  <c r="Q8" i="71"/>
  <c r="P8" i="71"/>
  <c r="O8" i="71"/>
  <c r="N8" i="71"/>
  <c r="M8" i="71"/>
  <c r="R7" i="71"/>
  <c r="Q7" i="71"/>
  <c r="P7" i="71"/>
  <c r="O7" i="71"/>
  <c r="N7" i="71"/>
  <c r="M7" i="71"/>
  <c r="R6" i="71"/>
  <c r="Q6" i="71"/>
  <c r="P6" i="71"/>
  <c r="O6" i="71"/>
  <c r="N6" i="71"/>
  <c r="M6" i="71"/>
  <c r="R5" i="71"/>
  <c r="Q5" i="71"/>
  <c r="P5" i="71"/>
  <c r="O5" i="71"/>
  <c r="N5" i="71"/>
  <c r="M5" i="71"/>
  <c r="R19" i="72"/>
  <c r="Q19" i="72"/>
  <c r="P19" i="72"/>
  <c r="O19" i="72"/>
  <c r="N19" i="72"/>
  <c r="M19" i="72"/>
  <c r="R18" i="72"/>
  <c r="Q18" i="72"/>
  <c r="P18" i="72"/>
  <c r="O18" i="72"/>
  <c r="N18" i="72"/>
  <c r="M18" i="72"/>
  <c r="R17" i="72"/>
  <c r="Q17" i="72"/>
  <c r="P17" i="72"/>
  <c r="O17" i="72"/>
  <c r="N17" i="72"/>
  <c r="M17" i="72"/>
  <c r="R16" i="72"/>
  <c r="Q16" i="72"/>
  <c r="P16" i="72"/>
  <c r="O16" i="72"/>
  <c r="N16" i="72"/>
  <c r="M16" i="72"/>
  <c r="R15" i="72"/>
  <c r="Q15" i="72"/>
  <c r="P15" i="72"/>
  <c r="O15" i="72"/>
  <c r="N15" i="72"/>
  <c r="M15" i="72"/>
  <c r="R14" i="72"/>
  <c r="Q14" i="72"/>
  <c r="P14" i="72"/>
  <c r="O14" i="72"/>
  <c r="N14" i="72"/>
  <c r="M14" i="72"/>
  <c r="R13" i="72"/>
  <c r="Q13" i="72"/>
  <c r="P13" i="72"/>
  <c r="O13" i="72"/>
  <c r="N13" i="72"/>
  <c r="M13" i="72"/>
  <c r="R12" i="72"/>
  <c r="Q12" i="72"/>
  <c r="P12" i="72"/>
  <c r="O12" i="72"/>
  <c r="N12" i="72"/>
  <c r="M12" i="72"/>
  <c r="R11" i="72"/>
  <c r="Q11" i="72"/>
  <c r="P11" i="72"/>
  <c r="O11" i="72"/>
  <c r="N11" i="72"/>
  <c r="M11" i="72"/>
  <c r="R10" i="72"/>
  <c r="Q10" i="72"/>
  <c r="P10" i="72"/>
  <c r="O10" i="72"/>
  <c r="N10" i="72"/>
  <c r="M10" i="72"/>
  <c r="R9" i="72"/>
  <c r="Q9" i="72"/>
  <c r="P9" i="72"/>
  <c r="O9" i="72"/>
  <c r="N9" i="72"/>
  <c r="M9" i="72"/>
  <c r="R8" i="72"/>
  <c r="Q8" i="72"/>
  <c r="P8" i="72"/>
  <c r="O8" i="72"/>
  <c r="N8" i="72"/>
  <c r="M8" i="72"/>
  <c r="R7" i="72"/>
  <c r="Q7" i="72"/>
  <c r="P7" i="72"/>
  <c r="O7" i="72"/>
  <c r="N7" i="72"/>
  <c r="M7" i="72"/>
  <c r="R6" i="72"/>
  <c r="Q6" i="72"/>
  <c r="P6" i="72"/>
  <c r="O6" i="72"/>
  <c r="N6" i="72"/>
  <c r="M6" i="72"/>
  <c r="R5" i="72"/>
  <c r="Q5" i="72"/>
  <c r="P5" i="72"/>
  <c r="O5" i="72"/>
  <c r="N5" i="72"/>
  <c r="M5" i="72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L23" i="63"/>
  <c r="K23" i="63"/>
  <c r="J23" i="63"/>
  <c r="I23" i="63"/>
  <c r="H23" i="63"/>
  <c r="G23" i="63"/>
  <c r="F23" i="63"/>
  <c r="D23" i="63"/>
  <c r="C23" i="63"/>
  <c r="L22" i="63"/>
  <c r="K22" i="63"/>
  <c r="J22" i="63"/>
  <c r="I22" i="63"/>
  <c r="H22" i="63"/>
  <c r="G22" i="63"/>
  <c r="F22" i="63"/>
  <c r="D22" i="63"/>
  <c r="C22" i="63"/>
  <c r="L21" i="63"/>
  <c r="K21" i="63"/>
  <c r="J21" i="63"/>
  <c r="I21" i="63"/>
  <c r="H21" i="63"/>
  <c r="G21" i="63"/>
  <c r="F21" i="63"/>
  <c r="D21" i="63"/>
  <c r="L20" i="63"/>
  <c r="K20" i="63"/>
  <c r="J20" i="63"/>
  <c r="I20" i="63"/>
  <c r="H20" i="63"/>
  <c r="G20" i="63"/>
  <c r="F20" i="63"/>
  <c r="D20" i="63"/>
  <c r="C20" i="63"/>
  <c r="L19" i="63"/>
  <c r="K19" i="63"/>
  <c r="J19" i="63"/>
  <c r="I19" i="63"/>
  <c r="H19" i="63"/>
  <c r="G19" i="63"/>
  <c r="F19" i="63"/>
  <c r="D19" i="63"/>
  <c r="C19" i="63"/>
  <c r="J18" i="63"/>
  <c r="I18" i="63"/>
  <c r="H18" i="63"/>
  <c r="G18" i="63"/>
  <c r="F18" i="63"/>
  <c r="D18" i="63"/>
  <c r="C18" i="63"/>
</calcChain>
</file>

<file path=xl/sharedStrings.xml><?xml version="1.0" encoding="utf-8"?>
<sst xmlns="http://schemas.openxmlformats.org/spreadsheetml/2006/main" count="1303" uniqueCount="197">
  <si>
    <t xml:space="preserve"> </t>
  </si>
  <si>
    <t>školy</t>
  </si>
  <si>
    <t>děti</t>
  </si>
  <si>
    <t>celkem</t>
  </si>
  <si>
    <t>v tom ve věku</t>
  </si>
  <si>
    <t>dívky</t>
  </si>
  <si>
    <t>2011/12</t>
  </si>
  <si>
    <t>2012/13</t>
  </si>
  <si>
    <t>2013/14</t>
  </si>
  <si>
    <t>2014/15</t>
  </si>
  <si>
    <t>2015/16</t>
  </si>
  <si>
    <t>2016/17</t>
  </si>
  <si>
    <r>
      <t>učitelé</t>
    </r>
    <r>
      <rPr>
        <vertAlign val="superscript"/>
        <sz val="8"/>
        <color theme="1"/>
        <rFont val="Arial"/>
        <family val="2"/>
        <charset val="238"/>
      </rPr>
      <t>1)</t>
    </r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</si>
  <si>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</si>
  <si>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</si>
  <si>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</si>
  <si>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</si>
  <si>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</si>
  <si>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</si>
  <si>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</si>
  <si>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</si>
  <si>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</si>
  <si>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</si>
  <si>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</si>
  <si>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</si>
  <si>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</si>
  <si>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</si>
  <si>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</si>
  <si>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MŠMT</t>
  </si>
  <si>
    <t>obec</t>
  </si>
  <si>
    <t>kraj</t>
  </si>
  <si>
    <t>církev</t>
  </si>
  <si>
    <t xml:space="preserve">třídy </t>
  </si>
  <si>
    <t>mladší 3 let</t>
  </si>
  <si>
    <t>v tom ve třídách</t>
  </si>
  <si>
    <t>v tom postižení</t>
  </si>
  <si>
    <t>běžných</t>
  </si>
  <si>
    <t>mentálně</t>
  </si>
  <si>
    <t>sluchově</t>
  </si>
  <si>
    <t>zrakově</t>
  </si>
  <si>
    <t>vadami řeči</t>
  </si>
  <si>
    <t>tělesně</t>
  </si>
  <si>
    <t>vývojovými poruchami</t>
  </si>
  <si>
    <t>.</t>
  </si>
  <si>
    <t>x</t>
  </si>
  <si>
    <r>
      <t>více vadami</t>
    </r>
    <r>
      <rPr>
        <vertAlign val="superscript"/>
        <sz val="8"/>
        <color theme="1"/>
        <rFont val="Arial"/>
        <family val="2"/>
        <charset val="238"/>
      </rPr>
      <t>2)</t>
    </r>
  </si>
  <si>
    <t>Celkem</t>
  </si>
  <si>
    <t>2017/18</t>
  </si>
  <si>
    <t>chlapci</t>
  </si>
  <si>
    <t>ČR</t>
  </si>
  <si>
    <t>cizí</t>
  </si>
  <si>
    <t>počet dětí 
na 1 třídu</t>
  </si>
  <si>
    <t>počet dětí 
na 1 učitele</t>
  </si>
  <si>
    <t>počet</t>
  </si>
  <si>
    <r>
      <t>%</t>
    </r>
    <r>
      <rPr>
        <vertAlign val="superscript"/>
        <sz val="8"/>
        <color theme="1"/>
        <rFont val="Arial"/>
        <family val="2"/>
        <charset val="238"/>
      </rPr>
      <t>1)</t>
    </r>
  </si>
  <si>
    <t>v tom občané</t>
  </si>
  <si>
    <r>
      <t>%</t>
    </r>
    <r>
      <rPr>
        <i/>
        <vertAlign val="superscript"/>
        <sz val="8"/>
        <color theme="1"/>
        <rFont val="Arial"/>
        <family val="2"/>
        <charset val="238"/>
      </rPr>
      <t>2)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</si>
  <si>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4)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</si>
  <si>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5)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</si>
  <si>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3)</t>
    </r>
  </si>
  <si>
    <t>ostatní evropské státy</t>
  </si>
  <si>
    <t>ostatní státy světa</t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</si>
  <si>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dětí s uvedeným občanstvím na celkovém počtu dětí s cizím státním občanstvím v mateřských školách v daném školním roce</t>
    </r>
  </si>
  <si>
    <t>-</t>
  </si>
  <si>
    <r>
      <rPr>
        <sz val="8"/>
        <color theme="1"/>
        <rFont val="Arial"/>
        <family val="2"/>
        <charset val="238"/>
      </rPr>
      <t>speciálních</t>
    </r>
    <r>
      <rPr>
        <vertAlign val="superscript"/>
        <sz val="8"/>
        <color theme="1"/>
        <rFont val="Arial"/>
        <family val="2"/>
        <charset val="238"/>
      </rPr>
      <t>1)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</si>
  <si>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třídy určené pro děti se speciálními vzdělávacími potřebami na běžných školách i na školách samostatně zřízených pro děti se speciálními vzdělávacími potřebami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</si>
  <si>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 více vadami se považuje dítě se dvěma nebo více druhy postižení, ze kterých by každé opravňovalo k poskytování podpůrných opatření ve vyšších stupních podpory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</si>
  <si>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1)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</si>
  <si>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6)</t>
    </r>
  </si>
  <si>
    <t>podle pohlaví</t>
  </si>
  <si>
    <t>podle občanství</t>
  </si>
  <si>
    <t>podle věku</t>
  </si>
  <si>
    <t>2018/19</t>
  </si>
  <si>
    <t>Území</t>
  </si>
  <si>
    <t>abs.</t>
  </si>
  <si>
    <t>v %</t>
  </si>
  <si>
    <t>zpět na obsah</t>
  </si>
  <si>
    <t>Školy</t>
  </si>
  <si>
    <t>Třídy</t>
  </si>
  <si>
    <t>Děti</t>
  </si>
  <si>
    <r>
      <t>Učitelé</t>
    </r>
    <r>
      <rPr>
        <vertAlign val="superscript"/>
        <sz val="8"/>
        <rFont val="Arial"/>
        <family val="2"/>
        <charset val="238"/>
      </rPr>
      <t>1)</t>
    </r>
  </si>
  <si>
    <t>Školní 
rok</t>
  </si>
  <si>
    <t>Školní rok</t>
  </si>
  <si>
    <t>Zřizovatel</t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</si>
  <si>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 xml:space="preserve">podíl na celkovém počtu dětí v mateřských školách v daném školním roce </t>
    </r>
  </si>
  <si>
    <t>Vietnamu</t>
  </si>
  <si>
    <t>Ukrajiny</t>
  </si>
  <si>
    <t>Ruska</t>
  </si>
  <si>
    <t>ostatních zemí mimo EU</t>
  </si>
  <si>
    <t>z toho občané Slovenska</t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</si>
  <si>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v daném kraji</t>
    </r>
  </si>
  <si>
    <t>Počet dětí 
na 1 
třídu</t>
  </si>
  <si>
    <t>Počet dětí 
na 1 
učitele</t>
  </si>
  <si>
    <t>počet 
dětí 
na 1 
třídu</t>
  </si>
  <si>
    <t>počet 
dětí 
na 1 učitele</t>
  </si>
  <si>
    <t>soukromý subjekt</t>
  </si>
  <si>
    <t xml:space="preserve">v tom </t>
  </si>
  <si>
    <r>
      <t>Celkem</t>
    </r>
    <r>
      <rPr>
        <vertAlign val="superscript"/>
        <sz val="8"/>
        <color theme="1"/>
        <rFont val="Arial"/>
        <family val="2"/>
        <charset val="238"/>
      </rPr>
      <t>1)</t>
    </r>
  </si>
  <si>
    <t>4leté</t>
  </si>
  <si>
    <t>3leté</t>
  </si>
  <si>
    <t>5leté</t>
  </si>
  <si>
    <t>6leté a starší</t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</si>
  <si>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dívek na všech dětech v mateřských školách v daném kraji a věkové skupině 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</si>
  <si>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chlapců na všech dětech v mateřských školách v daném kraji a věkové skupině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</si>
  <si>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</si>
  <si>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dívek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</si>
  <si>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chlapců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</si>
  <si>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v daném kraji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</si>
  <si>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>podíl na celkovém počtu dětí v mateřských školách v daném roce</t>
    </r>
  </si>
  <si>
    <t>Občané EU</t>
  </si>
  <si>
    <t>Občané ostatních států (mimo země EU)</t>
  </si>
  <si>
    <t>2019/20</t>
  </si>
  <si>
    <t>ne</t>
  </si>
  <si>
    <t>ano</t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</si>
  <si>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dětí s daným postižením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</si>
  <si>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 xml:space="preserve">5) </t>
    </r>
    <r>
      <rPr>
        <i/>
        <sz val="8"/>
        <color theme="1"/>
        <rFont val="Arial"/>
        <family val="2"/>
        <charset val="238"/>
      </rPr>
      <t xml:space="preserve">podíl dívek s daným postižením na celkovém počtu dívek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</si>
  <si>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dívek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</si>
  <si>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chlapců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</si>
  <si>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 xml:space="preserve">5) </t>
    </r>
    <r>
      <rPr>
        <i/>
        <sz val="8"/>
        <color theme="1"/>
        <rFont val="Arial"/>
        <family val="2"/>
        <charset val="238"/>
      </rPr>
      <t xml:space="preserve">podíl chlapců s daným postižením na celkovém počtu chlapců se zdravotním postižením v mateřských školách </t>
    </r>
  </si>
  <si>
    <t>jiný resort</t>
  </si>
  <si>
    <r>
      <t>podle zdravotního postižení</t>
    </r>
    <r>
      <rPr>
        <vertAlign val="superscript"/>
        <sz val="8"/>
        <rFont val="Arial"/>
        <family val="2"/>
        <charset val="238"/>
      </rPr>
      <t>2)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</si>
  <si>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Zdravotně postižené děti jsou děti s postižením mentálním, sluchovým, se závažnými vadami řeči, s postižením tělesným, s více vadami, se závažnými vývojovými poruchami učení a chování a s poruchami autistického spektra.</t>
    </r>
  </si>
  <si>
    <t>Veřejný zřizovatel
(obec, kraj, MŠMT nebo jiný resort)</t>
  </si>
  <si>
    <t>Soukromý zřizovatel 
(soukromá právnická či fyzická osoba)</t>
  </si>
  <si>
    <t>Církevní zřizovatel</t>
  </si>
  <si>
    <t>Podle věku dětí</t>
  </si>
  <si>
    <t>Děti s cizím státním občanstvím</t>
  </si>
  <si>
    <t>Děti se zdravotním postižením</t>
  </si>
  <si>
    <t>MŠMT – Ministerstvo školství, mládeže a tělovýchovy</t>
  </si>
  <si>
    <t>1.1 Mateřské školy</t>
  </si>
  <si>
    <t>1 Předškolní vzdělávání</t>
  </si>
  <si>
    <t>ZNAČKY POUŽITÉ V TABULKÁCH PUBLIKACE</t>
  </si>
  <si>
    <t>ležatá čárka na místě čísla značí, že se jev nevyskytoval</t>
  </si>
  <si>
    <t>tečka na místě čísla značí, že údaj není k dispozici nebo je nespolehlivý</t>
  </si>
  <si>
    <t>ležatý křížek na místě čísla značí, že zápis není možný z logických důvodů</t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</si>
  <si>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 více vadami se považuje dítě se dvěma nebo více druhy postižení, ze kterých by každé opravňovalo k poskytování podpůrných opatření ve vyšších stupních podpory.</t>
    </r>
  </si>
  <si>
    <t>2020/21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</si>
  <si>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údaje o fyzických osobách (každé dítě je evidováno jen pod jedním státním občanstvím, pokud má dítě dvojí občanství, upřednostní se české, dále občanství státu EU)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</si>
  <si>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na celkovém počtu dětí mateřských škol v daném kraji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</si>
  <si>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mateřských škol s cizím státním občanstvím v daném kraji </t>
    </r>
  </si>
  <si>
    <t>podle vybraných států</t>
  </si>
  <si>
    <t>občané 
Ukrajiny</t>
  </si>
  <si>
    <t>občané 
Vietnamu</t>
  </si>
  <si>
    <t>občané 
Slovenska</t>
  </si>
  <si>
    <t>občané 
Ruska</t>
  </si>
  <si>
    <t>Zdroj dat: Ministerstvo školství, mládeže a tělovýchovy</t>
  </si>
  <si>
    <t>2021/22</t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</si>
  <si>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přepočtení na plně zaměstnané; pro dělení učitelů dle pohlaví a kvalifikace viz tabulky v kapitole 6</t>
    </r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</si>
  <si>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přepočtení na počet plných úvazků; pro dělení učitelů dle pohlaví a kvalifikace viz tabulky v kapitole 6</t>
    </r>
  </si>
  <si>
    <t>poruchami autistického spektra</t>
  </si>
  <si>
    <t>Meziroční změna
(21/22–22/23)</t>
  </si>
  <si>
    <t>Změna za 5 let 
(17/18–22/23)</t>
  </si>
  <si>
    <t>Změna za 10 let 
(12/13–22/23)</t>
  </si>
  <si>
    <t>Změna
za 10 let 
(12/13–22/23)</t>
  </si>
  <si>
    <t>2022/23</t>
  </si>
  <si>
    <r>
      <t xml:space="preserve">Tab. 1.1.1: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školy, třídy, děti a učitelé,</t>
    </r>
    <r>
      <rPr>
        <sz val="10"/>
        <color theme="1"/>
        <rFont val="Arial"/>
        <family val="2"/>
        <charset val="238"/>
      </rPr>
      <t xml:space="preserve"> v časové řadě 2012/13–2022/23</t>
    </r>
  </si>
  <si>
    <r>
      <t xml:space="preserve">Tab. 1.1.2: Mateřské školy </t>
    </r>
    <r>
      <rPr>
        <sz val="10"/>
        <color theme="1"/>
        <rFont val="Arial"/>
        <family val="2"/>
        <charset val="238"/>
      </rPr>
      <t>podle zřizovatele</t>
    </r>
    <r>
      <rPr>
        <b/>
        <sz val="10"/>
        <color theme="1"/>
        <rFont val="Arial"/>
        <family val="2"/>
        <charset val="238"/>
      </rPr>
      <t xml:space="preserve"> – školy, třídy, děti a učitelé,</t>
    </r>
    <r>
      <rPr>
        <sz val="10"/>
        <color theme="1"/>
        <rFont val="Arial"/>
        <family val="2"/>
        <charset val="238"/>
      </rPr>
      <t xml:space="preserve"> v časové řadě 2012/13–2022/23</t>
    </r>
  </si>
  <si>
    <r>
      <t xml:space="preserve">Tab. 1.1.3: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školy, třídy, děti a učitelé,</t>
    </r>
    <r>
      <rPr>
        <sz val="10"/>
        <color theme="1"/>
        <rFont val="Arial"/>
        <family val="2"/>
        <charset val="238"/>
      </rPr>
      <t xml:space="preserve"> ve školním roce 2022/23</t>
    </r>
  </si>
  <si>
    <r>
      <t xml:space="preserve">Tab. 1.1.4: Mateřské školy </t>
    </r>
    <r>
      <rPr>
        <sz val="10"/>
        <color theme="1"/>
        <rFont val="Arial"/>
        <family val="2"/>
        <charset val="238"/>
      </rPr>
      <t>podle zřizovatele v krajském srovnání</t>
    </r>
    <r>
      <rPr>
        <b/>
        <sz val="10"/>
        <color theme="1"/>
        <rFont val="Arial"/>
        <family val="2"/>
        <charset val="238"/>
      </rPr>
      <t xml:space="preserve"> – školy, třídy a děti, </t>
    </r>
    <r>
      <rPr>
        <sz val="10"/>
        <color theme="1"/>
        <rFont val="Arial"/>
        <family val="2"/>
        <charset val="238"/>
      </rPr>
      <t>ve školním roce 2022/23</t>
    </r>
  </si>
  <si>
    <r>
      <t xml:space="preserve">Tab. 1.1.5: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počet tříd, </t>
    </r>
    <r>
      <rPr>
        <sz val="10"/>
        <color theme="1"/>
        <rFont val="Arial"/>
        <family val="2"/>
        <charset val="238"/>
      </rPr>
      <t>v časové řadě 2012/13–2022/23</t>
    </r>
  </si>
  <si>
    <r>
      <t xml:space="preserve">Tab. 1.1.6: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počet dětí,</t>
    </r>
    <r>
      <rPr>
        <sz val="10"/>
        <color theme="1"/>
        <rFont val="Arial"/>
        <family val="2"/>
        <charset val="238"/>
      </rPr>
      <t xml:space="preserve"> v časové řadě 2012/13–2022/23</t>
    </r>
  </si>
  <si>
    <r>
      <t xml:space="preserve">Tab. 1.1.7: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učitelů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>,</t>
    </r>
    <r>
      <rPr>
        <sz val="10"/>
        <color theme="1"/>
        <rFont val="Arial"/>
        <family val="2"/>
        <charset val="238"/>
      </rPr>
      <t xml:space="preserve"> v časové řadě 2012/13–2022/23</t>
    </r>
  </si>
  <si>
    <r>
      <t xml:space="preserve">Tab. 1.1.8: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děti podle věku, </t>
    </r>
    <r>
      <rPr>
        <sz val="10"/>
        <color theme="1"/>
        <rFont val="Arial"/>
        <family val="2"/>
        <charset val="238"/>
      </rPr>
      <t>v časové řadě 2012/13–2022/23</t>
    </r>
  </si>
  <si>
    <r>
      <t xml:space="preserve">Tab. 1.1.9: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podle věku,</t>
    </r>
    <r>
      <rPr>
        <sz val="10"/>
        <color theme="1"/>
        <rFont val="Arial"/>
        <family val="2"/>
        <charset val="238"/>
      </rPr>
      <t xml:space="preserve"> ve školním roce 2022/23</t>
    </r>
  </si>
  <si>
    <r>
      <t xml:space="preserve">Tab. 1.1.10: Mateřské školy </t>
    </r>
    <r>
      <rPr>
        <sz val="10"/>
        <color theme="1"/>
        <rFont val="Arial"/>
        <family val="2"/>
        <charset val="238"/>
      </rPr>
      <t xml:space="preserve">v krajském srovnání </t>
    </r>
    <r>
      <rPr>
        <b/>
        <sz val="10"/>
        <color theme="1"/>
        <rFont val="Arial"/>
        <family val="2"/>
        <charset val="238"/>
      </rPr>
      <t>– dívky podle věku,</t>
    </r>
    <r>
      <rPr>
        <sz val="10"/>
        <color theme="1"/>
        <rFont val="Arial"/>
        <family val="2"/>
        <charset val="238"/>
      </rPr>
      <t xml:space="preserve"> ve školním roce 2022/23</t>
    </r>
  </si>
  <si>
    <r>
      <t>Tab. 1.1.11: Mateřské školy</t>
    </r>
    <r>
      <rPr>
        <sz val="10"/>
        <color theme="1"/>
        <rFont val="Arial"/>
        <family val="2"/>
        <charset val="238"/>
      </rPr>
      <t xml:space="preserve"> v krajském srovnání –</t>
    </r>
    <r>
      <rPr>
        <b/>
        <sz val="10"/>
        <color theme="1"/>
        <rFont val="Arial"/>
        <family val="2"/>
        <charset val="238"/>
      </rPr>
      <t xml:space="preserve"> chlapci podle věku,</t>
    </r>
    <r>
      <rPr>
        <sz val="10"/>
        <color theme="1"/>
        <rFont val="Arial"/>
        <family val="2"/>
        <charset val="238"/>
      </rPr>
      <t xml:space="preserve"> ve školním roce 2022/23</t>
    </r>
  </si>
  <si>
    <r>
      <t xml:space="preserve">Tab. 1.1.12: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mladších 3 let, </t>
    </r>
    <r>
      <rPr>
        <sz val="10"/>
        <color theme="1"/>
        <rFont val="Arial"/>
        <family val="2"/>
        <charset val="238"/>
      </rPr>
      <t>v časové řadě 2012/13–2022/23</t>
    </r>
  </si>
  <si>
    <r>
      <t>Tab. 1.1.13: Mateřské školy</t>
    </r>
    <r>
      <rPr>
        <sz val="10"/>
        <color theme="1"/>
        <rFont val="Arial"/>
        <family val="2"/>
        <charset val="238"/>
      </rPr>
      <t xml:space="preserve"> celkem</t>
    </r>
    <r>
      <rPr>
        <b/>
        <sz val="10"/>
        <color theme="1"/>
        <rFont val="Arial"/>
        <family val="2"/>
        <charset val="238"/>
      </rPr>
      <t xml:space="preserve"> – děti s jiným než českým státním občanstvím,</t>
    </r>
    <r>
      <rPr>
        <sz val="10"/>
        <color theme="1"/>
        <rFont val="Arial"/>
        <family val="2"/>
        <charset val="238"/>
      </rPr>
      <t xml:space="preserve"> v časové řadě 2012/13–2022/23</t>
    </r>
  </si>
  <si>
    <r>
      <t xml:space="preserve">Tab. 1.1.14: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s jiným než českým státním občanstvím,</t>
    </r>
    <r>
      <rPr>
        <sz val="10"/>
        <color theme="1"/>
        <rFont val="Arial"/>
        <family val="2"/>
        <charset val="238"/>
      </rPr>
      <t xml:space="preserve"> ve školním roce 2022/23</t>
    </r>
  </si>
  <si>
    <r>
      <t xml:space="preserve">Tab. 1.1.15: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s jiným než českým státním občanstvím, </t>
    </r>
    <r>
      <rPr>
        <sz val="10"/>
        <color theme="1"/>
        <rFont val="Arial"/>
        <family val="2"/>
        <charset val="238"/>
      </rPr>
      <t>v časové řadě 2012/13–2022/23</t>
    </r>
  </si>
  <si>
    <r>
      <t xml:space="preserve">Tab. 1.1.16: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děti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 časové řadě 2012/13–2022/23</t>
    </r>
  </si>
  <si>
    <r>
      <t xml:space="preserve">Tab. 1.1.17: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dívky se zdravotním postižením podle druhu postižení</t>
    </r>
    <r>
      <rPr>
        <sz val="10"/>
        <color theme="1"/>
        <rFont val="Arial"/>
        <family val="2"/>
        <charset val="238"/>
      </rPr>
      <t>, v časové řadě 2012/13–2022/23</t>
    </r>
  </si>
  <si>
    <r>
      <t xml:space="preserve">Tab. 1.1.18: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chlapci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 časové řadě 2012/13–2022/23</t>
    </r>
  </si>
  <si>
    <r>
      <t xml:space="preserve">Tab. 1.1.19: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ve školním roce 2022/23</t>
    </r>
  </si>
  <si>
    <r>
      <t xml:space="preserve">Tab. 1.1.20: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se zdravotním postižením, </t>
    </r>
    <r>
      <rPr>
        <sz val="10"/>
        <color theme="1"/>
        <rFont val="Arial"/>
        <family val="2"/>
        <charset val="238"/>
      </rPr>
      <t>v časové řadě 2012/13–2022/23</t>
    </r>
  </si>
  <si>
    <t>Tab. 1.1.1: Mateřské školy celkem – školy, třídy, děti a učitelé, v časové řadě 2012/13–2022/23</t>
  </si>
  <si>
    <t>Tab. 1.1.2: Mateřské školy podle zřizovatele – školy, třídy, děti a učitelé, v časové řadě 2012/13–2022/23</t>
  </si>
  <si>
    <t>Tab. 1.1.3: Mateřské školy v krajském srovnání – školy, třídy, děti a učitelé, ve školním roce 2022/23</t>
  </si>
  <si>
    <t>Tab. 1.1.4: Mateřské školy podle zřizovatele v krajském srovnání – školy, třídy a děti, ve školním roce 2022/23</t>
  </si>
  <si>
    <t>Tab. 1.1.5: Mateřské školy v krajském srovnání – počet tříd, v časové řadě 2012/13–2022/23</t>
  </si>
  <si>
    <t>Tab. 1.1.6: Mateřské školy v krajském srovnání – počet dětí, v časové řadě 2012/13–2022/23</t>
  </si>
  <si>
    <t>Tab. 1.1.7: Mateřské školy v krajském srovnání – počet učitelů, v časové řadě 2012/13–2022/23</t>
  </si>
  <si>
    <t>Tab. 1.1.8: Mateřské školy celkem – děti podle věku, v časové řadě 2012/13–2022/23</t>
  </si>
  <si>
    <t>Tab. 1.1.9: Mateřské školy v krajském srovnání – děti podle věku, ve školním roce 2022/23</t>
  </si>
  <si>
    <t>Tab. 1.1.10: Mateřské školy v krajském srovnání – dívky podle věku, ve školním roce 2022/23</t>
  </si>
  <si>
    <t>Tab. 1.1.11: Mateřské školy v krajském srovnání – chlapci podle věku, ve školním roce 2022/23</t>
  </si>
  <si>
    <t>Tab. 1.1.12: Mateřské školy v krajském srovnání – počet dětí mladších 3 let, v časové řadě 2012/13–2022/23</t>
  </si>
  <si>
    <t>Tab. 1.1.13: Mateřské školy celkem – děti s jiným než českým státním občanstvím, v časové řadě 2012/13–2022/23</t>
  </si>
  <si>
    <t>Tab. 1.1.14: Mateřské školy v krajském srovnání – děti s jiným než českým státním občanstvím, ve školním roce 2022/23</t>
  </si>
  <si>
    <t>Tab. 1.1.15: Mateřské školy v krajském srovnání – počet dětí s jiným než českým státním občanstvím, v časové řadě 2012/13–2022/23</t>
  </si>
  <si>
    <t>Tab. 1.1.16: Mateřské školy celkem – děti se zdravotním postižením podle druhu postižení, v časové řadě 2012/13–2022/23</t>
  </si>
  <si>
    <t>Tab. 1.1.17: Mateřské školy celkem – dívky se zdravotním postižením podle druhu postižení, v časové řadě 2012/13–2022/23</t>
  </si>
  <si>
    <t>Tab. 1.1.18: Mateřské školy celkem – chlapci se zdravotním postižením podle druhu postižení, v časové řadě 2012/13–2022/23</t>
  </si>
  <si>
    <t>Tab. 1.1.19: Mateřské školy v krajském srovnání – děti se zdravotním postižením podle druhu postižení, ve školním roce 2022/23</t>
  </si>
  <si>
    <t>Tab. 1.1.20: Mateřské školy v krajském srovnání – počet dětí se zdravotním postižením, v časové řadě 2012/13–2022/23</t>
  </si>
  <si>
    <t>Český statistický úřad: Školy a školská zařízení za školní rok 2022/2023</t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</si>
  <si>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dětí v daném typu tříd, resp. s daným postižením na celkovém počtu dětí se zdravotním postižením v mateřských školách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</si>
</sst>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5" formatCode="#,##0\ &quot;Kč&quot;;\-#,##0\ &quot;Kč&quot;"/>
    <numFmt numFmtId="7" formatCode="#,##0.00\ &quot;Kč&quot;;\-#,##0.00\ &quot;Kč&quot;"/>
    <numFmt numFmtId="164" formatCode="_-* #,##0.00\ _K_č_-;\-* #,##0.00\ _K_č_-;_-* &quot;-&quot;??\ _K_č_-;_-@_-"/>
    <numFmt numFmtId="165" formatCode="#,##0_ ;\-#,##0\ "/>
    <numFmt numFmtId="166" formatCode="#,##0_ ;[Red]\-#,##0\ ;\–\ "/>
    <numFmt numFmtId="167" formatCode="#,##0.0_ ;\-#,##0.0\ "/>
    <numFmt numFmtId="168" formatCode="#,##0.00_ ;\-#,##0.00\ "/>
    <numFmt numFmtId="169" formatCode="0.0"/>
    <numFmt numFmtId="170" formatCode="0.0%"/>
    <numFmt numFmtId="171" formatCode="&quot;Kč&quot;#,##0_);\(&quot;Kč&quot;#,##0\)"/>
    <numFmt numFmtId="172" formatCode="_(* #,##0.00_);_(* \(#,##0.00\);_(* &quot;-&quot;??_);_(@_)"/>
    <numFmt numFmtId="173" formatCode="&quot;Kč&quot;#,##0.00_);\(&quot;Kč&quot;#,##0.00\)"/>
    <numFmt numFmtId="174" formatCode="#,##0_ ;\-#,##0\ ;\–\ "/>
    <numFmt numFmtId="175" formatCode="#,##0.0"/>
    <numFmt numFmtId="176" formatCode="#,##0.0_ ;[Red]\-#,##0.0\ "/>
  </numFmts>
  <fonts count="3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i/>
      <sz val="8"/>
      <color theme="1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vertAlign val="superscript"/>
      <sz val="8"/>
      <name val="Arial"/>
      <family val="2"/>
      <charset val="238"/>
    </font>
    <font>
      <sz val="8"/>
      <color theme="1"/>
      <name val="Arial"/>
      <family val="2"/>
      <charset val="238"/>
    </font>
    <font>
      <vertAlign val="superscript"/>
      <sz val="8"/>
      <color theme="1"/>
      <name val="Arial"/>
      <family val="2"/>
      <charset val="238"/>
    </font>
    <font>
      <i/>
      <sz val="8"/>
      <name val="Arial"/>
      <family val="2"/>
      <charset val="238"/>
    </font>
    <font>
      <i/>
      <vertAlign val="superscript"/>
      <sz val="8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8"/>
      <name val="Arial"/>
      <family val="2"/>
      <charset val="238"/>
    </font>
    <font>
      <b/>
      <sz val="12"/>
      <name val="Arial"/>
      <family val="2"/>
      <charset val="238"/>
    </font>
    <font>
      <sz val="10"/>
      <name val="Arial CE"/>
      <charset val="238"/>
    </font>
    <font>
      <sz val="7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8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sz val="9"/>
      <color theme="1"/>
      <name val="Tahoma"/>
      <family val="2"/>
      <charset val="238"/>
    </font>
    <font>
      <i/>
      <vertAlign val="superscript"/>
      <sz val="8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vertAlign val="superscript"/>
      <sz val="10"/>
      <color theme="1"/>
      <name val="Arial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 Narrow"/>
      <family val="2"/>
      <charset val="238"/>
    </font>
    <font>
      <b/>
      <i/>
      <sz val="8"/>
      <color theme="1"/>
      <name val="Arial"/>
      <family val="2"/>
      <charset val="238"/>
    </font>
    <font>
      <b/>
      <sz val="10"/>
      <color rgb="FFC00000"/>
      <name val="Arial"/>
      <family val="2"/>
      <charset val="238"/>
    </font>
    <font>
      <u/>
      <sz val="10"/>
      <name val="Arial"/>
      <family val="2"/>
      <charset val="238"/>
    </font>
    <font>
      <i/>
      <sz val="8"/>
      <color rgb="FF0070C0"/>
      <name val="Arial"/>
      <family val="2"/>
      <charset val="238"/>
    </font>
    <font>
      <sz val="11"/>
      <color rgb="FF0070C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rgb="FF000000"/>
      <name val="Tahoma"/>
      <family val="2"/>
      <charset val="238"/>
    </font>
    <font>
      <sz val="1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b/>
      <sz val="11"/>
      <color rgb="FFC00000"/>
      <name val="Arial"/>
      <family val="2"/>
      <charset val="238"/>
    </font>
    <font>
      <b/>
      <sz val="12"/>
      <color rgb="FFC00000"/>
      <name val="Arial"/>
      <family val="2"/>
      <charset val="238"/>
    </font>
    <font>
      <b/>
      <i/>
      <sz val="10"/>
      <color rgb="FFC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DCDB"/>
        <bgColor indexed="64"/>
      </patternFill>
    </fill>
  </fills>
  <borders count="131">
    <border>
      <left/>
      <right/>
      <top/>
      <bottom/>
      <diagonal/>
    </border>
    <border>
      <left style="medium">
        <color indexed="64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0"/>
      </top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/>
      <right/>
      <top style="medium">
        <color auto="1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hair">
        <color indexed="64"/>
      </bottom>
      <diagonal/>
    </border>
    <border>
      <left/>
      <right style="thin">
        <color indexed="64"/>
      </right>
      <top style="medium">
        <color auto="1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auto="1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</borders>
  <cellStyleXfs count="88">
    <xf numFmtId="0" fontId="0" fillId="0" borderId="0"/>
    <xf numFmtId="3" fontId="5" fillId="0" borderId="0"/>
    <xf numFmtId="0" fontId="5" fillId="0" borderId="0" applyBorder="0" applyProtection="0"/>
    <xf numFmtId="10" fontId="5" fillId="2" borderId="0" applyFont="0" applyFill="0" applyBorder="0" applyAlignment="0" applyProtection="0"/>
    <xf numFmtId="0" fontId="5" fillId="2" borderId="25" applyNumberFormat="0" applyFont="0" applyBorder="0" applyAlignment="0" applyProtection="0"/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2" borderId="0" applyFont="0" applyFill="0" applyBorder="0" applyAlignment="0" applyProtection="0"/>
    <xf numFmtId="4" fontId="5" fillId="2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2" borderId="0" applyFont="0" applyFill="0" applyBorder="0" applyAlignment="0" applyProtection="0"/>
    <xf numFmtId="2" fontId="5" fillId="0" borderId="0" applyFont="0" applyFill="0" applyBorder="0" applyAlignment="0" applyProtection="0"/>
    <xf numFmtId="0" fontId="13" fillId="0" borderId="0" applyNumberFormat="0" applyFont="0" applyFill="0" applyAlignment="0" applyProtection="0"/>
    <xf numFmtId="0" fontId="14" fillId="0" borderId="0" applyNumberFormat="0" applyFont="0" applyFill="0" applyAlignment="0" applyProtection="0"/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0" fontId="5" fillId="0" borderId="0" applyBorder="0" applyProtection="0">
      <alignment vertical="top"/>
    </xf>
    <xf numFmtId="0" fontId="15" fillId="0" borderId="0"/>
    <xf numFmtId="3" fontId="5" fillId="0" borderId="0" applyBorder="0" applyProtection="0">
      <alignment wrapText="1"/>
    </xf>
    <xf numFmtId="3" fontId="5" fillId="0" borderId="0" applyBorder="0" applyProtection="0">
      <alignment wrapText="1"/>
    </xf>
    <xf numFmtId="3" fontId="5" fillId="0" borderId="0" applyBorder="0" applyProtection="0">
      <alignment wrapText="1"/>
    </xf>
    <xf numFmtId="0" fontId="5" fillId="0" borderId="0">
      <alignment vertical="top"/>
    </xf>
    <xf numFmtId="0" fontId="5" fillId="0" borderId="0" applyBorder="0" applyProtection="0"/>
    <xf numFmtId="0" fontId="5" fillId="0" borderId="0">
      <alignment vertical="top"/>
    </xf>
    <xf numFmtId="0" fontId="5" fillId="0" borderId="0">
      <alignment vertical="top"/>
    </xf>
    <xf numFmtId="0" fontId="5" fillId="0" borderId="0" applyBorder="0" applyProtection="0"/>
    <xf numFmtId="0" fontId="5" fillId="0" borderId="0" applyBorder="0" applyProtection="0"/>
    <xf numFmtId="3" fontId="5" fillId="0" borderId="0" applyBorder="0" applyProtection="0">
      <alignment wrapText="1"/>
    </xf>
    <xf numFmtId="0" fontId="5" fillId="0" borderId="0" applyBorder="0" applyProtection="0">
      <alignment vertical="center" wrapText="1"/>
    </xf>
    <xf numFmtId="0" fontId="16" fillId="0" borderId="0" applyBorder="0" applyProtection="0">
      <alignment vertical="center" wrapText="1"/>
    </xf>
    <xf numFmtId="3" fontId="5" fillId="0" borderId="0" applyBorder="0" applyProtection="0"/>
    <xf numFmtId="0" fontId="15" fillId="0" borderId="0"/>
    <xf numFmtId="3" fontId="5" fillId="0" borderId="0" applyBorder="0" applyProtection="0">
      <alignment wrapText="1"/>
    </xf>
    <xf numFmtId="0" fontId="5" fillId="0" borderId="0" applyBorder="0" applyProtection="0">
      <alignment vertical="center" wrapText="1"/>
    </xf>
    <xf numFmtId="0" fontId="5" fillId="0" borderId="0">
      <alignment vertical="top"/>
    </xf>
    <xf numFmtId="0" fontId="5" fillId="0" borderId="0">
      <alignment vertical="top"/>
    </xf>
    <xf numFmtId="0" fontId="5" fillId="0" borderId="0" applyBorder="0" applyProtection="0"/>
    <xf numFmtId="0" fontId="1" fillId="0" borderId="0"/>
    <xf numFmtId="0" fontId="1" fillId="0" borderId="0"/>
    <xf numFmtId="0" fontId="15" fillId="0" borderId="0" applyBorder="0">
      <alignment vertical="top"/>
    </xf>
    <xf numFmtId="2" fontId="5" fillId="0" borderId="0" applyFont="0" applyFill="0" applyBorder="0" applyAlignment="0" applyProtection="0"/>
    <xf numFmtId="2" fontId="5" fillId="2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25" applyNumberFormat="0" applyFont="0" applyBorder="0" applyAlignment="0" applyProtection="0"/>
    <xf numFmtId="0" fontId="13" fillId="0" borderId="0" applyNumberFormat="0" applyFill="0" applyBorder="0" applyAlignment="0" applyProtection="0"/>
    <xf numFmtId="0" fontId="13" fillId="2" borderId="0" applyNumberFormat="0" applyFont="0" applyFill="0" applyAlignment="0" applyProtection="0"/>
    <xf numFmtId="0" fontId="14" fillId="0" borderId="0" applyNumberFormat="0" applyFill="0" applyBorder="0" applyAlignment="0" applyProtection="0"/>
    <xf numFmtId="0" fontId="14" fillId="2" borderId="0" applyNumberFormat="0" applyFont="0" applyFill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5" fillId="0" borderId="0"/>
    <xf numFmtId="171" fontId="5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5" fillId="2" borderId="0" applyFont="0" applyFill="0" applyBorder="0" applyAlignment="0" applyProtection="0"/>
    <xf numFmtId="171" fontId="5" fillId="2" borderId="0" applyFont="0" applyFill="0" applyBorder="0" applyAlignment="0" applyProtection="0"/>
    <xf numFmtId="171" fontId="5" fillId="0" borderId="0" applyFont="0" applyFill="0" applyBorder="0" applyAlignment="0" applyProtection="0"/>
    <xf numFmtId="0" fontId="1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171" fontId="5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5" fillId="2" borderId="0" applyFont="0" applyFill="0" applyBorder="0" applyAlignment="0" applyProtection="0"/>
    <xf numFmtId="171" fontId="5" fillId="2" borderId="0" applyFont="0" applyFill="0" applyBorder="0" applyAlignment="0" applyProtection="0"/>
    <xf numFmtId="171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7" fontId="5" fillId="2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7" fontId="5" fillId="2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  <xf numFmtId="0" fontId="15" fillId="0" borderId="0"/>
    <xf numFmtId="0" fontId="15" fillId="0" borderId="0"/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</cellStyleXfs>
  <cellXfs count="566">
    <xf numFmtId="0" fontId="0" fillId="0" borderId="0" xfId="0"/>
    <xf numFmtId="0" fontId="3" fillId="0" borderId="0" xfId="0" applyFont="1"/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10" fillId="0" borderId="0" xfId="2" applyFont="1"/>
    <xf numFmtId="0" fontId="12" fillId="0" borderId="0" xfId="0" applyFont="1"/>
    <xf numFmtId="0" fontId="17" fillId="0" borderId="7" xfId="0" applyFont="1" applyBorder="1" applyAlignment="1">
      <alignment horizontal="left" vertical="center" wrapText="1"/>
    </xf>
    <xf numFmtId="165" fontId="6" fillId="0" borderId="16" xfId="0" applyNumberFormat="1" applyFont="1" applyBorder="1" applyAlignment="1">
      <alignment horizontal="right" vertical="center"/>
    </xf>
    <xf numFmtId="0" fontId="1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3" fontId="8" fillId="0" borderId="0" xfId="0" applyNumberFormat="1" applyFont="1" applyAlignment="1">
      <alignment vertical="center"/>
    </xf>
    <xf numFmtId="0" fontId="20" fillId="0" borderId="0" xfId="0" applyFont="1"/>
    <xf numFmtId="165" fontId="20" fillId="0" borderId="0" xfId="0" applyNumberFormat="1" applyFont="1"/>
    <xf numFmtId="0" fontId="0" fillId="0" borderId="0" xfId="0" applyAlignment="1">
      <alignment horizontal="right" wrapText="1"/>
    </xf>
    <xf numFmtId="165" fontId="0" fillId="0" borderId="0" xfId="0" applyNumberFormat="1" applyAlignment="1">
      <alignment vertical="center"/>
    </xf>
    <xf numFmtId="0" fontId="22" fillId="0" borderId="0" xfId="0" applyFont="1"/>
    <xf numFmtId="165" fontId="8" fillId="0" borderId="27" xfId="0" applyNumberFormat="1" applyFont="1" applyBorder="1" applyAlignment="1">
      <alignment horizontal="right" vertical="center"/>
    </xf>
    <xf numFmtId="3" fontId="0" fillId="0" borderId="0" xfId="0" applyNumberFormat="1"/>
    <xf numFmtId="0" fontId="8" fillId="0" borderId="27" xfId="0" applyFont="1" applyBorder="1" applyAlignment="1">
      <alignment horizontal="left" vertical="center" wrapText="1" indent="1"/>
    </xf>
    <xf numFmtId="165" fontId="8" fillId="0" borderId="18" xfId="0" applyNumberFormat="1" applyFont="1" applyBorder="1" applyAlignment="1">
      <alignment vertical="center"/>
    </xf>
    <xf numFmtId="0" fontId="10" fillId="0" borderId="0" xfId="2" applyFont="1" applyBorder="1"/>
    <xf numFmtId="165" fontId="0" fillId="0" borderId="0" xfId="0" applyNumberFormat="1"/>
    <xf numFmtId="168" fontId="6" fillId="0" borderId="0" xfId="1" applyNumberFormat="1" applyFont="1" applyAlignment="1" applyProtection="1">
      <alignment vertical="center"/>
      <protection locked="0"/>
    </xf>
    <xf numFmtId="0" fontId="10" fillId="0" borderId="0" xfId="2" applyFont="1" applyBorder="1" applyAlignment="1" applyProtection="1">
      <alignment horizontal="left" vertical="center"/>
      <protection locked="0"/>
    </xf>
    <xf numFmtId="165" fontId="6" fillId="0" borderId="0" xfId="1" applyNumberFormat="1" applyFont="1" applyAlignment="1" applyProtection="1">
      <alignment horizontal="right" vertical="center"/>
      <protection locked="0"/>
    </xf>
    <xf numFmtId="0" fontId="8" fillId="0" borderId="7" xfId="0" applyFont="1" applyBorder="1" applyAlignment="1">
      <alignment horizontal="left" vertical="center" wrapText="1" indent="1"/>
    </xf>
    <xf numFmtId="0" fontId="8" fillId="0" borderId="15" xfId="0" applyFont="1" applyBorder="1" applyAlignment="1">
      <alignment horizontal="left" vertical="center" wrapText="1" indent="1"/>
    </xf>
    <xf numFmtId="0" fontId="2" fillId="0" borderId="0" xfId="0" applyFont="1"/>
    <xf numFmtId="165" fontId="6" fillId="0" borderId="0" xfId="1" applyNumberFormat="1" applyFont="1" applyAlignment="1" applyProtection="1">
      <alignment vertical="center"/>
      <protection locked="0"/>
    </xf>
    <xf numFmtId="165" fontId="6" fillId="0" borderId="56" xfId="1" applyNumberFormat="1" applyFont="1" applyBorder="1" applyAlignment="1" applyProtection="1">
      <alignment horizontal="right" vertical="center"/>
      <protection locked="0"/>
    </xf>
    <xf numFmtId="166" fontId="6" fillId="0" borderId="56" xfId="0" applyNumberFormat="1" applyFont="1" applyBorder="1" applyAlignment="1">
      <alignment horizontal="right" vertical="center"/>
    </xf>
    <xf numFmtId="165" fontId="6" fillId="0" borderId="56" xfId="1" applyNumberFormat="1" applyFont="1" applyBorder="1" applyAlignment="1" applyProtection="1">
      <alignment vertical="center"/>
      <protection locked="0"/>
    </xf>
    <xf numFmtId="165" fontId="6" fillId="0" borderId="16" xfId="1" applyNumberFormat="1" applyFont="1" applyBorder="1" applyAlignment="1" applyProtection="1">
      <alignment horizontal="right" vertical="center"/>
      <protection locked="0"/>
    </xf>
    <xf numFmtId="165" fontId="8" fillId="0" borderId="33" xfId="0" applyNumberFormat="1" applyFont="1" applyBorder="1" applyAlignment="1">
      <alignment horizontal="right" vertical="center"/>
    </xf>
    <xf numFmtId="165" fontId="8" fillId="0" borderId="0" xfId="0" applyNumberFormat="1" applyFont="1" applyAlignment="1">
      <alignment horizontal="right" vertical="center"/>
    </xf>
    <xf numFmtId="165" fontId="8" fillId="0" borderId="16" xfId="0" applyNumberFormat="1" applyFont="1" applyBorder="1" applyAlignment="1">
      <alignment vertical="center"/>
    </xf>
    <xf numFmtId="170" fontId="4" fillId="0" borderId="0" xfId="58" applyNumberFormat="1" applyFont="1" applyFill="1" applyBorder="1" applyAlignment="1">
      <alignment vertical="center"/>
    </xf>
    <xf numFmtId="0" fontId="17" fillId="0" borderId="27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 indent="1"/>
    </xf>
    <xf numFmtId="0" fontId="8" fillId="0" borderId="32" xfId="0" applyFont="1" applyBorder="1" applyAlignment="1">
      <alignment horizontal="left" vertical="center" indent="1"/>
    </xf>
    <xf numFmtId="3" fontId="17" fillId="0" borderId="27" xfId="0" applyNumberFormat="1" applyFont="1" applyBorder="1" applyAlignment="1">
      <alignment horizontal="left" vertical="center" wrapText="1"/>
    </xf>
    <xf numFmtId="165" fontId="8" fillId="0" borderId="67" xfId="0" applyNumberFormat="1" applyFont="1" applyBorder="1" applyAlignment="1">
      <alignment vertical="center"/>
    </xf>
    <xf numFmtId="165" fontId="8" fillId="0" borderId="69" xfId="0" applyNumberFormat="1" applyFont="1" applyBorder="1" applyAlignment="1">
      <alignment horizontal="right" vertical="center"/>
    </xf>
    <xf numFmtId="165" fontId="8" fillId="0" borderId="67" xfId="0" applyNumberFormat="1" applyFont="1" applyBorder="1" applyAlignment="1">
      <alignment horizontal="right" vertical="center"/>
    </xf>
    <xf numFmtId="165" fontId="8" fillId="0" borderId="69" xfId="0" applyNumberFormat="1" applyFont="1" applyBorder="1" applyAlignment="1">
      <alignment vertical="center"/>
    </xf>
    <xf numFmtId="0" fontId="4" fillId="0" borderId="0" xfId="2" applyFont="1"/>
    <xf numFmtId="165" fontId="6" fillId="0" borderId="68" xfId="1" applyNumberFormat="1" applyFont="1" applyBorder="1" applyAlignment="1" applyProtection="1">
      <alignment vertical="center"/>
      <protection locked="0"/>
    </xf>
    <xf numFmtId="165" fontId="6" fillId="0" borderId="34" xfId="1" applyNumberFormat="1" applyFont="1" applyBorder="1" applyAlignment="1" applyProtection="1">
      <alignment vertical="center"/>
      <protection locked="0"/>
    </xf>
    <xf numFmtId="165" fontId="6" fillId="0" borderId="34" xfId="1" applyNumberFormat="1" applyFont="1" applyBorder="1" applyAlignment="1" applyProtection="1">
      <alignment horizontal="right" vertical="center"/>
      <protection locked="0"/>
    </xf>
    <xf numFmtId="166" fontId="6" fillId="0" borderId="69" xfId="0" applyNumberFormat="1" applyFont="1" applyBorder="1" applyAlignment="1">
      <alignment horizontal="right" vertical="center"/>
    </xf>
    <xf numFmtId="167" fontId="0" fillId="0" borderId="0" xfId="0" applyNumberFormat="1"/>
    <xf numFmtId="166" fontId="6" fillId="0" borderId="18" xfId="0" applyNumberFormat="1" applyFont="1" applyBorder="1" applyAlignment="1">
      <alignment horizontal="right" vertical="center"/>
    </xf>
    <xf numFmtId="165" fontId="6" fillId="0" borderId="36" xfId="1" applyNumberFormat="1" applyFont="1" applyBorder="1" applyAlignment="1" applyProtection="1">
      <alignment vertical="center"/>
      <protection locked="0"/>
    </xf>
    <xf numFmtId="0" fontId="4" fillId="0" borderId="0" xfId="2" applyFont="1" applyBorder="1" applyProtection="1">
      <protection locked="0"/>
    </xf>
    <xf numFmtId="165" fontId="8" fillId="0" borderId="33" xfId="0" applyNumberFormat="1" applyFont="1" applyBorder="1" applyAlignment="1">
      <alignment vertical="center"/>
    </xf>
    <xf numFmtId="170" fontId="4" fillId="0" borderId="56" xfId="58" applyNumberFormat="1" applyFont="1" applyBorder="1" applyAlignment="1">
      <alignment vertical="center"/>
    </xf>
    <xf numFmtId="170" fontId="4" fillId="0" borderId="33" xfId="58" applyNumberFormat="1" applyFont="1" applyBorder="1" applyAlignment="1">
      <alignment vertical="center"/>
    </xf>
    <xf numFmtId="170" fontId="4" fillId="0" borderId="34" xfId="58" applyNumberFormat="1" applyFont="1" applyBorder="1" applyAlignment="1">
      <alignment vertical="center"/>
    </xf>
    <xf numFmtId="170" fontId="4" fillId="0" borderId="36" xfId="58" applyNumberFormat="1" applyFont="1" applyBorder="1" applyAlignment="1">
      <alignment vertical="center"/>
    </xf>
    <xf numFmtId="170" fontId="4" fillId="0" borderId="34" xfId="58" applyNumberFormat="1" applyFont="1" applyFill="1" applyBorder="1" applyAlignment="1">
      <alignment vertical="center"/>
    </xf>
    <xf numFmtId="170" fontId="4" fillId="0" borderId="18" xfId="58" applyNumberFormat="1" applyFont="1" applyFill="1" applyBorder="1" applyAlignment="1">
      <alignment vertical="center"/>
    </xf>
    <xf numFmtId="170" fontId="4" fillId="0" borderId="68" xfId="58" applyNumberFormat="1" applyFont="1" applyBorder="1" applyAlignment="1">
      <alignment vertical="center"/>
    </xf>
    <xf numFmtId="170" fontId="4" fillId="0" borderId="35" xfId="58" applyNumberFormat="1" applyFont="1" applyFill="1" applyBorder="1" applyAlignment="1">
      <alignment vertical="center"/>
    </xf>
    <xf numFmtId="170" fontId="4" fillId="0" borderId="36" xfId="58" applyNumberFormat="1" applyFont="1" applyFill="1" applyBorder="1" applyAlignment="1">
      <alignment vertical="center"/>
    </xf>
    <xf numFmtId="0" fontId="27" fillId="0" borderId="0" xfId="57" applyFont="1" applyAlignment="1" applyProtection="1"/>
    <xf numFmtId="170" fontId="26" fillId="0" borderId="0" xfId="58" applyNumberFormat="1" applyFont="1" applyBorder="1" applyAlignment="1">
      <alignment vertical="center"/>
    </xf>
    <xf numFmtId="165" fontId="6" fillId="0" borderId="27" xfId="1" applyNumberFormat="1" applyFont="1" applyBorder="1" applyAlignment="1" applyProtection="1">
      <alignment horizontal="right" vertical="center"/>
      <protection locked="0"/>
    </xf>
    <xf numFmtId="165" fontId="6" fillId="0" borderId="27" xfId="1" applyNumberFormat="1" applyFont="1" applyBorder="1" applyAlignment="1" applyProtection="1">
      <alignment vertical="center"/>
      <protection locked="0"/>
    </xf>
    <xf numFmtId="165" fontId="8" fillId="0" borderId="18" xfId="0" applyNumberFormat="1" applyFont="1" applyBorder="1" applyAlignment="1">
      <alignment horizontal="right" vertical="center"/>
    </xf>
    <xf numFmtId="170" fontId="0" fillId="0" borderId="0" xfId="0" applyNumberFormat="1"/>
    <xf numFmtId="165" fontId="6" fillId="0" borderId="67" xfId="0" applyNumberFormat="1" applyFont="1" applyBorder="1" applyAlignment="1">
      <alignment vertical="center"/>
    </xf>
    <xf numFmtId="165" fontId="8" fillId="0" borderId="35" xfId="0" applyNumberFormat="1" applyFont="1" applyBorder="1" applyAlignment="1">
      <alignment horizontal="right" vertical="center"/>
    </xf>
    <xf numFmtId="0" fontId="3" fillId="0" borderId="0" xfId="57" applyFont="1" applyAlignment="1" applyProtection="1"/>
    <xf numFmtId="170" fontId="4" fillId="0" borderId="17" xfId="58" applyNumberFormat="1" applyFont="1" applyFill="1" applyBorder="1" applyAlignment="1">
      <alignment vertical="center"/>
    </xf>
    <xf numFmtId="170" fontId="4" fillId="0" borderId="68" xfId="58" applyNumberFormat="1" applyFont="1" applyFill="1" applyBorder="1" applyAlignment="1">
      <alignment vertical="center"/>
    </xf>
    <xf numFmtId="0" fontId="24" fillId="0" borderId="0" xfId="57" applyAlignment="1" applyProtection="1"/>
    <xf numFmtId="166" fontId="18" fillId="0" borderId="69" xfId="0" applyNumberFormat="1" applyFont="1" applyBorder="1" applyAlignment="1">
      <alignment horizontal="right" vertical="center"/>
    </xf>
    <xf numFmtId="166" fontId="6" fillId="0" borderId="17" xfId="0" applyNumberFormat="1" applyFont="1" applyBorder="1" applyAlignment="1">
      <alignment horizontal="right" vertical="center"/>
    </xf>
    <xf numFmtId="165" fontId="6" fillId="0" borderId="100" xfId="1" applyNumberFormat="1" applyFont="1" applyBorder="1" applyAlignment="1" applyProtection="1">
      <alignment vertical="center"/>
      <protection locked="0"/>
    </xf>
    <xf numFmtId="165" fontId="8" fillId="0" borderId="100" xfId="0" applyNumberFormat="1" applyFont="1" applyBorder="1" applyAlignment="1">
      <alignment horizontal="right" vertical="center"/>
    </xf>
    <xf numFmtId="170" fontId="4" fillId="0" borderId="100" xfId="58" applyNumberFormat="1" applyFont="1" applyFill="1" applyBorder="1" applyAlignment="1">
      <alignment vertical="center"/>
    </xf>
    <xf numFmtId="170" fontId="4" fillId="0" borderId="100" xfId="58" applyNumberFormat="1" applyFont="1" applyBorder="1" applyAlignment="1">
      <alignment vertical="center"/>
    </xf>
    <xf numFmtId="166" fontId="6" fillId="0" borderId="100" xfId="0" applyNumberFormat="1" applyFont="1" applyBorder="1" applyAlignment="1">
      <alignment horizontal="right" vertical="center"/>
    </xf>
    <xf numFmtId="9" fontId="4" fillId="0" borderId="56" xfId="58" applyFont="1" applyBorder="1" applyAlignment="1">
      <alignment vertical="center"/>
    </xf>
    <xf numFmtId="9" fontId="4" fillId="0" borderId="33" xfId="58" applyFont="1" applyFill="1" applyBorder="1" applyAlignment="1">
      <alignment vertical="center"/>
    </xf>
    <xf numFmtId="9" fontId="4" fillId="0" borderId="34" xfId="58" applyFont="1" applyBorder="1" applyAlignment="1">
      <alignment vertical="center"/>
    </xf>
    <xf numFmtId="9" fontId="4" fillId="0" borderId="33" xfId="58" applyFont="1" applyBorder="1" applyAlignment="1">
      <alignment vertical="center"/>
    </xf>
    <xf numFmtId="170" fontId="8" fillId="0" borderId="56" xfId="58" applyNumberFormat="1" applyFont="1" applyBorder="1" applyAlignment="1">
      <alignment horizontal="right" vertical="center"/>
    </xf>
    <xf numFmtId="170" fontId="8" fillId="0" borderId="56" xfId="58" applyNumberFormat="1" applyFont="1" applyBorder="1" applyAlignment="1">
      <alignment vertical="center"/>
    </xf>
    <xf numFmtId="170" fontId="8" fillId="0" borderId="33" xfId="58" applyNumberFormat="1" applyFont="1" applyBorder="1" applyAlignment="1">
      <alignment vertical="center"/>
    </xf>
    <xf numFmtId="9" fontId="4" fillId="0" borderId="69" xfId="58" applyFont="1" applyBorder="1" applyAlignment="1">
      <alignment vertical="center"/>
    </xf>
    <xf numFmtId="9" fontId="4" fillId="0" borderId="18" xfId="58" applyFont="1" applyBorder="1" applyAlignment="1">
      <alignment vertical="center"/>
    </xf>
    <xf numFmtId="167" fontId="10" fillId="0" borderId="33" xfId="0" applyNumberFormat="1" applyFont="1" applyBorder="1" applyAlignment="1">
      <alignment horizontal="right" vertical="center"/>
    </xf>
    <xf numFmtId="167" fontId="10" fillId="0" borderId="36" xfId="0" applyNumberFormat="1" applyFont="1" applyBorder="1" applyAlignment="1">
      <alignment horizontal="right" vertical="center"/>
    </xf>
    <xf numFmtId="174" fontId="17" fillId="0" borderId="96" xfId="0" applyNumberFormat="1" applyFont="1" applyBorder="1" applyAlignment="1">
      <alignment vertical="center"/>
    </xf>
    <xf numFmtId="174" fontId="17" fillId="0" borderId="106" xfId="0" applyNumberFormat="1" applyFont="1" applyBorder="1" applyAlignment="1">
      <alignment vertical="center"/>
    </xf>
    <xf numFmtId="174" fontId="17" fillId="0" borderId="104" xfId="0" applyNumberFormat="1" applyFont="1" applyBorder="1" applyAlignment="1">
      <alignment vertical="center"/>
    </xf>
    <xf numFmtId="174" fontId="8" fillId="0" borderId="96" xfId="0" applyNumberFormat="1" applyFont="1" applyBorder="1" applyAlignment="1">
      <alignment vertical="center"/>
    </xf>
    <xf numFmtId="174" fontId="8" fillId="0" borderId="93" xfId="0" applyNumberFormat="1" applyFont="1" applyBorder="1" applyAlignment="1">
      <alignment vertical="center"/>
    </xf>
    <xf numFmtId="170" fontId="8" fillId="0" borderId="94" xfId="58" applyNumberFormat="1" applyFont="1" applyBorder="1" applyAlignment="1">
      <alignment vertical="center"/>
    </xf>
    <xf numFmtId="174" fontId="8" fillId="0" borderId="104" xfId="0" applyNumberFormat="1" applyFont="1" applyBorder="1" applyAlignment="1">
      <alignment vertical="center"/>
    </xf>
    <xf numFmtId="174" fontId="8" fillId="0" borderId="97" xfId="0" applyNumberFormat="1" applyFont="1" applyBorder="1" applyAlignment="1">
      <alignment vertical="center"/>
    </xf>
    <xf numFmtId="174" fontId="8" fillId="0" borderId="99" xfId="0" applyNumberFormat="1" applyFont="1" applyBorder="1" applyAlignment="1">
      <alignment vertical="center"/>
    </xf>
    <xf numFmtId="170" fontId="8" fillId="0" borderId="98" xfId="58" applyNumberFormat="1" applyFont="1" applyBorder="1" applyAlignment="1">
      <alignment vertical="center"/>
    </xf>
    <xf numFmtId="174" fontId="8" fillId="0" borderId="105" xfId="0" applyNumberFormat="1" applyFont="1" applyBorder="1" applyAlignment="1">
      <alignment vertical="center"/>
    </xf>
    <xf numFmtId="166" fontId="18" fillId="0" borderId="100" xfId="0" applyNumberFormat="1" applyFont="1" applyBorder="1" applyAlignment="1">
      <alignment horizontal="right" vertical="center"/>
    </xf>
    <xf numFmtId="170" fontId="17" fillId="0" borderId="94" xfId="58" applyNumberFormat="1" applyFont="1" applyBorder="1" applyAlignment="1">
      <alignment vertical="center"/>
    </xf>
    <xf numFmtId="166" fontId="17" fillId="0" borderId="104" xfId="0" applyNumberFormat="1" applyFont="1" applyBorder="1" applyAlignment="1">
      <alignment vertical="center"/>
    </xf>
    <xf numFmtId="170" fontId="17" fillId="0" borderId="34" xfId="58" applyNumberFormat="1" applyFont="1" applyBorder="1" applyAlignment="1">
      <alignment vertical="center"/>
    </xf>
    <xf numFmtId="166" fontId="8" fillId="0" borderId="104" xfId="0" applyNumberFormat="1" applyFont="1" applyBorder="1" applyAlignment="1">
      <alignment vertical="center"/>
    </xf>
    <xf numFmtId="170" fontId="8" fillId="0" borderId="34" xfId="58" applyNumberFormat="1" applyFont="1" applyBorder="1" applyAlignment="1">
      <alignment vertical="center"/>
    </xf>
    <xf numFmtId="166" fontId="8" fillId="0" borderId="105" xfId="0" applyNumberFormat="1" applyFont="1" applyBorder="1" applyAlignment="1">
      <alignment vertical="center"/>
    </xf>
    <xf numFmtId="170" fontId="8" fillId="0" borderId="36" xfId="58" applyNumberFormat="1" applyFont="1" applyBorder="1" applyAlignment="1">
      <alignment vertical="center"/>
    </xf>
    <xf numFmtId="170" fontId="17" fillId="0" borderId="56" xfId="58" applyNumberFormat="1" applyFont="1" applyBorder="1" applyAlignment="1">
      <alignment vertical="center"/>
    </xf>
    <xf numFmtId="166" fontId="17" fillId="0" borderId="93" xfId="0" applyNumberFormat="1" applyFont="1" applyBorder="1" applyAlignment="1">
      <alignment vertical="center"/>
    </xf>
    <xf numFmtId="166" fontId="8" fillId="0" borderId="93" xfId="0" applyNumberFormat="1" applyFont="1" applyBorder="1" applyAlignment="1">
      <alignment vertical="center"/>
    </xf>
    <xf numFmtId="166" fontId="8" fillId="0" borderId="99" xfId="0" applyNumberFormat="1" applyFont="1" applyBorder="1" applyAlignment="1">
      <alignment vertical="center"/>
    </xf>
    <xf numFmtId="174" fontId="17" fillId="0" borderId="93" xfId="0" applyNumberFormat="1" applyFont="1" applyBorder="1" applyAlignment="1">
      <alignment vertical="center"/>
    </xf>
    <xf numFmtId="166" fontId="0" fillId="0" borderId="0" xfId="0" applyNumberFormat="1"/>
    <xf numFmtId="0" fontId="5" fillId="0" borderId="0" xfId="57" applyFont="1" applyAlignment="1" applyProtection="1"/>
    <xf numFmtId="0" fontId="5" fillId="0" borderId="0" xfId="0" applyFont="1"/>
    <xf numFmtId="0" fontId="28" fillId="0" borderId="0" xfId="57" applyFont="1" applyAlignment="1" applyProtection="1"/>
    <xf numFmtId="0" fontId="28" fillId="0" borderId="0" xfId="0" applyFont="1"/>
    <xf numFmtId="170" fontId="17" fillId="0" borderId="94" xfId="58" applyNumberFormat="1" applyFont="1" applyFill="1" applyBorder="1" applyAlignment="1">
      <alignment vertical="center"/>
    </xf>
    <xf numFmtId="170" fontId="17" fillId="0" borderId="34" xfId="58" applyNumberFormat="1" applyFont="1" applyFill="1" applyBorder="1" applyAlignment="1">
      <alignment vertical="center"/>
    </xf>
    <xf numFmtId="170" fontId="8" fillId="0" borderId="94" xfId="58" applyNumberFormat="1" applyFont="1" applyFill="1" applyBorder="1" applyAlignment="1">
      <alignment vertical="center"/>
    </xf>
    <xf numFmtId="170" fontId="8" fillId="0" borderId="34" xfId="58" applyNumberFormat="1" applyFont="1" applyFill="1" applyBorder="1" applyAlignment="1">
      <alignment vertical="center"/>
    </xf>
    <xf numFmtId="170" fontId="8" fillId="0" borderId="98" xfId="58" applyNumberFormat="1" applyFont="1" applyFill="1" applyBorder="1" applyAlignment="1">
      <alignment vertical="center"/>
    </xf>
    <xf numFmtId="170" fontId="8" fillId="0" borderId="36" xfId="58" applyNumberFormat="1" applyFont="1" applyFill="1" applyBorder="1" applyAlignment="1">
      <alignment vertical="center"/>
    </xf>
    <xf numFmtId="169" fontId="4" fillId="0" borderId="56" xfId="0" applyNumberFormat="1" applyFont="1" applyBorder="1" applyAlignment="1">
      <alignment vertical="center"/>
    </xf>
    <xf numFmtId="169" fontId="4" fillId="0" borderId="34" xfId="0" applyNumberFormat="1" applyFont="1" applyBorder="1" applyAlignment="1">
      <alignment vertical="center"/>
    </xf>
    <xf numFmtId="0" fontId="6" fillId="4" borderId="70" xfId="2" applyFont="1" applyFill="1" applyBorder="1" applyAlignment="1" applyProtection="1">
      <alignment horizontal="center" vertical="center"/>
      <protection locked="0"/>
    </xf>
    <xf numFmtId="165" fontId="6" fillId="4" borderId="71" xfId="1" applyNumberFormat="1" applyFont="1" applyFill="1" applyBorder="1" applyAlignment="1" applyProtection="1">
      <alignment vertical="center"/>
      <protection locked="0"/>
    </xf>
    <xf numFmtId="165" fontId="6" fillId="4" borderId="73" xfId="1" applyNumberFormat="1" applyFont="1" applyFill="1" applyBorder="1" applyAlignment="1" applyProtection="1">
      <alignment vertical="center"/>
      <protection locked="0"/>
    </xf>
    <xf numFmtId="165" fontId="6" fillId="4" borderId="74" xfId="1" applyNumberFormat="1" applyFont="1" applyFill="1" applyBorder="1" applyAlignment="1" applyProtection="1">
      <alignment vertical="center"/>
      <protection locked="0"/>
    </xf>
    <xf numFmtId="0" fontId="10" fillId="4" borderId="76" xfId="2" applyFont="1" applyFill="1" applyBorder="1" applyAlignment="1" applyProtection="1">
      <alignment horizontal="center" vertical="center"/>
      <protection locked="0"/>
    </xf>
    <xf numFmtId="170" fontId="6" fillId="4" borderId="77" xfId="58" applyNumberFormat="1" applyFont="1" applyFill="1" applyBorder="1" applyAlignment="1" applyProtection="1">
      <alignment vertical="center"/>
      <protection locked="0"/>
    </xf>
    <xf numFmtId="170" fontId="6" fillId="4" borderId="78" xfId="58" applyNumberFormat="1" applyFont="1" applyFill="1" applyBorder="1" applyAlignment="1" applyProtection="1">
      <alignment vertical="center"/>
      <protection locked="0"/>
    </xf>
    <xf numFmtId="170" fontId="6" fillId="4" borderId="79" xfId="58" applyNumberFormat="1" applyFont="1" applyFill="1" applyBorder="1" applyAlignment="1" applyProtection="1">
      <alignment vertical="center"/>
      <protection locked="0"/>
    </xf>
    <xf numFmtId="0" fontId="6" fillId="4" borderId="107" xfId="2" applyFont="1" applyFill="1" applyBorder="1" applyAlignment="1" applyProtection="1">
      <alignment horizontal="center" vertical="center"/>
      <protection locked="0"/>
    </xf>
    <xf numFmtId="165" fontId="6" fillId="4" borderId="108" xfId="1" applyNumberFormat="1" applyFont="1" applyFill="1" applyBorder="1" applyAlignment="1" applyProtection="1">
      <alignment vertical="center"/>
      <protection locked="0"/>
    </xf>
    <xf numFmtId="165" fontId="6" fillId="4" borderId="110" xfId="1" applyNumberFormat="1" applyFont="1" applyFill="1" applyBorder="1" applyAlignment="1" applyProtection="1">
      <alignment vertical="center"/>
      <protection locked="0"/>
    </xf>
    <xf numFmtId="165" fontId="6" fillId="4" borderId="111" xfId="1" applyNumberFormat="1" applyFont="1" applyFill="1" applyBorder="1" applyAlignment="1" applyProtection="1">
      <alignment vertical="center"/>
      <protection locked="0"/>
    </xf>
    <xf numFmtId="0" fontId="10" fillId="4" borderId="60" xfId="2" applyFont="1" applyFill="1" applyBorder="1" applyAlignment="1" applyProtection="1">
      <alignment horizontal="center" vertical="center"/>
      <protection locked="0"/>
    </xf>
    <xf numFmtId="170" fontId="6" fillId="4" borderId="50" xfId="58" applyNumberFormat="1" applyFont="1" applyFill="1" applyBorder="1" applyAlignment="1" applyProtection="1">
      <alignment vertical="center"/>
      <protection locked="0"/>
    </xf>
    <xf numFmtId="170" fontId="6" fillId="4" borderId="59" xfId="58" applyNumberFormat="1" applyFont="1" applyFill="1" applyBorder="1" applyAlignment="1" applyProtection="1">
      <alignment vertical="center"/>
      <protection locked="0"/>
    </xf>
    <xf numFmtId="170" fontId="6" fillId="4" borderId="57" xfId="58" applyNumberFormat="1" applyFont="1" applyFill="1" applyBorder="1" applyAlignment="1" applyProtection="1">
      <alignment vertical="center"/>
      <protection locked="0"/>
    </xf>
    <xf numFmtId="0" fontId="6" fillId="4" borderId="81" xfId="2" applyFont="1" applyFill="1" applyBorder="1" applyAlignment="1" applyProtection="1">
      <alignment horizontal="center" vertical="center"/>
      <protection locked="0"/>
    </xf>
    <xf numFmtId="165" fontId="6" fillId="4" borderId="82" xfId="1" applyNumberFormat="1" applyFont="1" applyFill="1" applyBorder="1" applyAlignment="1" applyProtection="1">
      <alignment vertical="center"/>
      <protection locked="0"/>
    </xf>
    <xf numFmtId="165" fontId="6" fillId="4" borderId="84" xfId="1" applyNumberFormat="1" applyFont="1" applyFill="1" applyBorder="1" applyAlignment="1" applyProtection="1">
      <alignment vertical="center"/>
      <protection locked="0"/>
    </xf>
    <xf numFmtId="165" fontId="6" fillId="4" borderId="85" xfId="1" applyNumberFormat="1" applyFont="1" applyFill="1" applyBorder="1" applyAlignment="1" applyProtection="1">
      <alignment vertical="center"/>
      <protection locked="0"/>
    </xf>
    <xf numFmtId="0" fontId="10" fillId="4" borderId="17" xfId="2" applyFont="1" applyFill="1" applyBorder="1" applyAlignment="1" applyProtection="1">
      <alignment horizontal="center" vertical="center"/>
      <protection locked="0"/>
    </xf>
    <xf numFmtId="170" fontId="6" fillId="4" borderId="32" xfId="58" applyNumberFormat="1" applyFont="1" applyFill="1" applyBorder="1" applyAlignment="1" applyProtection="1">
      <alignment vertical="center"/>
      <protection locked="0"/>
    </xf>
    <xf numFmtId="170" fontId="6" fillId="4" borderId="16" xfId="58" applyNumberFormat="1" applyFont="1" applyFill="1" applyBorder="1" applyAlignment="1" applyProtection="1">
      <alignment vertical="center"/>
      <protection locked="0"/>
    </xf>
    <xf numFmtId="170" fontId="6" fillId="4" borderId="18" xfId="58" applyNumberFormat="1" applyFont="1" applyFill="1" applyBorder="1" applyAlignment="1" applyProtection="1">
      <alignment vertical="center"/>
      <protection locked="0"/>
    </xf>
    <xf numFmtId="167" fontId="10" fillId="4" borderId="74" xfId="1" applyNumberFormat="1" applyFont="1" applyFill="1" applyBorder="1" applyAlignment="1" applyProtection="1">
      <alignment vertical="center"/>
      <protection locked="0"/>
    </xf>
    <xf numFmtId="167" fontId="10" fillId="4" borderId="70" xfId="1" applyNumberFormat="1" applyFont="1" applyFill="1" applyBorder="1" applyAlignment="1" applyProtection="1">
      <alignment vertical="center"/>
      <protection locked="0"/>
    </xf>
    <xf numFmtId="170" fontId="10" fillId="4" borderId="79" xfId="58" applyNumberFormat="1" applyFont="1" applyFill="1" applyBorder="1" applyAlignment="1" applyProtection="1">
      <alignment vertical="center"/>
      <protection locked="0"/>
    </xf>
    <xf numFmtId="170" fontId="10" fillId="4" borderId="76" xfId="58" applyNumberFormat="1" applyFont="1" applyFill="1" applyBorder="1" applyAlignment="1" applyProtection="1">
      <alignment vertical="center"/>
      <protection locked="0"/>
    </xf>
    <xf numFmtId="167" fontId="10" fillId="4" borderId="85" xfId="1" applyNumberFormat="1" applyFont="1" applyFill="1" applyBorder="1" applyAlignment="1" applyProtection="1">
      <alignment vertical="center"/>
      <protection locked="0"/>
    </xf>
    <xf numFmtId="167" fontId="10" fillId="4" borderId="81" xfId="1" applyNumberFormat="1" applyFont="1" applyFill="1" applyBorder="1" applyAlignment="1" applyProtection="1">
      <alignment vertical="center"/>
      <protection locked="0"/>
    </xf>
    <xf numFmtId="0" fontId="10" fillId="4" borderId="87" xfId="2" applyFont="1" applyFill="1" applyBorder="1" applyAlignment="1" applyProtection="1">
      <alignment horizontal="center" vertical="center"/>
      <protection locked="0"/>
    </xf>
    <xf numFmtId="170" fontId="6" fillId="4" borderId="88" xfId="58" applyNumberFormat="1" applyFont="1" applyFill="1" applyBorder="1" applyAlignment="1" applyProtection="1">
      <alignment vertical="center"/>
      <protection locked="0"/>
    </xf>
    <xf numFmtId="170" fontId="6" fillId="4" borderId="89" xfId="58" applyNumberFormat="1" applyFont="1" applyFill="1" applyBorder="1" applyAlignment="1" applyProtection="1">
      <alignment vertical="center"/>
      <protection locked="0"/>
    </xf>
    <xf numFmtId="170" fontId="10" fillId="4" borderId="89" xfId="58" applyNumberFormat="1" applyFont="1" applyFill="1" applyBorder="1" applyAlignment="1" applyProtection="1">
      <alignment vertical="center"/>
      <protection locked="0"/>
    </xf>
    <xf numFmtId="170" fontId="10" fillId="4" borderId="87" xfId="58" applyNumberFormat="1" applyFont="1" applyFill="1" applyBorder="1" applyAlignment="1" applyProtection="1">
      <alignment vertical="center"/>
      <protection locked="0"/>
    </xf>
    <xf numFmtId="0" fontId="6" fillId="4" borderId="18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6" fillId="4" borderId="95" xfId="2" applyFont="1" applyFill="1" applyBorder="1" applyAlignment="1" applyProtection="1">
      <alignment horizontal="center" vertical="center"/>
      <protection locked="0"/>
    </xf>
    <xf numFmtId="0" fontId="10" fillId="4" borderId="92" xfId="2" applyFont="1" applyFill="1" applyBorder="1" applyAlignment="1" applyProtection="1">
      <alignment horizontal="center" vertical="center"/>
      <protection locked="0"/>
    </xf>
    <xf numFmtId="0" fontId="6" fillId="4" borderId="112" xfId="2" applyFont="1" applyFill="1" applyBorder="1" applyAlignment="1" applyProtection="1">
      <alignment horizontal="center" vertical="center"/>
      <protection locked="0"/>
    </xf>
    <xf numFmtId="0" fontId="10" fillId="4" borderId="63" xfId="2" applyFont="1" applyFill="1" applyBorder="1" applyAlignment="1" applyProtection="1">
      <alignment horizontal="center" vertical="center"/>
      <protection locked="0"/>
    </xf>
    <xf numFmtId="0" fontId="10" fillId="4" borderId="42" xfId="2" applyFont="1" applyFill="1" applyBorder="1" applyAlignment="1" applyProtection="1">
      <alignment horizontal="center" vertical="center"/>
      <protection locked="0"/>
    </xf>
    <xf numFmtId="0" fontId="6" fillId="4" borderId="91" xfId="2" applyFont="1" applyFill="1" applyBorder="1" applyAlignment="1" applyProtection="1">
      <alignment horizontal="center" vertical="center"/>
      <protection locked="0"/>
    </xf>
    <xf numFmtId="165" fontId="6" fillId="4" borderId="75" xfId="1" applyNumberFormat="1" applyFont="1" applyFill="1" applyBorder="1" applyAlignment="1" applyProtection="1">
      <alignment vertical="center"/>
      <protection locked="0"/>
    </xf>
    <xf numFmtId="165" fontId="6" fillId="4" borderId="74" xfId="1" applyNumberFormat="1" applyFont="1" applyFill="1" applyBorder="1" applyAlignment="1" applyProtection="1">
      <alignment horizontal="center" vertical="center"/>
      <protection locked="0"/>
    </xf>
    <xf numFmtId="165" fontId="6" fillId="4" borderId="70" xfId="1" applyNumberFormat="1" applyFont="1" applyFill="1" applyBorder="1" applyAlignment="1" applyProtection="1">
      <alignment horizontal="center" vertical="center"/>
      <protection locked="0"/>
    </xf>
    <xf numFmtId="170" fontId="6" fillId="4" borderId="51" xfId="58" applyNumberFormat="1" applyFont="1" applyFill="1" applyBorder="1" applyAlignment="1" applyProtection="1">
      <alignment vertical="center"/>
      <protection locked="0"/>
    </xf>
    <xf numFmtId="170" fontId="6" fillId="4" borderId="57" xfId="58" applyNumberFormat="1" applyFont="1" applyFill="1" applyBorder="1" applyAlignment="1" applyProtection="1">
      <alignment horizontal="center" vertical="center"/>
      <protection locked="0"/>
    </xf>
    <xf numFmtId="170" fontId="6" fillId="4" borderId="60" xfId="58" applyNumberFormat="1" applyFont="1" applyFill="1" applyBorder="1" applyAlignment="1" applyProtection="1">
      <alignment horizontal="center" vertical="center"/>
      <protection locked="0"/>
    </xf>
    <xf numFmtId="165" fontId="6" fillId="4" borderId="86" xfId="1" applyNumberFormat="1" applyFont="1" applyFill="1" applyBorder="1" applyAlignment="1" applyProtection="1">
      <alignment vertical="center"/>
      <protection locked="0"/>
    </xf>
    <xf numFmtId="165" fontId="6" fillId="4" borderId="85" xfId="1" applyNumberFormat="1" applyFont="1" applyFill="1" applyBorder="1" applyAlignment="1" applyProtection="1">
      <alignment horizontal="center" vertical="center"/>
      <protection locked="0"/>
    </xf>
    <xf numFmtId="165" fontId="6" fillId="4" borderId="81" xfId="1" applyNumberFormat="1" applyFont="1" applyFill="1" applyBorder="1" applyAlignment="1" applyProtection="1">
      <alignment horizontal="center" vertical="center"/>
      <protection locked="0"/>
    </xf>
    <xf numFmtId="170" fontId="6" fillId="4" borderId="80" xfId="58" applyNumberFormat="1" applyFont="1" applyFill="1" applyBorder="1" applyAlignment="1" applyProtection="1">
      <alignment vertical="center"/>
      <protection locked="0"/>
    </xf>
    <xf numFmtId="170" fontId="6" fillId="4" borderId="79" xfId="58" applyNumberFormat="1" applyFont="1" applyFill="1" applyBorder="1" applyAlignment="1" applyProtection="1">
      <alignment horizontal="center" vertical="center"/>
      <protection locked="0"/>
    </xf>
    <xf numFmtId="170" fontId="6" fillId="4" borderId="76" xfId="58" applyNumberFormat="1" applyFont="1" applyFill="1" applyBorder="1" applyAlignment="1" applyProtection="1">
      <alignment horizontal="center" vertical="center"/>
      <protection locked="0"/>
    </xf>
    <xf numFmtId="165" fontId="6" fillId="4" borderId="113" xfId="1" applyNumberFormat="1" applyFont="1" applyFill="1" applyBorder="1" applyAlignment="1" applyProtection="1">
      <alignment vertical="center"/>
      <protection locked="0"/>
    </xf>
    <xf numFmtId="165" fontId="6" fillId="4" borderId="111" xfId="1" applyNumberFormat="1" applyFont="1" applyFill="1" applyBorder="1" applyAlignment="1" applyProtection="1">
      <alignment horizontal="center" vertical="center"/>
      <protection locked="0"/>
    </xf>
    <xf numFmtId="165" fontId="6" fillId="4" borderId="107" xfId="1" applyNumberFormat="1" applyFont="1" applyFill="1" applyBorder="1" applyAlignment="1" applyProtection="1">
      <alignment horizontal="center" vertical="center"/>
      <protection locked="0"/>
    </xf>
    <xf numFmtId="170" fontId="6" fillId="4" borderId="33" xfId="58" applyNumberFormat="1" applyFont="1" applyFill="1" applyBorder="1" applyAlignment="1" applyProtection="1">
      <alignment vertical="center"/>
      <protection locked="0"/>
    </xf>
    <xf numFmtId="170" fontId="6" fillId="4" borderId="18" xfId="58" applyNumberFormat="1" applyFont="1" applyFill="1" applyBorder="1" applyAlignment="1" applyProtection="1">
      <alignment horizontal="center" vertical="center"/>
      <protection locked="0"/>
    </xf>
    <xf numFmtId="170" fontId="6" fillId="4" borderId="17" xfId="58" applyNumberFormat="1" applyFont="1" applyFill="1" applyBorder="1" applyAlignment="1" applyProtection="1">
      <alignment horizontal="center" vertical="center"/>
      <protection locked="0"/>
    </xf>
    <xf numFmtId="0" fontId="8" fillId="4" borderId="4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66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8" fillId="4" borderId="42" xfId="0" applyFont="1" applyFill="1" applyBorder="1" applyAlignment="1">
      <alignment horizontal="center" vertical="center" wrapText="1"/>
    </xf>
    <xf numFmtId="0" fontId="4" fillId="4" borderId="42" xfId="0" applyFont="1" applyFill="1" applyBorder="1" applyAlignment="1">
      <alignment horizontal="center" vertical="center" wrapText="1"/>
    </xf>
    <xf numFmtId="165" fontId="6" fillId="4" borderId="72" xfId="1" applyNumberFormat="1" applyFont="1" applyFill="1" applyBorder="1" applyAlignment="1" applyProtection="1">
      <alignment horizontal="center" vertical="center"/>
      <protection locked="0"/>
    </xf>
    <xf numFmtId="170" fontId="6" fillId="4" borderId="37" xfId="58" applyNumberFormat="1" applyFont="1" applyFill="1" applyBorder="1" applyAlignment="1" applyProtection="1">
      <alignment horizontal="center" vertical="center"/>
      <protection locked="0"/>
    </xf>
    <xf numFmtId="165" fontId="6" fillId="4" borderId="83" xfId="1" applyNumberFormat="1" applyFont="1" applyFill="1" applyBorder="1" applyAlignment="1" applyProtection="1">
      <alignment horizontal="center" vertical="center"/>
      <protection locked="0"/>
    </xf>
    <xf numFmtId="170" fontId="6" fillId="4" borderId="35" xfId="58" applyNumberFormat="1" applyFont="1" applyFill="1" applyBorder="1" applyAlignment="1" applyProtection="1">
      <alignment horizontal="center" vertical="center"/>
      <protection locked="0"/>
    </xf>
    <xf numFmtId="0" fontId="4" fillId="4" borderId="22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165" fontId="6" fillId="0" borderId="114" xfId="1" applyNumberFormat="1" applyFont="1" applyBorder="1" applyProtection="1">
      <protection locked="0"/>
    </xf>
    <xf numFmtId="165" fontId="6" fillId="0" borderId="115" xfId="1" applyNumberFormat="1" applyFont="1" applyBorder="1" applyProtection="1">
      <protection locked="0"/>
    </xf>
    <xf numFmtId="165" fontId="6" fillId="0" borderId="27" xfId="1" applyNumberFormat="1" applyFont="1" applyBorder="1" applyProtection="1">
      <protection locked="0"/>
    </xf>
    <xf numFmtId="165" fontId="6" fillId="0" borderId="116" xfId="1" applyNumberFormat="1" applyFont="1" applyBorder="1" applyProtection="1">
      <protection locked="0"/>
    </xf>
    <xf numFmtId="165" fontId="6" fillId="4" borderId="101" xfId="1" applyNumberFormat="1" applyFont="1" applyFill="1" applyBorder="1" applyAlignment="1" applyProtection="1">
      <alignment vertical="center"/>
      <protection locked="0"/>
    </xf>
    <xf numFmtId="170" fontId="6" fillId="4" borderId="117" xfId="58" applyNumberFormat="1" applyFont="1" applyFill="1" applyBorder="1" applyAlignment="1" applyProtection="1">
      <alignment vertical="center"/>
      <protection locked="0"/>
    </xf>
    <xf numFmtId="165" fontId="6" fillId="4" borderId="118" xfId="1" applyNumberFormat="1" applyFont="1" applyFill="1" applyBorder="1" applyAlignment="1" applyProtection="1">
      <alignment vertical="center"/>
      <protection locked="0"/>
    </xf>
    <xf numFmtId="170" fontId="6" fillId="4" borderId="58" xfId="58" applyNumberFormat="1" applyFont="1" applyFill="1" applyBorder="1" applyAlignment="1" applyProtection="1">
      <alignment vertical="center"/>
      <protection locked="0"/>
    </xf>
    <xf numFmtId="165" fontId="6" fillId="4" borderId="102" xfId="1" applyNumberFormat="1" applyFont="1" applyFill="1" applyBorder="1" applyAlignment="1" applyProtection="1">
      <alignment vertical="center"/>
      <protection locked="0"/>
    </xf>
    <xf numFmtId="170" fontId="6" fillId="4" borderId="19" xfId="58" applyNumberFormat="1" applyFont="1" applyFill="1" applyBorder="1" applyAlignment="1" applyProtection="1">
      <alignment vertical="center"/>
      <protection locked="0"/>
    </xf>
    <xf numFmtId="166" fontId="18" fillId="0" borderId="120" xfId="0" applyNumberFormat="1" applyFont="1" applyBorder="1" applyAlignment="1">
      <alignment horizontal="right" vertical="center"/>
    </xf>
    <xf numFmtId="166" fontId="6" fillId="0" borderId="19" xfId="0" applyNumberFormat="1" applyFont="1" applyBorder="1" applyAlignment="1">
      <alignment horizontal="right" vertical="center"/>
    </xf>
    <xf numFmtId="166" fontId="6" fillId="0" borderId="121" xfId="0" applyNumberFormat="1" applyFont="1" applyBorder="1" applyAlignment="1">
      <alignment horizontal="right" vertical="center"/>
    </xf>
    <xf numFmtId="0" fontId="6" fillId="4" borderId="22" xfId="0" applyFont="1" applyFill="1" applyBorder="1" applyAlignment="1">
      <alignment horizontal="center" vertical="center" wrapText="1"/>
    </xf>
    <xf numFmtId="166" fontId="18" fillId="0" borderId="121" xfId="0" applyNumberFormat="1" applyFont="1" applyBorder="1" applyAlignment="1">
      <alignment horizontal="right" vertical="center"/>
    </xf>
    <xf numFmtId="166" fontId="6" fillId="0" borderId="120" xfId="0" applyNumberFormat="1" applyFont="1" applyBorder="1" applyAlignment="1">
      <alignment horizontal="right" vertical="center"/>
    </xf>
    <xf numFmtId="166" fontId="6" fillId="0" borderId="122" xfId="0" applyNumberFormat="1" applyFont="1" applyBorder="1" applyAlignment="1">
      <alignment horizontal="right" vertical="center"/>
    </xf>
    <xf numFmtId="166" fontId="18" fillId="0" borderId="122" xfId="0" applyNumberFormat="1" applyFont="1" applyBorder="1" applyAlignment="1">
      <alignment horizontal="right" vertical="center"/>
    </xf>
    <xf numFmtId="165" fontId="6" fillId="0" borderId="17" xfId="1" applyNumberFormat="1" applyFont="1" applyBorder="1" applyAlignment="1" applyProtection="1">
      <alignment vertical="center"/>
      <protection locked="0"/>
    </xf>
    <xf numFmtId="165" fontId="18" fillId="0" borderId="21" xfId="1" applyNumberFormat="1" applyFont="1" applyBorder="1" applyAlignment="1" applyProtection="1">
      <alignment vertical="center"/>
      <protection locked="0"/>
    </xf>
    <xf numFmtId="165" fontId="8" fillId="0" borderId="121" xfId="0" applyNumberFormat="1" applyFont="1" applyBorder="1" applyAlignment="1">
      <alignment horizontal="right" vertical="center"/>
    </xf>
    <xf numFmtId="0" fontId="6" fillId="4" borderId="42" xfId="0" applyFont="1" applyFill="1" applyBorder="1" applyAlignment="1">
      <alignment horizontal="center" vertical="center" wrapText="1"/>
    </xf>
    <xf numFmtId="9" fontId="4" fillId="0" borderId="0" xfId="58" applyFont="1" applyFill="1" applyBorder="1" applyAlignment="1">
      <alignment vertical="center"/>
    </xf>
    <xf numFmtId="9" fontId="4" fillId="0" borderId="121" xfId="58" applyFont="1" applyBorder="1" applyAlignment="1">
      <alignment vertical="center"/>
    </xf>
    <xf numFmtId="9" fontId="4" fillId="0" borderId="56" xfId="58" applyFont="1" applyFill="1" applyBorder="1" applyAlignment="1">
      <alignment vertical="center"/>
    </xf>
    <xf numFmtId="165" fontId="8" fillId="0" borderId="121" xfId="0" applyNumberFormat="1" applyFont="1" applyBorder="1" applyAlignment="1">
      <alignment vertical="center"/>
    </xf>
    <xf numFmtId="165" fontId="6" fillId="4" borderId="109" xfId="1" applyNumberFormat="1" applyFont="1" applyFill="1" applyBorder="1" applyAlignment="1" applyProtection="1">
      <alignment horizontal="center" vertical="center"/>
      <protection locked="0"/>
    </xf>
    <xf numFmtId="165" fontId="8" fillId="0" borderId="124" xfId="0" applyNumberFormat="1" applyFont="1" applyBorder="1" applyAlignment="1">
      <alignment horizontal="right" vertical="center"/>
    </xf>
    <xf numFmtId="0" fontId="32" fillId="0" borderId="0" xfId="0" applyFont="1" applyAlignment="1">
      <alignment horizontal="right" vertical="center" wrapText="1"/>
    </xf>
    <xf numFmtId="165" fontId="6" fillId="0" borderId="124" xfId="1" applyNumberFormat="1" applyFont="1" applyBorder="1" applyAlignment="1" applyProtection="1">
      <alignment horizontal="right" vertical="center"/>
      <protection locked="0"/>
    </xf>
    <xf numFmtId="0" fontId="32" fillId="0" borderId="0" xfId="0" applyFont="1" applyAlignment="1">
      <alignment vertical="center" wrapText="1"/>
    </xf>
    <xf numFmtId="165" fontId="6" fillId="0" borderId="121" xfId="0" applyNumberFormat="1" applyFont="1" applyBorder="1" applyAlignment="1">
      <alignment horizontal="right" vertical="center"/>
    </xf>
    <xf numFmtId="165" fontId="6" fillId="0" borderId="124" xfId="0" applyNumberFormat="1" applyFont="1" applyBorder="1" applyAlignment="1">
      <alignment horizontal="right" vertical="center"/>
    </xf>
    <xf numFmtId="165" fontId="8" fillId="0" borderId="124" xfId="0" applyNumberFormat="1" applyFont="1" applyBorder="1" applyAlignment="1">
      <alignment vertical="center"/>
    </xf>
    <xf numFmtId="0" fontId="4" fillId="4" borderId="24" xfId="0" applyFont="1" applyFill="1" applyBorder="1" applyAlignment="1">
      <alignment horizontal="center" vertical="center" wrapText="1"/>
    </xf>
    <xf numFmtId="165" fontId="8" fillId="0" borderId="125" xfId="0" applyNumberFormat="1" applyFont="1" applyBorder="1" applyAlignment="1">
      <alignment vertical="center"/>
    </xf>
    <xf numFmtId="170" fontId="4" fillId="0" borderId="122" xfId="58" applyNumberFormat="1" applyFont="1" applyFill="1" applyBorder="1" applyAlignment="1">
      <alignment vertical="center"/>
    </xf>
    <xf numFmtId="170" fontId="4" fillId="0" borderId="125" xfId="58" applyNumberFormat="1" applyFont="1" applyFill="1" applyBorder="1" applyAlignment="1">
      <alignment vertical="center"/>
    </xf>
    <xf numFmtId="0" fontId="32" fillId="0" borderId="0" xfId="0" applyFont="1" applyAlignment="1">
      <alignment horizontal="center" vertical="center" wrapText="1"/>
    </xf>
    <xf numFmtId="165" fontId="8" fillId="0" borderId="125" xfId="0" applyNumberFormat="1" applyFont="1" applyBorder="1" applyAlignment="1">
      <alignment horizontal="right" vertical="center"/>
    </xf>
    <xf numFmtId="0" fontId="32" fillId="0" borderId="0" xfId="0" applyFont="1" applyAlignment="1">
      <alignment horizontal="left" vertical="center" wrapText="1"/>
    </xf>
    <xf numFmtId="165" fontId="6" fillId="0" borderId="125" xfId="0" applyNumberFormat="1" applyFont="1" applyBorder="1" applyAlignment="1">
      <alignment horizontal="right" vertical="center"/>
    </xf>
    <xf numFmtId="167" fontId="10" fillId="0" borderId="122" xfId="0" applyNumberFormat="1" applyFont="1" applyBorder="1" applyAlignment="1">
      <alignment horizontal="right" vertical="center"/>
    </xf>
    <xf numFmtId="167" fontId="10" fillId="0" borderId="121" xfId="0" applyNumberFormat="1" applyFont="1" applyBorder="1" applyAlignment="1">
      <alignment horizontal="right" vertical="center"/>
    </xf>
    <xf numFmtId="167" fontId="10" fillId="0" borderId="0" xfId="0" applyNumberFormat="1" applyFont="1" applyAlignment="1">
      <alignment horizontal="right" vertical="center"/>
    </xf>
    <xf numFmtId="2" fontId="0" fillId="0" borderId="0" xfId="0" applyNumberFormat="1"/>
    <xf numFmtId="0" fontId="6" fillId="4" borderId="35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9" fontId="4" fillId="0" borderId="125" xfId="58" applyFont="1" applyBorder="1" applyAlignment="1">
      <alignment vertical="center"/>
    </xf>
    <xf numFmtId="170" fontId="4" fillId="0" borderId="125" xfId="58" applyNumberFormat="1" applyFont="1" applyBorder="1" applyAlignment="1">
      <alignment vertical="center"/>
    </xf>
    <xf numFmtId="0" fontId="34" fillId="0" borderId="0" xfId="57" applyFont="1" applyAlignment="1" applyProtection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4" fillId="0" borderId="0" xfId="0" applyFont="1" applyAlignment="1">
      <alignment vertical="center"/>
    </xf>
    <xf numFmtId="0" fontId="4" fillId="0" borderId="0" xfId="2" applyFont="1" applyBorder="1" applyAlignment="1" applyProtection="1">
      <alignment vertical="center"/>
      <protection locked="0"/>
    </xf>
    <xf numFmtId="0" fontId="4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Border="1" applyAlignment="1">
      <alignment vertical="center"/>
    </xf>
    <xf numFmtId="0" fontId="10" fillId="0" borderId="0" xfId="2" applyFont="1" applyBorder="1" applyAlignment="1" applyProtection="1">
      <alignment vertical="center"/>
      <protection locked="0"/>
    </xf>
    <xf numFmtId="170" fontId="8" fillId="0" borderId="56" xfId="58" applyNumberFormat="1" applyFont="1" applyFill="1" applyBorder="1" applyAlignment="1">
      <alignment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center" vertical="center"/>
    </xf>
    <xf numFmtId="165" fontId="8" fillId="0" borderId="7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 wrapText="1"/>
    </xf>
    <xf numFmtId="166" fontId="18" fillId="0" borderId="20" xfId="0" applyNumberFormat="1" applyFont="1" applyBorder="1" applyAlignment="1">
      <alignment horizontal="right" vertical="center"/>
    </xf>
    <xf numFmtId="170" fontId="8" fillId="0" borderId="125" xfId="58" applyNumberFormat="1" applyFont="1" applyBorder="1" applyAlignment="1">
      <alignment horizontal="right" vertical="center"/>
    </xf>
    <xf numFmtId="170" fontId="8" fillId="0" borderId="125" xfId="58" applyNumberFormat="1" applyFont="1" applyBorder="1" applyAlignment="1">
      <alignment vertical="center"/>
    </xf>
    <xf numFmtId="9" fontId="4" fillId="0" borderId="125" xfId="58" applyFont="1" applyFill="1" applyBorder="1" applyAlignment="1">
      <alignment vertical="center"/>
    </xf>
    <xf numFmtId="165" fontId="17" fillId="0" borderId="125" xfId="0" applyNumberFormat="1" applyFont="1" applyBorder="1" applyAlignment="1">
      <alignment vertical="center"/>
    </xf>
    <xf numFmtId="0" fontId="34" fillId="0" borderId="0" xfId="57" applyFont="1" applyFill="1" applyAlignment="1" applyProtection="1"/>
    <xf numFmtId="0" fontId="24" fillId="0" borderId="0" xfId="57" applyAlignment="1" applyProtection="1">
      <alignment horizontal="right"/>
    </xf>
    <xf numFmtId="0" fontId="8" fillId="4" borderId="37" xfId="0" applyFont="1" applyFill="1" applyBorder="1" applyAlignment="1">
      <alignment horizontal="center" vertical="center"/>
    </xf>
    <xf numFmtId="170" fontId="4" fillId="0" borderId="121" xfId="58" applyNumberFormat="1" applyFont="1" applyFill="1" applyBorder="1" applyAlignment="1">
      <alignment vertical="center"/>
    </xf>
    <xf numFmtId="170" fontId="4" fillId="0" borderId="121" xfId="58" applyNumberFormat="1" applyFont="1" applyBorder="1" applyAlignment="1">
      <alignment vertical="center"/>
    </xf>
    <xf numFmtId="165" fontId="19" fillId="0" borderId="0" xfId="0" applyNumberFormat="1" applyFont="1" applyAlignment="1">
      <alignment vertical="center"/>
    </xf>
    <xf numFmtId="0" fontId="4" fillId="0" borderId="0" xfId="2" applyFont="1" applyBorder="1" applyAlignment="1" applyProtection="1">
      <alignment horizontal="left" vertical="center"/>
      <protection locked="0"/>
    </xf>
    <xf numFmtId="167" fontId="6" fillId="4" borderId="73" xfId="1" applyNumberFormat="1" applyFont="1" applyFill="1" applyBorder="1" applyAlignment="1" applyProtection="1">
      <alignment vertical="center"/>
      <protection locked="0"/>
    </xf>
    <xf numFmtId="167" fontId="6" fillId="4" borderId="74" xfId="1" applyNumberFormat="1" applyFont="1" applyFill="1" applyBorder="1" applyAlignment="1" applyProtection="1">
      <alignment vertical="center"/>
      <protection locked="0"/>
    </xf>
    <xf numFmtId="167" fontId="6" fillId="4" borderId="84" xfId="1" applyNumberFormat="1" applyFont="1" applyFill="1" applyBorder="1" applyAlignment="1" applyProtection="1">
      <alignment vertical="center"/>
      <protection locked="0"/>
    </xf>
    <xf numFmtId="167" fontId="6" fillId="4" borderId="85" xfId="1" applyNumberFormat="1" applyFont="1" applyFill="1" applyBorder="1" applyAlignment="1" applyProtection="1">
      <alignment vertical="center"/>
      <protection locked="0"/>
    </xf>
    <xf numFmtId="167" fontId="6" fillId="0" borderId="124" xfId="1" applyNumberFormat="1" applyFont="1" applyBorder="1" applyAlignment="1" applyProtection="1">
      <alignment horizontal="right" vertical="center"/>
      <protection locked="0"/>
    </xf>
    <xf numFmtId="167" fontId="6" fillId="0" borderId="119" xfId="1" applyNumberFormat="1" applyFont="1" applyBorder="1" applyProtection="1">
      <protection locked="0"/>
    </xf>
    <xf numFmtId="167" fontId="6" fillId="4" borderId="110" xfId="1" applyNumberFormat="1" applyFont="1" applyFill="1" applyBorder="1" applyAlignment="1" applyProtection="1">
      <alignment vertical="center"/>
      <protection locked="0"/>
    </xf>
    <xf numFmtId="170" fontId="6" fillId="4" borderId="130" xfId="58" applyNumberFormat="1" applyFont="1" applyFill="1" applyBorder="1" applyAlignment="1" applyProtection="1">
      <alignment vertical="center"/>
      <protection locked="0"/>
    </xf>
    <xf numFmtId="167" fontId="6" fillId="0" borderId="121" xfId="0" applyNumberFormat="1" applyFont="1" applyBorder="1" applyAlignment="1">
      <alignment horizontal="right" vertical="center"/>
    </xf>
    <xf numFmtId="167" fontId="8" fillId="0" borderId="121" xfId="0" applyNumberFormat="1" applyFont="1" applyBorder="1" applyAlignment="1">
      <alignment horizontal="right" vertical="center"/>
    </xf>
    <xf numFmtId="169" fontId="17" fillId="0" borderId="104" xfId="0" applyNumberFormat="1" applyFont="1" applyBorder="1" applyAlignment="1">
      <alignment vertical="center"/>
    </xf>
    <xf numFmtId="169" fontId="8" fillId="0" borderId="104" xfId="0" applyNumberFormat="1" applyFont="1" applyBorder="1" applyAlignment="1">
      <alignment vertical="center"/>
    </xf>
    <xf numFmtId="169" fontId="8" fillId="0" borderId="105" xfId="0" applyNumberFormat="1" applyFont="1" applyBorder="1" applyAlignment="1">
      <alignment vertical="center"/>
    </xf>
    <xf numFmtId="176" fontId="17" fillId="0" borderId="104" xfId="0" applyNumberFormat="1" applyFont="1" applyBorder="1" applyAlignment="1">
      <alignment vertical="center"/>
    </xf>
    <xf numFmtId="176" fontId="8" fillId="0" borderId="104" xfId="0" applyNumberFormat="1" applyFont="1" applyBorder="1" applyAlignment="1">
      <alignment vertical="center"/>
    </xf>
    <xf numFmtId="176" fontId="8" fillId="0" borderId="105" xfId="0" applyNumberFormat="1" applyFont="1" applyBorder="1" applyAlignment="1">
      <alignment vertical="center"/>
    </xf>
    <xf numFmtId="175" fontId="18" fillId="0" borderId="121" xfId="0" applyNumberFormat="1" applyFont="1" applyBorder="1" applyAlignment="1">
      <alignment horizontal="right" vertical="center"/>
    </xf>
    <xf numFmtId="175" fontId="18" fillId="0" borderId="120" xfId="0" applyNumberFormat="1" applyFont="1" applyBorder="1" applyAlignment="1">
      <alignment horizontal="right" vertical="center"/>
    </xf>
    <xf numFmtId="175" fontId="18" fillId="0" borderId="122" xfId="0" applyNumberFormat="1" applyFont="1" applyBorder="1" applyAlignment="1">
      <alignment horizontal="right" vertical="center"/>
    </xf>
    <xf numFmtId="175" fontId="6" fillId="0" borderId="121" xfId="0" applyNumberFormat="1" applyFont="1" applyBorder="1" applyAlignment="1">
      <alignment horizontal="right" vertical="center"/>
    </xf>
    <xf numFmtId="175" fontId="6" fillId="0" borderId="120" xfId="0" applyNumberFormat="1" applyFont="1" applyBorder="1" applyAlignment="1">
      <alignment horizontal="right" vertical="center"/>
    </xf>
    <xf numFmtId="175" fontId="6" fillId="0" borderId="122" xfId="0" applyNumberFormat="1" applyFont="1" applyBorder="1" applyAlignment="1">
      <alignment horizontal="right" vertical="center"/>
    </xf>
    <xf numFmtId="175" fontId="6" fillId="0" borderId="18" xfId="0" applyNumberFormat="1" applyFont="1" applyBorder="1" applyAlignment="1">
      <alignment horizontal="right" vertical="center"/>
    </xf>
    <xf numFmtId="175" fontId="6" fillId="0" borderId="19" xfId="0" applyNumberFormat="1" applyFont="1" applyBorder="1" applyAlignment="1">
      <alignment horizontal="right" vertical="center"/>
    </xf>
    <xf numFmtId="175" fontId="6" fillId="0" borderId="17" xfId="0" applyNumberFormat="1" applyFont="1" applyBorder="1" applyAlignment="1">
      <alignment horizontal="right" vertical="center"/>
    </xf>
    <xf numFmtId="170" fontId="8" fillId="0" borderId="0" xfId="58" applyNumberFormat="1" applyFont="1" applyBorder="1" applyAlignment="1">
      <alignment vertical="center"/>
    </xf>
    <xf numFmtId="165" fontId="6" fillId="0" borderId="121" xfId="0" applyNumberFormat="1" applyFont="1" applyBorder="1" applyAlignment="1">
      <alignment horizontal="center" vertical="center"/>
    </xf>
    <xf numFmtId="165" fontId="18" fillId="0" borderId="6" xfId="1" applyNumberFormat="1" applyFont="1" applyBorder="1" applyAlignment="1" applyProtection="1">
      <alignment vertical="center"/>
      <protection locked="0"/>
    </xf>
    <xf numFmtId="165" fontId="6" fillId="0" borderId="35" xfId="1" applyNumberFormat="1" applyFont="1" applyBorder="1" applyAlignment="1" applyProtection="1">
      <alignment vertical="center"/>
      <protection locked="0"/>
    </xf>
    <xf numFmtId="165" fontId="18" fillId="0" borderId="26" xfId="1" applyNumberFormat="1" applyFont="1" applyBorder="1" applyAlignment="1" applyProtection="1">
      <alignment vertical="center"/>
      <protection locked="0"/>
    </xf>
    <xf numFmtId="165" fontId="6" fillId="0" borderId="32" xfId="1" applyNumberFormat="1" applyFont="1" applyBorder="1" applyAlignment="1" applyProtection="1">
      <alignment vertical="center"/>
      <protection locked="0"/>
    </xf>
    <xf numFmtId="165" fontId="18" fillId="0" borderId="2" xfId="1" applyNumberFormat="1" applyFont="1" applyBorder="1" applyAlignment="1" applyProtection="1">
      <alignment horizontal="right" vertical="center"/>
      <protection locked="0"/>
    </xf>
    <xf numFmtId="176" fontId="18" fillId="0" borderId="27" xfId="0" applyNumberFormat="1" applyFont="1" applyBorder="1" applyAlignment="1">
      <alignment horizontal="right" vertical="center"/>
    </xf>
    <xf numFmtId="176" fontId="6" fillId="0" borderId="27" xfId="0" applyNumberFormat="1" applyFont="1" applyBorder="1" applyAlignment="1">
      <alignment horizontal="right" vertical="center"/>
    </xf>
    <xf numFmtId="176" fontId="6" fillId="0" borderId="32" xfId="0" applyNumberFormat="1" applyFont="1" applyBorder="1" applyAlignment="1">
      <alignment horizontal="right" vertical="center"/>
    </xf>
    <xf numFmtId="168" fontId="0" fillId="0" borderId="0" xfId="0" applyNumberFormat="1"/>
    <xf numFmtId="165" fontId="18" fillId="0" borderId="129" xfId="1" applyNumberFormat="1" applyFont="1" applyBorder="1" applyAlignment="1" applyProtection="1">
      <alignment horizontal="right" vertical="center"/>
      <protection locked="0"/>
    </xf>
    <xf numFmtId="169" fontId="4" fillId="0" borderId="125" xfId="0" applyNumberFormat="1" applyFont="1" applyBorder="1" applyAlignment="1">
      <alignment vertical="center"/>
    </xf>
    <xf numFmtId="169" fontId="4" fillId="0" borderId="33" xfId="0" applyNumberFormat="1" applyFont="1" applyBorder="1" applyAlignment="1">
      <alignment vertical="center"/>
    </xf>
    <xf numFmtId="169" fontId="4" fillId="0" borderId="36" xfId="0" applyNumberFormat="1" applyFont="1" applyBorder="1" applyAlignment="1">
      <alignment vertical="center"/>
    </xf>
    <xf numFmtId="169" fontId="26" fillId="0" borderId="125" xfId="0" applyNumberFormat="1" applyFont="1" applyBorder="1" applyAlignment="1">
      <alignment vertical="center"/>
    </xf>
    <xf numFmtId="169" fontId="26" fillId="0" borderId="34" xfId="0" applyNumberFormat="1" applyFont="1" applyBorder="1" applyAlignment="1">
      <alignment vertical="center"/>
    </xf>
    <xf numFmtId="165" fontId="18" fillId="0" borderId="124" xfId="0" applyNumberFormat="1" applyFont="1" applyBorder="1" applyAlignment="1">
      <alignment vertical="center"/>
    </xf>
    <xf numFmtId="165" fontId="6" fillId="0" borderId="124" xfId="0" applyNumberFormat="1" applyFont="1" applyBorder="1" applyAlignment="1">
      <alignment vertical="center"/>
    </xf>
    <xf numFmtId="165" fontId="6" fillId="0" borderId="124" xfId="0" applyNumberFormat="1" applyFont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165" fontId="18" fillId="0" borderId="121" xfId="0" applyNumberFormat="1" applyFont="1" applyBorder="1" applyAlignment="1">
      <alignment vertical="center"/>
    </xf>
    <xf numFmtId="165" fontId="6" fillId="0" borderId="121" xfId="0" applyNumberFormat="1" applyFont="1" applyBorder="1" applyAlignment="1">
      <alignment vertical="center"/>
    </xf>
    <xf numFmtId="165" fontId="6" fillId="0" borderId="18" xfId="0" applyNumberFormat="1" applyFont="1" applyBorder="1" applyAlignment="1">
      <alignment horizontal="center" vertical="center"/>
    </xf>
    <xf numFmtId="165" fontId="18" fillId="0" borderId="122" xfId="0" applyNumberFormat="1" applyFont="1" applyBorder="1" applyAlignment="1">
      <alignment vertical="center"/>
    </xf>
    <xf numFmtId="165" fontId="6" fillId="0" borderId="122" xfId="0" applyNumberFormat="1" applyFont="1" applyBorder="1" applyAlignment="1">
      <alignment vertical="center"/>
    </xf>
    <xf numFmtId="165" fontId="6" fillId="0" borderId="122" xfId="0" applyNumberFormat="1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 vertical="center"/>
    </xf>
    <xf numFmtId="165" fontId="18" fillId="0" borderId="67" xfId="0" applyNumberFormat="1" applyFont="1" applyBorder="1" applyAlignment="1">
      <alignment vertical="center"/>
    </xf>
    <xf numFmtId="165" fontId="6" fillId="0" borderId="16" xfId="0" applyNumberFormat="1" applyFont="1" applyBorder="1" applyAlignment="1">
      <alignment vertical="center"/>
    </xf>
    <xf numFmtId="165" fontId="18" fillId="0" borderId="69" xfId="0" applyNumberFormat="1" applyFont="1" applyBorder="1" applyAlignment="1">
      <alignment vertical="center"/>
    </xf>
    <xf numFmtId="165" fontId="6" fillId="0" borderId="69" xfId="0" applyNumberFormat="1" applyFont="1" applyBorder="1" applyAlignment="1">
      <alignment vertical="center"/>
    </xf>
    <xf numFmtId="165" fontId="6" fillId="0" borderId="18" xfId="0" applyNumberFormat="1" applyFont="1" applyBorder="1" applyAlignment="1">
      <alignment vertical="center"/>
    </xf>
    <xf numFmtId="165" fontId="18" fillId="0" borderId="68" xfId="0" applyNumberFormat="1" applyFont="1" applyBorder="1" applyAlignment="1">
      <alignment vertical="center"/>
    </xf>
    <xf numFmtId="165" fontId="6" fillId="0" borderId="68" xfId="0" applyNumberFormat="1" applyFont="1" applyBorder="1" applyAlignment="1">
      <alignment vertical="center"/>
    </xf>
    <xf numFmtId="165" fontId="6" fillId="0" borderId="17" xfId="0" applyNumberFormat="1" applyFont="1" applyBorder="1" applyAlignment="1">
      <alignment vertical="center"/>
    </xf>
    <xf numFmtId="165" fontId="18" fillId="0" borderId="120" xfId="0" applyNumberFormat="1" applyFont="1" applyBorder="1" applyAlignment="1">
      <alignment vertical="center"/>
    </xf>
    <xf numFmtId="165" fontId="6" fillId="0" borderId="120" xfId="0" applyNumberFormat="1" applyFont="1" applyBorder="1" applyAlignment="1">
      <alignment vertical="center"/>
    </xf>
    <xf numFmtId="165" fontId="6" fillId="0" borderId="19" xfId="0" applyNumberFormat="1" applyFont="1" applyBorder="1" applyAlignment="1">
      <alignment vertical="center"/>
    </xf>
    <xf numFmtId="165" fontId="18" fillId="0" borderId="128" xfId="0" applyNumberFormat="1" applyFont="1" applyBorder="1" applyAlignment="1">
      <alignment vertical="center"/>
    </xf>
    <xf numFmtId="165" fontId="18" fillId="0" borderId="20" xfId="0" applyNumberFormat="1" applyFont="1" applyBorder="1" applyAlignment="1">
      <alignment vertical="center"/>
    </xf>
    <xf numFmtId="165" fontId="18" fillId="0" borderId="21" xfId="0" applyNumberFormat="1" applyFont="1" applyBorder="1" applyAlignment="1">
      <alignment vertical="center"/>
    </xf>
    <xf numFmtId="165" fontId="17" fillId="0" borderId="27" xfId="0" applyNumberFormat="1" applyFont="1" applyBorder="1" applyAlignment="1">
      <alignment vertical="center"/>
    </xf>
    <xf numFmtId="165" fontId="8" fillId="0" borderId="32" xfId="0" applyNumberFormat="1" applyFont="1" applyBorder="1" applyAlignment="1">
      <alignment horizontal="right" vertical="center"/>
    </xf>
    <xf numFmtId="165" fontId="17" fillId="0" borderId="7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70" fontId="26" fillId="0" borderId="20" xfId="58" applyNumberFormat="1" applyFont="1" applyFill="1" applyBorder="1" applyAlignment="1">
      <alignment vertical="center"/>
    </xf>
    <xf numFmtId="170" fontId="26" fillId="0" borderId="21" xfId="58" applyNumberFormat="1" applyFont="1" applyFill="1" applyBorder="1" applyAlignment="1">
      <alignment vertical="center"/>
    </xf>
    <xf numFmtId="165" fontId="17" fillId="0" borderId="121" xfId="0" applyNumberFormat="1" applyFont="1" applyBorder="1" applyAlignment="1">
      <alignment vertical="center"/>
    </xf>
    <xf numFmtId="165" fontId="17" fillId="0" borderId="20" xfId="0" applyNumberFormat="1" applyFont="1" applyBorder="1" applyAlignment="1">
      <alignment vertical="center"/>
    </xf>
    <xf numFmtId="170" fontId="26" fillId="0" borderId="122" xfId="58" applyNumberFormat="1" applyFont="1" applyFill="1" applyBorder="1" applyAlignment="1">
      <alignment vertical="center"/>
    </xf>
    <xf numFmtId="165" fontId="17" fillId="0" borderId="46" xfId="0" applyNumberFormat="1" applyFont="1" applyBorder="1" applyAlignment="1">
      <alignment vertical="center"/>
    </xf>
    <xf numFmtId="170" fontId="26" fillId="0" borderId="120" xfId="58" applyNumberFormat="1" applyFont="1" applyFill="1" applyBorder="1" applyAlignment="1">
      <alignment vertical="center"/>
    </xf>
    <xf numFmtId="170" fontId="4" fillId="0" borderId="120" xfId="58" applyNumberFormat="1" applyFont="1" applyFill="1" applyBorder="1" applyAlignment="1">
      <alignment vertical="center"/>
    </xf>
    <xf numFmtId="170" fontId="4" fillId="0" borderId="19" xfId="58" applyNumberFormat="1" applyFont="1" applyFill="1" applyBorder="1" applyAlignment="1">
      <alignment vertical="center"/>
    </xf>
    <xf numFmtId="165" fontId="17" fillId="0" borderId="129" xfId="0" applyNumberFormat="1" applyFont="1" applyBorder="1" applyAlignment="1">
      <alignment vertical="center"/>
    </xf>
    <xf numFmtId="165" fontId="8" fillId="0" borderId="129" xfId="0" applyNumberFormat="1" applyFont="1" applyBorder="1" applyAlignment="1">
      <alignment horizontal="right" vertical="center"/>
    </xf>
    <xf numFmtId="170" fontId="4" fillId="0" borderId="20" xfId="58" applyNumberFormat="1" applyFont="1" applyBorder="1" applyAlignment="1">
      <alignment vertical="center"/>
    </xf>
    <xf numFmtId="9" fontId="4" fillId="0" borderId="46" xfId="58" applyFont="1" applyBorder="1" applyAlignment="1">
      <alignment vertical="center"/>
    </xf>
    <xf numFmtId="165" fontId="8" fillId="0" borderId="20" xfId="0" applyNumberFormat="1" applyFont="1" applyBorder="1" applyAlignment="1">
      <alignment horizontal="right" vertical="center"/>
    </xf>
    <xf numFmtId="9" fontId="4" fillId="0" borderId="2" xfId="58" applyFont="1" applyBorder="1" applyAlignment="1">
      <alignment vertical="center"/>
    </xf>
    <xf numFmtId="170" fontId="4" fillId="0" borderId="46" xfId="58" applyNumberFormat="1" applyFont="1" applyBorder="1" applyAlignment="1">
      <alignment vertical="center"/>
    </xf>
    <xf numFmtId="170" fontId="4" fillId="0" borderId="2" xfId="58" applyNumberFormat="1" applyFont="1" applyBorder="1" applyAlignment="1">
      <alignment vertical="center"/>
    </xf>
    <xf numFmtId="170" fontId="4" fillId="0" borderId="18" xfId="58" applyNumberFormat="1" applyFont="1" applyBorder="1" applyAlignment="1">
      <alignment vertical="center"/>
    </xf>
    <xf numFmtId="170" fontId="8" fillId="0" borderId="46" xfId="58" applyNumberFormat="1" applyFont="1" applyBorder="1" applyAlignment="1">
      <alignment horizontal="right" vertical="center"/>
    </xf>
    <xf numFmtId="9" fontId="4" fillId="0" borderId="20" xfId="58" applyFont="1" applyBorder="1" applyAlignment="1">
      <alignment vertical="center"/>
    </xf>
    <xf numFmtId="9" fontId="4" fillId="0" borderId="35" xfId="58" applyFont="1" applyFill="1" applyBorder="1" applyAlignment="1">
      <alignment vertical="center"/>
    </xf>
    <xf numFmtId="165" fontId="17" fillId="0" borderId="124" xfId="0" applyNumberFormat="1" applyFont="1" applyBorder="1" applyAlignment="1">
      <alignment vertical="center"/>
    </xf>
    <xf numFmtId="170" fontId="26" fillId="0" borderId="34" xfId="58" applyNumberFormat="1" applyFont="1" applyFill="1" applyBorder="1" applyAlignment="1">
      <alignment vertical="center"/>
    </xf>
    <xf numFmtId="0" fontId="33" fillId="0" borderId="0" xfId="0" applyFont="1" applyAlignment="1">
      <alignment horizontal="right"/>
    </xf>
    <xf numFmtId="3" fontId="6" fillId="4" borderId="121" xfId="1" applyFont="1" applyFill="1" applyBorder="1" applyAlignment="1" applyProtection="1">
      <alignment horizontal="center" vertical="center" wrapText="1"/>
      <protection locked="0"/>
    </xf>
    <xf numFmtId="3" fontId="6" fillId="3" borderId="18" xfId="1" applyFont="1" applyFill="1" applyBorder="1" applyAlignment="1" applyProtection="1">
      <alignment horizontal="center" vertical="center" wrapText="1"/>
      <protection locked="0"/>
    </xf>
    <xf numFmtId="0" fontId="6" fillId="4" borderId="45" xfId="2" applyFont="1" applyFill="1" applyBorder="1" applyAlignment="1" applyProtection="1">
      <alignment horizontal="center" vertical="center" wrapText="1"/>
      <protection locked="0"/>
    </xf>
    <xf numFmtId="0" fontId="6" fillId="3" borderId="59" xfId="2" applyFont="1" applyFill="1" applyBorder="1" applyAlignment="1" applyProtection="1">
      <alignment horizontal="center" vertical="center" wrapText="1"/>
      <protection locked="0"/>
    </xf>
    <xf numFmtId="0" fontId="6" fillId="4" borderId="8" xfId="2" applyFont="1" applyFill="1" applyBorder="1" applyAlignment="1" applyProtection="1">
      <alignment horizontal="center" vertical="center" wrapText="1"/>
      <protection locked="0"/>
    </xf>
    <xf numFmtId="0" fontId="6" fillId="3" borderId="16" xfId="2" applyFont="1" applyFill="1" applyBorder="1" applyAlignment="1" applyProtection="1">
      <alignment horizontal="center" vertical="center" wrapText="1"/>
      <protection locked="0"/>
    </xf>
    <xf numFmtId="3" fontId="6" fillId="4" borderId="1" xfId="1" applyFont="1" applyFill="1" applyBorder="1" applyAlignment="1" applyProtection="1">
      <alignment horizontal="center" vertical="center" wrapText="1"/>
      <protection locked="0"/>
    </xf>
    <xf numFmtId="3" fontId="6" fillId="3" borderId="2" xfId="1" applyFont="1" applyFill="1" applyBorder="1" applyAlignment="1" applyProtection="1">
      <alignment horizontal="center" vertical="center" wrapText="1"/>
      <protection locked="0"/>
    </xf>
    <xf numFmtId="3" fontId="6" fillId="3" borderId="7" xfId="1" applyFont="1" applyFill="1" applyBorder="1" applyAlignment="1" applyProtection="1">
      <alignment horizontal="center" vertical="center" wrapText="1"/>
      <protection locked="0"/>
    </xf>
    <xf numFmtId="3" fontId="6" fillId="3" borderId="34" xfId="1" applyFont="1" applyFill="1" applyBorder="1" applyAlignment="1" applyProtection="1">
      <alignment horizontal="center" vertical="center" wrapText="1"/>
      <protection locked="0"/>
    </xf>
    <xf numFmtId="3" fontId="6" fillId="3" borderId="15" xfId="1" applyFont="1" applyFill="1" applyBorder="1" applyAlignment="1" applyProtection="1">
      <alignment horizontal="center" vertical="center" wrapText="1"/>
      <protection locked="0"/>
    </xf>
    <xf numFmtId="3" fontId="6" fillId="3" borderId="36" xfId="1" applyFont="1" applyFill="1" applyBorder="1" applyAlignment="1" applyProtection="1">
      <alignment horizontal="center" vertical="center" wrapText="1"/>
      <protection locked="0"/>
    </xf>
    <xf numFmtId="0" fontId="6" fillId="0" borderId="7" xfId="2" applyFont="1" applyBorder="1" applyAlignment="1" applyProtection="1">
      <alignment horizontal="center" vertical="center"/>
      <protection locked="0"/>
    </xf>
    <xf numFmtId="0" fontId="6" fillId="0" borderId="34" xfId="2" applyFont="1" applyBorder="1" applyAlignment="1" applyProtection="1">
      <alignment horizontal="center" vertical="center"/>
      <protection locked="0"/>
    </xf>
    <xf numFmtId="3" fontId="6" fillId="4" borderId="128" xfId="1" applyFont="1" applyFill="1" applyBorder="1" applyAlignment="1" applyProtection="1">
      <alignment horizontal="center" vertical="center" wrapText="1"/>
      <protection locked="0"/>
    </xf>
    <xf numFmtId="3" fontId="6" fillId="4" borderId="124" xfId="1" applyFont="1" applyFill="1" applyBorder="1" applyAlignment="1" applyProtection="1">
      <alignment horizontal="center" vertical="center" wrapText="1"/>
      <protection locked="0"/>
    </xf>
    <xf numFmtId="3" fontId="6" fillId="4" borderId="16" xfId="1" applyFont="1" applyFill="1" applyBorder="1" applyAlignment="1" applyProtection="1">
      <alignment horizontal="center" vertical="center" wrapText="1"/>
      <protection locked="0"/>
    </xf>
    <xf numFmtId="0" fontId="10" fillId="0" borderId="0" xfId="2" applyFont="1" applyBorder="1" applyAlignment="1" applyProtection="1">
      <alignment horizontal="left" vertical="center" wrapText="1"/>
      <protection locked="0"/>
    </xf>
    <xf numFmtId="0" fontId="10" fillId="4" borderId="46" xfId="0" applyFont="1" applyFill="1" applyBorder="1" applyAlignment="1">
      <alignment horizontal="center" vertical="center" wrapText="1"/>
    </xf>
    <xf numFmtId="0" fontId="10" fillId="3" borderId="56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center" vertical="center" wrapText="1"/>
    </xf>
    <xf numFmtId="0" fontId="10" fillId="3" borderId="68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3" fontId="6" fillId="4" borderId="47" xfId="1" applyFont="1" applyFill="1" applyBorder="1" applyAlignment="1" applyProtection="1">
      <alignment horizontal="center" vertical="center" wrapText="1"/>
      <protection locked="0"/>
    </xf>
    <xf numFmtId="3" fontId="6" fillId="3" borderId="52" xfId="1" applyFont="1" applyFill="1" applyBorder="1" applyAlignment="1" applyProtection="1">
      <alignment horizontal="center" vertical="center" wrapText="1"/>
      <protection locked="0"/>
    </xf>
    <xf numFmtId="3" fontId="6" fillId="3" borderId="55" xfId="1" applyFont="1" applyFill="1" applyBorder="1" applyAlignment="1" applyProtection="1">
      <alignment horizontal="center" vertical="center" wrapText="1"/>
      <protection locked="0"/>
    </xf>
    <xf numFmtId="3" fontId="6" fillId="3" borderId="41" xfId="1" applyFont="1" applyFill="1" applyBorder="1" applyAlignment="1" applyProtection="1">
      <alignment horizontal="center" vertical="center" wrapText="1"/>
      <protection locked="0"/>
    </xf>
    <xf numFmtId="3" fontId="6" fillId="4" borderId="10" xfId="1" applyFont="1" applyFill="1" applyBorder="1" applyAlignment="1" applyProtection="1">
      <alignment horizontal="center" vertical="center" wrapText="1"/>
      <protection locked="0"/>
    </xf>
    <xf numFmtId="0" fontId="8" fillId="3" borderId="10" xfId="0" applyFont="1" applyFill="1" applyBorder="1" applyAlignment="1">
      <alignment horizontal="center" vertical="center" wrapText="1"/>
    </xf>
    <xf numFmtId="3" fontId="6" fillId="4" borderId="0" xfId="1" applyFont="1" applyFill="1" applyAlignment="1" applyProtection="1">
      <alignment horizontal="center" vertical="center" wrapText="1"/>
      <protection locked="0"/>
    </xf>
    <xf numFmtId="3" fontId="6" fillId="3" borderId="35" xfId="1" applyFont="1" applyFill="1" applyBorder="1" applyAlignment="1" applyProtection="1">
      <alignment horizontal="center" vertical="center" wrapText="1"/>
      <protection locked="0"/>
    </xf>
    <xf numFmtId="3" fontId="6" fillId="4" borderId="125" xfId="1" applyFont="1" applyFill="1" applyBorder="1" applyAlignment="1" applyProtection="1">
      <alignment horizontal="center" vertical="center" wrapText="1"/>
      <protection locked="0"/>
    </xf>
    <xf numFmtId="3" fontId="6" fillId="3" borderId="33" xfId="1" applyFont="1" applyFill="1" applyBorder="1" applyAlignment="1" applyProtection="1">
      <alignment horizontal="center" vertical="center" wrapText="1"/>
      <protection locked="0"/>
    </xf>
    <xf numFmtId="3" fontId="6" fillId="4" borderId="48" xfId="1" applyFont="1" applyFill="1" applyBorder="1" applyAlignment="1" applyProtection="1">
      <alignment horizontal="center" vertical="center" wrapText="1"/>
      <protection locked="0"/>
    </xf>
    <xf numFmtId="3" fontId="6" fillId="3" borderId="53" xfId="1" applyFont="1" applyFill="1" applyBorder="1" applyAlignment="1" applyProtection="1">
      <alignment horizontal="center" vertical="center" wrapText="1"/>
      <protection locked="0"/>
    </xf>
    <xf numFmtId="3" fontId="6" fillId="3" borderId="49" xfId="1" applyFont="1" applyFill="1" applyBorder="1" applyAlignment="1" applyProtection="1">
      <alignment horizontal="center" vertical="center" wrapText="1"/>
      <protection locked="0"/>
    </xf>
    <xf numFmtId="3" fontId="6" fillId="4" borderId="44" xfId="1" applyFont="1" applyFill="1" applyBorder="1" applyAlignment="1" applyProtection="1">
      <alignment horizontal="center" vertical="center" wrapText="1"/>
      <protection locked="0"/>
    </xf>
    <xf numFmtId="3" fontId="6" fillId="3" borderId="31" xfId="1" applyFont="1" applyFill="1" applyBorder="1" applyAlignment="1" applyProtection="1">
      <alignment horizontal="center" vertical="center" wrapText="1"/>
      <protection locked="0"/>
    </xf>
    <xf numFmtId="3" fontId="6" fillId="3" borderId="42" xfId="1" applyFont="1" applyFill="1" applyBorder="1" applyAlignment="1" applyProtection="1">
      <alignment horizontal="center" vertical="center" wrapText="1"/>
      <protection locked="0"/>
    </xf>
    <xf numFmtId="0" fontId="8" fillId="3" borderId="28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0" fontId="8" fillId="3" borderId="37" xfId="0" applyFont="1" applyFill="1" applyBorder="1" applyAlignment="1">
      <alignment horizontal="center" vertical="center" wrapText="1"/>
    </xf>
    <xf numFmtId="0" fontId="8" fillId="3" borderId="39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6" fillId="4" borderId="59" xfId="2" applyFont="1" applyFill="1" applyBorder="1" applyAlignment="1" applyProtection="1">
      <alignment horizontal="center" vertical="center" wrapText="1"/>
      <protection locked="0"/>
    </xf>
    <xf numFmtId="0" fontId="6" fillId="4" borderId="16" xfId="2" applyFont="1" applyFill="1" applyBorder="1" applyAlignment="1" applyProtection="1">
      <alignment horizontal="center" vertical="center" wrapText="1"/>
      <protection locked="0"/>
    </xf>
    <xf numFmtId="0" fontId="6" fillId="0" borderId="15" xfId="2" applyFont="1" applyBorder="1" applyAlignment="1" applyProtection="1">
      <alignment horizontal="center" vertical="center"/>
      <protection locked="0"/>
    </xf>
    <xf numFmtId="0" fontId="6" fillId="0" borderId="36" xfId="2" applyFont="1" applyBorder="1" applyAlignment="1" applyProtection="1">
      <alignment horizontal="center" vertical="center"/>
      <protection locked="0"/>
    </xf>
    <xf numFmtId="0" fontId="6" fillId="0" borderId="1" xfId="2" applyFont="1" applyBorder="1" applyAlignment="1" applyProtection="1">
      <alignment horizontal="center" vertical="center"/>
      <protection locked="0"/>
    </xf>
    <xf numFmtId="0" fontId="6" fillId="0" borderId="2" xfId="2" applyFont="1" applyBorder="1" applyAlignment="1" applyProtection="1">
      <alignment horizontal="center" vertical="center"/>
      <protection locked="0"/>
    </xf>
    <xf numFmtId="0" fontId="4" fillId="4" borderId="14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6" fillId="4" borderId="128" xfId="2" applyFont="1" applyFill="1" applyBorder="1" applyAlignment="1" applyProtection="1">
      <alignment horizontal="center" vertical="center" wrapText="1"/>
      <protection locked="0"/>
    </xf>
    <xf numFmtId="3" fontId="6" fillId="4" borderId="26" xfId="1" applyFont="1" applyFill="1" applyBorder="1" applyAlignment="1" applyProtection="1">
      <alignment horizontal="center" vertical="center" wrapText="1"/>
      <protection locked="0"/>
    </xf>
    <xf numFmtId="3" fontId="6" fillId="4" borderId="27" xfId="1" applyFont="1" applyFill="1" applyBorder="1" applyAlignment="1" applyProtection="1">
      <alignment horizontal="center" vertical="center" wrapText="1"/>
      <protection locked="0"/>
    </xf>
    <xf numFmtId="3" fontId="6" fillId="4" borderId="32" xfId="1" applyFont="1" applyFill="1" applyBorder="1" applyAlignment="1" applyProtection="1">
      <alignment horizontal="center" vertical="center" wrapText="1"/>
      <protection locked="0"/>
    </xf>
    <xf numFmtId="0" fontId="10" fillId="3" borderId="125" xfId="0" applyFont="1" applyFill="1" applyBorder="1" applyAlignment="1">
      <alignment horizontal="center" vertical="center" wrapText="1"/>
    </xf>
    <xf numFmtId="0" fontId="10" fillId="3" borderId="122" xfId="0" applyFont="1" applyFill="1" applyBorder="1" applyAlignment="1">
      <alignment horizontal="center" vertical="center" wrapText="1"/>
    </xf>
    <xf numFmtId="3" fontId="6" fillId="4" borderId="64" xfId="1" applyFont="1" applyFill="1" applyBorder="1" applyAlignment="1" applyProtection="1">
      <alignment horizontal="center" vertical="center" wrapText="1"/>
      <protection locked="0"/>
    </xf>
    <xf numFmtId="3" fontId="6" fillId="3" borderId="54" xfId="1" applyFont="1" applyFill="1" applyBorder="1" applyAlignment="1" applyProtection="1">
      <alignment horizontal="center" vertical="center" wrapText="1"/>
      <protection locked="0"/>
    </xf>
    <xf numFmtId="3" fontId="6" fillId="4" borderId="61" xfId="1" applyFont="1" applyFill="1" applyBorder="1" applyAlignment="1" applyProtection="1">
      <alignment horizontal="center" vertical="center" wrapText="1"/>
      <protection locked="0"/>
    </xf>
    <xf numFmtId="3" fontId="6" fillId="3" borderId="8" xfId="1" applyFont="1" applyFill="1" applyBorder="1" applyAlignment="1" applyProtection="1">
      <alignment horizontal="center" vertical="center" wrapText="1"/>
      <protection locked="0"/>
    </xf>
    <xf numFmtId="3" fontId="6" fillId="3" borderId="43" xfId="1" applyFont="1" applyFill="1" applyBorder="1" applyAlignment="1" applyProtection="1">
      <alignment horizontal="center" vertical="center" wrapText="1"/>
      <protection locked="0"/>
    </xf>
    <xf numFmtId="3" fontId="6" fillId="4" borderId="4" xfId="1" applyFont="1" applyFill="1" applyBorder="1" applyAlignment="1" applyProtection="1">
      <alignment horizontal="center" vertical="center" wrapText="1"/>
      <protection locked="0"/>
    </xf>
    <xf numFmtId="3" fontId="6" fillId="3" borderId="29" xfId="1" applyFont="1" applyFill="1" applyBorder="1" applyAlignment="1" applyProtection="1">
      <alignment horizontal="center" vertical="center" wrapText="1"/>
      <protection locked="0"/>
    </xf>
    <xf numFmtId="3" fontId="6" fillId="3" borderId="62" xfId="1" applyFont="1" applyFill="1" applyBorder="1" applyAlignment="1" applyProtection="1">
      <alignment horizontal="center" vertical="center" wrapText="1"/>
      <protection locked="0"/>
    </xf>
    <xf numFmtId="3" fontId="6" fillId="3" borderId="24" xfId="1" applyFont="1" applyFill="1" applyBorder="1" applyAlignment="1" applyProtection="1">
      <alignment horizontal="center" vertical="center" wrapText="1"/>
      <protection locked="0"/>
    </xf>
    <xf numFmtId="0" fontId="8" fillId="3" borderId="11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8" fillId="3" borderId="44" xfId="0" applyFont="1" applyFill="1" applyBorder="1" applyAlignment="1">
      <alignment horizontal="center" vertical="center" wrapText="1"/>
    </xf>
    <xf numFmtId="3" fontId="6" fillId="4" borderId="14" xfId="1" applyFont="1" applyFill="1" applyBorder="1" applyAlignment="1" applyProtection="1">
      <alignment horizontal="center" vertical="center" wrapText="1"/>
      <protection locked="0"/>
    </xf>
    <xf numFmtId="0" fontId="8" fillId="4" borderId="126" xfId="0" applyFont="1" applyFill="1" applyBorder="1" applyAlignment="1">
      <alignment horizontal="center" vertical="center"/>
    </xf>
    <xf numFmtId="0" fontId="8" fillId="4" borderId="123" xfId="0" applyFont="1" applyFill="1" applyBorder="1" applyAlignment="1">
      <alignment horizontal="center" vertical="center"/>
    </xf>
    <xf numFmtId="0" fontId="8" fillId="4" borderId="12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3" fontId="6" fillId="3" borderId="27" xfId="1" applyFont="1" applyFill="1" applyBorder="1" applyAlignment="1" applyProtection="1">
      <alignment horizontal="center" vertical="center" wrapText="1"/>
      <protection locked="0"/>
    </xf>
    <xf numFmtId="3" fontId="6" fillId="3" borderId="32" xfId="1" applyFont="1" applyFill="1" applyBorder="1" applyAlignment="1" applyProtection="1">
      <alignment horizontal="center" vertical="center" wrapText="1"/>
      <protection locked="0"/>
    </xf>
    <xf numFmtId="0" fontId="8" fillId="4" borderId="65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59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4" borderId="48" xfId="2" applyFont="1" applyFill="1" applyBorder="1" applyAlignment="1" applyProtection="1">
      <alignment horizontal="center" vertical="center" wrapText="1"/>
      <protection locked="0"/>
    </xf>
    <xf numFmtId="0" fontId="6" fillId="3" borderId="49" xfId="2" applyFont="1" applyFill="1" applyBorder="1" applyAlignment="1" applyProtection="1">
      <alignment horizontal="center" vertical="center" wrapText="1"/>
      <protection locked="0"/>
    </xf>
    <xf numFmtId="0" fontId="6" fillId="4" borderId="90" xfId="2" applyFont="1" applyFill="1" applyBorder="1" applyAlignment="1" applyProtection="1">
      <alignment horizontal="center" vertical="center" wrapText="1"/>
      <protection locked="0"/>
    </xf>
    <xf numFmtId="0" fontId="6" fillId="3" borderId="103" xfId="2" applyFont="1" applyFill="1" applyBorder="1" applyAlignment="1" applyProtection="1">
      <alignment horizontal="center" vertical="center" wrapText="1"/>
      <protection locked="0"/>
    </xf>
    <xf numFmtId="0" fontId="6" fillId="4" borderId="53" xfId="2" applyFont="1" applyFill="1" applyBorder="1" applyAlignment="1" applyProtection="1">
      <alignment horizontal="center" vertical="center" wrapText="1"/>
      <protection locked="0"/>
    </xf>
    <xf numFmtId="0" fontId="6" fillId="3" borderId="54" xfId="2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4" fillId="3" borderId="33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3" fontId="6" fillId="3" borderId="4" xfId="1" applyFont="1" applyFill="1" applyBorder="1" applyAlignment="1" applyProtection="1">
      <alignment horizontal="center" vertical="center" wrapText="1"/>
      <protection locked="0"/>
    </xf>
    <xf numFmtId="3" fontId="6" fillId="3" borderId="5" xfId="1" applyFont="1" applyFill="1" applyBorder="1" applyAlignment="1" applyProtection="1">
      <alignment horizontal="center" vertical="center" wrapText="1"/>
      <protection locked="0"/>
    </xf>
    <xf numFmtId="0" fontId="8" fillId="4" borderId="26" xfId="0" applyFont="1" applyFill="1" applyBorder="1" applyAlignment="1">
      <alignment horizontal="center" vertical="center" wrapText="1"/>
    </xf>
    <xf numFmtId="0" fontId="8" fillId="3" borderId="50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4" borderId="38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8" fillId="4" borderId="124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8" fillId="3" borderId="27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3" borderId="53" xfId="0" applyFont="1" applyFill="1" applyBorder="1" applyAlignment="1">
      <alignment horizontal="center" vertical="center" wrapText="1"/>
    </xf>
    <xf numFmtId="0" fontId="8" fillId="3" borderId="61" xfId="0" applyFont="1" applyFill="1" applyBorder="1" applyAlignment="1">
      <alignment horizontal="center" vertical="center" wrapText="1"/>
    </xf>
    <xf numFmtId="0" fontId="8" fillId="3" borderId="49" xfId="0" applyFont="1" applyFill="1" applyBorder="1" applyAlignment="1">
      <alignment horizontal="center" vertical="center" wrapText="1"/>
    </xf>
    <xf numFmtId="0" fontId="8" fillId="3" borderId="54" xfId="0" applyFont="1" applyFill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 wrapText="1"/>
    </xf>
    <xf numFmtId="0" fontId="8" fillId="4" borderId="40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3" borderId="51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46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8" fillId="4" borderId="125" xfId="0" applyFont="1" applyFill="1" applyBorder="1" applyAlignment="1">
      <alignment horizontal="center" vertical="center" wrapText="1"/>
    </xf>
    <xf numFmtId="0" fontId="8" fillId="4" borderId="121" xfId="0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57" xfId="0" applyFont="1" applyFill="1" applyBorder="1" applyAlignment="1">
      <alignment horizontal="center" vertical="center" wrapText="1"/>
    </xf>
    <xf numFmtId="0" fontId="8" fillId="3" borderId="59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60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0" fillId="3" borderId="5" xfId="0" applyFill="1" applyBorder="1"/>
    <xf numFmtId="0" fontId="9" fillId="4" borderId="8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59" xfId="0" applyFont="1" applyFill="1" applyBorder="1" applyAlignment="1">
      <alignment horizontal="center" vertical="center" wrapText="1"/>
    </xf>
    <xf numFmtId="0" fontId="9" fillId="3" borderId="57" xfId="0" applyFont="1" applyFill="1" applyBorder="1" applyAlignment="1">
      <alignment horizontal="center" vertical="center" wrapText="1"/>
    </xf>
    <xf numFmtId="0" fontId="8" fillId="3" borderId="48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9" fillId="4" borderId="62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0" fontId="9" fillId="3" borderId="51" xfId="0" applyFont="1" applyFill="1" applyBorder="1" applyAlignment="1">
      <alignment horizontal="center" vertical="center" wrapText="1"/>
    </xf>
  </cellXfs>
  <cellStyles count="88">
    <cellStyle name="% procenta" xfId="3" xr:uid="{00000000-0005-0000-0000-000000000000}"/>
    <cellStyle name="Celkem 2" xfId="4" xr:uid="{00000000-0005-0000-0000-000001000000}"/>
    <cellStyle name="Comma0" xfId="5" xr:uid="{00000000-0005-0000-0000-000002000000}"/>
    <cellStyle name="Currency0" xfId="6" xr:uid="{00000000-0005-0000-0000-000003000000}"/>
    <cellStyle name="Currency0 2" xfId="7" xr:uid="{00000000-0005-0000-0000-000004000000}"/>
    <cellStyle name="Currency0 2 2" xfId="60" xr:uid="{00000000-0005-0000-0000-000005000000}"/>
    <cellStyle name="Currency0 2 2 2" xfId="74" xr:uid="{00000000-0005-0000-0000-000006000000}"/>
    <cellStyle name="Currency0 2 3" xfId="69" xr:uid="{00000000-0005-0000-0000-000007000000}"/>
    <cellStyle name="Čárka 2" xfId="8" xr:uid="{00000000-0005-0000-0000-000008000000}"/>
    <cellStyle name="Čárka 2 2" xfId="9" xr:uid="{00000000-0005-0000-0000-000009000000}"/>
    <cellStyle name="Čárka 2 2 2" xfId="61" xr:uid="{00000000-0005-0000-0000-00000A000000}"/>
    <cellStyle name="Čárka 2 2 2 2" xfId="75" xr:uid="{00000000-0005-0000-0000-00000B000000}"/>
    <cellStyle name="Čárka 2 2 3" xfId="70" xr:uid="{00000000-0005-0000-0000-00000C000000}"/>
    <cellStyle name="Date" xfId="10" xr:uid="{00000000-0005-0000-0000-00000D000000}"/>
    <cellStyle name="Datum" xfId="11" xr:uid="{00000000-0005-0000-0000-00000E000000}"/>
    <cellStyle name="Datum 2" xfId="12" xr:uid="{00000000-0005-0000-0000-00000F000000}"/>
    <cellStyle name="Finanční" xfId="13" xr:uid="{00000000-0005-0000-0000-000010000000}"/>
    <cellStyle name="Finanční0" xfId="14" xr:uid="{00000000-0005-0000-0000-000011000000}"/>
    <cellStyle name="Finanční0 2" xfId="15" xr:uid="{00000000-0005-0000-0000-000012000000}"/>
    <cellStyle name="Fixed" xfId="16" xr:uid="{00000000-0005-0000-0000-000013000000}"/>
    <cellStyle name="Heading 1" xfId="17" xr:uid="{00000000-0005-0000-0000-000014000000}"/>
    <cellStyle name="Heading 2" xfId="18" xr:uid="{00000000-0005-0000-0000-000015000000}"/>
    <cellStyle name="Hyperlink" xfId="57" builtinId="8"/>
    <cellStyle name="Hypertextový odkaz 2" xfId="81" xr:uid="{00000000-0005-0000-0000-000017000000}"/>
    <cellStyle name="Hypertextový odkaz 3" xfId="79" xr:uid="{00000000-0005-0000-0000-000018000000}"/>
    <cellStyle name="Měna" xfId="19" xr:uid="{00000000-0005-0000-0000-000019000000}"/>
    <cellStyle name="Měna 2" xfId="20" xr:uid="{00000000-0005-0000-0000-00001A000000}"/>
    <cellStyle name="Měna 2 2" xfId="62" xr:uid="{00000000-0005-0000-0000-00001B000000}"/>
    <cellStyle name="Měna 2 2 2" xfId="76" xr:uid="{00000000-0005-0000-0000-00001C000000}"/>
    <cellStyle name="Měna 2 3" xfId="71" xr:uid="{00000000-0005-0000-0000-00001D000000}"/>
    <cellStyle name="Měna 3" xfId="80" xr:uid="{00000000-0005-0000-0000-00001E000000}"/>
    <cellStyle name="Měna 4" xfId="82" xr:uid="{00000000-0005-0000-0000-00001F000000}"/>
    <cellStyle name="Měna 5" xfId="83" xr:uid="{00000000-0005-0000-0000-000020000000}"/>
    <cellStyle name="Měna 6" xfId="86" xr:uid="{00000000-0005-0000-0000-000021000000}"/>
    <cellStyle name="Měna 7" xfId="87" xr:uid="{00000000-0005-0000-0000-000022000000}"/>
    <cellStyle name="Měna0" xfId="21" xr:uid="{00000000-0005-0000-0000-000023000000}"/>
    <cellStyle name="Měna0 2" xfId="22" xr:uid="{00000000-0005-0000-0000-000024000000}"/>
    <cellStyle name="Měna0 2 2" xfId="23" xr:uid="{00000000-0005-0000-0000-000025000000}"/>
    <cellStyle name="Měna0 2 2 2" xfId="63" xr:uid="{00000000-0005-0000-0000-000026000000}"/>
    <cellStyle name="Měna0 2 2 2 2" xfId="77" xr:uid="{00000000-0005-0000-0000-000027000000}"/>
    <cellStyle name="Měna0 2 2 3" xfId="72" xr:uid="{00000000-0005-0000-0000-000028000000}"/>
    <cellStyle name="Měna0 3" xfId="24" xr:uid="{00000000-0005-0000-0000-000029000000}"/>
    <cellStyle name="Měna0 3 2" xfId="64" xr:uid="{00000000-0005-0000-0000-00002A000000}"/>
    <cellStyle name="Měna0 3 2 2" xfId="78" xr:uid="{00000000-0005-0000-0000-00002B000000}"/>
    <cellStyle name="Měna0 3 3" xfId="73" xr:uid="{00000000-0005-0000-0000-00002C000000}"/>
    <cellStyle name="Normal" xfId="0" builtinId="0"/>
    <cellStyle name="normální 10" xfId="25" xr:uid="{00000000-0005-0000-0000-00002E000000}"/>
    <cellStyle name="normální 11" xfId="26" xr:uid="{00000000-0005-0000-0000-00002F000000}"/>
    <cellStyle name="normální 12" xfId="27" xr:uid="{00000000-0005-0000-0000-000030000000}"/>
    <cellStyle name="normální 12 2" xfId="28" xr:uid="{00000000-0005-0000-0000-000031000000}"/>
    <cellStyle name="normální 13" xfId="29" xr:uid="{00000000-0005-0000-0000-000032000000}"/>
    <cellStyle name="normální 14" xfId="30" xr:uid="{00000000-0005-0000-0000-000033000000}"/>
    <cellStyle name="normální 15" xfId="31" xr:uid="{00000000-0005-0000-0000-000034000000}"/>
    <cellStyle name="normální 16" xfId="32" xr:uid="{00000000-0005-0000-0000-000035000000}"/>
    <cellStyle name="normální 16 2" xfId="33" xr:uid="{00000000-0005-0000-0000-000036000000}"/>
    <cellStyle name="normální 17" xfId="34" xr:uid="{00000000-0005-0000-0000-000037000000}"/>
    <cellStyle name="normální 17 2" xfId="35" xr:uid="{00000000-0005-0000-0000-000038000000}"/>
    <cellStyle name="normální 18" xfId="66" xr:uid="{00000000-0005-0000-0000-000039000000}"/>
    <cellStyle name="Normální 19" xfId="84" xr:uid="{00000000-0005-0000-0000-00003A000000}"/>
    <cellStyle name="normální 2" xfId="1" xr:uid="{00000000-0005-0000-0000-00003B000000}"/>
    <cellStyle name="Normální 2 2" xfId="36" xr:uid="{00000000-0005-0000-0000-00003C000000}"/>
    <cellStyle name="Normální 2 3" xfId="37" xr:uid="{00000000-0005-0000-0000-00003D000000}"/>
    <cellStyle name="Normální 2 4" xfId="38" xr:uid="{00000000-0005-0000-0000-00003E000000}"/>
    <cellStyle name="Normální 2 5" xfId="39" xr:uid="{00000000-0005-0000-0000-00003F000000}"/>
    <cellStyle name="Normální 2 6" xfId="68" xr:uid="{00000000-0005-0000-0000-000040000000}"/>
    <cellStyle name="Normální 20" xfId="85" xr:uid="{00000000-0005-0000-0000-000041000000}"/>
    <cellStyle name="normální 3" xfId="40" xr:uid="{00000000-0005-0000-0000-000042000000}"/>
    <cellStyle name="normální 3 2" xfId="65" xr:uid="{00000000-0005-0000-0000-000043000000}"/>
    <cellStyle name="normální 3 3" xfId="59" xr:uid="{00000000-0005-0000-0000-000044000000}"/>
    <cellStyle name="normální 4" xfId="41" xr:uid="{00000000-0005-0000-0000-000045000000}"/>
    <cellStyle name="normální 5" xfId="42" xr:uid="{00000000-0005-0000-0000-000046000000}"/>
    <cellStyle name="normální 6" xfId="43" xr:uid="{00000000-0005-0000-0000-000047000000}"/>
    <cellStyle name="normální 6 2" xfId="44" xr:uid="{00000000-0005-0000-0000-000048000000}"/>
    <cellStyle name="normální 7" xfId="2" xr:uid="{00000000-0005-0000-0000-000049000000}"/>
    <cellStyle name="normální 7 2" xfId="45" xr:uid="{00000000-0005-0000-0000-00004A000000}"/>
    <cellStyle name="normální 8" xfId="46" xr:uid="{00000000-0005-0000-0000-00004B000000}"/>
    <cellStyle name="normální 8 2" xfId="47" xr:uid="{00000000-0005-0000-0000-00004C000000}"/>
    <cellStyle name="normální 9" xfId="48" xr:uid="{00000000-0005-0000-0000-00004D000000}"/>
    <cellStyle name="Per cent" xfId="58" builtinId="5"/>
    <cellStyle name="Pevný" xfId="49" xr:uid="{00000000-0005-0000-0000-00004E000000}"/>
    <cellStyle name="Pevný 2" xfId="50" xr:uid="{00000000-0005-0000-0000-00004F000000}"/>
    <cellStyle name="procent 2" xfId="67" xr:uid="{00000000-0005-0000-0000-000050000000}"/>
    <cellStyle name="Procenta 2" xfId="51" xr:uid="{00000000-0005-0000-0000-000052000000}"/>
    <cellStyle name="Total" xfId="52" xr:uid="{00000000-0005-0000-0000-000053000000}"/>
    <cellStyle name="Záhlaví 1" xfId="53" xr:uid="{00000000-0005-0000-0000-000054000000}"/>
    <cellStyle name="Záhlaví 1 2" xfId="54" xr:uid="{00000000-0005-0000-0000-000055000000}"/>
    <cellStyle name="Záhlaví 2" xfId="55" xr:uid="{00000000-0005-0000-0000-000056000000}"/>
    <cellStyle name="Záhlaví 2 2" xfId="56" xr:uid="{00000000-0005-0000-0000-000057000000}"/>
  </cellStyles>
  <dxfs count="0"/>
  <tableStyles count="0" defaultTableStyle="TableStyleMedium9" defaultPivotStyle="PivotStyleLight16"/>
  <colors>
    <mruColors>
      <color rgb="FFF2DCDB"/>
      <color rgb="FFD0CECE"/>
      <color rgb="FFFF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is.msmt.cz/rocenka/rocenka.as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L29"/>
  <sheetViews>
    <sheetView zoomScaleNormal="100" workbookViewId="0"/>
  </sheetViews>
  <sheetFormatPr defaultRowHeight="15" x14ac:dyDescent="0.25"/>
  <cols>
    <col min="1" max="1" width="143.7109375" style="7" customWidth="1"/>
  </cols>
  <sheetData>
    <row r="1" spans="1:9" s="1" customFormat="1" ht="19.5" customHeight="1" x14ac:dyDescent="0.25">
      <c r="A1" s="263" t="s">
        <v>195</v>
      </c>
    </row>
    <row r="2" spans="1:9" s="1" customFormat="1" ht="15" customHeight="1" x14ac:dyDescent="0.25">
      <c r="A2" s="282" t="s">
        <v>145</v>
      </c>
      <c r="B2" s="75"/>
      <c r="C2" s="75"/>
      <c r="D2" s="75"/>
      <c r="E2" s="75"/>
      <c r="F2" s="75"/>
      <c r="G2" s="75"/>
      <c r="H2" s="75"/>
      <c r="I2" s="75"/>
    </row>
    <row r="3" spans="1:9" s="1" customFormat="1" ht="15" customHeight="1" x14ac:dyDescent="0.25">
      <c r="A3" s="262" t="s">
        <v>130</v>
      </c>
    </row>
    <row r="4" spans="1:9" s="1" customFormat="1" ht="15" customHeight="1" x14ac:dyDescent="0.2">
      <c r="A4" s="67" t="s">
        <v>129</v>
      </c>
      <c r="B4" s="67"/>
    </row>
    <row r="5" spans="1:9" s="125" customFormat="1" ht="15" customHeight="1" x14ac:dyDescent="0.25">
      <c r="A5" s="261" t="s">
        <v>175</v>
      </c>
      <c r="B5" s="261"/>
      <c r="C5"/>
      <c r="D5"/>
      <c r="E5"/>
      <c r="F5"/>
      <c r="G5"/>
      <c r="H5" s="124"/>
    </row>
    <row r="6" spans="1:9" s="123" customFormat="1" ht="15" customHeight="1" x14ac:dyDescent="0.25">
      <c r="A6" s="261" t="s">
        <v>176</v>
      </c>
      <c r="B6" s="261"/>
      <c r="C6"/>
      <c r="D6"/>
      <c r="E6"/>
      <c r="F6"/>
      <c r="G6"/>
      <c r="H6"/>
      <c r="I6"/>
    </row>
    <row r="7" spans="1:9" s="123" customFormat="1" ht="15" customHeight="1" x14ac:dyDescent="0.25">
      <c r="A7" s="261" t="s">
        <v>177</v>
      </c>
      <c r="B7" s="261"/>
      <c r="C7"/>
      <c r="D7"/>
      <c r="E7"/>
      <c r="F7"/>
      <c r="G7"/>
      <c r="H7"/>
      <c r="I7"/>
    </row>
    <row r="8" spans="1:9" s="123" customFormat="1" ht="15" customHeight="1" x14ac:dyDescent="0.25">
      <c r="A8" s="261" t="s">
        <v>178</v>
      </c>
      <c r="B8" s="261"/>
      <c r="C8"/>
      <c r="D8"/>
      <c r="E8"/>
      <c r="F8"/>
      <c r="G8"/>
      <c r="H8"/>
      <c r="I8"/>
    </row>
    <row r="9" spans="1:9" s="123" customFormat="1" ht="15" customHeight="1" x14ac:dyDescent="0.2">
      <c r="A9" s="122"/>
      <c r="C9" s="122"/>
      <c r="D9" s="122"/>
      <c r="E9" s="122"/>
      <c r="F9" s="122"/>
      <c r="G9" s="122"/>
      <c r="H9" s="122"/>
      <c r="I9" s="122"/>
    </row>
    <row r="10" spans="1:9" s="123" customFormat="1" ht="15" customHeight="1" x14ac:dyDescent="0.25">
      <c r="A10" s="261" t="s">
        <v>179</v>
      </c>
      <c r="B10" s="261"/>
      <c r="C10"/>
      <c r="D10"/>
      <c r="E10"/>
      <c r="F10"/>
      <c r="G10"/>
      <c r="H10"/>
    </row>
    <row r="11" spans="1:9" s="123" customFormat="1" ht="15" customHeight="1" x14ac:dyDescent="0.25">
      <c r="A11" s="261" t="s">
        <v>180</v>
      </c>
      <c r="B11" s="261"/>
      <c r="C11"/>
      <c r="D11"/>
      <c r="E11"/>
      <c r="F11"/>
      <c r="G11"/>
    </row>
    <row r="12" spans="1:9" s="123" customFormat="1" ht="15" customHeight="1" x14ac:dyDescent="0.25">
      <c r="A12" s="261" t="s">
        <v>181</v>
      </c>
      <c r="B12" s="261"/>
      <c r="C12"/>
      <c r="D12"/>
      <c r="E12"/>
      <c r="F12"/>
      <c r="G12"/>
      <c r="H12"/>
    </row>
    <row r="13" spans="1:9" s="123" customFormat="1" ht="15" customHeight="1" x14ac:dyDescent="0.2">
      <c r="A13" s="264" t="s">
        <v>125</v>
      </c>
    </row>
    <row r="14" spans="1:9" s="123" customFormat="1" ht="15" customHeight="1" x14ac:dyDescent="0.25">
      <c r="A14" s="261" t="s">
        <v>182</v>
      </c>
      <c r="B14" s="261"/>
      <c r="C14"/>
      <c r="D14"/>
      <c r="E14"/>
      <c r="F14"/>
      <c r="G14"/>
      <c r="H14" s="122"/>
      <c r="I14" s="122"/>
    </row>
    <row r="15" spans="1:9" s="123" customFormat="1" ht="15" customHeight="1" x14ac:dyDescent="0.25">
      <c r="A15" s="261" t="s">
        <v>183</v>
      </c>
      <c r="B15" s="261"/>
      <c r="C15"/>
      <c r="D15"/>
      <c r="E15"/>
      <c r="F15"/>
      <c r="G15"/>
    </row>
    <row r="16" spans="1:9" s="123" customFormat="1" ht="15" customHeight="1" x14ac:dyDescent="0.25">
      <c r="A16" s="261" t="s">
        <v>184</v>
      </c>
      <c r="B16" s="261"/>
      <c r="C16"/>
      <c r="D16"/>
      <c r="E16"/>
      <c r="F16"/>
      <c r="G16"/>
    </row>
    <row r="17" spans="1:12" s="123" customFormat="1" ht="15" customHeight="1" x14ac:dyDescent="0.25">
      <c r="A17" s="261" t="s">
        <v>185</v>
      </c>
      <c r="B17" s="261"/>
      <c r="C17"/>
      <c r="D17"/>
      <c r="E17"/>
      <c r="F17"/>
      <c r="G17"/>
      <c r="H17"/>
    </row>
    <row r="18" spans="1:12" s="123" customFormat="1" ht="15" customHeight="1" x14ac:dyDescent="0.25">
      <c r="A18" s="261" t="s">
        <v>186</v>
      </c>
      <c r="B18" s="261"/>
      <c r="C18"/>
      <c r="D18"/>
      <c r="E18"/>
      <c r="F18"/>
      <c r="G18"/>
      <c r="H18"/>
      <c r="I18"/>
    </row>
    <row r="19" spans="1:12" s="123" customFormat="1" ht="15" customHeight="1" x14ac:dyDescent="0.2">
      <c r="A19" s="264" t="s">
        <v>126</v>
      </c>
      <c r="B19" s="261"/>
    </row>
    <row r="20" spans="1:12" s="123" customFormat="1" ht="15" customHeight="1" x14ac:dyDescent="0.25">
      <c r="A20" s="261" t="s">
        <v>187</v>
      </c>
      <c r="B20"/>
      <c r="C20"/>
      <c r="D20"/>
      <c r="E20"/>
      <c r="F20"/>
      <c r="G20"/>
      <c r="H20"/>
      <c r="I20"/>
      <c r="J20"/>
    </row>
    <row r="21" spans="1:12" s="123" customFormat="1" ht="15" customHeight="1" x14ac:dyDescent="0.25">
      <c r="A21" s="281" t="s">
        <v>188</v>
      </c>
      <c r="B21"/>
      <c r="C21"/>
      <c r="D21"/>
      <c r="E21"/>
      <c r="F21"/>
      <c r="G21"/>
      <c r="H21"/>
      <c r="I21"/>
      <c r="J21"/>
    </row>
    <row r="22" spans="1:12" s="123" customFormat="1" ht="15" customHeight="1" x14ac:dyDescent="0.25">
      <c r="A22" s="261" t="s">
        <v>189</v>
      </c>
      <c r="B22"/>
      <c r="C22"/>
      <c r="D22"/>
      <c r="E22"/>
      <c r="F22"/>
      <c r="G22"/>
      <c r="H22"/>
      <c r="I22"/>
      <c r="J22"/>
      <c r="K22"/>
      <c r="L22"/>
    </row>
    <row r="23" spans="1:12" s="123" customFormat="1" ht="15" customHeight="1" x14ac:dyDescent="0.2">
      <c r="A23" s="264" t="s">
        <v>127</v>
      </c>
    </row>
    <row r="24" spans="1:12" s="123" customFormat="1" ht="15" customHeight="1" x14ac:dyDescent="0.25">
      <c r="A24" s="261" t="s">
        <v>190</v>
      </c>
      <c r="B24"/>
      <c r="C24"/>
      <c r="D24"/>
      <c r="E24"/>
      <c r="F24"/>
      <c r="G24"/>
      <c r="H24"/>
      <c r="I24"/>
      <c r="J24"/>
      <c r="K24"/>
      <c r="L24"/>
    </row>
    <row r="25" spans="1:12" s="123" customFormat="1" ht="15" customHeight="1" x14ac:dyDescent="0.25">
      <c r="A25" s="261" t="s">
        <v>191</v>
      </c>
      <c r="B25"/>
      <c r="C25"/>
      <c r="D25"/>
      <c r="E25"/>
      <c r="F25"/>
      <c r="G25"/>
      <c r="H25"/>
      <c r="I25"/>
      <c r="J25"/>
      <c r="K25"/>
      <c r="L25"/>
    </row>
    <row r="26" spans="1:12" s="123" customFormat="1" ht="15" customHeight="1" x14ac:dyDescent="0.25">
      <c r="A26" s="261" t="s">
        <v>192</v>
      </c>
      <c r="B26"/>
      <c r="C26"/>
      <c r="D26"/>
      <c r="E26"/>
      <c r="F26"/>
      <c r="G26"/>
      <c r="H26"/>
      <c r="I26"/>
      <c r="J26"/>
      <c r="K26"/>
      <c r="L26"/>
    </row>
    <row r="27" spans="1:12" s="123" customFormat="1" ht="15" customHeight="1" x14ac:dyDescent="0.25">
      <c r="A27" s="261" t="s">
        <v>193</v>
      </c>
      <c r="B27"/>
      <c r="C27"/>
      <c r="D27"/>
      <c r="E27"/>
      <c r="F27"/>
      <c r="G27"/>
      <c r="H27"/>
      <c r="I27"/>
      <c r="J27"/>
      <c r="K27"/>
      <c r="L27"/>
    </row>
    <row r="28" spans="1:12" s="123" customFormat="1" ht="15" customHeight="1" x14ac:dyDescent="0.25">
      <c r="A28" s="261" t="s">
        <v>194</v>
      </c>
      <c r="B28"/>
      <c r="C28"/>
      <c r="D28"/>
      <c r="E28"/>
      <c r="F28"/>
      <c r="G28"/>
      <c r="H28"/>
      <c r="I28"/>
      <c r="J28"/>
      <c r="K28"/>
      <c r="L28"/>
    </row>
    <row r="29" spans="1:12" s="123" customFormat="1" ht="15" customHeight="1" x14ac:dyDescent="0.25">
      <c r="A29" s="261"/>
      <c r="B29"/>
      <c r="C29"/>
      <c r="D29"/>
      <c r="E29"/>
      <c r="F29"/>
      <c r="G29"/>
      <c r="H29"/>
      <c r="I29"/>
      <c r="J29"/>
      <c r="K29"/>
      <c r="L29"/>
    </row>
  </sheetData>
  <hyperlinks>
    <hyperlink ref="A5" location="'1.1.1'!Oblast_tisku" tooltip="T1" display="Tab. 1.1.1: Mateřské školy celkem – školy, třídy, děti a učitelé, v časové řadě 2010/11–2020/21" xr:uid="{00000000-0004-0000-0000-000000000000}"/>
    <hyperlink ref="A6" location="'1.1.2'!A1" tooltip="T2" display="Tab. 1.1.2: Mateřské školy podle zřizovatele – školy, třídy, děti a učitelé, v časové řadě 2009/10–2019/20" xr:uid="{00000000-0004-0000-0000-000001000000}"/>
    <hyperlink ref="A7" location="'1.1.3'!A1" tooltip="T3" display="Tab. 1.1.3: Mateřské školy v krajském srovnání – školy, třídy, děti a učitelé, ve školním roce 2019/20" xr:uid="{00000000-0004-0000-0000-000002000000}"/>
    <hyperlink ref="A8" location="'1.1.4'!A1" tooltip="T4" display="Tab. 1.1.4: Mateřské školy podle zřizovatele v krajském srovnání – školy, třídy a děti, ve školním roce 2019/20" xr:uid="{00000000-0004-0000-0000-000003000000}"/>
    <hyperlink ref="A10" location="'1.1.5'!A1" tooltip="T5" display="Tab. 1.1.5: Mateřské školy v krajském srovnání – počet tříd, v časové řadě 2009/10–2019/20" xr:uid="{00000000-0004-0000-0000-000004000000}"/>
    <hyperlink ref="A11" location="'1.1.6'!A1" tooltip="T6" display="Tab. 1.1.6: Mateřské školy v krajském srovnání – počet dětí, v časové řadě 2009/10–2019/20" xr:uid="{00000000-0004-0000-0000-000005000000}"/>
    <hyperlink ref="A12" location="'1.1.7'!A1" tooltip="T7" display="Tab. 1.1.7: Mateřské školy v krajském srovnání – počet učitelů, v časové řadě 2009/10–2019/20" xr:uid="{00000000-0004-0000-0000-000006000000}"/>
    <hyperlink ref="A14" location="'1.1.8'!A1" tooltip="T8" display="Tab. 1.1.8: Mateřské školy celkem – děti podle věku, v časové řadě 2009/10–2019/20" xr:uid="{00000000-0004-0000-0000-000007000000}"/>
    <hyperlink ref="A15" location="'1.1.9'!A1" tooltip="T9" display="Tab. 1.1.9: Mateřské školy v krajském srovnání – děti podle věku, ve školním roce 2019/20" xr:uid="{00000000-0004-0000-0000-000008000000}"/>
    <hyperlink ref="A16" location="'1.1.10'!A1" tooltip="T10" display="Tab. 1.1.10: Mateřské školy v krajském srovnání – dívky podle věku, ve školním roce 2019/20" xr:uid="{00000000-0004-0000-0000-000009000000}"/>
    <hyperlink ref="A17" location="'1.1.11'!A1" tooltip="T11" display="Tab. 1.1.11: Mateřské školy v krajském srovnání – chlapci podle věku, ve školním roce 2019/20" xr:uid="{00000000-0004-0000-0000-00000A000000}"/>
    <hyperlink ref="A18" location="'1.1.12'!A1" tooltip="T12" display="Tab. 1.1.12: Mateřské školy v krajském srovnání – počet dětí mladších 3 let, v časové řadě 2009/10–2019/20" xr:uid="{00000000-0004-0000-0000-00000B000000}"/>
    <hyperlink ref="A20" location="'1.1.13'!A1" tooltip="T13" display="Tab. 1.1.13: Mateřské školy celkem – děti s jiným než českým státním občanstvím, v časové řadě 2009/10–2019/20" xr:uid="{00000000-0004-0000-0000-00000C000000}"/>
    <hyperlink ref="A22" location="'1.1.15'!A1" tooltip="T14" display="Tab. 1.1.15: Mateřské školy v krajském srovnání – počet dětí s jiným než českým státním občanstvím, v časové řadě 2010/11–2020/21" xr:uid="{00000000-0004-0000-0000-00000D000000}"/>
    <hyperlink ref="A24" location="'1.1.16'!A1" tooltip="T15" display="Tab. 1.1.16: Mateřské školy celkem – děti se zdravotním postižením podle druhu postižení, v časové řadě 2010/11–2020/21" xr:uid="{00000000-0004-0000-0000-00000E000000}"/>
    <hyperlink ref="A25" location="'1.1.17'!A1" tooltip="T16" display="Tab. 1.1.17: Mateřské školy celkem – dívky se zdravotním postižením podle druhu postižení, v časové řadě 2010/11–2020/21" xr:uid="{00000000-0004-0000-0000-00000F000000}"/>
    <hyperlink ref="A26" location="'1.1.18'!A1" tooltip="T17" display="Tab. 1.1.18: Mateřské školy celkem – chlapci se zdravotním postižením podle druhu postižení, v časové řadě 2010/11–2020/21" xr:uid="{00000000-0004-0000-0000-000010000000}"/>
    <hyperlink ref="A27" location="'1.1.19'!A1" tooltip="T18" display="Tab. 1.1.19: Mateřské školy v krajském srovnání – děti se zdravotním postižením podle druhu postižení, ve školním roce 2020/21" xr:uid="{00000000-0004-0000-0000-000011000000}"/>
    <hyperlink ref="A28" location="'1.1.20'!A1" tooltip="T19" display="Tab. 1.1.20: Mateřské školy v krajském srovnání – počet dětí se zdravotním postižením, v časové řadě 2010/11–2020/21" xr:uid="{00000000-0004-0000-0000-000012000000}"/>
    <hyperlink ref="A21" location="' 1.1.14'!A1" display="Tab. 1.1.14: Mateřské školy v krajském srovnání – děti s jiným než českým státním občanstvím, ve školním roce 2020/21" xr:uid="{00000000-0004-0000-0000-000013000000}"/>
    <hyperlink ref="A2" r:id="rId1" xr:uid="{00000000-0004-0000-0000-000014000000}"/>
  </hyperlinks>
  <pageMargins left="0.70866141732283472" right="0.70866141732283472" top="0.78740157480314965" bottom="0.78740157480314965" header="0.31496062992125984" footer="0.31496062992125984"/>
  <pageSetup paperSize="9" scale="85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1"/>
  <sheetViews>
    <sheetView zoomScaleNormal="100" workbookViewId="0"/>
  </sheetViews>
  <sheetFormatPr defaultColWidth="9.140625" defaultRowHeight="15" x14ac:dyDescent="0.25"/>
  <cols>
    <col min="1" max="1" width="12.85546875" customWidth="1"/>
    <col min="2" max="2" width="5.7109375" customWidth="1"/>
    <col min="3" max="13" width="7.7109375" customWidth="1"/>
  </cols>
  <sheetData>
    <row r="1" spans="1:16" ht="17.25" customHeight="1" x14ac:dyDescent="0.25">
      <c r="A1" s="30" t="s">
        <v>162</v>
      </c>
      <c r="B1" s="30"/>
      <c r="C1" s="1"/>
      <c r="D1" s="1"/>
      <c r="E1" s="1"/>
      <c r="F1" s="1"/>
      <c r="G1" s="1"/>
      <c r="H1" s="1"/>
      <c r="I1" s="1"/>
      <c r="J1" s="1"/>
      <c r="K1" s="1"/>
      <c r="M1" s="124"/>
    </row>
    <row r="2" spans="1:16" ht="17.25" customHeight="1" thickBot="1" x14ac:dyDescent="0.3">
      <c r="A2" s="78" t="s">
        <v>76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6" ht="17.25" customHeight="1" x14ac:dyDescent="0.25">
      <c r="A3" s="390" t="s">
        <v>81</v>
      </c>
      <c r="B3" s="391"/>
      <c r="C3" s="448" t="s">
        <v>46</v>
      </c>
      <c r="D3" s="458" t="s">
        <v>71</v>
      </c>
      <c r="E3" s="504"/>
      <c r="F3" s="504"/>
      <c r="G3" s="504"/>
      <c r="H3" s="504"/>
      <c r="I3" s="504"/>
      <c r="J3" s="504"/>
      <c r="K3" s="504"/>
      <c r="L3" s="504"/>
      <c r="M3" s="505"/>
    </row>
    <row r="4" spans="1:16" ht="17.25" customHeight="1" x14ac:dyDescent="0.25">
      <c r="A4" s="392"/>
      <c r="B4" s="393"/>
      <c r="C4" s="476"/>
      <c r="D4" s="502" t="s">
        <v>33</v>
      </c>
      <c r="E4" s="503"/>
      <c r="F4" s="463" t="s">
        <v>99</v>
      </c>
      <c r="G4" s="503"/>
      <c r="H4" s="463" t="s">
        <v>98</v>
      </c>
      <c r="I4" s="503"/>
      <c r="J4" s="463" t="s">
        <v>100</v>
      </c>
      <c r="K4" s="503"/>
      <c r="L4" s="463" t="s">
        <v>101</v>
      </c>
      <c r="M4" s="497"/>
    </row>
    <row r="5" spans="1:16" ht="10.5" customHeight="1" x14ac:dyDescent="0.25">
      <c r="A5" s="392"/>
      <c r="B5" s="393"/>
      <c r="C5" s="476"/>
      <c r="D5" s="498" t="s">
        <v>53</v>
      </c>
      <c r="E5" s="500" t="s">
        <v>67</v>
      </c>
      <c r="F5" s="437" t="s">
        <v>53</v>
      </c>
      <c r="G5" s="445" t="s">
        <v>67</v>
      </c>
      <c r="H5" s="498" t="s">
        <v>53</v>
      </c>
      <c r="I5" s="500" t="s">
        <v>67</v>
      </c>
      <c r="J5" s="437" t="s">
        <v>53</v>
      </c>
      <c r="K5" s="445" t="s">
        <v>67</v>
      </c>
      <c r="L5" s="437" t="s">
        <v>53</v>
      </c>
      <c r="M5" s="431" t="s">
        <v>67</v>
      </c>
    </row>
    <row r="6" spans="1:16" ht="8.25" customHeight="1" thickBot="1" x14ac:dyDescent="0.3">
      <c r="A6" s="394"/>
      <c r="B6" s="395"/>
      <c r="C6" s="477"/>
      <c r="D6" s="499"/>
      <c r="E6" s="501"/>
      <c r="F6" s="438"/>
      <c r="G6" s="446"/>
      <c r="H6" s="499"/>
      <c r="I6" s="501"/>
      <c r="J6" s="438"/>
      <c r="K6" s="446"/>
      <c r="L6" s="438"/>
      <c r="M6" s="432"/>
    </row>
    <row r="7" spans="1:16" ht="17.25" customHeight="1" x14ac:dyDescent="0.25">
      <c r="A7" s="396" t="s">
        <v>7</v>
      </c>
      <c r="B7" s="397"/>
      <c r="C7" s="70">
        <v>354340</v>
      </c>
      <c r="D7" s="252">
        <v>31951</v>
      </c>
      <c r="E7" s="84">
        <v>9.017045775244116E-2</v>
      </c>
      <c r="F7" s="82">
        <v>91350</v>
      </c>
      <c r="G7" s="84">
        <v>0.25780323982615566</v>
      </c>
      <c r="H7" s="82">
        <v>106784</v>
      </c>
      <c r="I7" s="84">
        <v>0.30136027544166621</v>
      </c>
      <c r="J7" s="82">
        <v>104369</v>
      </c>
      <c r="K7" s="84">
        <v>0.29454478749223911</v>
      </c>
      <c r="L7" s="82">
        <v>19886</v>
      </c>
      <c r="M7" s="64">
        <v>5.6121239487497886E-2</v>
      </c>
      <c r="O7" s="24"/>
      <c r="P7" s="72"/>
    </row>
    <row r="8" spans="1:16" ht="17.25" customHeight="1" x14ac:dyDescent="0.25">
      <c r="A8" s="396" t="s">
        <v>8</v>
      </c>
      <c r="B8" s="397"/>
      <c r="C8" s="70">
        <v>363568</v>
      </c>
      <c r="D8" s="252">
        <v>33141</v>
      </c>
      <c r="E8" s="84">
        <v>9.1154887118778324E-2</v>
      </c>
      <c r="F8" s="82">
        <v>92365</v>
      </c>
      <c r="G8" s="84">
        <v>0.25405151168419665</v>
      </c>
      <c r="H8" s="82">
        <v>106163</v>
      </c>
      <c r="I8" s="84">
        <v>0.29200314659155924</v>
      </c>
      <c r="J8" s="82">
        <v>111217</v>
      </c>
      <c r="K8" s="84">
        <v>0.30590426000088017</v>
      </c>
      <c r="L8" s="82">
        <v>20682</v>
      </c>
      <c r="M8" s="64">
        <v>5.688619460458566E-2</v>
      </c>
      <c r="O8" s="24"/>
      <c r="P8" s="72"/>
    </row>
    <row r="9" spans="1:16" ht="17.25" customHeight="1" x14ac:dyDescent="0.25">
      <c r="A9" s="396" t="s">
        <v>9</v>
      </c>
      <c r="B9" s="397"/>
      <c r="C9" s="70">
        <v>367603</v>
      </c>
      <c r="D9" s="252">
        <v>37898</v>
      </c>
      <c r="E9" s="84">
        <v>0.10309491489460097</v>
      </c>
      <c r="F9" s="82">
        <v>92120</v>
      </c>
      <c r="G9" s="84">
        <v>0.25059643147634814</v>
      </c>
      <c r="H9" s="82">
        <v>107065</v>
      </c>
      <c r="I9" s="84">
        <v>0.29125170360415992</v>
      </c>
      <c r="J9" s="82">
        <v>110000</v>
      </c>
      <c r="K9" s="84">
        <v>0.29923586042551337</v>
      </c>
      <c r="L9" s="82">
        <v>20520</v>
      </c>
      <c r="M9" s="64">
        <v>5.5821089599377587E-2</v>
      </c>
      <c r="O9" s="24"/>
      <c r="P9" s="72"/>
    </row>
    <row r="10" spans="1:16" ht="17.25" customHeight="1" x14ac:dyDescent="0.25">
      <c r="A10" s="396" t="s">
        <v>10</v>
      </c>
      <c r="B10" s="397"/>
      <c r="C10" s="70">
        <v>367361</v>
      </c>
      <c r="D10" s="252">
        <v>42321</v>
      </c>
      <c r="E10" s="84">
        <v>0.11520275696113633</v>
      </c>
      <c r="F10" s="82">
        <v>90640</v>
      </c>
      <c r="G10" s="84">
        <v>0.24673277783978156</v>
      </c>
      <c r="H10" s="82">
        <v>103501</v>
      </c>
      <c r="I10" s="84">
        <v>0.28174193776693768</v>
      </c>
      <c r="J10" s="82">
        <v>109981</v>
      </c>
      <c r="K10" s="84">
        <v>0.29938126257278264</v>
      </c>
      <c r="L10" s="82">
        <v>20918</v>
      </c>
      <c r="M10" s="64">
        <v>5.6941264859361775E-2</v>
      </c>
      <c r="O10" s="24"/>
      <c r="P10" s="72"/>
    </row>
    <row r="11" spans="1:16" ht="17.25" customHeight="1" x14ac:dyDescent="0.25">
      <c r="A11" s="396" t="s">
        <v>11</v>
      </c>
      <c r="B11" s="397"/>
      <c r="C11" s="70">
        <v>362653</v>
      </c>
      <c r="D11" s="252">
        <v>44729</v>
      </c>
      <c r="E11" s="84">
        <v>0.12333828756414535</v>
      </c>
      <c r="F11" s="82">
        <v>91390</v>
      </c>
      <c r="G11" s="84">
        <v>0.25200398176769528</v>
      </c>
      <c r="H11" s="82">
        <v>100118</v>
      </c>
      <c r="I11" s="84">
        <v>0.27607106517800761</v>
      </c>
      <c r="J11" s="82">
        <v>105869</v>
      </c>
      <c r="K11" s="84">
        <v>0.29192919953785024</v>
      </c>
      <c r="L11" s="82">
        <v>20547</v>
      </c>
      <c r="M11" s="64">
        <v>5.6657465952301513E-2</v>
      </c>
      <c r="O11" s="24"/>
      <c r="P11" s="72"/>
    </row>
    <row r="12" spans="1:16" ht="17.25" customHeight="1" x14ac:dyDescent="0.25">
      <c r="A12" s="396" t="s">
        <v>47</v>
      </c>
      <c r="B12" s="397"/>
      <c r="C12" s="69">
        <v>362756</v>
      </c>
      <c r="D12" s="252">
        <v>45471</v>
      </c>
      <c r="E12" s="84">
        <v>0.12534871924930255</v>
      </c>
      <c r="F12" s="82">
        <v>91758</v>
      </c>
      <c r="G12" s="84">
        <v>0.25294688440714969</v>
      </c>
      <c r="H12" s="82">
        <v>99914</v>
      </c>
      <c r="I12" s="84">
        <v>0.27543031679696545</v>
      </c>
      <c r="J12" s="82">
        <v>104901</v>
      </c>
      <c r="K12" s="84">
        <v>0.2891778495738182</v>
      </c>
      <c r="L12" s="82">
        <v>20712</v>
      </c>
      <c r="M12" s="64">
        <v>5.7096229972764062E-2</v>
      </c>
      <c r="O12" s="24"/>
      <c r="P12" s="72"/>
    </row>
    <row r="13" spans="1:16" ht="17.25" customHeight="1" x14ac:dyDescent="0.25">
      <c r="A13" s="396" t="s">
        <v>72</v>
      </c>
      <c r="B13" s="397"/>
      <c r="C13" s="69">
        <v>363776</v>
      </c>
      <c r="D13" s="252">
        <v>45374</v>
      </c>
      <c r="E13" s="84">
        <v>0.12473060344827586</v>
      </c>
      <c r="F13" s="82">
        <v>93046</v>
      </c>
      <c r="G13" s="84">
        <v>0.2557782811400422</v>
      </c>
      <c r="H13" s="82">
        <v>99858</v>
      </c>
      <c r="I13" s="84">
        <v>0.27450409042927515</v>
      </c>
      <c r="J13" s="82">
        <v>104749</v>
      </c>
      <c r="K13" s="84">
        <v>0.28794917751583393</v>
      </c>
      <c r="L13" s="82">
        <v>20749</v>
      </c>
      <c r="M13" s="64">
        <v>5.7037847466572839E-2</v>
      </c>
      <c r="O13" s="24"/>
      <c r="P13" s="72"/>
    </row>
    <row r="14" spans="1:16" ht="17.25" customHeight="1" x14ac:dyDescent="0.25">
      <c r="A14" s="396" t="s">
        <v>111</v>
      </c>
      <c r="B14" s="397"/>
      <c r="C14" s="69">
        <v>364909</v>
      </c>
      <c r="D14" s="252">
        <v>43020</v>
      </c>
      <c r="E14" s="84">
        <v>0.11789240605191979</v>
      </c>
      <c r="F14" s="82">
        <v>94585</v>
      </c>
      <c r="G14" s="84">
        <v>0.2592016091683132</v>
      </c>
      <c r="H14" s="82">
        <v>101407</v>
      </c>
      <c r="I14" s="84">
        <v>0.27789668109035404</v>
      </c>
      <c r="J14" s="82">
        <v>104522</v>
      </c>
      <c r="K14" s="84">
        <v>0.28643305591256996</v>
      </c>
      <c r="L14" s="82">
        <v>21375</v>
      </c>
      <c r="M14" s="64">
        <v>5.8576247776842991E-2</v>
      </c>
      <c r="O14" s="24"/>
      <c r="P14" s="72"/>
    </row>
    <row r="15" spans="1:16" ht="17.25" customHeight="1" x14ac:dyDescent="0.25">
      <c r="A15" s="396" t="s">
        <v>136</v>
      </c>
      <c r="B15" s="397"/>
      <c r="C15" s="69">
        <v>357598</v>
      </c>
      <c r="D15" s="252">
        <v>34586</v>
      </c>
      <c r="E15" s="84">
        <f>D15/$C15</f>
        <v>9.671754316299308E-2</v>
      </c>
      <c r="F15" s="82">
        <v>93075</v>
      </c>
      <c r="G15" s="84">
        <f>F15/$C15</f>
        <v>0.26027830133278151</v>
      </c>
      <c r="H15" s="82">
        <v>102494</v>
      </c>
      <c r="I15" s="84">
        <f>H15/$C15</f>
        <v>0.28661793410477687</v>
      </c>
      <c r="J15" s="82">
        <v>106305</v>
      </c>
      <c r="K15" s="84">
        <f>J15/$C15</f>
        <v>0.29727515254559589</v>
      </c>
      <c r="L15" s="82">
        <v>21138</v>
      </c>
      <c r="M15" s="64">
        <f>L15/$C15</f>
        <v>5.9111068853852651E-2</v>
      </c>
      <c r="O15" s="24"/>
      <c r="P15" s="72"/>
    </row>
    <row r="16" spans="1:16" ht="17.25" customHeight="1" x14ac:dyDescent="0.25">
      <c r="A16" s="396" t="s">
        <v>146</v>
      </c>
      <c r="B16" s="397"/>
      <c r="C16" s="69">
        <v>360490</v>
      </c>
      <c r="D16" s="252">
        <v>32714</v>
      </c>
      <c r="E16" s="84">
        <v>9.0748703154040336E-2</v>
      </c>
      <c r="F16" s="82">
        <v>94403</v>
      </c>
      <c r="G16" s="84">
        <v>0.26187411578684566</v>
      </c>
      <c r="H16" s="82">
        <v>102985</v>
      </c>
      <c r="I16" s="84">
        <v>0.28568060140364504</v>
      </c>
      <c r="J16" s="82">
        <v>107541</v>
      </c>
      <c r="K16" s="84">
        <v>0.29831895475602654</v>
      </c>
      <c r="L16" s="82">
        <v>22847</v>
      </c>
      <c r="M16" s="64">
        <v>6.3377624899442431E-2</v>
      </c>
      <c r="O16" s="24"/>
      <c r="P16" s="72"/>
    </row>
    <row r="17" spans="1:16" ht="17.25" customHeight="1" thickBot="1" x14ac:dyDescent="0.3">
      <c r="A17" s="396" t="s">
        <v>154</v>
      </c>
      <c r="B17" s="397"/>
      <c r="C17" s="69">
        <v>369205</v>
      </c>
      <c r="D17" s="252">
        <v>32108</v>
      </c>
      <c r="E17" s="84">
        <v>8.6965236115437217E-2</v>
      </c>
      <c r="F17" s="82">
        <v>96361</v>
      </c>
      <c r="G17" s="84">
        <v>0.26099592367383972</v>
      </c>
      <c r="H17" s="82">
        <v>107031</v>
      </c>
      <c r="I17" s="84">
        <v>0.2898958573150418</v>
      </c>
      <c r="J17" s="82">
        <v>111603</v>
      </c>
      <c r="K17" s="84">
        <v>0.30227922157067211</v>
      </c>
      <c r="L17" s="82">
        <v>22102</v>
      </c>
      <c r="M17" s="64">
        <v>5.9863761325009139E-2</v>
      </c>
      <c r="O17" s="24"/>
      <c r="P17" s="72"/>
    </row>
    <row r="18" spans="1:16" ht="17.25" customHeight="1" x14ac:dyDescent="0.25">
      <c r="A18" s="386" t="s">
        <v>150</v>
      </c>
      <c r="B18" s="134" t="s">
        <v>74</v>
      </c>
      <c r="C18" s="135">
        <f>C17-C16</f>
        <v>8715</v>
      </c>
      <c r="D18" s="178">
        <f>D17-D16</f>
        <v>-606</v>
      </c>
      <c r="E18" s="179" t="s">
        <v>44</v>
      </c>
      <c r="F18" s="137">
        <f>F17-F16</f>
        <v>1958</v>
      </c>
      <c r="G18" s="179" t="s">
        <v>44</v>
      </c>
      <c r="H18" s="137">
        <f t="shared" ref="H18:L18" si="0">H17-H16</f>
        <v>4046</v>
      </c>
      <c r="I18" s="179" t="s">
        <v>44</v>
      </c>
      <c r="J18" s="137">
        <f t="shared" si="0"/>
        <v>4062</v>
      </c>
      <c r="K18" s="179" t="s">
        <v>44</v>
      </c>
      <c r="L18" s="137">
        <f t="shared" si="0"/>
        <v>-745</v>
      </c>
      <c r="M18" s="180" t="s">
        <v>44</v>
      </c>
    </row>
    <row r="19" spans="1:16" ht="17.25" customHeight="1" x14ac:dyDescent="0.25">
      <c r="A19" s="387"/>
      <c r="B19" s="138" t="s">
        <v>75</v>
      </c>
      <c r="C19" s="147">
        <f t="shared" ref="C19:L19" si="1">C17/C16-1</f>
        <v>2.4175427889816747E-2</v>
      </c>
      <c r="D19" s="181">
        <f>D17/D16-1</f>
        <v>-1.8524179250473782E-2</v>
      </c>
      <c r="E19" s="182" t="s">
        <v>44</v>
      </c>
      <c r="F19" s="149">
        <f>F17/F16-1</f>
        <v>2.0740866286029114E-2</v>
      </c>
      <c r="G19" s="182" t="s">
        <v>44</v>
      </c>
      <c r="H19" s="149">
        <f t="shared" si="1"/>
        <v>3.9287274845851261E-2</v>
      </c>
      <c r="I19" s="182" t="s">
        <v>44</v>
      </c>
      <c r="J19" s="149">
        <f t="shared" si="1"/>
        <v>3.7771640583591282E-2</v>
      </c>
      <c r="K19" s="182" t="s">
        <v>44</v>
      </c>
      <c r="L19" s="149">
        <f t="shared" si="1"/>
        <v>-3.260821989757956E-2</v>
      </c>
      <c r="M19" s="183" t="s">
        <v>44</v>
      </c>
    </row>
    <row r="20" spans="1:16" ht="17.25" customHeight="1" x14ac:dyDescent="0.25">
      <c r="A20" s="388" t="s">
        <v>151</v>
      </c>
      <c r="B20" s="142" t="s">
        <v>74</v>
      </c>
      <c r="C20" s="151">
        <f t="shared" ref="C20:L20" si="2">C17-C12</f>
        <v>6449</v>
      </c>
      <c r="D20" s="184">
        <f>D17-D12</f>
        <v>-13363</v>
      </c>
      <c r="E20" s="185" t="s">
        <v>44</v>
      </c>
      <c r="F20" s="153">
        <f>F17-F12</f>
        <v>4603</v>
      </c>
      <c r="G20" s="185" t="s">
        <v>44</v>
      </c>
      <c r="H20" s="153">
        <f t="shared" si="2"/>
        <v>7117</v>
      </c>
      <c r="I20" s="185" t="s">
        <v>44</v>
      </c>
      <c r="J20" s="153">
        <f t="shared" si="2"/>
        <v>6702</v>
      </c>
      <c r="K20" s="185" t="s">
        <v>44</v>
      </c>
      <c r="L20" s="153">
        <f t="shared" si="2"/>
        <v>1390</v>
      </c>
      <c r="M20" s="186" t="s">
        <v>44</v>
      </c>
    </row>
    <row r="21" spans="1:16" ht="17.25" customHeight="1" x14ac:dyDescent="0.25">
      <c r="A21" s="387"/>
      <c r="B21" s="146" t="s">
        <v>75</v>
      </c>
      <c r="C21" s="139">
        <f t="shared" ref="C21:L21" si="3">C17/C12-1</f>
        <v>1.7777790029661844E-2</v>
      </c>
      <c r="D21" s="187">
        <f>D17/D12-1</f>
        <v>-0.29387961557916031</v>
      </c>
      <c r="E21" s="188" t="s">
        <v>44</v>
      </c>
      <c r="F21" s="141">
        <f>F17/F12-1</f>
        <v>5.0164563307831367E-2</v>
      </c>
      <c r="G21" s="188" t="s">
        <v>44</v>
      </c>
      <c r="H21" s="141">
        <f t="shared" si="3"/>
        <v>7.1231258882639148E-2</v>
      </c>
      <c r="I21" s="188" t="s">
        <v>44</v>
      </c>
      <c r="J21" s="141">
        <f t="shared" si="3"/>
        <v>6.3888809448908956E-2</v>
      </c>
      <c r="K21" s="188" t="s">
        <v>44</v>
      </c>
      <c r="L21" s="141">
        <f t="shared" si="3"/>
        <v>6.7110853611433097E-2</v>
      </c>
      <c r="M21" s="189" t="s">
        <v>44</v>
      </c>
    </row>
    <row r="22" spans="1:16" ht="17.25" customHeight="1" x14ac:dyDescent="0.25">
      <c r="A22" s="388" t="s">
        <v>152</v>
      </c>
      <c r="B22" s="150" t="s">
        <v>74</v>
      </c>
      <c r="C22" s="143">
        <f t="shared" ref="C22:L22" si="4">C17-C7</f>
        <v>14865</v>
      </c>
      <c r="D22" s="190">
        <f>D17-D7</f>
        <v>157</v>
      </c>
      <c r="E22" s="191" t="s">
        <v>44</v>
      </c>
      <c r="F22" s="145">
        <f>F17-F7</f>
        <v>5011</v>
      </c>
      <c r="G22" s="191" t="s">
        <v>44</v>
      </c>
      <c r="H22" s="145">
        <f t="shared" si="4"/>
        <v>247</v>
      </c>
      <c r="I22" s="191" t="s">
        <v>44</v>
      </c>
      <c r="J22" s="145">
        <f t="shared" si="4"/>
        <v>7234</v>
      </c>
      <c r="K22" s="191" t="s">
        <v>44</v>
      </c>
      <c r="L22" s="145">
        <f t="shared" si="4"/>
        <v>2216</v>
      </c>
      <c r="M22" s="192" t="s">
        <v>44</v>
      </c>
    </row>
    <row r="23" spans="1:16" ht="17.25" customHeight="1" thickBot="1" x14ac:dyDescent="0.3">
      <c r="A23" s="389"/>
      <c r="B23" s="154" t="s">
        <v>75</v>
      </c>
      <c r="C23" s="155">
        <f t="shared" ref="C23:L23" si="5">C17/C7-1</f>
        <v>4.1951233278771705E-2</v>
      </c>
      <c r="D23" s="193">
        <f>D17/D7-1</f>
        <v>4.9137742167695286E-3</v>
      </c>
      <c r="E23" s="194" t="s">
        <v>44</v>
      </c>
      <c r="F23" s="157">
        <f>F17/F7-1</f>
        <v>5.4854953475643065E-2</v>
      </c>
      <c r="G23" s="194" t="s">
        <v>44</v>
      </c>
      <c r="H23" s="157">
        <f t="shared" si="5"/>
        <v>2.3130806113276225E-3</v>
      </c>
      <c r="I23" s="194" t="s">
        <v>44</v>
      </c>
      <c r="J23" s="157">
        <f t="shared" si="5"/>
        <v>6.9311768820243591E-2</v>
      </c>
      <c r="K23" s="194" t="s">
        <v>44</v>
      </c>
      <c r="L23" s="157">
        <f t="shared" si="5"/>
        <v>0.11143518052901547</v>
      </c>
      <c r="M23" s="195" t="s">
        <v>44</v>
      </c>
    </row>
    <row r="24" spans="1:16" ht="17.25" customHeight="1" x14ac:dyDescent="0.25">
      <c r="A24" s="26" t="s">
        <v>108</v>
      </c>
      <c r="J24" s="53"/>
      <c r="K24" s="53"/>
    </row>
    <row r="25" spans="1:16" ht="15" customHeight="1" x14ac:dyDescent="0.25">
      <c r="A25" s="26"/>
      <c r="J25" s="53"/>
      <c r="K25" s="53"/>
    </row>
    <row r="26" spans="1:16" x14ac:dyDescent="0.25">
      <c r="A26" s="251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</row>
    <row r="27" spans="1:16" x14ac:dyDescent="0.25"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16" x14ac:dyDescent="0.25"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</row>
    <row r="29" spans="1:16" x14ac:dyDescent="0.25"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</row>
    <row r="30" spans="1:16" x14ac:dyDescent="0.25"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</row>
    <row r="31" spans="1:16" x14ac:dyDescent="0.25"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</row>
  </sheetData>
  <mergeCells count="32">
    <mergeCell ref="A7:B7"/>
    <mergeCell ref="A8:B8"/>
    <mergeCell ref="A9:B9"/>
    <mergeCell ref="A10:B10"/>
    <mergeCell ref="J5:J6"/>
    <mergeCell ref="D5:D6"/>
    <mergeCell ref="E5:E6"/>
    <mergeCell ref="F5:F6"/>
    <mergeCell ref="G5:G6"/>
    <mergeCell ref="A3:B6"/>
    <mergeCell ref="C3:C6"/>
    <mergeCell ref="D4:E4"/>
    <mergeCell ref="F4:G4"/>
    <mergeCell ref="D3:M3"/>
    <mergeCell ref="H4:I4"/>
    <mergeCell ref="J4:K4"/>
    <mergeCell ref="A17:B17"/>
    <mergeCell ref="A18:A19"/>
    <mergeCell ref="A20:A21"/>
    <mergeCell ref="A22:A23"/>
    <mergeCell ref="A11:B11"/>
    <mergeCell ref="A12:B12"/>
    <mergeCell ref="A13:B13"/>
    <mergeCell ref="A14:B14"/>
    <mergeCell ref="A15:B15"/>
    <mergeCell ref="A16:B16"/>
    <mergeCell ref="L4:M4"/>
    <mergeCell ref="H5:H6"/>
    <mergeCell ref="I5:I6"/>
    <mergeCell ref="L5:L6"/>
    <mergeCell ref="M5:M6"/>
    <mergeCell ref="K5:K6"/>
  </mergeCells>
  <hyperlinks>
    <hyperlink ref="A2" location="OBSAH!A1" tooltip="o" display="zpět na obsah" xr:uid="{00000000-0004-0000-09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C23 D18:D23 F18:F23 H18:H23 J18:J23 L18:L23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List6"/>
  <dimension ref="A1:M22"/>
  <sheetViews>
    <sheetView zoomScaleNormal="100" workbookViewId="0"/>
  </sheetViews>
  <sheetFormatPr defaultRowHeight="15" x14ac:dyDescent="0.25"/>
  <cols>
    <col min="1" max="1" width="20" customWidth="1"/>
    <col min="2" max="2" width="8.140625" customWidth="1"/>
    <col min="3" max="12" width="9.28515625" customWidth="1"/>
  </cols>
  <sheetData>
    <row r="1" spans="1:13" s="1" customFormat="1" ht="17.25" customHeight="1" x14ac:dyDescent="0.2">
      <c r="A1" s="30" t="s">
        <v>163</v>
      </c>
      <c r="M1" s="124"/>
    </row>
    <row r="2" spans="1:13" s="2" customFormat="1" ht="17.25" customHeight="1" thickBot="1" x14ac:dyDescent="0.3">
      <c r="A2" s="78" t="s">
        <v>76</v>
      </c>
      <c r="K2" s="2" t="s">
        <v>0</v>
      </c>
    </row>
    <row r="3" spans="1:13" s="11" customFormat="1" ht="17.25" customHeight="1" x14ac:dyDescent="0.25">
      <c r="A3" s="390" t="s">
        <v>73</v>
      </c>
      <c r="B3" s="506" t="s">
        <v>46</v>
      </c>
      <c r="C3" s="425" t="s">
        <v>4</v>
      </c>
      <c r="D3" s="426"/>
      <c r="E3" s="426"/>
      <c r="F3" s="426"/>
      <c r="G3" s="426"/>
      <c r="H3" s="426"/>
      <c r="I3" s="426"/>
      <c r="J3" s="426"/>
      <c r="K3" s="426"/>
      <c r="L3" s="427"/>
    </row>
    <row r="4" spans="1:13" s="11" customFormat="1" ht="17.25" customHeight="1" x14ac:dyDescent="0.25">
      <c r="A4" s="392"/>
      <c r="B4" s="507"/>
      <c r="C4" s="510" t="s">
        <v>33</v>
      </c>
      <c r="D4" s="503"/>
      <c r="E4" s="463" t="s">
        <v>99</v>
      </c>
      <c r="F4" s="503"/>
      <c r="G4" s="463" t="s">
        <v>98</v>
      </c>
      <c r="H4" s="503"/>
      <c r="I4" s="463" t="s">
        <v>100</v>
      </c>
      <c r="J4" s="503"/>
      <c r="K4" s="463" t="s">
        <v>101</v>
      </c>
      <c r="L4" s="497"/>
    </row>
    <row r="5" spans="1:13" s="11" customFormat="1" ht="9" customHeight="1" x14ac:dyDescent="0.25">
      <c r="A5" s="392"/>
      <c r="B5" s="508" t="s">
        <v>53</v>
      </c>
      <c r="C5" s="511" t="s">
        <v>53</v>
      </c>
      <c r="D5" s="500" t="s">
        <v>67</v>
      </c>
      <c r="E5" s="437" t="s">
        <v>53</v>
      </c>
      <c r="F5" s="445" t="s">
        <v>67</v>
      </c>
      <c r="G5" s="437" t="s">
        <v>53</v>
      </c>
      <c r="H5" s="445" t="s">
        <v>67</v>
      </c>
      <c r="I5" s="437" t="s">
        <v>53</v>
      </c>
      <c r="J5" s="445" t="s">
        <v>67</v>
      </c>
      <c r="K5" s="437" t="s">
        <v>53</v>
      </c>
      <c r="L5" s="431" t="s">
        <v>67</v>
      </c>
    </row>
    <row r="6" spans="1:13" s="11" customFormat="1" ht="9" customHeight="1" thickBot="1" x14ac:dyDescent="0.3">
      <c r="A6" s="394"/>
      <c r="B6" s="509"/>
      <c r="C6" s="512"/>
      <c r="D6" s="501"/>
      <c r="E6" s="438"/>
      <c r="F6" s="446"/>
      <c r="G6" s="438"/>
      <c r="H6" s="446"/>
      <c r="I6" s="438"/>
      <c r="J6" s="446"/>
      <c r="K6" s="438"/>
      <c r="L6" s="432"/>
    </row>
    <row r="7" spans="1:13" s="4" customFormat="1" ht="17.25" customHeight="1" x14ac:dyDescent="0.25">
      <c r="A7" s="8" t="s">
        <v>13</v>
      </c>
      <c r="B7" s="355">
        <v>369205</v>
      </c>
      <c r="C7" s="357">
        <v>32108</v>
      </c>
      <c r="D7" s="360">
        <f>C7/$B7</f>
        <v>8.6965236115437217E-2</v>
      </c>
      <c r="E7" s="359">
        <v>96361</v>
      </c>
      <c r="F7" s="360">
        <f>E7/$B7</f>
        <v>0.26099592367383972</v>
      </c>
      <c r="G7" s="359">
        <v>107031</v>
      </c>
      <c r="H7" s="360">
        <f>G7/$B7</f>
        <v>0.2898958573150418</v>
      </c>
      <c r="I7" s="359">
        <v>111603</v>
      </c>
      <c r="J7" s="360">
        <f>I7/$B7</f>
        <v>0.30227922157067211</v>
      </c>
      <c r="K7" s="359">
        <v>22102</v>
      </c>
      <c r="L7" s="361">
        <f>K7/$B7</f>
        <v>5.9863761325009139E-2</v>
      </c>
    </row>
    <row r="8" spans="1:13" s="4" customFormat="1" ht="17.25" customHeight="1" x14ac:dyDescent="0.25">
      <c r="A8" s="28" t="s">
        <v>14</v>
      </c>
      <c r="B8" s="19">
        <v>43510</v>
      </c>
      <c r="C8" s="274">
        <v>3254</v>
      </c>
      <c r="D8" s="83">
        <f t="shared" ref="D8:D21" si="0">C8/$B8</f>
        <v>7.4787405194208234E-2</v>
      </c>
      <c r="E8" s="37">
        <v>11745</v>
      </c>
      <c r="F8" s="83">
        <f t="shared" ref="F8:F20" si="1">E8/$B8</f>
        <v>0.26993794529993104</v>
      </c>
      <c r="G8" s="37">
        <v>12929</v>
      </c>
      <c r="H8" s="83">
        <f t="shared" ref="H8:H21" si="2">G8/$B8</f>
        <v>0.29715008044127789</v>
      </c>
      <c r="I8" s="37">
        <v>13534</v>
      </c>
      <c r="J8" s="83">
        <f t="shared" ref="J8:J20" si="3">I8/$B8</f>
        <v>0.31105492990117212</v>
      </c>
      <c r="K8" s="37">
        <v>2048</v>
      </c>
      <c r="L8" s="77">
        <f t="shared" ref="L8:L21" si="4">K8/$B8</f>
        <v>4.7069639163410712E-2</v>
      </c>
    </row>
    <row r="9" spans="1:13" s="4" customFormat="1" ht="17.25" customHeight="1" x14ac:dyDescent="0.25">
      <c r="A9" s="28" t="s">
        <v>15</v>
      </c>
      <c r="B9" s="19">
        <v>53338</v>
      </c>
      <c r="C9" s="274">
        <v>3686</v>
      </c>
      <c r="D9" s="83">
        <f t="shared" si="0"/>
        <v>6.9106453185346278E-2</v>
      </c>
      <c r="E9" s="37">
        <v>13943</v>
      </c>
      <c r="F9" s="83">
        <f t="shared" si="1"/>
        <v>0.26140837676703288</v>
      </c>
      <c r="G9" s="37">
        <v>15973</v>
      </c>
      <c r="H9" s="83">
        <f t="shared" si="2"/>
        <v>0.29946754658967339</v>
      </c>
      <c r="I9" s="37">
        <v>16694</v>
      </c>
      <c r="J9" s="83">
        <f t="shared" si="3"/>
        <v>0.31298511380254229</v>
      </c>
      <c r="K9" s="37">
        <v>3042</v>
      </c>
      <c r="L9" s="77">
        <f t="shared" si="4"/>
        <v>5.7032509655405149E-2</v>
      </c>
    </row>
    <row r="10" spans="1:13" s="4" customFormat="1" ht="17.25" customHeight="1" x14ac:dyDescent="0.25">
      <c r="A10" s="28" t="s">
        <v>16</v>
      </c>
      <c r="B10" s="19">
        <v>23536</v>
      </c>
      <c r="C10" s="274">
        <v>2567</v>
      </c>
      <c r="D10" s="83">
        <f t="shared" si="0"/>
        <v>0.10906696125084976</v>
      </c>
      <c r="E10" s="37">
        <v>6033</v>
      </c>
      <c r="F10" s="83">
        <f t="shared" si="1"/>
        <v>0.25633072739632901</v>
      </c>
      <c r="G10" s="37">
        <v>6597</v>
      </c>
      <c r="H10" s="83">
        <f t="shared" si="2"/>
        <v>0.28029401767505097</v>
      </c>
      <c r="I10" s="37">
        <v>6799</v>
      </c>
      <c r="J10" s="83">
        <f t="shared" si="3"/>
        <v>0.28887661454792657</v>
      </c>
      <c r="K10" s="37">
        <v>1540</v>
      </c>
      <c r="L10" s="77">
        <f t="shared" si="4"/>
        <v>6.5431679129843642E-2</v>
      </c>
    </row>
    <row r="11" spans="1:13" s="4" customFormat="1" ht="17.25" customHeight="1" x14ac:dyDescent="0.25">
      <c r="A11" s="28" t="s">
        <v>17</v>
      </c>
      <c r="B11" s="19">
        <v>19710</v>
      </c>
      <c r="C11" s="274">
        <v>1534</v>
      </c>
      <c r="D11" s="83">
        <f t="shared" si="0"/>
        <v>7.78285134449518E-2</v>
      </c>
      <c r="E11" s="37">
        <v>5008</v>
      </c>
      <c r="F11" s="83">
        <f t="shared" si="1"/>
        <v>0.2540842212075089</v>
      </c>
      <c r="G11" s="37">
        <v>5887</v>
      </c>
      <c r="H11" s="83">
        <f t="shared" si="2"/>
        <v>0.29868087265347537</v>
      </c>
      <c r="I11" s="37">
        <v>6011</v>
      </c>
      <c r="J11" s="83">
        <f t="shared" si="3"/>
        <v>0.30497209538305431</v>
      </c>
      <c r="K11" s="37">
        <v>1270</v>
      </c>
      <c r="L11" s="77">
        <f t="shared" si="4"/>
        <v>6.4434297311009636E-2</v>
      </c>
    </row>
    <row r="12" spans="1:13" s="4" customFormat="1" ht="17.25" customHeight="1" x14ac:dyDescent="0.25">
      <c r="A12" s="28" t="s">
        <v>18</v>
      </c>
      <c r="B12" s="19">
        <v>8610</v>
      </c>
      <c r="C12" s="274">
        <v>926</v>
      </c>
      <c r="D12" s="83">
        <f t="shared" si="0"/>
        <v>0.10754936120789779</v>
      </c>
      <c r="E12" s="37">
        <v>2248</v>
      </c>
      <c r="F12" s="83">
        <f t="shared" si="1"/>
        <v>0.26109175377468058</v>
      </c>
      <c r="G12" s="37">
        <v>2456</v>
      </c>
      <c r="H12" s="83">
        <f t="shared" si="2"/>
        <v>0.28524970963995355</v>
      </c>
      <c r="I12" s="37">
        <v>2574</v>
      </c>
      <c r="J12" s="83">
        <f t="shared" si="3"/>
        <v>0.29895470383275263</v>
      </c>
      <c r="K12" s="37">
        <v>406</v>
      </c>
      <c r="L12" s="77">
        <f t="shared" si="4"/>
        <v>4.715447154471545E-2</v>
      </c>
    </row>
    <row r="13" spans="1:13" s="4" customFormat="1" ht="17.25" customHeight="1" x14ac:dyDescent="0.25">
      <c r="A13" s="28" t="s">
        <v>19</v>
      </c>
      <c r="B13" s="19">
        <v>24650</v>
      </c>
      <c r="C13" s="274">
        <v>2362</v>
      </c>
      <c r="D13" s="83">
        <f t="shared" si="0"/>
        <v>9.5821501014198784E-2</v>
      </c>
      <c r="E13" s="37">
        <v>6289</v>
      </c>
      <c r="F13" s="83">
        <f t="shared" si="1"/>
        <v>0.255131845841785</v>
      </c>
      <c r="G13" s="37">
        <v>6997</v>
      </c>
      <c r="H13" s="83">
        <f t="shared" si="2"/>
        <v>0.28385395537525354</v>
      </c>
      <c r="I13" s="37">
        <v>7778</v>
      </c>
      <c r="J13" s="83">
        <f t="shared" si="3"/>
        <v>0.31553752535496959</v>
      </c>
      <c r="K13" s="37">
        <v>1224</v>
      </c>
      <c r="L13" s="77">
        <f t="shared" si="4"/>
        <v>4.9655172413793101E-2</v>
      </c>
    </row>
    <row r="14" spans="1:13" s="4" customFormat="1" ht="17.25" customHeight="1" x14ac:dyDescent="0.25">
      <c r="A14" s="28" t="s">
        <v>20</v>
      </c>
      <c r="B14" s="19">
        <v>15490</v>
      </c>
      <c r="C14" s="274">
        <v>1357</v>
      </c>
      <c r="D14" s="83">
        <f t="shared" si="0"/>
        <v>8.7604906391220136E-2</v>
      </c>
      <c r="E14" s="37">
        <v>3934</v>
      </c>
      <c r="F14" s="83">
        <f t="shared" si="1"/>
        <v>0.25397030342156229</v>
      </c>
      <c r="G14" s="37">
        <v>4345</v>
      </c>
      <c r="H14" s="83">
        <f t="shared" si="2"/>
        <v>0.28050355067785671</v>
      </c>
      <c r="I14" s="37">
        <v>4808</v>
      </c>
      <c r="J14" s="83">
        <f t="shared" si="3"/>
        <v>0.31039380245319559</v>
      </c>
      <c r="K14" s="37">
        <v>1046</v>
      </c>
      <c r="L14" s="77">
        <f t="shared" si="4"/>
        <v>6.7527437056165263E-2</v>
      </c>
    </row>
    <row r="15" spans="1:13" s="4" customFormat="1" ht="17.25" customHeight="1" x14ac:dyDescent="0.25">
      <c r="A15" s="28" t="s">
        <v>21</v>
      </c>
      <c r="B15" s="19">
        <v>18828</v>
      </c>
      <c r="C15" s="274">
        <v>1645</v>
      </c>
      <c r="D15" s="83">
        <f t="shared" si="0"/>
        <v>8.7369874654769489E-2</v>
      </c>
      <c r="E15" s="37">
        <v>4889</v>
      </c>
      <c r="F15" s="83">
        <f t="shared" si="1"/>
        <v>0.25966645421712342</v>
      </c>
      <c r="G15" s="37">
        <v>5288</v>
      </c>
      <c r="H15" s="83">
        <f t="shared" si="2"/>
        <v>0.28085829615466329</v>
      </c>
      <c r="I15" s="37">
        <v>5622</v>
      </c>
      <c r="J15" s="83">
        <f t="shared" si="3"/>
        <v>0.29859783301465903</v>
      </c>
      <c r="K15" s="37">
        <v>1384</v>
      </c>
      <c r="L15" s="77">
        <f t="shared" si="4"/>
        <v>7.3507541958784783E-2</v>
      </c>
    </row>
    <row r="16" spans="1:13" s="4" customFormat="1" ht="17.25" customHeight="1" x14ac:dyDescent="0.25">
      <c r="A16" s="28" t="s">
        <v>22</v>
      </c>
      <c r="B16" s="19">
        <v>18511</v>
      </c>
      <c r="C16" s="274">
        <v>1816</v>
      </c>
      <c r="D16" s="83">
        <f t="shared" si="0"/>
        <v>9.8103830155042954E-2</v>
      </c>
      <c r="E16" s="37">
        <v>4866</v>
      </c>
      <c r="F16" s="83">
        <f t="shared" si="1"/>
        <v>0.26287072551455892</v>
      </c>
      <c r="G16" s="37">
        <v>5322</v>
      </c>
      <c r="H16" s="83">
        <f t="shared" si="2"/>
        <v>0.28750472691912915</v>
      </c>
      <c r="I16" s="37">
        <v>5437</v>
      </c>
      <c r="J16" s="83">
        <f t="shared" si="3"/>
        <v>0.29371724920317649</v>
      </c>
      <c r="K16" s="37">
        <v>1070</v>
      </c>
      <c r="L16" s="77">
        <f t="shared" si="4"/>
        <v>5.7803468208092484E-2</v>
      </c>
    </row>
    <row r="17" spans="1:12" s="4" customFormat="1" ht="17.25" customHeight="1" x14ac:dyDescent="0.25">
      <c r="A17" s="28" t="s">
        <v>23</v>
      </c>
      <c r="B17" s="19">
        <v>18134</v>
      </c>
      <c r="C17" s="274">
        <v>1755</v>
      </c>
      <c r="D17" s="83">
        <f t="shared" si="0"/>
        <v>9.6779530164332189E-2</v>
      </c>
      <c r="E17" s="37">
        <v>4890</v>
      </c>
      <c r="F17" s="83">
        <f t="shared" si="1"/>
        <v>0.26965920370574609</v>
      </c>
      <c r="G17" s="37">
        <v>5229</v>
      </c>
      <c r="H17" s="83">
        <f t="shared" si="2"/>
        <v>0.28835336936142053</v>
      </c>
      <c r="I17" s="37">
        <v>5248</v>
      </c>
      <c r="J17" s="83">
        <f t="shared" si="3"/>
        <v>0.28940112495864123</v>
      </c>
      <c r="K17" s="37">
        <v>1012</v>
      </c>
      <c r="L17" s="77">
        <f t="shared" si="4"/>
        <v>5.5806771809859934E-2</v>
      </c>
    </row>
    <row r="18" spans="1:12" s="4" customFormat="1" ht="17.25" customHeight="1" x14ac:dyDescent="0.25">
      <c r="A18" s="28" t="s">
        <v>24</v>
      </c>
      <c r="B18" s="19">
        <v>42422</v>
      </c>
      <c r="C18" s="274">
        <v>2744</v>
      </c>
      <c r="D18" s="83">
        <f t="shared" si="0"/>
        <v>6.4683418980717555E-2</v>
      </c>
      <c r="E18" s="37">
        <v>11441</v>
      </c>
      <c r="F18" s="83">
        <f t="shared" si="1"/>
        <v>0.26969496959124983</v>
      </c>
      <c r="G18" s="37">
        <v>12728</v>
      </c>
      <c r="H18" s="83">
        <f t="shared" si="2"/>
        <v>0.30003300174437791</v>
      </c>
      <c r="I18" s="37">
        <v>13002</v>
      </c>
      <c r="J18" s="83">
        <f t="shared" si="3"/>
        <v>0.30649191457262742</v>
      </c>
      <c r="K18" s="37">
        <v>2507</v>
      </c>
      <c r="L18" s="77">
        <f t="shared" si="4"/>
        <v>5.9096695111027296E-2</v>
      </c>
    </row>
    <row r="19" spans="1:12" s="4" customFormat="1" ht="17.25" customHeight="1" x14ac:dyDescent="0.25">
      <c r="A19" s="28" t="s">
        <v>25</v>
      </c>
      <c r="B19" s="19">
        <v>22848</v>
      </c>
      <c r="C19" s="274">
        <v>2527</v>
      </c>
      <c r="D19" s="83">
        <f t="shared" si="0"/>
        <v>0.11060049019607843</v>
      </c>
      <c r="E19" s="37">
        <v>5730</v>
      </c>
      <c r="F19" s="83">
        <f t="shared" si="1"/>
        <v>0.25078781512605042</v>
      </c>
      <c r="G19" s="37">
        <v>6336</v>
      </c>
      <c r="H19" s="83">
        <f t="shared" si="2"/>
        <v>0.27731092436974791</v>
      </c>
      <c r="I19" s="37">
        <v>6479</v>
      </c>
      <c r="J19" s="83">
        <f t="shared" si="3"/>
        <v>0.28356967787114845</v>
      </c>
      <c r="K19" s="37">
        <v>1776</v>
      </c>
      <c r="L19" s="77">
        <f t="shared" si="4"/>
        <v>7.7731092436974791E-2</v>
      </c>
    </row>
    <row r="20" spans="1:12" s="4" customFormat="1" ht="17.25" customHeight="1" x14ac:dyDescent="0.25">
      <c r="A20" s="28" t="s">
        <v>26</v>
      </c>
      <c r="B20" s="19">
        <v>20241</v>
      </c>
      <c r="C20" s="274">
        <v>2018</v>
      </c>
      <c r="D20" s="83">
        <f t="shared" si="0"/>
        <v>9.9698631490539008E-2</v>
      </c>
      <c r="E20" s="37">
        <v>5150</v>
      </c>
      <c r="F20" s="83">
        <f t="shared" si="1"/>
        <v>0.2544340694629712</v>
      </c>
      <c r="G20" s="37">
        <v>5697</v>
      </c>
      <c r="H20" s="83">
        <f t="shared" si="2"/>
        <v>0.28145842596709647</v>
      </c>
      <c r="I20" s="37">
        <v>5971</v>
      </c>
      <c r="J20" s="83">
        <f t="shared" si="3"/>
        <v>0.2949953065560002</v>
      </c>
      <c r="K20" s="37">
        <v>1405</v>
      </c>
      <c r="L20" s="77">
        <f t="shared" si="4"/>
        <v>6.9413566523393117E-2</v>
      </c>
    </row>
    <row r="21" spans="1:12" s="4" customFormat="1" ht="17.25" customHeight="1" thickBot="1" x14ac:dyDescent="0.3">
      <c r="A21" s="29" t="s">
        <v>27</v>
      </c>
      <c r="B21" s="356">
        <v>39377</v>
      </c>
      <c r="C21" s="358">
        <v>3917</v>
      </c>
      <c r="D21" s="63">
        <f t="shared" si="0"/>
        <v>9.9474312415877286E-2</v>
      </c>
      <c r="E21" s="74">
        <v>10195</v>
      </c>
      <c r="F21" s="63">
        <f>E21/$B21</f>
        <v>0.25890748406430147</v>
      </c>
      <c r="G21" s="74">
        <v>11247</v>
      </c>
      <c r="H21" s="63">
        <f t="shared" si="2"/>
        <v>0.28562358737333976</v>
      </c>
      <c r="I21" s="74">
        <v>11646</v>
      </c>
      <c r="J21" s="63">
        <f>I21/$B21</f>
        <v>0.29575640602382103</v>
      </c>
      <c r="K21" s="74">
        <v>2372</v>
      </c>
      <c r="L21" s="76">
        <f t="shared" si="4"/>
        <v>6.0238210122660438E-2</v>
      </c>
    </row>
    <row r="22" spans="1:12" ht="17.25" customHeight="1" x14ac:dyDescent="0.25">
      <c r="A22" s="265" t="s">
        <v>90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</row>
  </sheetData>
  <sortState xmlns:xlrd2="http://schemas.microsoft.com/office/spreadsheetml/2017/richdata2" ref="A25:C38">
    <sortCondition ref="B25:B38"/>
  </sortState>
  <mergeCells count="19">
    <mergeCell ref="A3:A6"/>
    <mergeCell ref="C5:C6"/>
    <mergeCell ref="D5:D6"/>
    <mergeCell ref="E5:E6"/>
    <mergeCell ref="F5:F6"/>
    <mergeCell ref="L5:L6"/>
    <mergeCell ref="B3:B4"/>
    <mergeCell ref="C3:L3"/>
    <mergeCell ref="B5:B6"/>
    <mergeCell ref="C4:D4"/>
    <mergeCell ref="E4:F4"/>
    <mergeCell ref="G4:H4"/>
    <mergeCell ref="I4:J4"/>
    <mergeCell ref="K4:L4"/>
    <mergeCell ref="G5:G6"/>
    <mergeCell ref="H5:H6"/>
    <mergeCell ref="I5:I6"/>
    <mergeCell ref="J5:J6"/>
    <mergeCell ref="K5:K6"/>
  </mergeCells>
  <hyperlinks>
    <hyperlink ref="A2" location="OBSAH!A1" tooltip="o" display="zpět na obsah" xr:uid="{00000000-0004-0000-0A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List65"/>
  <dimension ref="A1:N22"/>
  <sheetViews>
    <sheetView zoomScaleNormal="100" workbookViewId="0"/>
  </sheetViews>
  <sheetFormatPr defaultColWidth="9.140625" defaultRowHeight="15" x14ac:dyDescent="0.25"/>
  <cols>
    <col min="1" max="1" width="20" customWidth="1"/>
    <col min="2" max="13" width="9" customWidth="1"/>
    <col min="14" max="14" width="7.5703125" customWidth="1"/>
  </cols>
  <sheetData>
    <row r="1" spans="1:14" ht="17.25" customHeight="1" x14ac:dyDescent="0.25">
      <c r="A1" s="30" t="s">
        <v>164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24"/>
    </row>
    <row r="2" spans="1:14" ht="17.25" customHeight="1" thickBot="1" x14ac:dyDescent="0.3">
      <c r="A2" s="78" t="s">
        <v>76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0</v>
      </c>
      <c r="M2" s="2"/>
    </row>
    <row r="3" spans="1:14" ht="17.25" customHeight="1" x14ac:dyDescent="0.25">
      <c r="A3" s="425" t="s">
        <v>73</v>
      </c>
      <c r="B3" s="425" t="s">
        <v>46</v>
      </c>
      <c r="C3" s="427"/>
      <c r="D3" s="515" t="s">
        <v>4</v>
      </c>
      <c r="E3" s="426"/>
      <c r="F3" s="426"/>
      <c r="G3" s="426"/>
      <c r="H3" s="426"/>
      <c r="I3" s="426"/>
      <c r="J3" s="426"/>
      <c r="K3" s="426"/>
      <c r="L3" s="426"/>
      <c r="M3" s="427"/>
    </row>
    <row r="4" spans="1:14" ht="17.25" customHeight="1" x14ac:dyDescent="0.25">
      <c r="A4" s="513"/>
      <c r="B4" s="428"/>
      <c r="C4" s="430"/>
      <c r="D4" s="502" t="s">
        <v>33</v>
      </c>
      <c r="E4" s="503"/>
      <c r="F4" s="463" t="s">
        <v>99</v>
      </c>
      <c r="G4" s="503"/>
      <c r="H4" s="463" t="s">
        <v>98</v>
      </c>
      <c r="I4" s="503"/>
      <c r="J4" s="463" t="s">
        <v>100</v>
      </c>
      <c r="K4" s="503"/>
      <c r="L4" s="463" t="s">
        <v>101</v>
      </c>
      <c r="M4" s="497"/>
    </row>
    <row r="5" spans="1:14" ht="9" customHeight="1" x14ac:dyDescent="0.25">
      <c r="A5" s="513"/>
      <c r="B5" s="518" t="s">
        <v>53</v>
      </c>
      <c r="C5" s="519" t="s">
        <v>67</v>
      </c>
      <c r="D5" s="518" t="s">
        <v>53</v>
      </c>
      <c r="E5" s="516" t="s">
        <v>54</v>
      </c>
      <c r="F5" s="437" t="s">
        <v>53</v>
      </c>
      <c r="G5" s="516" t="s">
        <v>54</v>
      </c>
      <c r="H5" s="437" t="s">
        <v>53</v>
      </c>
      <c r="I5" s="516" t="s">
        <v>54</v>
      </c>
      <c r="J5" s="437" t="s">
        <v>53</v>
      </c>
      <c r="K5" s="516" t="s">
        <v>54</v>
      </c>
      <c r="L5" s="437" t="s">
        <v>53</v>
      </c>
      <c r="M5" s="431" t="s">
        <v>54</v>
      </c>
    </row>
    <row r="6" spans="1:14" ht="9" customHeight="1" thickBot="1" x14ac:dyDescent="0.3">
      <c r="A6" s="514"/>
      <c r="B6" s="512"/>
      <c r="C6" s="520"/>
      <c r="D6" s="512"/>
      <c r="E6" s="517"/>
      <c r="F6" s="438"/>
      <c r="G6" s="517"/>
      <c r="H6" s="438"/>
      <c r="I6" s="517"/>
      <c r="J6" s="438"/>
      <c r="K6" s="517"/>
      <c r="L6" s="438"/>
      <c r="M6" s="432"/>
    </row>
    <row r="7" spans="1:14" ht="17.25" customHeight="1" x14ac:dyDescent="0.25">
      <c r="A7" s="8" t="s">
        <v>13</v>
      </c>
      <c r="B7" s="330">
        <v>178049</v>
      </c>
      <c r="C7" s="364">
        <v>0.48224969867688683</v>
      </c>
      <c r="D7" s="362">
        <v>16250</v>
      </c>
      <c r="E7" s="360">
        <v>0.5061043976579046</v>
      </c>
      <c r="F7" s="365">
        <v>47262</v>
      </c>
      <c r="G7" s="360">
        <v>0.49046813544898871</v>
      </c>
      <c r="H7" s="363">
        <v>52508</v>
      </c>
      <c r="I7" s="360">
        <v>0.49058683932692398</v>
      </c>
      <c r="J7" s="363">
        <v>54140</v>
      </c>
      <c r="K7" s="360">
        <v>0.48511240737256167</v>
      </c>
      <c r="L7" s="363">
        <v>7889</v>
      </c>
      <c r="M7" s="361">
        <v>0.35693602388924078</v>
      </c>
    </row>
    <row r="8" spans="1:14" ht="17.25" customHeight="1" x14ac:dyDescent="0.25">
      <c r="A8" s="28" t="s">
        <v>14</v>
      </c>
      <c r="B8" s="243">
        <v>20960</v>
      </c>
      <c r="C8" s="247">
        <v>0.48172833831303147</v>
      </c>
      <c r="D8" s="231">
        <v>1691</v>
      </c>
      <c r="E8" s="284">
        <v>0.5196681007990166</v>
      </c>
      <c r="F8" s="250">
        <v>5760</v>
      </c>
      <c r="G8" s="284">
        <v>0.49042145593869729</v>
      </c>
      <c r="H8" s="231">
        <v>6257</v>
      </c>
      <c r="I8" s="284">
        <v>0.48395080826049963</v>
      </c>
      <c r="J8" s="231">
        <v>6509</v>
      </c>
      <c r="K8" s="284">
        <v>0.48093689966011527</v>
      </c>
      <c r="L8" s="231">
        <v>743</v>
      </c>
      <c r="M8" s="247">
        <v>0.36279296875</v>
      </c>
    </row>
    <row r="9" spans="1:14" ht="17.25" customHeight="1" x14ac:dyDescent="0.25">
      <c r="A9" s="28" t="s">
        <v>15</v>
      </c>
      <c r="B9" s="243">
        <v>25711</v>
      </c>
      <c r="C9" s="247">
        <v>0.48203907158123666</v>
      </c>
      <c r="D9" s="231">
        <v>1857</v>
      </c>
      <c r="E9" s="284">
        <v>0.50379815518176885</v>
      </c>
      <c r="F9" s="250">
        <v>6812</v>
      </c>
      <c r="G9" s="284">
        <v>0.48856056802696696</v>
      </c>
      <c r="H9" s="231">
        <v>7830</v>
      </c>
      <c r="I9" s="284">
        <v>0.49020221623990484</v>
      </c>
      <c r="J9" s="231">
        <v>8118</v>
      </c>
      <c r="K9" s="284">
        <v>0.48628249670540313</v>
      </c>
      <c r="L9" s="231">
        <v>1094</v>
      </c>
      <c r="M9" s="247">
        <v>0.3596318211702827</v>
      </c>
    </row>
    <row r="10" spans="1:14" ht="17.25" customHeight="1" x14ac:dyDescent="0.25">
      <c r="A10" s="28" t="s">
        <v>16</v>
      </c>
      <c r="B10" s="243">
        <v>11373</v>
      </c>
      <c r="C10" s="247">
        <v>0.4832171991842284</v>
      </c>
      <c r="D10" s="231">
        <v>1298</v>
      </c>
      <c r="E10" s="284">
        <v>0.50564861706271913</v>
      </c>
      <c r="F10" s="250">
        <v>2977</v>
      </c>
      <c r="G10" s="284">
        <v>0.49345267694347755</v>
      </c>
      <c r="H10" s="231">
        <v>3265</v>
      </c>
      <c r="I10" s="284">
        <v>0.49492193421252084</v>
      </c>
      <c r="J10" s="231">
        <v>3330</v>
      </c>
      <c r="K10" s="284">
        <v>0.4897779085159582</v>
      </c>
      <c r="L10" s="231">
        <v>503</v>
      </c>
      <c r="M10" s="247">
        <v>0.32662337662337665</v>
      </c>
    </row>
    <row r="11" spans="1:14" ht="17.25" customHeight="1" x14ac:dyDescent="0.25">
      <c r="A11" s="28" t="s">
        <v>17</v>
      </c>
      <c r="B11" s="243">
        <v>9466</v>
      </c>
      <c r="C11" s="247">
        <v>0.48026382546930491</v>
      </c>
      <c r="D11" s="231">
        <v>764</v>
      </c>
      <c r="E11" s="284">
        <v>0.49804432855280312</v>
      </c>
      <c r="F11" s="250">
        <v>2435</v>
      </c>
      <c r="G11" s="284">
        <v>0.4862220447284345</v>
      </c>
      <c r="H11" s="231">
        <v>2903</v>
      </c>
      <c r="I11" s="284">
        <v>0.4931204348564634</v>
      </c>
      <c r="J11" s="231">
        <v>2920</v>
      </c>
      <c r="K11" s="284">
        <v>0.48577607719181498</v>
      </c>
      <c r="L11" s="231">
        <v>444</v>
      </c>
      <c r="M11" s="247">
        <v>0.34960629921259845</v>
      </c>
    </row>
    <row r="12" spans="1:14" ht="17.25" customHeight="1" x14ac:dyDescent="0.25">
      <c r="A12" s="28" t="s">
        <v>18</v>
      </c>
      <c r="B12" s="243">
        <v>4301</v>
      </c>
      <c r="C12" s="247">
        <v>0.49953542392566785</v>
      </c>
      <c r="D12" s="231">
        <v>504</v>
      </c>
      <c r="E12" s="284">
        <v>0.54427645788336931</v>
      </c>
      <c r="F12" s="250">
        <v>1086</v>
      </c>
      <c r="G12" s="284">
        <v>0.4830960854092527</v>
      </c>
      <c r="H12" s="231">
        <v>1270</v>
      </c>
      <c r="I12" s="284">
        <v>0.51710097719869708</v>
      </c>
      <c r="J12" s="231">
        <v>1291</v>
      </c>
      <c r="K12" s="284">
        <v>0.50155400155400154</v>
      </c>
      <c r="L12" s="231">
        <v>150</v>
      </c>
      <c r="M12" s="247">
        <v>0.36945812807881773</v>
      </c>
    </row>
    <row r="13" spans="1:14" ht="17.25" customHeight="1" x14ac:dyDescent="0.25">
      <c r="A13" s="28" t="s">
        <v>19</v>
      </c>
      <c r="B13" s="243">
        <v>12048</v>
      </c>
      <c r="C13" s="247">
        <v>0.48876267748478702</v>
      </c>
      <c r="D13" s="231">
        <v>1195</v>
      </c>
      <c r="E13" s="284">
        <v>0.50592718035563078</v>
      </c>
      <c r="F13" s="250">
        <v>3137</v>
      </c>
      <c r="G13" s="284">
        <v>0.49880744156463669</v>
      </c>
      <c r="H13" s="231">
        <v>3450</v>
      </c>
      <c r="I13" s="284">
        <v>0.49306845791053311</v>
      </c>
      <c r="J13" s="231">
        <v>3794</v>
      </c>
      <c r="K13" s="284">
        <v>0.48778606325533558</v>
      </c>
      <c r="L13" s="231">
        <v>472</v>
      </c>
      <c r="M13" s="247">
        <v>0.38562091503267976</v>
      </c>
    </row>
    <row r="14" spans="1:14" ht="17.25" customHeight="1" x14ac:dyDescent="0.25">
      <c r="A14" s="28" t="s">
        <v>20</v>
      </c>
      <c r="B14" s="243">
        <v>7469</v>
      </c>
      <c r="C14" s="247">
        <v>0.48218205293737898</v>
      </c>
      <c r="D14" s="231">
        <v>678</v>
      </c>
      <c r="E14" s="284">
        <v>0.49963154016212236</v>
      </c>
      <c r="F14" s="250">
        <v>1953</v>
      </c>
      <c r="G14" s="284">
        <v>0.49644128113879005</v>
      </c>
      <c r="H14" s="231">
        <v>2172</v>
      </c>
      <c r="I14" s="284">
        <v>0.49988492520138089</v>
      </c>
      <c r="J14" s="231">
        <v>2313</v>
      </c>
      <c r="K14" s="284">
        <v>0.48107321131447589</v>
      </c>
      <c r="L14" s="231">
        <v>353</v>
      </c>
      <c r="M14" s="247">
        <v>0.33747609942638623</v>
      </c>
    </row>
    <row r="15" spans="1:14" ht="17.25" customHeight="1" x14ac:dyDescent="0.25">
      <c r="A15" s="28" t="s">
        <v>21</v>
      </c>
      <c r="B15" s="243">
        <v>8975</v>
      </c>
      <c r="C15" s="247">
        <v>0.47668366263012535</v>
      </c>
      <c r="D15" s="231">
        <v>796</v>
      </c>
      <c r="E15" s="284">
        <v>0.48389057750759878</v>
      </c>
      <c r="F15" s="250">
        <v>2393</v>
      </c>
      <c r="G15" s="284">
        <v>0.48946614849662506</v>
      </c>
      <c r="H15" s="231">
        <v>2568</v>
      </c>
      <c r="I15" s="284">
        <v>0.48562783661119518</v>
      </c>
      <c r="J15" s="231">
        <v>2741</v>
      </c>
      <c r="K15" s="284">
        <v>0.48754891497687658</v>
      </c>
      <c r="L15" s="231">
        <v>477</v>
      </c>
      <c r="M15" s="247">
        <v>0.34465317919075145</v>
      </c>
    </row>
    <row r="16" spans="1:14" ht="17.25" customHeight="1" x14ac:dyDescent="0.25">
      <c r="A16" s="28" t="s">
        <v>22</v>
      </c>
      <c r="B16" s="243">
        <v>8902</v>
      </c>
      <c r="C16" s="247">
        <v>0.48090324671816759</v>
      </c>
      <c r="D16" s="231">
        <v>924</v>
      </c>
      <c r="E16" s="284">
        <v>0.50881057268722463</v>
      </c>
      <c r="F16" s="250">
        <v>2352</v>
      </c>
      <c r="G16" s="284">
        <v>0.48335388409371149</v>
      </c>
      <c r="H16" s="231">
        <v>2601</v>
      </c>
      <c r="I16" s="284">
        <v>0.48872604284103721</v>
      </c>
      <c r="J16" s="231">
        <v>2648</v>
      </c>
      <c r="K16" s="284">
        <v>0.48703329041750965</v>
      </c>
      <c r="L16" s="231">
        <v>377</v>
      </c>
      <c r="M16" s="247">
        <v>0.35233644859813085</v>
      </c>
    </row>
    <row r="17" spans="1:13" ht="17.25" customHeight="1" x14ac:dyDescent="0.25">
      <c r="A17" s="28" t="s">
        <v>23</v>
      </c>
      <c r="B17" s="243">
        <v>8750</v>
      </c>
      <c r="C17" s="247">
        <v>0.48251902503584426</v>
      </c>
      <c r="D17" s="231">
        <v>878</v>
      </c>
      <c r="E17" s="284">
        <v>0.50028490028490025</v>
      </c>
      <c r="F17" s="250">
        <v>2409</v>
      </c>
      <c r="G17" s="284">
        <v>0.49263803680981594</v>
      </c>
      <c r="H17" s="231">
        <v>2548</v>
      </c>
      <c r="I17" s="284">
        <v>0.48728246318607765</v>
      </c>
      <c r="J17" s="231">
        <v>2550</v>
      </c>
      <c r="K17" s="284">
        <v>0.48589939024390244</v>
      </c>
      <c r="L17" s="231">
        <v>365</v>
      </c>
      <c r="M17" s="247">
        <v>0.36067193675889331</v>
      </c>
    </row>
    <row r="18" spans="1:13" ht="17.25" customHeight="1" x14ac:dyDescent="0.25">
      <c r="A18" s="28" t="s">
        <v>24</v>
      </c>
      <c r="B18" s="243">
        <v>20488</v>
      </c>
      <c r="C18" s="247">
        <v>0.4829569562962614</v>
      </c>
      <c r="D18" s="231">
        <v>1387</v>
      </c>
      <c r="E18" s="284">
        <v>0.50546647230320696</v>
      </c>
      <c r="F18" s="250">
        <v>5608</v>
      </c>
      <c r="G18" s="284">
        <v>0.49016694344899919</v>
      </c>
      <c r="H18" s="231">
        <v>6232</v>
      </c>
      <c r="I18" s="284">
        <v>0.48962916404776868</v>
      </c>
      <c r="J18" s="231">
        <v>6309</v>
      </c>
      <c r="K18" s="284">
        <v>0.4852330410706045</v>
      </c>
      <c r="L18" s="231">
        <v>952</v>
      </c>
      <c r="M18" s="247">
        <v>0.37973673713601913</v>
      </c>
    </row>
    <row r="19" spans="1:13" ht="17.25" customHeight="1" x14ac:dyDescent="0.25">
      <c r="A19" s="28" t="s">
        <v>25</v>
      </c>
      <c r="B19" s="243">
        <v>11011</v>
      </c>
      <c r="C19" s="247">
        <v>0.48192401960784315</v>
      </c>
      <c r="D19" s="231">
        <v>1256</v>
      </c>
      <c r="E19" s="284">
        <v>0.49703205381875742</v>
      </c>
      <c r="F19" s="250">
        <v>2872</v>
      </c>
      <c r="G19" s="284">
        <v>0.50122164048865625</v>
      </c>
      <c r="H19" s="231">
        <v>3114</v>
      </c>
      <c r="I19" s="284">
        <v>0.49147727272727271</v>
      </c>
      <c r="J19" s="231">
        <v>3148</v>
      </c>
      <c r="K19" s="284">
        <v>0.48587745022379997</v>
      </c>
      <c r="L19" s="231">
        <v>621</v>
      </c>
      <c r="M19" s="247">
        <v>0.34966216216216217</v>
      </c>
    </row>
    <row r="20" spans="1:13" ht="17.25" customHeight="1" x14ac:dyDescent="0.25">
      <c r="A20" s="28" t="s">
        <v>26</v>
      </c>
      <c r="B20" s="243">
        <v>9703</v>
      </c>
      <c r="C20" s="247">
        <v>0.4793735487377106</v>
      </c>
      <c r="D20" s="231">
        <v>1033</v>
      </c>
      <c r="E20" s="284">
        <v>0.51189296333002976</v>
      </c>
      <c r="F20" s="250">
        <v>2474</v>
      </c>
      <c r="G20" s="284">
        <v>0.48038834951456311</v>
      </c>
      <c r="H20" s="231">
        <v>2810</v>
      </c>
      <c r="I20" s="284">
        <v>0.49324205722309988</v>
      </c>
      <c r="J20" s="231">
        <v>2892</v>
      </c>
      <c r="K20" s="284">
        <v>0.48434098141014903</v>
      </c>
      <c r="L20" s="231">
        <v>494</v>
      </c>
      <c r="M20" s="247">
        <v>0.35160142348754447</v>
      </c>
    </row>
    <row r="21" spans="1:13" ht="17.25" customHeight="1" thickBot="1" x14ac:dyDescent="0.3">
      <c r="A21" s="29" t="s">
        <v>27</v>
      </c>
      <c r="B21" s="9">
        <v>18892</v>
      </c>
      <c r="C21" s="76">
        <v>0.47977245600223478</v>
      </c>
      <c r="D21" s="71">
        <v>1989</v>
      </c>
      <c r="E21" s="63">
        <v>0.50778657135562932</v>
      </c>
      <c r="F21" s="36">
        <v>4994</v>
      </c>
      <c r="G21" s="63">
        <v>0.48984796468857283</v>
      </c>
      <c r="H21" s="71">
        <v>5488</v>
      </c>
      <c r="I21" s="63">
        <v>0.48795234284698141</v>
      </c>
      <c r="J21" s="71">
        <v>5577</v>
      </c>
      <c r="K21" s="63">
        <v>0.4788768675940237</v>
      </c>
      <c r="L21" s="71">
        <v>844</v>
      </c>
      <c r="M21" s="76">
        <v>0.35581787521079256</v>
      </c>
    </row>
    <row r="22" spans="1:13" ht="17.25" customHeight="1" x14ac:dyDescent="0.25">
      <c r="A22" s="266" t="s">
        <v>102</v>
      </c>
      <c r="B22" s="24"/>
      <c r="C22" s="24"/>
      <c r="D22" s="24"/>
      <c r="E22" s="24"/>
      <c r="J22" s="56"/>
    </row>
  </sheetData>
  <mergeCells count="20">
    <mergeCell ref="K5:K6"/>
    <mergeCell ref="E5:E6"/>
    <mergeCell ref="F5:F6"/>
    <mergeCell ref="G5:G6"/>
    <mergeCell ref="A3:A6"/>
    <mergeCell ref="B3:C4"/>
    <mergeCell ref="D3:M3"/>
    <mergeCell ref="D4:E4"/>
    <mergeCell ref="F4:G4"/>
    <mergeCell ref="H4:I4"/>
    <mergeCell ref="J4:K4"/>
    <mergeCell ref="L4:M4"/>
    <mergeCell ref="H5:H6"/>
    <mergeCell ref="I5:I6"/>
    <mergeCell ref="L5:L6"/>
    <mergeCell ref="M5:M6"/>
    <mergeCell ref="B5:B6"/>
    <mergeCell ref="C5:C6"/>
    <mergeCell ref="D5:D6"/>
    <mergeCell ref="J5:J6"/>
  </mergeCells>
  <hyperlinks>
    <hyperlink ref="A2" location="OBSAH!A1" tooltip="o" display="zpět na obsah" xr:uid="{00000000-0004-0000-0B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List64"/>
  <dimension ref="A1:M23"/>
  <sheetViews>
    <sheetView zoomScaleNormal="100" workbookViewId="0"/>
  </sheetViews>
  <sheetFormatPr defaultRowHeight="15" x14ac:dyDescent="0.25"/>
  <cols>
    <col min="1" max="1" width="20" customWidth="1"/>
    <col min="2" max="13" width="9" customWidth="1"/>
    <col min="14" max="14" width="7.5703125" customWidth="1"/>
  </cols>
  <sheetData>
    <row r="1" spans="1:13" ht="17.25" customHeight="1" x14ac:dyDescent="0.25">
      <c r="A1" s="30" t="s">
        <v>165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7.25" customHeight="1" thickBot="1" x14ac:dyDescent="0.3">
      <c r="A2" s="78" t="s">
        <v>76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0</v>
      </c>
      <c r="M2" s="2"/>
    </row>
    <row r="3" spans="1:13" ht="17.25" customHeight="1" x14ac:dyDescent="0.25">
      <c r="A3" s="506" t="s">
        <v>73</v>
      </c>
      <c r="B3" s="425" t="s">
        <v>46</v>
      </c>
      <c r="C3" s="427"/>
      <c r="D3" s="515" t="s">
        <v>4</v>
      </c>
      <c r="E3" s="426"/>
      <c r="F3" s="426"/>
      <c r="G3" s="426"/>
      <c r="H3" s="426"/>
      <c r="I3" s="426"/>
      <c r="J3" s="426"/>
      <c r="K3" s="426"/>
      <c r="L3" s="426"/>
      <c r="M3" s="427"/>
    </row>
    <row r="4" spans="1:13" ht="17.25" customHeight="1" x14ac:dyDescent="0.25">
      <c r="A4" s="521"/>
      <c r="B4" s="428"/>
      <c r="C4" s="430"/>
      <c r="D4" s="502" t="s">
        <v>33</v>
      </c>
      <c r="E4" s="503"/>
      <c r="F4" s="463" t="s">
        <v>99</v>
      </c>
      <c r="G4" s="503"/>
      <c r="H4" s="463" t="s">
        <v>98</v>
      </c>
      <c r="I4" s="503"/>
      <c r="J4" s="463" t="s">
        <v>100</v>
      </c>
      <c r="K4" s="503"/>
      <c r="L4" s="463" t="s">
        <v>101</v>
      </c>
      <c r="M4" s="497"/>
    </row>
    <row r="5" spans="1:13" ht="9" customHeight="1" x14ac:dyDescent="0.25">
      <c r="A5" s="521"/>
      <c r="B5" s="518" t="s">
        <v>53</v>
      </c>
      <c r="C5" s="519" t="s">
        <v>67</v>
      </c>
      <c r="D5" s="522" t="s">
        <v>53</v>
      </c>
      <c r="E5" s="516" t="s">
        <v>67</v>
      </c>
      <c r="F5" s="437" t="s">
        <v>53</v>
      </c>
      <c r="G5" s="516" t="s">
        <v>67</v>
      </c>
      <c r="H5" s="437" t="s">
        <v>53</v>
      </c>
      <c r="I5" s="516" t="s">
        <v>67</v>
      </c>
      <c r="J5" s="437" t="s">
        <v>53</v>
      </c>
      <c r="K5" s="516" t="s">
        <v>67</v>
      </c>
      <c r="L5" s="437" t="s">
        <v>53</v>
      </c>
      <c r="M5" s="431" t="s">
        <v>67</v>
      </c>
    </row>
    <row r="6" spans="1:13" ht="9" customHeight="1" thickBot="1" x14ac:dyDescent="0.3">
      <c r="A6" s="509"/>
      <c r="B6" s="512"/>
      <c r="C6" s="520"/>
      <c r="D6" s="512"/>
      <c r="E6" s="517"/>
      <c r="F6" s="438"/>
      <c r="G6" s="517"/>
      <c r="H6" s="438"/>
      <c r="I6" s="517"/>
      <c r="J6" s="438"/>
      <c r="K6" s="517"/>
      <c r="L6" s="438"/>
      <c r="M6" s="432"/>
    </row>
    <row r="7" spans="1:13" ht="17.25" customHeight="1" x14ac:dyDescent="0.25">
      <c r="A7" s="40" t="s">
        <v>13</v>
      </c>
      <c r="B7" s="330">
        <v>191156</v>
      </c>
      <c r="C7" s="364">
        <v>0.51775030132311317</v>
      </c>
      <c r="D7" s="330">
        <v>15858</v>
      </c>
      <c r="E7" s="366">
        <v>0.4938956023420954</v>
      </c>
      <c r="F7" s="353">
        <v>49099</v>
      </c>
      <c r="G7" s="366">
        <v>0.50953186455101129</v>
      </c>
      <c r="H7" s="353">
        <v>54523</v>
      </c>
      <c r="I7" s="366">
        <v>0.50941316067307607</v>
      </c>
      <c r="J7" s="353">
        <v>57463</v>
      </c>
      <c r="K7" s="366">
        <v>0.51488759262743833</v>
      </c>
      <c r="L7" s="353">
        <v>14213</v>
      </c>
      <c r="M7" s="364">
        <v>0.64306397611075927</v>
      </c>
    </row>
    <row r="8" spans="1:13" ht="17.25" customHeight="1" x14ac:dyDescent="0.25">
      <c r="A8" s="28" t="s">
        <v>14</v>
      </c>
      <c r="B8" s="331">
        <v>22550</v>
      </c>
      <c r="C8" s="247">
        <v>0.51827166168696848</v>
      </c>
      <c r="D8" s="331">
        <v>1563</v>
      </c>
      <c r="E8" s="367">
        <v>0.4803318992009834</v>
      </c>
      <c r="F8" s="335">
        <v>5985</v>
      </c>
      <c r="G8" s="367">
        <v>0.50957854406130276</v>
      </c>
      <c r="H8" s="335">
        <v>6672</v>
      </c>
      <c r="I8" s="367">
        <v>0.51604919173950037</v>
      </c>
      <c r="J8" s="335">
        <v>7025</v>
      </c>
      <c r="K8" s="367">
        <v>0.51906310033988468</v>
      </c>
      <c r="L8" s="335">
        <v>1305</v>
      </c>
      <c r="M8" s="247">
        <v>0.63720703125</v>
      </c>
    </row>
    <row r="9" spans="1:13" ht="17.25" customHeight="1" x14ac:dyDescent="0.25">
      <c r="A9" s="28" t="s">
        <v>15</v>
      </c>
      <c r="B9" s="331">
        <v>27627</v>
      </c>
      <c r="C9" s="247">
        <v>0.5179609284187634</v>
      </c>
      <c r="D9" s="331">
        <v>1829</v>
      </c>
      <c r="E9" s="367">
        <v>0.49620184481823115</v>
      </c>
      <c r="F9" s="335">
        <v>7131</v>
      </c>
      <c r="G9" s="367">
        <v>0.5114394319730331</v>
      </c>
      <c r="H9" s="335">
        <v>8143</v>
      </c>
      <c r="I9" s="367">
        <v>0.5097977837600951</v>
      </c>
      <c r="J9" s="335">
        <v>8576</v>
      </c>
      <c r="K9" s="367">
        <v>0.51371750329459687</v>
      </c>
      <c r="L9" s="335">
        <v>1948</v>
      </c>
      <c r="M9" s="247">
        <v>0.6403681788297173</v>
      </c>
    </row>
    <row r="10" spans="1:13" ht="17.25" customHeight="1" x14ac:dyDescent="0.25">
      <c r="A10" s="28" t="s">
        <v>16</v>
      </c>
      <c r="B10" s="331">
        <v>12163</v>
      </c>
      <c r="C10" s="247">
        <v>0.51678280081577155</v>
      </c>
      <c r="D10" s="331">
        <v>1269</v>
      </c>
      <c r="E10" s="367">
        <v>0.49435138293728087</v>
      </c>
      <c r="F10" s="335">
        <v>3056</v>
      </c>
      <c r="G10" s="367">
        <v>0.5065473230565225</v>
      </c>
      <c r="H10" s="335">
        <v>3332</v>
      </c>
      <c r="I10" s="367">
        <v>0.50507806578747916</v>
      </c>
      <c r="J10" s="335">
        <v>3469</v>
      </c>
      <c r="K10" s="367">
        <v>0.51022209148404185</v>
      </c>
      <c r="L10" s="335">
        <v>1037</v>
      </c>
      <c r="M10" s="247">
        <v>0.67337662337662341</v>
      </c>
    </row>
    <row r="11" spans="1:13" ht="17.25" customHeight="1" x14ac:dyDescent="0.25">
      <c r="A11" s="28" t="s">
        <v>17</v>
      </c>
      <c r="B11" s="331">
        <v>10244</v>
      </c>
      <c r="C11" s="247">
        <v>0.51973617453069509</v>
      </c>
      <c r="D11" s="331">
        <v>770</v>
      </c>
      <c r="E11" s="367">
        <v>0.50195567144719688</v>
      </c>
      <c r="F11" s="335">
        <v>2573</v>
      </c>
      <c r="G11" s="367">
        <v>0.51377795527156556</v>
      </c>
      <c r="H11" s="335">
        <v>2984</v>
      </c>
      <c r="I11" s="367">
        <v>0.5068795651435366</v>
      </c>
      <c r="J11" s="335">
        <v>3091</v>
      </c>
      <c r="K11" s="367">
        <v>0.51422392280818507</v>
      </c>
      <c r="L11" s="335">
        <v>826</v>
      </c>
      <c r="M11" s="247">
        <v>0.65039370078740155</v>
      </c>
    </row>
    <row r="12" spans="1:13" ht="17.25" customHeight="1" x14ac:dyDescent="0.25">
      <c r="A12" s="28" t="s">
        <v>18</v>
      </c>
      <c r="B12" s="331">
        <v>4309</v>
      </c>
      <c r="C12" s="247">
        <v>0.50046457607433215</v>
      </c>
      <c r="D12" s="331">
        <v>422</v>
      </c>
      <c r="E12" s="367">
        <v>0.45572354211663069</v>
      </c>
      <c r="F12" s="335">
        <v>1162</v>
      </c>
      <c r="G12" s="367">
        <v>0.51690391459074725</v>
      </c>
      <c r="H12" s="335">
        <v>1186</v>
      </c>
      <c r="I12" s="367">
        <v>0.48289902280130292</v>
      </c>
      <c r="J12" s="335">
        <v>1283</v>
      </c>
      <c r="K12" s="367">
        <v>0.49844599844599846</v>
      </c>
      <c r="L12" s="335">
        <v>256</v>
      </c>
      <c r="M12" s="247">
        <v>0.63054187192118227</v>
      </c>
    </row>
    <row r="13" spans="1:13" ht="17.25" customHeight="1" x14ac:dyDescent="0.25">
      <c r="A13" s="28" t="s">
        <v>19</v>
      </c>
      <c r="B13" s="331">
        <v>12602</v>
      </c>
      <c r="C13" s="247">
        <v>0.51123732251521292</v>
      </c>
      <c r="D13" s="331">
        <v>1167</v>
      </c>
      <c r="E13" s="367">
        <v>0.49407281964436922</v>
      </c>
      <c r="F13" s="335">
        <v>3152</v>
      </c>
      <c r="G13" s="367">
        <v>0.50119255843536337</v>
      </c>
      <c r="H13" s="335">
        <v>3547</v>
      </c>
      <c r="I13" s="367">
        <v>0.50693154208946689</v>
      </c>
      <c r="J13" s="335">
        <v>3984</v>
      </c>
      <c r="K13" s="367">
        <v>0.51221393674466442</v>
      </c>
      <c r="L13" s="335">
        <v>752</v>
      </c>
      <c r="M13" s="247">
        <v>0.6143790849673203</v>
      </c>
    </row>
    <row r="14" spans="1:13" ht="17.25" customHeight="1" x14ac:dyDescent="0.25">
      <c r="A14" s="28" t="s">
        <v>20</v>
      </c>
      <c r="B14" s="331">
        <v>8021</v>
      </c>
      <c r="C14" s="247">
        <v>0.51781794706262096</v>
      </c>
      <c r="D14" s="331">
        <v>679</v>
      </c>
      <c r="E14" s="367">
        <v>0.5003684598378777</v>
      </c>
      <c r="F14" s="335">
        <v>1981</v>
      </c>
      <c r="G14" s="367">
        <v>0.50355871886120995</v>
      </c>
      <c r="H14" s="335">
        <v>2173</v>
      </c>
      <c r="I14" s="367">
        <v>0.50011507479861916</v>
      </c>
      <c r="J14" s="335">
        <v>2495</v>
      </c>
      <c r="K14" s="367">
        <v>0.51892678868552411</v>
      </c>
      <c r="L14" s="335">
        <v>693</v>
      </c>
      <c r="M14" s="247">
        <v>0.66252390057361377</v>
      </c>
    </row>
    <row r="15" spans="1:13" ht="17.25" customHeight="1" x14ac:dyDescent="0.25">
      <c r="A15" s="28" t="s">
        <v>21</v>
      </c>
      <c r="B15" s="331">
        <v>9853</v>
      </c>
      <c r="C15" s="247">
        <v>0.5233163373698746</v>
      </c>
      <c r="D15" s="331">
        <v>849</v>
      </c>
      <c r="E15" s="367">
        <v>0.51610942249240122</v>
      </c>
      <c r="F15" s="335">
        <v>2496</v>
      </c>
      <c r="G15" s="367">
        <v>0.51053385150337494</v>
      </c>
      <c r="H15" s="335">
        <v>2720</v>
      </c>
      <c r="I15" s="367">
        <v>0.51437216338880476</v>
      </c>
      <c r="J15" s="335">
        <v>2881</v>
      </c>
      <c r="K15" s="367">
        <v>0.51245108502312342</v>
      </c>
      <c r="L15" s="335">
        <v>907</v>
      </c>
      <c r="M15" s="247">
        <v>0.65534682080924855</v>
      </c>
    </row>
    <row r="16" spans="1:13" ht="17.25" customHeight="1" x14ac:dyDescent="0.25">
      <c r="A16" s="28" t="s">
        <v>22</v>
      </c>
      <c r="B16" s="331">
        <v>9609</v>
      </c>
      <c r="C16" s="247">
        <v>0.51909675328183247</v>
      </c>
      <c r="D16" s="331">
        <v>892</v>
      </c>
      <c r="E16" s="367">
        <v>0.49118942731277537</v>
      </c>
      <c r="F16" s="335">
        <v>2514</v>
      </c>
      <c r="G16" s="367">
        <v>0.51664611590628851</v>
      </c>
      <c r="H16" s="335">
        <v>2721</v>
      </c>
      <c r="I16" s="367">
        <v>0.51127395715896284</v>
      </c>
      <c r="J16" s="335">
        <v>2789</v>
      </c>
      <c r="K16" s="367">
        <v>0.51296670958249035</v>
      </c>
      <c r="L16" s="335">
        <v>693</v>
      </c>
      <c r="M16" s="247">
        <v>0.64766355140186915</v>
      </c>
    </row>
    <row r="17" spans="1:13" ht="17.25" customHeight="1" x14ac:dyDescent="0.25">
      <c r="A17" s="28" t="s">
        <v>23</v>
      </c>
      <c r="B17" s="331">
        <v>9384</v>
      </c>
      <c r="C17" s="247">
        <v>0.51748097496415579</v>
      </c>
      <c r="D17" s="331">
        <v>877</v>
      </c>
      <c r="E17" s="367">
        <v>0.49971509971509975</v>
      </c>
      <c r="F17" s="335">
        <v>2481</v>
      </c>
      <c r="G17" s="367">
        <v>0.50736196319018401</v>
      </c>
      <c r="H17" s="335">
        <v>2681</v>
      </c>
      <c r="I17" s="367">
        <v>0.51271753681392229</v>
      </c>
      <c r="J17" s="335">
        <v>2698</v>
      </c>
      <c r="K17" s="367">
        <v>0.51410060975609762</v>
      </c>
      <c r="L17" s="335">
        <v>647</v>
      </c>
      <c r="M17" s="247">
        <v>0.63932806324110669</v>
      </c>
    </row>
    <row r="18" spans="1:13" ht="17.25" customHeight="1" x14ac:dyDescent="0.25">
      <c r="A18" s="28" t="s">
        <v>24</v>
      </c>
      <c r="B18" s="331">
        <v>21934</v>
      </c>
      <c r="C18" s="247">
        <v>0.51704304370373855</v>
      </c>
      <c r="D18" s="331">
        <v>1357</v>
      </c>
      <c r="E18" s="367">
        <v>0.49453352769679304</v>
      </c>
      <c r="F18" s="335">
        <v>5833</v>
      </c>
      <c r="G18" s="367">
        <v>0.50983305655100075</v>
      </c>
      <c r="H18" s="335">
        <v>6496</v>
      </c>
      <c r="I18" s="367">
        <v>0.51037083595223132</v>
      </c>
      <c r="J18" s="335">
        <v>6693</v>
      </c>
      <c r="K18" s="367">
        <v>0.5147669589293955</v>
      </c>
      <c r="L18" s="335">
        <v>1555</v>
      </c>
      <c r="M18" s="247">
        <v>0.62026326286398081</v>
      </c>
    </row>
    <row r="19" spans="1:13" ht="17.25" customHeight="1" x14ac:dyDescent="0.25">
      <c r="A19" s="28" t="s">
        <v>25</v>
      </c>
      <c r="B19" s="331">
        <v>11837</v>
      </c>
      <c r="C19" s="247">
        <v>0.51807598039215685</v>
      </c>
      <c r="D19" s="331">
        <v>1271</v>
      </c>
      <c r="E19" s="367">
        <v>0.50296794618124263</v>
      </c>
      <c r="F19" s="335">
        <v>2858</v>
      </c>
      <c r="G19" s="367">
        <v>0.49877835951134375</v>
      </c>
      <c r="H19" s="335">
        <v>3222</v>
      </c>
      <c r="I19" s="367">
        <v>0.50852272727272729</v>
      </c>
      <c r="J19" s="335">
        <v>3331</v>
      </c>
      <c r="K19" s="367">
        <v>0.51412254977620009</v>
      </c>
      <c r="L19" s="335">
        <v>1155</v>
      </c>
      <c r="M19" s="247">
        <v>0.65033783783783783</v>
      </c>
    </row>
    <row r="20" spans="1:13" ht="17.25" customHeight="1" x14ac:dyDescent="0.25">
      <c r="A20" s="28" t="s">
        <v>26</v>
      </c>
      <c r="B20" s="331">
        <v>10538</v>
      </c>
      <c r="C20" s="247">
        <v>0.52062645126228935</v>
      </c>
      <c r="D20" s="331">
        <v>985</v>
      </c>
      <c r="E20" s="367">
        <v>0.48810703666997024</v>
      </c>
      <c r="F20" s="335">
        <v>2676</v>
      </c>
      <c r="G20" s="367">
        <v>0.51961165048543689</v>
      </c>
      <c r="H20" s="335">
        <v>2887</v>
      </c>
      <c r="I20" s="367">
        <v>0.50675794277690012</v>
      </c>
      <c r="J20" s="335">
        <v>3079</v>
      </c>
      <c r="K20" s="367">
        <v>0.51565901858985097</v>
      </c>
      <c r="L20" s="335">
        <v>911</v>
      </c>
      <c r="M20" s="247">
        <v>0.64839857651245558</v>
      </c>
    </row>
    <row r="21" spans="1:13" ht="17.25" customHeight="1" thickBot="1" x14ac:dyDescent="0.3">
      <c r="A21" s="29" t="s">
        <v>27</v>
      </c>
      <c r="B21" s="342">
        <v>20485</v>
      </c>
      <c r="C21" s="76">
        <v>0.52022754399776527</v>
      </c>
      <c r="D21" s="342">
        <v>1928</v>
      </c>
      <c r="E21" s="368">
        <v>0.49221342864437068</v>
      </c>
      <c r="F21" s="345">
        <v>5201</v>
      </c>
      <c r="G21" s="368">
        <v>0.51015203531142717</v>
      </c>
      <c r="H21" s="345">
        <v>5759</v>
      </c>
      <c r="I21" s="368">
        <v>0.51204765715301859</v>
      </c>
      <c r="J21" s="345">
        <v>6069</v>
      </c>
      <c r="K21" s="368">
        <v>0.5211231324059763</v>
      </c>
      <c r="L21" s="345">
        <v>1528</v>
      </c>
      <c r="M21" s="76">
        <v>0.64418212478920744</v>
      </c>
    </row>
    <row r="22" spans="1:13" ht="17.25" customHeight="1" x14ac:dyDescent="0.25">
      <c r="A22" s="266" t="s">
        <v>103</v>
      </c>
      <c r="B22" s="24"/>
      <c r="C22" s="24"/>
      <c r="D22" s="24"/>
      <c r="E22" s="24"/>
      <c r="J22" s="56"/>
    </row>
    <row r="23" spans="1:13" ht="17.25" customHeight="1" x14ac:dyDescent="0.25"/>
  </sheetData>
  <mergeCells count="20">
    <mergeCell ref="K5:K6"/>
    <mergeCell ref="E5:E6"/>
    <mergeCell ref="F5:F6"/>
    <mergeCell ref="G5:G6"/>
    <mergeCell ref="A3:A6"/>
    <mergeCell ref="B3:C4"/>
    <mergeCell ref="D3:M3"/>
    <mergeCell ref="D4:E4"/>
    <mergeCell ref="F4:G4"/>
    <mergeCell ref="H4:I4"/>
    <mergeCell ref="J4:K4"/>
    <mergeCell ref="L4:M4"/>
    <mergeCell ref="H5:H6"/>
    <mergeCell ref="I5:I6"/>
    <mergeCell ref="L5:L6"/>
    <mergeCell ref="M5:M6"/>
    <mergeCell ref="B5:B6"/>
    <mergeCell ref="C5:C6"/>
    <mergeCell ref="D5:D6"/>
    <mergeCell ref="J5:J6"/>
  </mergeCells>
  <hyperlinks>
    <hyperlink ref="A2" location="OBSAH!A1" tooltip="o" display="zpět na obsah" xr:uid="{00000000-0004-0000-0C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List66"/>
  <dimension ref="A1:R21"/>
  <sheetViews>
    <sheetView zoomScaleNormal="100" workbookViewId="0"/>
  </sheetViews>
  <sheetFormatPr defaultColWidth="9.140625" defaultRowHeight="15" x14ac:dyDescent="0.25"/>
  <cols>
    <col min="1" max="1" width="18" customWidth="1"/>
    <col min="2" max="12" width="6.7109375" customWidth="1"/>
    <col min="13" max="18" width="6.42578125" customWidth="1"/>
  </cols>
  <sheetData>
    <row r="1" spans="1:18" s="18" customFormat="1" ht="17.25" customHeight="1" x14ac:dyDescent="0.2">
      <c r="A1" s="30" t="s">
        <v>166</v>
      </c>
      <c r="B1" s="1"/>
      <c r="C1" s="1"/>
      <c r="D1" s="1"/>
    </row>
    <row r="2" spans="1:18" ht="17.25" customHeight="1" thickBot="1" x14ac:dyDescent="0.3">
      <c r="A2" s="78" t="s">
        <v>76</v>
      </c>
      <c r="B2" s="2"/>
      <c r="C2" s="2"/>
    </row>
    <row r="3" spans="1:18" ht="24" customHeight="1" x14ac:dyDescent="0.25">
      <c r="A3" s="485" t="s">
        <v>73</v>
      </c>
      <c r="B3" s="487" t="s">
        <v>82</v>
      </c>
      <c r="C3" s="488"/>
      <c r="D3" s="488"/>
      <c r="E3" s="488"/>
      <c r="F3" s="488"/>
      <c r="G3" s="488"/>
      <c r="H3" s="488"/>
      <c r="I3" s="488"/>
      <c r="J3" s="488"/>
      <c r="K3" s="488"/>
      <c r="L3" s="496"/>
      <c r="M3" s="490" t="s">
        <v>150</v>
      </c>
      <c r="N3" s="491"/>
      <c r="O3" s="492" t="s">
        <v>151</v>
      </c>
      <c r="P3" s="493"/>
      <c r="Q3" s="494" t="s">
        <v>152</v>
      </c>
      <c r="R3" s="495"/>
    </row>
    <row r="4" spans="1:18" ht="17.25" customHeight="1" thickBot="1" x14ac:dyDescent="0.3">
      <c r="A4" s="486"/>
      <c r="B4" s="169" t="s">
        <v>7</v>
      </c>
      <c r="C4" s="169" t="s">
        <v>8</v>
      </c>
      <c r="D4" s="169" t="s">
        <v>9</v>
      </c>
      <c r="E4" s="169" t="s">
        <v>10</v>
      </c>
      <c r="F4" s="169" t="s">
        <v>11</v>
      </c>
      <c r="G4" s="170" t="s">
        <v>47</v>
      </c>
      <c r="H4" s="169" t="s">
        <v>72</v>
      </c>
      <c r="I4" s="170" t="s">
        <v>111</v>
      </c>
      <c r="J4" s="170" t="s">
        <v>136</v>
      </c>
      <c r="K4" s="170" t="s">
        <v>146</v>
      </c>
      <c r="L4" s="170" t="s">
        <v>154</v>
      </c>
      <c r="M4" s="172" t="s">
        <v>74</v>
      </c>
      <c r="N4" s="176" t="s">
        <v>75</v>
      </c>
      <c r="O4" s="177" t="s">
        <v>74</v>
      </c>
      <c r="P4" s="173" t="s">
        <v>75</v>
      </c>
      <c r="Q4" s="177" t="s">
        <v>74</v>
      </c>
      <c r="R4" s="175" t="s">
        <v>75</v>
      </c>
    </row>
    <row r="5" spans="1:18" ht="17.25" customHeight="1" x14ac:dyDescent="0.25">
      <c r="A5" s="40" t="s">
        <v>13</v>
      </c>
      <c r="B5" s="79">
        <v>31951</v>
      </c>
      <c r="C5" s="79">
        <v>33141</v>
      </c>
      <c r="D5" s="79">
        <v>37898</v>
      </c>
      <c r="E5" s="79">
        <v>42321</v>
      </c>
      <c r="F5" s="79">
        <v>44729</v>
      </c>
      <c r="G5" s="79">
        <v>45471</v>
      </c>
      <c r="H5" s="79">
        <v>45374</v>
      </c>
      <c r="I5" s="79">
        <v>43020</v>
      </c>
      <c r="J5" s="79">
        <v>34586</v>
      </c>
      <c r="K5" s="79">
        <v>32714</v>
      </c>
      <c r="L5" s="79">
        <v>32108</v>
      </c>
      <c r="M5" s="97">
        <f>L5-K5</f>
        <v>-606</v>
      </c>
      <c r="N5" s="116">
        <f>L5/K5-1</f>
        <v>-1.8524179250473782E-2</v>
      </c>
      <c r="O5" s="120">
        <f>L5-G5</f>
        <v>-13363</v>
      </c>
      <c r="P5" s="109">
        <f>L5/G5-1</f>
        <v>-0.29387961557916031</v>
      </c>
      <c r="Q5" s="120">
        <f>L5-B5</f>
        <v>157</v>
      </c>
      <c r="R5" s="111">
        <f>L5/B5-1</f>
        <v>4.9137742167695286E-3</v>
      </c>
    </row>
    <row r="6" spans="1:18" ht="17.25" customHeight="1" x14ac:dyDescent="0.25">
      <c r="A6" s="21" t="s">
        <v>14</v>
      </c>
      <c r="B6" s="52">
        <v>2142</v>
      </c>
      <c r="C6" s="52">
        <v>2181</v>
      </c>
      <c r="D6" s="52">
        <v>2696</v>
      </c>
      <c r="E6" s="52">
        <v>3313</v>
      </c>
      <c r="F6" s="52">
        <v>3684</v>
      </c>
      <c r="G6" s="52">
        <v>4046</v>
      </c>
      <c r="H6" s="52">
        <v>4046</v>
      </c>
      <c r="I6" s="52">
        <v>3579</v>
      </c>
      <c r="J6" s="52">
        <v>3276</v>
      </c>
      <c r="K6" s="52">
        <v>3256</v>
      </c>
      <c r="L6" s="52">
        <v>3254</v>
      </c>
      <c r="M6" s="100">
        <f t="shared" ref="M6:M19" si="0">L6-K6</f>
        <v>-2</v>
      </c>
      <c r="N6" s="91">
        <f t="shared" ref="N6:N19" si="1">L6/K6-1</f>
        <v>-6.142506142505777E-4</v>
      </c>
      <c r="O6" s="101">
        <f t="shared" ref="O6:O19" si="2">L6-G6</f>
        <v>-792</v>
      </c>
      <c r="P6" s="102">
        <f t="shared" ref="P6:P19" si="3">L6/G6-1</f>
        <v>-0.19574888779041033</v>
      </c>
      <c r="Q6" s="101">
        <f t="shared" ref="Q6:Q19" si="4">L6-B6</f>
        <v>1112</v>
      </c>
      <c r="R6" s="113">
        <f t="shared" ref="R6:R19" si="5">L6/B6-1</f>
        <v>0.51914098972922496</v>
      </c>
    </row>
    <row r="7" spans="1:18" ht="17.25" customHeight="1" x14ac:dyDescent="0.25">
      <c r="A7" s="21" t="s">
        <v>15</v>
      </c>
      <c r="B7" s="52">
        <v>2633</v>
      </c>
      <c r="C7" s="52">
        <v>2894</v>
      </c>
      <c r="D7" s="52">
        <v>3518</v>
      </c>
      <c r="E7" s="52">
        <v>4220</v>
      </c>
      <c r="F7" s="52">
        <v>4671</v>
      </c>
      <c r="G7" s="52">
        <v>4809</v>
      </c>
      <c r="H7" s="52">
        <v>5021</v>
      </c>
      <c r="I7" s="52">
        <v>4766</v>
      </c>
      <c r="J7" s="52">
        <v>4049</v>
      </c>
      <c r="K7" s="52">
        <v>3689</v>
      </c>
      <c r="L7" s="52">
        <v>3686</v>
      </c>
      <c r="M7" s="100">
        <f t="shared" si="0"/>
        <v>-3</v>
      </c>
      <c r="N7" s="91">
        <f t="shared" si="1"/>
        <v>-8.132285172133269E-4</v>
      </c>
      <c r="O7" s="101">
        <f t="shared" si="2"/>
        <v>-1123</v>
      </c>
      <c r="P7" s="102">
        <f t="shared" si="3"/>
        <v>-0.23352048242877932</v>
      </c>
      <c r="Q7" s="101">
        <f t="shared" si="4"/>
        <v>1053</v>
      </c>
      <c r="R7" s="113">
        <f t="shared" si="5"/>
        <v>0.3999240410178504</v>
      </c>
    </row>
    <row r="8" spans="1:18" ht="17.25" customHeight="1" x14ac:dyDescent="0.25">
      <c r="A8" s="21" t="s">
        <v>16</v>
      </c>
      <c r="B8" s="52">
        <v>2581</v>
      </c>
      <c r="C8" s="52">
        <v>2651</v>
      </c>
      <c r="D8" s="52">
        <v>2928</v>
      </c>
      <c r="E8" s="52">
        <v>3144</v>
      </c>
      <c r="F8" s="52">
        <v>3292</v>
      </c>
      <c r="G8" s="52">
        <v>3408</v>
      </c>
      <c r="H8" s="52">
        <v>3273</v>
      </c>
      <c r="I8" s="52">
        <v>3255</v>
      </c>
      <c r="J8" s="52">
        <v>2657</v>
      </c>
      <c r="K8" s="52">
        <v>2540</v>
      </c>
      <c r="L8" s="52">
        <v>2567</v>
      </c>
      <c r="M8" s="100">
        <f t="shared" si="0"/>
        <v>27</v>
      </c>
      <c r="N8" s="91">
        <f t="shared" si="1"/>
        <v>1.0629921259842412E-2</v>
      </c>
      <c r="O8" s="101">
        <f t="shared" si="2"/>
        <v>-841</v>
      </c>
      <c r="P8" s="102">
        <f t="shared" si="3"/>
        <v>-0.24677230046948362</v>
      </c>
      <c r="Q8" s="101">
        <f t="shared" si="4"/>
        <v>-14</v>
      </c>
      <c r="R8" s="113">
        <f t="shared" si="5"/>
        <v>-5.4242541650523224E-3</v>
      </c>
    </row>
    <row r="9" spans="1:18" ht="17.25" customHeight="1" x14ac:dyDescent="0.25">
      <c r="A9" s="21" t="s">
        <v>17</v>
      </c>
      <c r="B9" s="52">
        <v>1675</v>
      </c>
      <c r="C9" s="52">
        <v>1508</v>
      </c>
      <c r="D9" s="52">
        <v>1894</v>
      </c>
      <c r="E9" s="52">
        <v>1901</v>
      </c>
      <c r="F9" s="52">
        <v>1882</v>
      </c>
      <c r="G9" s="52">
        <v>1963</v>
      </c>
      <c r="H9" s="52">
        <v>2062</v>
      </c>
      <c r="I9" s="52">
        <v>1871</v>
      </c>
      <c r="J9" s="52">
        <v>1519</v>
      </c>
      <c r="K9" s="52">
        <v>1354</v>
      </c>
      <c r="L9" s="52">
        <v>1534</v>
      </c>
      <c r="M9" s="100">
        <f t="shared" si="0"/>
        <v>180</v>
      </c>
      <c r="N9" s="91">
        <f t="shared" si="1"/>
        <v>0.13293943870014768</v>
      </c>
      <c r="O9" s="101">
        <f t="shared" si="2"/>
        <v>-429</v>
      </c>
      <c r="P9" s="102">
        <f t="shared" si="3"/>
        <v>-0.2185430463576159</v>
      </c>
      <c r="Q9" s="101">
        <f t="shared" si="4"/>
        <v>-141</v>
      </c>
      <c r="R9" s="113">
        <f t="shared" si="5"/>
        <v>-8.4179104477611899E-2</v>
      </c>
    </row>
    <row r="10" spans="1:18" ht="17.25" customHeight="1" x14ac:dyDescent="0.25">
      <c r="A10" s="21" t="s">
        <v>18</v>
      </c>
      <c r="B10" s="52">
        <v>1066</v>
      </c>
      <c r="C10" s="52">
        <v>996</v>
      </c>
      <c r="D10" s="52">
        <v>1225</v>
      </c>
      <c r="E10" s="52">
        <v>1277</v>
      </c>
      <c r="F10" s="52">
        <v>1337</v>
      </c>
      <c r="G10" s="52">
        <v>1360</v>
      </c>
      <c r="H10" s="52">
        <v>1288</v>
      </c>
      <c r="I10" s="52">
        <v>1182</v>
      </c>
      <c r="J10" s="52">
        <v>956</v>
      </c>
      <c r="K10" s="52">
        <v>978</v>
      </c>
      <c r="L10" s="52">
        <v>926</v>
      </c>
      <c r="M10" s="100">
        <f t="shared" si="0"/>
        <v>-52</v>
      </c>
      <c r="N10" s="91">
        <f t="shared" si="1"/>
        <v>-5.3169734151329195E-2</v>
      </c>
      <c r="O10" s="101">
        <f t="shared" si="2"/>
        <v>-434</v>
      </c>
      <c r="P10" s="102">
        <f t="shared" si="3"/>
        <v>-0.31911764705882351</v>
      </c>
      <c r="Q10" s="101">
        <f t="shared" si="4"/>
        <v>-140</v>
      </c>
      <c r="R10" s="113">
        <f t="shared" si="5"/>
        <v>-0.13133208255159479</v>
      </c>
    </row>
    <row r="11" spans="1:18" ht="17.25" customHeight="1" x14ac:dyDescent="0.25">
      <c r="A11" s="21" t="s">
        <v>19</v>
      </c>
      <c r="B11" s="52">
        <v>2402</v>
      </c>
      <c r="C11" s="52">
        <v>2513</v>
      </c>
      <c r="D11" s="52">
        <v>3057</v>
      </c>
      <c r="E11" s="52">
        <v>3181</v>
      </c>
      <c r="F11" s="52">
        <v>3489</v>
      </c>
      <c r="G11" s="52">
        <v>3435</v>
      </c>
      <c r="H11" s="52">
        <v>3241</v>
      </c>
      <c r="I11" s="52">
        <v>3145</v>
      </c>
      <c r="J11" s="52">
        <v>2453</v>
      </c>
      <c r="K11" s="52">
        <v>2330</v>
      </c>
      <c r="L11" s="52">
        <v>2362</v>
      </c>
      <c r="M11" s="100">
        <f t="shared" si="0"/>
        <v>32</v>
      </c>
      <c r="N11" s="91">
        <f t="shared" si="1"/>
        <v>1.3733905579399242E-2</v>
      </c>
      <c r="O11" s="101">
        <f t="shared" si="2"/>
        <v>-1073</v>
      </c>
      <c r="P11" s="102">
        <f t="shared" si="3"/>
        <v>-0.31237263464337706</v>
      </c>
      <c r="Q11" s="101">
        <f t="shared" si="4"/>
        <v>-40</v>
      </c>
      <c r="R11" s="113">
        <f t="shared" si="5"/>
        <v>-1.6652789342214813E-2</v>
      </c>
    </row>
    <row r="12" spans="1:18" ht="17.25" customHeight="1" x14ac:dyDescent="0.25">
      <c r="A12" s="21" t="s">
        <v>20</v>
      </c>
      <c r="B12" s="52">
        <v>1313</v>
      </c>
      <c r="C12" s="52">
        <v>1352</v>
      </c>
      <c r="D12" s="52">
        <v>1575</v>
      </c>
      <c r="E12" s="52">
        <v>1737</v>
      </c>
      <c r="F12" s="52">
        <v>1699</v>
      </c>
      <c r="G12" s="52">
        <v>1716</v>
      </c>
      <c r="H12" s="52">
        <v>1801</v>
      </c>
      <c r="I12" s="52">
        <v>1782</v>
      </c>
      <c r="J12" s="52">
        <v>1367</v>
      </c>
      <c r="K12" s="52">
        <v>1328</v>
      </c>
      <c r="L12" s="52">
        <v>1357</v>
      </c>
      <c r="M12" s="100">
        <f t="shared" si="0"/>
        <v>29</v>
      </c>
      <c r="N12" s="91">
        <f t="shared" si="1"/>
        <v>2.18373493975903E-2</v>
      </c>
      <c r="O12" s="101">
        <f t="shared" si="2"/>
        <v>-359</v>
      </c>
      <c r="P12" s="102">
        <f t="shared" si="3"/>
        <v>-0.2092074592074592</v>
      </c>
      <c r="Q12" s="101">
        <f t="shared" si="4"/>
        <v>44</v>
      </c>
      <c r="R12" s="113">
        <f t="shared" si="5"/>
        <v>3.3511043412033592E-2</v>
      </c>
    </row>
    <row r="13" spans="1:18" ht="17.25" customHeight="1" x14ac:dyDescent="0.25">
      <c r="A13" s="21" t="s">
        <v>21</v>
      </c>
      <c r="B13" s="52">
        <v>1975</v>
      </c>
      <c r="C13" s="52">
        <v>2008</v>
      </c>
      <c r="D13" s="52">
        <v>2301</v>
      </c>
      <c r="E13" s="52">
        <v>2710</v>
      </c>
      <c r="F13" s="52">
        <v>2836</v>
      </c>
      <c r="G13" s="52">
        <v>2711</v>
      </c>
      <c r="H13" s="52">
        <v>2740</v>
      </c>
      <c r="I13" s="52">
        <v>2613</v>
      </c>
      <c r="J13" s="52">
        <v>1804</v>
      </c>
      <c r="K13" s="52">
        <v>1807</v>
      </c>
      <c r="L13" s="52">
        <v>1645</v>
      </c>
      <c r="M13" s="100">
        <f t="shared" si="0"/>
        <v>-162</v>
      </c>
      <c r="N13" s="91">
        <f t="shared" si="1"/>
        <v>-8.9651355838406221E-2</v>
      </c>
      <c r="O13" s="101">
        <f t="shared" si="2"/>
        <v>-1066</v>
      </c>
      <c r="P13" s="102">
        <f t="shared" si="3"/>
        <v>-0.39321283659166362</v>
      </c>
      <c r="Q13" s="101">
        <f t="shared" si="4"/>
        <v>-330</v>
      </c>
      <c r="R13" s="113">
        <f t="shared" si="5"/>
        <v>-0.16708860759493671</v>
      </c>
    </row>
    <row r="14" spans="1:18" ht="17.25" customHeight="1" x14ac:dyDescent="0.25">
      <c r="A14" s="21" t="s">
        <v>22</v>
      </c>
      <c r="B14" s="52">
        <v>2128</v>
      </c>
      <c r="C14" s="52">
        <v>2273</v>
      </c>
      <c r="D14" s="52">
        <v>2534</v>
      </c>
      <c r="E14" s="52">
        <v>2612</v>
      </c>
      <c r="F14" s="52">
        <v>2774</v>
      </c>
      <c r="G14" s="52">
        <v>2722</v>
      </c>
      <c r="H14" s="52">
        <v>2726</v>
      </c>
      <c r="I14" s="52">
        <v>2497</v>
      </c>
      <c r="J14" s="52">
        <v>1972</v>
      </c>
      <c r="K14" s="52">
        <v>1745</v>
      </c>
      <c r="L14" s="52">
        <v>1816</v>
      </c>
      <c r="M14" s="100">
        <f t="shared" si="0"/>
        <v>71</v>
      </c>
      <c r="N14" s="91">
        <f t="shared" si="1"/>
        <v>4.0687679083094563E-2</v>
      </c>
      <c r="O14" s="101">
        <f t="shared" si="2"/>
        <v>-906</v>
      </c>
      <c r="P14" s="102">
        <f t="shared" si="3"/>
        <v>-0.3328434974283615</v>
      </c>
      <c r="Q14" s="101">
        <f t="shared" si="4"/>
        <v>-312</v>
      </c>
      <c r="R14" s="113">
        <f t="shared" si="5"/>
        <v>-0.14661654135338342</v>
      </c>
    </row>
    <row r="15" spans="1:18" ht="17.25" customHeight="1" x14ac:dyDescent="0.25">
      <c r="A15" s="21" t="s">
        <v>23</v>
      </c>
      <c r="B15" s="52">
        <v>1909</v>
      </c>
      <c r="C15" s="52">
        <v>2041</v>
      </c>
      <c r="D15" s="52">
        <v>2270</v>
      </c>
      <c r="E15" s="52">
        <v>2403</v>
      </c>
      <c r="F15" s="52">
        <v>2489</v>
      </c>
      <c r="G15" s="52">
        <v>2561</v>
      </c>
      <c r="H15" s="52">
        <v>2500</v>
      </c>
      <c r="I15" s="52">
        <v>2421</v>
      </c>
      <c r="J15" s="52">
        <v>1974</v>
      </c>
      <c r="K15" s="52">
        <v>1859</v>
      </c>
      <c r="L15" s="52">
        <v>1755</v>
      </c>
      <c r="M15" s="100">
        <f t="shared" si="0"/>
        <v>-104</v>
      </c>
      <c r="N15" s="91">
        <f t="shared" si="1"/>
        <v>-5.5944055944055937E-2</v>
      </c>
      <c r="O15" s="101">
        <f t="shared" si="2"/>
        <v>-806</v>
      </c>
      <c r="P15" s="102">
        <f t="shared" si="3"/>
        <v>-0.31472081218274117</v>
      </c>
      <c r="Q15" s="101">
        <f t="shared" si="4"/>
        <v>-154</v>
      </c>
      <c r="R15" s="113">
        <f t="shared" si="5"/>
        <v>-8.0670508119434214E-2</v>
      </c>
    </row>
    <row r="16" spans="1:18" ht="17.25" customHeight="1" x14ac:dyDescent="0.25">
      <c r="A16" s="21" t="s">
        <v>24</v>
      </c>
      <c r="B16" s="52">
        <v>3053</v>
      </c>
      <c r="C16" s="52">
        <v>3189</v>
      </c>
      <c r="D16" s="52">
        <v>3627</v>
      </c>
      <c r="E16" s="52">
        <v>4249</v>
      </c>
      <c r="F16" s="52">
        <v>4659</v>
      </c>
      <c r="G16" s="52">
        <v>4594</v>
      </c>
      <c r="H16" s="52">
        <v>4560</v>
      </c>
      <c r="I16" s="52">
        <v>4271</v>
      </c>
      <c r="J16" s="52">
        <v>3228</v>
      </c>
      <c r="K16" s="52">
        <v>3121</v>
      </c>
      <c r="L16" s="52">
        <v>2744</v>
      </c>
      <c r="M16" s="100">
        <f t="shared" si="0"/>
        <v>-377</v>
      </c>
      <c r="N16" s="91">
        <f t="shared" si="1"/>
        <v>-0.12079461710990069</v>
      </c>
      <c r="O16" s="101">
        <f t="shared" si="2"/>
        <v>-1850</v>
      </c>
      <c r="P16" s="102">
        <f t="shared" si="3"/>
        <v>-0.40269917283413148</v>
      </c>
      <c r="Q16" s="101">
        <f t="shared" si="4"/>
        <v>-309</v>
      </c>
      <c r="R16" s="113">
        <f t="shared" si="5"/>
        <v>-0.1012119226989846</v>
      </c>
    </row>
    <row r="17" spans="1:18" ht="17.25" customHeight="1" x14ac:dyDescent="0.25">
      <c r="A17" s="21" t="s">
        <v>25</v>
      </c>
      <c r="B17" s="52">
        <v>2601</v>
      </c>
      <c r="C17" s="52">
        <v>2785</v>
      </c>
      <c r="D17" s="52">
        <v>2985</v>
      </c>
      <c r="E17" s="52">
        <v>3355</v>
      </c>
      <c r="F17" s="52">
        <v>3503</v>
      </c>
      <c r="G17" s="52">
        <v>3516</v>
      </c>
      <c r="H17" s="52">
        <v>3638</v>
      </c>
      <c r="I17" s="52">
        <v>3436</v>
      </c>
      <c r="J17" s="52">
        <v>2753</v>
      </c>
      <c r="K17" s="52">
        <v>2503</v>
      </c>
      <c r="L17" s="52">
        <v>2527</v>
      </c>
      <c r="M17" s="100">
        <f t="shared" si="0"/>
        <v>24</v>
      </c>
      <c r="N17" s="91">
        <f t="shared" si="1"/>
        <v>9.5884938074310977E-3</v>
      </c>
      <c r="O17" s="101">
        <f t="shared" si="2"/>
        <v>-989</v>
      </c>
      <c r="P17" s="102">
        <f t="shared" si="3"/>
        <v>-0.28128555176336745</v>
      </c>
      <c r="Q17" s="101">
        <f t="shared" si="4"/>
        <v>-74</v>
      </c>
      <c r="R17" s="113">
        <f t="shared" si="5"/>
        <v>-2.8450595924644384E-2</v>
      </c>
    </row>
    <row r="18" spans="1:18" ht="17.25" customHeight="1" x14ac:dyDescent="0.25">
      <c r="A18" s="21" t="s">
        <v>26</v>
      </c>
      <c r="B18" s="52">
        <v>2040</v>
      </c>
      <c r="C18" s="52">
        <v>2079</v>
      </c>
      <c r="D18" s="52">
        <v>2275</v>
      </c>
      <c r="E18" s="52">
        <v>2584</v>
      </c>
      <c r="F18" s="52">
        <v>2715</v>
      </c>
      <c r="G18" s="52">
        <v>2923</v>
      </c>
      <c r="H18" s="52">
        <v>2810</v>
      </c>
      <c r="I18" s="52">
        <v>2737</v>
      </c>
      <c r="J18" s="52">
        <v>2141</v>
      </c>
      <c r="K18" s="52">
        <v>2001</v>
      </c>
      <c r="L18" s="52">
        <v>2018</v>
      </c>
      <c r="M18" s="100">
        <f t="shared" si="0"/>
        <v>17</v>
      </c>
      <c r="N18" s="91">
        <f t="shared" si="1"/>
        <v>8.4957521239379385E-3</v>
      </c>
      <c r="O18" s="101">
        <f t="shared" si="2"/>
        <v>-905</v>
      </c>
      <c r="P18" s="102">
        <f t="shared" si="3"/>
        <v>-0.30961341087923366</v>
      </c>
      <c r="Q18" s="101">
        <f t="shared" si="4"/>
        <v>-22</v>
      </c>
      <c r="R18" s="113">
        <f t="shared" si="5"/>
        <v>-1.0784313725490158E-2</v>
      </c>
    </row>
    <row r="19" spans="1:18" ht="17.25" customHeight="1" thickBot="1" x14ac:dyDescent="0.3">
      <c r="A19" s="41" t="s">
        <v>27</v>
      </c>
      <c r="B19" s="54">
        <v>4433</v>
      </c>
      <c r="C19" s="54">
        <v>4671</v>
      </c>
      <c r="D19" s="54">
        <v>5013</v>
      </c>
      <c r="E19" s="54">
        <v>5635</v>
      </c>
      <c r="F19" s="54">
        <v>5699</v>
      </c>
      <c r="G19" s="54">
        <v>5707</v>
      </c>
      <c r="H19" s="54">
        <v>5668</v>
      </c>
      <c r="I19" s="54">
        <v>5465</v>
      </c>
      <c r="J19" s="54">
        <v>4437</v>
      </c>
      <c r="K19" s="54">
        <v>4203</v>
      </c>
      <c r="L19" s="54">
        <v>3917</v>
      </c>
      <c r="M19" s="104">
        <f t="shared" si="0"/>
        <v>-286</v>
      </c>
      <c r="N19" s="92">
        <f t="shared" si="1"/>
        <v>-6.8046633357125907E-2</v>
      </c>
      <c r="O19" s="105">
        <f t="shared" si="2"/>
        <v>-1790</v>
      </c>
      <c r="P19" s="106">
        <f t="shared" si="3"/>
        <v>-0.31364990362712464</v>
      </c>
      <c r="Q19" s="105">
        <f t="shared" si="4"/>
        <v>-516</v>
      </c>
      <c r="R19" s="115">
        <f t="shared" si="5"/>
        <v>-0.11639972930295506</v>
      </c>
    </row>
    <row r="20" spans="1:18" s="14" customFormat="1" ht="17.25" customHeight="1" x14ac:dyDescent="0.25">
      <c r="A20" s="26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8" x14ac:dyDescent="0.25">
      <c r="L21" s="121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0D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List7"/>
  <dimension ref="A1:U25"/>
  <sheetViews>
    <sheetView zoomScaleNormal="100" workbookViewId="0"/>
  </sheetViews>
  <sheetFormatPr defaultRowHeight="15" x14ac:dyDescent="0.25"/>
  <cols>
    <col min="1" max="1" width="16.42578125" customWidth="1"/>
    <col min="2" max="2" width="6.42578125" customWidth="1"/>
    <col min="3" max="3" width="6.85546875" customWidth="1"/>
    <col min="4" max="4" width="6.42578125" customWidth="1"/>
    <col min="5" max="5" width="6.85546875" customWidth="1"/>
    <col min="6" max="6" width="6.42578125" customWidth="1"/>
    <col min="7" max="7" width="6.85546875" customWidth="1"/>
    <col min="8" max="8" width="6.42578125" customWidth="1"/>
    <col min="9" max="9" width="6.85546875" customWidth="1"/>
    <col min="10" max="10" width="6.42578125" customWidth="1"/>
    <col min="11" max="11" width="6.85546875" customWidth="1"/>
    <col min="12" max="12" width="6.42578125" customWidth="1"/>
    <col min="13" max="13" width="6.85546875" customWidth="1"/>
    <col min="14" max="14" width="6.42578125" customWidth="1"/>
    <col min="15" max="15" width="6.85546875" customWidth="1"/>
    <col min="16" max="16" width="6.42578125" customWidth="1"/>
    <col min="17" max="17" width="6.85546875" customWidth="1"/>
    <col min="18" max="18" width="6.42578125" customWidth="1"/>
  </cols>
  <sheetData>
    <row r="1" spans="1:18" s="1" customFormat="1" ht="17.25" customHeight="1" x14ac:dyDescent="0.2">
      <c r="A1" s="30" t="s">
        <v>167</v>
      </c>
      <c r="B1" s="30"/>
    </row>
    <row r="2" spans="1:18" s="2" customFormat="1" ht="17.25" customHeight="1" thickBot="1" x14ac:dyDescent="0.3">
      <c r="A2" s="78" t="s">
        <v>76</v>
      </c>
      <c r="C2" s="275"/>
      <c r="D2" s="275"/>
      <c r="E2" s="275"/>
      <c r="F2" s="275"/>
      <c r="J2" s="275"/>
      <c r="K2" s="275"/>
      <c r="L2" s="275"/>
    </row>
    <row r="3" spans="1:18" ht="17.25" customHeight="1" x14ac:dyDescent="0.25">
      <c r="A3" s="390" t="s">
        <v>81</v>
      </c>
      <c r="B3" s="391"/>
      <c r="C3" s="523" t="s">
        <v>46</v>
      </c>
      <c r="D3" s="524"/>
      <c r="E3" s="523" t="s">
        <v>109</v>
      </c>
      <c r="F3" s="524"/>
      <c r="G3" s="524"/>
      <c r="H3" s="526"/>
      <c r="I3" s="523" t="s">
        <v>110</v>
      </c>
      <c r="J3" s="524"/>
      <c r="K3" s="524"/>
      <c r="L3" s="524"/>
      <c r="M3" s="524"/>
      <c r="N3" s="524"/>
      <c r="O3" s="524"/>
      <c r="P3" s="524"/>
      <c r="Q3" s="524"/>
      <c r="R3" s="527"/>
    </row>
    <row r="4" spans="1:18" ht="17.25" customHeight="1" x14ac:dyDescent="0.25">
      <c r="A4" s="392"/>
      <c r="B4" s="393"/>
      <c r="C4" s="525"/>
      <c r="D4" s="413"/>
      <c r="E4" s="528" t="s">
        <v>3</v>
      </c>
      <c r="F4" s="413"/>
      <c r="G4" s="529" t="s">
        <v>89</v>
      </c>
      <c r="H4" s="530"/>
      <c r="I4" s="532" t="s">
        <v>3</v>
      </c>
      <c r="J4" s="533"/>
      <c r="K4" s="535" t="s">
        <v>55</v>
      </c>
      <c r="L4" s="413"/>
      <c r="M4" s="413"/>
      <c r="N4" s="413"/>
      <c r="O4" s="413"/>
      <c r="P4" s="413"/>
      <c r="Q4" s="413"/>
      <c r="R4" s="462"/>
    </row>
    <row r="5" spans="1:18" ht="22.5" customHeight="1" x14ac:dyDescent="0.25">
      <c r="A5" s="392"/>
      <c r="B5" s="393"/>
      <c r="C5" s="525"/>
      <c r="D5" s="413"/>
      <c r="E5" s="525"/>
      <c r="F5" s="424"/>
      <c r="G5" s="531"/>
      <c r="H5" s="429"/>
      <c r="I5" s="428"/>
      <c r="J5" s="534"/>
      <c r="K5" s="535" t="s">
        <v>86</v>
      </c>
      <c r="L5" s="413"/>
      <c r="M5" s="535" t="s">
        <v>85</v>
      </c>
      <c r="N5" s="413"/>
      <c r="O5" s="535" t="s">
        <v>87</v>
      </c>
      <c r="P5" s="413"/>
      <c r="Q5" s="535" t="s">
        <v>88</v>
      </c>
      <c r="R5" s="462"/>
    </row>
    <row r="6" spans="1:18" ht="17.25" customHeight="1" thickBot="1" x14ac:dyDescent="0.3">
      <c r="A6" s="394"/>
      <c r="B6" s="395"/>
      <c r="C6" s="196" t="s">
        <v>53</v>
      </c>
      <c r="D6" s="197" t="s">
        <v>67</v>
      </c>
      <c r="E6" s="196" t="s">
        <v>53</v>
      </c>
      <c r="F6" s="198" t="s">
        <v>56</v>
      </c>
      <c r="G6" s="199" t="s">
        <v>53</v>
      </c>
      <c r="H6" s="245" t="s">
        <v>56</v>
      </c>
      <c r="I6" s="196" t="s">
        <v>53</v>
      </c>
      <c r="J6" s="202" t="s">
        <v>56</v>
      </c>
      <c r="K6" s="199" t="s">
        <v>53</v>
      </c>
      <c r="L6" s="202" t="s">
        <v>56</v>
      </c>
      <c r="M6" s="199" t="s">
        <v>53</v>
      </c>
      <c r="N6" s="202" t="s">
        <v>56</v>
      </c>
      <c r="O6" s="199" t="s">
        <v>53</v>
      </c>
      <c r="P6" s="202" t="s">
        <v>56</v>
      </c>
      <c r="Q6" s="199" t="s">
        <v>53</v>
      </c>
      <c r="R6" s="200" t="s">
        <v>56</v>
      </c>
    </row>
    <row r="7" spans="1:18" s="12" customFormat="1" ht="17.25" customHeight="1" x14ac:dyDescent="0.25">
      <c r="A7" s="396" t="s">
        <v>7</v>
      </c>
      <c r="B7" s="397"/>
      <c r="C7" s="244">
        <v>5434</v>
      </c>
      <c r="D7" s="284">
        <v>1.5335553423265791E-2</v>
      </c>
      <c r="E7" s="244">
        <v>1391</v>
      </c>
      <c r="F7" s="39">
        <v>0.25598086124401914</v>
      </c>
      <c r="G7" s="236">
        <v>886</v>
      </c>
      <c r="H7" s="39">
        <v>0.16304747883695253</v>
      </c>
      <c r="I7" s="244">
        <v>4043</v>
      </c>
      <c r="J7" s="248">
        <v>0.74401913875598091</v>
      </c>
      <c r="K7" s="236">
        <v>1237</v>
      </c>
      <c r="L7" s="248">
        <v>0.22764078027235923</v>
      </c>
      <c r="M7" s="236">
        <v>1540</v>
      </c>
      <c r="N7" s="248">
        <v>0.2834008097165992</v>
      </c>
      <c r="O7" s="236">
        <v>385</v>
      </c>
      <c r="P7" s="248">
        <v>7.08502024291498E-2</v>
      </c>
      <c r="Q7" s="236">
        <v>881</v>
      </c>
      <c r="R7" s="62">
        <v>0.16212734633787265</v>
      </c>
    </row>
    <row r="8" spans="1:18" s="12" customFormat="1" ht="17.25" customHeight="1" x14ac:dyDescent="0.25">
      <c r="A8" s="396" t="s">
        <v>8</v>
      </c>
      <c r="B8" s="397"/>
      <c r="C8" s="244">
        <v>6307</v>
      </c>
      <c r="D8" s="284">
        <v>1.7347511332130441E-2</v>
      </c>
      <c r="E8" s="244">
        <v>1746</v>
      </c>
      <c r="F8" s="39">
        <v>0.27683526240684952</v>
      </c>
      <c r="G8" s="236">
        <v>1096</v>
      </c>
      <c r="H8" s="39">
        <v>0.1737751704455367</v>
      </c>
      <c r="I8" s="244">
        <v>4561</v>
      </c>
      <c r="J8" s="248">
        <v>0.72316473759315048</v>
      </c>
      <c r="K8" s="236">
        <v>1458</v>
      </c>
      <c r="L8" s="248">
        <v>0.23117171396860631</v>
      </c>
      <c r="M8" s="236">
        <v>1685</v>
      </c>
      <c r="N8" s="248">
        <v>0.26716346916124939</v>
      </c>
      <c r="O8" s="236">
        <v>455</v>
      </c>
      <c r="P8" s="248">
        <v>7.2142064372918979E-2</v>
      </c>
      <c r="Q8" s="236">
        <v>963</v>
      </c>
      <c r="R8" s="62">
        <v>0.15268749009037577</v>
      </c>
    </row>
    <row r="9" spans="1:18" s="12" customFormat="1" ht="17.25" customHeight="1" x14ac:dyDescent="0.25">
      <c r="A9" s="396" t="s">
        <v>9</v>
      </c>
      <c r="B9" s="397"/>
      <c r="C9" s="244">
        <v>7214</v>
      </c>
      <c r="D9" s="284">
        <v>1.9624431791905941E-2</v>
      </c>
      <c r="E9" s="244">
        <v>2110</v>
      </c>
      <c r="F9" s="39">
        <v>0.29248683116163016</v>
      </c>
      <c r="G9" s="236">
        <v>1370</v>
      </c>
      <c r="H9" s="39">
        <v>0.18990851122816746</v>
      </c>
      <c r="I9" s="244">
        <v>5104</v>
      </c>
      <c r="J9" s="248">
        <v>0.70751316883836979</v>
      </c>
      <c r="K9" s="236">
        <v>1694</v>
      </c>
      <c r="L9" s="248">
        <v>0.23482118103687274</v>
      </c>
      <c r="M9" s="236">
        <v>1859</v>
      </c>
      <c r="N9" s="248">
        <v>0.25769337399500969</v>
      </c>
      <c r="O9" s="236">
        <v>485</v>
      </c>
      <c r="P9" s="248">
        <v>6.7230385361796513E-2</v>
      </c>
      <c r="Q9" s="236">
        <v>1066</v>
      </c>
      <c r="R9" s="62">
        <v>0.14776822844469087</v>
      </c>
    </row>
    <row r="10" spans="1:18" s="12" customFormat="1" ht="17.25" customHeight="1" x14ac:dyDescent="0.25">
      <c r="A10" s="396" t="s">
        <v>10</v>
      </c>
      <c r="B10" s="397"/>
      <c r="C10" s="244">
        <v>8302</v>
      </c>
      <c r="D10" s="284">
        <v>2.2599023848476021E-2</v>
      </c>
      <c r="E10" s="244">
        <v>2481</v>
      </c>
      <c r="F10" s="39">
        <v>0.29884365213201636</v>
      </c>
      <c r="G10" s="236">
        <v>1612</v>
      </c>
      <c r="H10" s="39">
        <v>0.19417007949891593</v>
      </c>
      <c r="I10" s="244">
        <v>5821</v>
      </c>
      <c r="J10" s="248">
        <v>0.70115634786798364</v>
      </c>
      <c r="K10" s="236">
        <v>1972</v>
      </c>
      <c r="L10" s="248">
        <v>0.23753312454830161</v>
      </c>
      <c r="M10" s="236">
        <v>2172</v>
      </c>
      <c r="N10" s="248">
        <v>0.26162370513129368</v>
      </c>
      <c r="O10" s="236">
        <v>526</v>
      </c>
      <c r="P10" s="248">
        <v>6.3358226933269091E-2</v>
      </c>
      <c r="Q10" s="236">
        <v>1151</v>
      </c>
      <c r="R10" s="62">
        <v>0.13864129125511926</v>
      </c>
    </row>
    <row r="11" spans="1:18" s="12" customFormat="1" ht="17.25" customHeight="1" x14ac:dyDescent="0.25">
      <c r="A11" s="396" t="s">
        <v>11</v>
      </c>
      <c r="B11" s="397"/>
      <c r="C11" s="244">
        <v>9494</v>
      </c>
      <c r="D11" s="284">
        <v>2.6179295359475864E-2</v>
      </c>
      <c r="E11" s="244">
        <v>2712</v>
      </c>
      <c r="F11" s="39">
        <v>0.2856540973246261</v>
      </c>
      <c r="G11" s="236">
        <v>1722</v>
      </c>
      <c r="H11" s="39">
        <v>0.18137771223930904</v>
      </c>
      <c r="I11" s="244">
        <v>6782</v>
      </c>
      <c r="J11" s="248">
        <v>0.7143459026753739</v>
      </c>
      <c r="K11" s="236">
        <v>2254</v>
      </c>
      <c r="L11" s="248">
        <v>0.23741310301242891</v>
      </c>
      <c r="M11" s="236">
        <v>2552</v>
      </c>
      <c r="N11" s="248">
        <v>0.26880134821992835</v>
      </c>
      <c r="O11" s="236">
        <v>587</v>
      </c>
      <c r="P11" s="248">
        <v>6.1828523277859704E-2</v>
      </c>
      <c r="Q11" s="236">
        <v>1389</v>
      </c>
      <c r="R11" s="62">
        <v>0.14630292816515694</v>
      </c>
    </row>
    <row r="12" spans="1:18" s="12" customFormat="1" ht="17.25" customHeight="1" x14ac:dyDescent="0.25">
      <c r="A12" s="396" t="s">
        <v>47</v>
      </c>
      <c r="B12" s="397"/>
      <c r="C12" s="244">
        <v>10469</v>
      </c>
      <c r="D12" s="284">
        <v>2.8859619137932935E-2</v>
      </c>
      <c r="E12" s="244">
        <v>3032</v>
      </c>
      <c r="F12" s="39">
        <v>0.2896169643710001</v>
      </c>
      <c r="G12" s="236">
        <v>1923</v>
      </c>
      <c r="H12" s="39">
        <v>0.18368516572738561</v>
      </c>
      <c r="I12" s="244">
        <v>7437</v>
      </c>
      <c r="J12" s="248">
        <v>0.71038303562899996</v>
      </c>
      <c r="K12" s="236">
        <v>2484</v>
      </c>
      <c r="L12" s="248">
        <v>0.23727194574457924</v>
      </c>
      <c r="M12" s="236">
        <v>2764</v>
      </c>
      <c r="N12" s="248">
        <v>0.26401757569968476</v>
      </c>
      <c r="O12" s="236">
        <v>681</v>
      </c>
      <c r="P12" s="248">
        <v>6.5049192855096E-2</v>
      </c>
      <c r="Q12" s="236">
        <v>1508</v>
      </c>
      <c r="R12" s="62">
        <v>0.1440443213296399</v>
      </c>
    </row>
    <row r="13" spans="1:18" s="12" customFormat="1" ht="17.25" customHeight="1" x14ac:dyDescent="0.25">
      <c r="A13" s="396" t="s">
        <v>72</v>
      </c>
      <c r="B13" s="397"/>
      <c r="C13" s="244">
        <v>11343</v>
      </c>
      <c r="D13" s="284">
        <v>3.1181276389866293E-2</v>
      </c>
      <c r="E13" s="244">
        <v>3351</v>
      </c>
      <c r="F13" s="39">
        <v>0.29542449087542977</v>
      </c>
      <c r="G13" s="236">
        <v>2053</v>
      </c>
      <c r="H13" s="39">
        <v>0.18099268271180463</v>
      </c>
      <c r="I13" s="244">
        <v>7992</v>
      </c>
      <c r="J13" s="248">
        <v>0.70457550912457023</v>
      </c>
      <c r="K13" s="236">
        <v>2677</v>
      </c>
      <c r="L13" s="248">
        <v>0.23600458432513444</v>
      </c>
      <c r="M13" s="236">
        <v>2963</v>
      </c>
      <c r="N13" s="248">
        <v>0.26121837256457725</v>
      </c>
      <c r="O13" s="236">
        <v>732</v>
      </c>
      <c r="P13" s="248">
        <v>6.4533192277175355E-2</v>
      </c>
      <c r="Q13" s="236">
        <v>1620</v>
      </c>
      <c r="R13" s="62">
        <v>0.14281935995768316</v>
      </c>
    </row>
    <row r="14" spans="1:18" s="12" customFormat="1" ht="17.25" customHeight="1" x14ac:dyDescent="0.25">
      <c r="A14" s="396" t="s">
        <v>111</v>
      </c>
      <c r="B14" s="397"/>
      <c r="C14" s="244">
        <v>11942</v>
      </c>
      <c r="D14" s="284">
        <v>3.2725967295955977E-2</v>
      </c>
      <c r="E14" s="244">
        <v>3539</v>
      </c>
      <c r="F14" s="39">
        <v>0.2963490202646123</v>
      </c>
      <c r="G14" s="236">
        <v>2053</v>
      </c>
      <c r="H14" s="39">
        <v>0.17191425221905879</v>
      </c>
      <c r="I14" s="244">
        <v>8403</v>
      </c>
      <c r="J14" s="248">
        <f>I14/C14</f>
        <v>0.7036509797353877</v>
      </c>
      <c r="K14" s="236">
        <v>2963</v>
      </c>
      <c r="L14" s="248">
        <f>K14/$C14</f>
        <v>0.24811589348517837</v>
      </c>
      <c r="M14" s="236">
        <v>2843</v>
      </c>
      <c r="N14" s="248">
        <f>M14/$C14</f>
        <v>0.23806732540612963</v>
      </c>
      <c r="O14" s="236">
        <v>794</v>
      </c>
      <c r="P14" s="248">
        <f>O14/$C14</f>
        <v>6.6488025456372474E-2</v>
      </c>
      <c r="Q14" s="236">
        <v>1803</v>
      </c>
      <c r="R14" s="62">
        <f>Q14/$C14</f>
        <v>0.15097973538770726</v>
      </c>
    </row>
    <row r="15" spans="1:18" s="12" customFormat="1" ht="17.25" customHeight="1" x14ac:dyDescent="0.25">
      <c r="A15" s="396" t="s">
        <v>136</v>
      </c>
      <c r="B15" s="397"/>
      <c r="C15" s="244">
        <v>11864</v>
      </c>
      <c r="D15" s="284">
        <v>3.317691933400075E-2</v>
      </c>
      <c r="E15" s="244">
        <v>3504</v>
      </c>
      <c r="F15" s="39">
        <v>0.29534726904922454</v>
      </c>
      <c r="G15" s="236">
        <v>2040</v>
      </c>
      <c r="H15" s="39">
        <v>0.17194875252865813</v>
      </c>
      <c r="I15" s="244">
        <v>8360</v>
      </c>
      <c r="J15" s="248">
        <v>0.70465273095077541</v>
      </c>
      <c r="K15" s="236">
        <v>2932</v>
      </c>
      <c r="L15" s="248">
        <v>0.2471341874578557</v>
      </c>
      <c r="M15" s="236">
        <v>2781</v>
      </c>
      <c r="N15" s="248">
        <v>0.23440660822656778</v>
      </c>
      <c r="O15" s="236">
        <v>779</v>
      </c>
      <c r="P15" s="248">
        <v>6.5660822656776807E-2</v>
      </c>
      <c r="Q15" s="236">
        <v>1868</v>
      </c>
      <c r="R15" s="62">
        <v>0.15745111260957517</v>
      </c>
    </row>
    <row r="16" spans="1:18" s="12" customFormat="1" ht="17.25" customHeight="1" x14ac:dyDescent="0.25">
      <c r="A16" s="396" t="s">
        <v>146</v>
      </c>
      <c r="B16" s="397"/>
      <c r="C16" s="244">
        <v>12103</v>
      </c>
      <c r="D16" s="284">
        <v>3.3573746844572663E-2</v>
      </c>
      <c r="E16" s="244">
        <v>3673</v>
      </c>
      <c r="F16" s="39">
        <v>0.30347847641080722</v>
      </c>
      <c r="G16" s="236">
        <v>2197</v>
      </c>
      <c r="H16" s="39">
        <v>0.18152524167561762</v>
      </c>
      <c r="I16" s="244">
        <v>8430</v>
      </c>
      <c r="J16" s="248">
        <v>0.69652152358919273</v>
      </c>
      <c r="K16" s="236">
        <v>3053</v>
      </c>
      <c r="L16" s="248">
        <v>0.25225150789060563</v>
      </c>
      <c r="M16" s="236">
        <v>2753</v>
      </c>
      <c r="N16" s="248">
        <v>0.22746426505825001</v>
      </c>
      <c r="O16" s="236">
        <v>777</v>
      </c>
      <c r="P16" s="248">
        <v>6.4198958935801034E-2</v>
      </c>
      <c r="Q16" s="236">
        <v>1847</v>
      </c>
      <c r="R16" s="62">
        <v>0.15260679170453606</v>
      </c>
    </row>
    <row r="17" spans="1:21" s="12" customFormat="1" ht="17.25" customHeight="1" thickBot="1" x14ac:dyDescent="0.3">
      <c r="A17" s="441" t="s">
        <v>154</v>
      </c>
      <c r="B17" s="442"/>
      <c r="C17" s="38">
        <v>19567</v>
      </c>
      <c r="D17" s="63">
        <v>5.2997657128153734E-2</v>
      </c>
      <c r="E17" s="38">
        <v>3633</v>
      </c>
      <c r="F17" s="65">
        <f>E17/$C17</f>
        <v>0.18566975008943629</v>
      </c>
      <c r="G17" s="22">
        <v>2181</v>
      </c>
      <c r="H17" s="65">
        <f>G17/$C17</f>
        <v>0.11146317779935606</v>
      </c>
      <c r="I17" s="38">
        <v>15934</v>
      </c>
      <c r="J17" s="65">
        <f>I17/$C17</f>
        <v>0.81433024991056369</v>
      </c>
      <c r="K17" s="22">
        <v>10718</v>
      </c>
      <c r="L17" s="65">
        <f>K17/$C17</f>
        <v>0.54775898195942152</v>
      </c>
      <c r="M17" s="22">
        <v>2606</v>
      </c>
      <c r="N17" s="65">
        <f>M17/$C17</f>
        <v>0.13318342106608064</v>
      </c>
      <c r="O17" s="22">
        <v>712</v>
      </c>
      <c r="P17" s="65">
        <f>O17/$C17</f>
        <v>3.6387795778606839E-2</v>
      </c>
      <c r="Q17" s="22">
        <f>I17-K17-M17-O17</f>
        <v>1898</v>
      </c>
      <c r="R17" s="66">
        <f>Q17/$C17</f>
        <v>9.7000051106454752E-2</v>
      </c>
      <c r="T17" s="17"/>
      <c r="U17" s="17"/>
    </row>
    <row r="18" spans="1:21" s="12" customFormat="1" ht="17.25" customHeight="1" x14ac:dyDescent="0.25">
      <c r="A18" s="447" t="s">
        <v>150</v>
      </c>
      <c r="B18" s="134" t="s">
        <v>74</v>
      </c>
      <c r="C18" s="136">
        <f>C17-C16</f>
        <v>7464</v>
      </c>
      <c r="D18" s="180" t="s">
        <v>44</v>
      </c>
      <c r="E18" s="136">
        <f>E17-E16</f>
        <v>-40</v>
      </c>
      <c r="F18" s="179" t="s">
        <v>44</v>
      </c>
      <c r="G18" s="137">
        <f>G17-G16</f>
        <v>-16</v>
      </c>
      <c r="H18" s="180" t="s">
        <v>44</v>
      </c>
      <c r="I18" s="136">
        <f>I17-I16</f>
        <v>7504</v>
      </c>
      <c r="J18" s="179" t="s">
        <v>44</v>
      </c>
      <c r="K18" s="137">
        <f>K17-K16</f>
        <v>7665</v>
      </c>
      <c r="L18" s="179" t="s">
        <v>44</v>
      </c>
      <c r="M18" s="137">
        <f>M17-M16</f>
        <v>-147</v>
      </c>
      <c r="N18" s="179" t="s">
        <v>44</v>
      </c>
      <c r="O18" s="137">
        <f>O17-O16</f>
        <v>-65</v>
      </c>
      <c r="P18" s="179" t="s">
        <v>44</v>
      </c>
      <c r="Q18" s="137">
        <f>Q17-Q16</f>
        <v>51</v>
      </c>
      <c r="R18" s="180" t="s">
        <v>44</v>
      </c>
    </row>
    <row r="19" spans="1:21" s="12" customFormat="1" ht="17.25" customHeight="1" x14ac:dyDescent="0.25">
      <c r="A19" s="387"/>
      <c r="B19" s="138" t="s">
        <v>75</v>
      </c>
      <c r="C19" s="148">
        <f>C17/C16-1</f>
        <v>0.6167066016690077</v>
      </c>
      <c r="D19" s="183" t="s">
        <v>44</v>
      </c>
      <c r="E19" s="148">
        <f>E17/E16-1</f>
        <v>-1.0890280424720955E-2</v>
      </c>
      <c r="F19" s="182" t="s">
        <v>44</v>
      </c>
      <c r="G19" s="149">
        <f>G17/G16-1</f>
        <v>-7.2826581702321036E-3</v>
      </c>
      <c r="H19" s="183" t="s">
        <v>44</v>
      </c>
      <c r="I19" s="148">
        <f>I17/I16-1</f>
        <v>0.89015421115065241</v>
      </c>
      <c r="J19" s="182" t="s">
        <v>44</v>
      </c>
      <c r="K19" s="149">
        <f>K17/K16-1</f>
        <v>2.5106452669505406</v>
      </c>
      <c r="L19" s="182" t="s">
        <v>44</v>
      </c>
      <c r="M19" s="149">
        <f>M17/M16-1</f>
        <v>-5.3396294950962542E-2</v>
      </c>
      <c r="N19" s="182" t="s">
        <v>44</v>
      </c>
      <c r="O19" s="149">
        <f>O17/O16-1</f>
        <v>-8.3655083655083673E-2</v>
      </c>
      <c r="P19" s="182" t="s">
        <v>44</v>
      </c>
      <c r="Q19" s="149">
        <f>Q17/Q16-1</f>
        <v>2.761234434217652E-2</v>
      </c>
      <c r="R19" s="183" t="s">
        <v>44</v>
      </c>
    </row>
    <row r="20" spans="1:21" s="12" customFormat="1" ht="17.25" customHeight="1" x14ac:dyDescent="0.25">
      <c r="A20" s="388" t="s">
        <v>151</v>
      </c>
      <c r="B20" s="142" t="s">
        <v>74</v>
      </c>
      <c r="C20" s="152">
        <f>C17-C12</f>
        <v>9098</v>
      </c>
      <c r="D20" s="186" t="s">
        <v>44</v>
      </c>
      <c r="E20" s="152">
        <f>E17-E12</f>
        <v>601</v>
      </c>
      <c r="F20" s="185" t="s">
        <v>44</v>
      </c>
      <c r="G20" s="153">
        <f>G17-G12</f>
        <v>258</v>
      </c>
      <c r="H20" s="186" t="s">
        <v>44</v>
      </c>
      <c r="I20" s="152">
        <f>I17-I12</f>
        <v>8497</v>
      </c>
      <c r="J20" s="185" t="s">
        <v>44</v>
      </c>
      <c r="K20" s="153">
        <f>K17-K12</f>
        <v>8234</v>
      </c>
      <c r="L20" s="185" t="s">
        <v>44</v>
      </c>
      <c r="M20" s="153">
        <f>M17-M12</f>
        <v>-158</v>
      </c>
      <c r="N20" s="185" t="s">
        <v>44</v>
      </c>
      <c r="O20" s="153">
        <f>O17-O12</f>
        <v>31</v>
      </c>
      <c r="P20" s="185" t="s">
        <v>44</v>
      </c>
      <c r="Q20" s="153">
        <f>Q17-Q12</f>
        <v>390</v>
      </c>
      <c r="R20" s="186" t="s">
        <v>44</v>
      </c>
    </row>
    <row r="21" spans="1:21" s="12" customFormat="1" ht="17.25" customHeight="1" x14ac:dyDescent="0.25">
      <c r="A21" s="387"/>
      <c r="B21" s="146" t="s">
        <v>75</v>
      </c>
      <c r="C21" s="148">
        <f>C17/C12-1</f>
        <v>0.86904193332696522</v>
      </c>
      <c r="D21" s="183" t="s">
        <v>44</v>
      </c>
      <c r="E21" s="148">
        <f>E17/E12-1</f>
        <v>0.19821899736147763</v>
      </c>
      <c r="F21" s="182" t="s">
        <v>44</v>
      </c>
      <c r="G21" s="149">
        <f>G17/G12-1</f>
        <v>0.13416536661466449</v>
      </c>
      <c r="H21" s="183" t="s">
        <v>44</v>
      </c>
      <c r="I21" s="148">
        <f>I17/I12-1</f>
        <v>1.1425305902917842</v>
      </c>
      <c r="J21" s="182" t="s">
        <v>44</v>
      </c>
      <c r="K21" s="149">
        <f>K17/K12-1</f>
        <v>3.3148148148148149</v>
      </c>
      <c r="L21" s="182" t="s">
        <v>44</v>
      </c>
      <c r="M21" s="149">
        <f>M17/M12-1</f>
        <v>-5.7163531114327037E-2</v>
      </c>
      <c r="N21" s="182" t="s">
        <v>44</v>
      </c>
      <c r="O21" s="149">
        <f>O17/O12-1</f>
        <v>4.5521292217327369E-2</v>
      </c>
      <c r="P21" s="182" t="s">
        <v>44</v>
      </c>
      <c r="Q21" s="149">
        <f>Q17/Q12-1</f>
        <v>0.25862068965517238</v>
      </c>
      <c r="R21" s="183" t="s">
        <v>44</v>
      </c>
    </row>
    <row r="22" spans="1:21" s="6" customFormat="1" ht="17.25" customHeight="1" x14ac:dyDescent="0.2">
      <c r="A22" s="388" t="s">
        <v>152</v>
      </c>
      <c r="B22" s="150" t="s">
        <v>74</v>
      </c>
      <c r="C22" s="152">
        <f>C17-C7</f>
        <v>14133</v>
      </c>
      <c r="D22" s="186" t="s">
        <v>44</v>
      </c>
      <c r="E22" s="152">
        <f>E17-E7</f>
        <v>2242</v>
      </c>
      <c r="F22" s="185" t="s">
        <v>44</v>
      </c>
      <c r="G22" s="153">
        <f>G17-G7</f>
        <v>1295</v>
      </c>
      <c r="H22" s="186" t="s">
        <v>44</v>
      </c>
      <c r="I22" s="152">
        <f>I17-I7</f>
        <v>11891</v>
      </c>
      <c r="J22" s="185" t="s">
        <v>44</v>
      </c>
      <c r="K22" s="153">
        <f>K17-K7</f>
        <v>9481</v>
      </c>
      <c r="L22" s="185" t="s">
        <v>44</v>
      </c>
      <c r="M22" s="153">
        <f>M17-M7</f>
        <v>1066</v>
      </c>
      <c r="N22" s="185" t="s">
        <v>44</v>
      </c>
      <c r="O22" s="153">
        <f>O17-O7</f>
        <v>327</v>
      </c>
      <c r="P22" s="185" t="s">
        <v>44</v>
      </c>
      <c r="Q22" s="153">
        <f>Q17-Q7</f>
        <v>1017</v>
      </c>
      <c r="R22" s="186" t="s">
        <v>44</v>
      </c>
    </row>
    <row r="23" spans="1:21" ht="17.25" customHeight="1" thickBot="1" x14ac:dyDescent="0.3">
      <c r="A23" s="389"/>
      <c r="B23" s="154" t="s">
        <v>75</v>
      </c>
      <c r="C23" s="156">
        <f>C17/C7-1</f>
        <v>2.6008465218991534</v>
      </c>
      <c r="D23" s="195" t="s">
        <v>44</v>
      </c>
      <c r="E23" s="156">
        <f>E17/E7-1</f>
        <v>1.6117900790797988</v>
      </c>
      <c r="F23" s="194" t="s">
        <v>44</v>
      </c>
      <c r="G23" s="157">
        <f>G17/G7-1</f>
        <v>1.4616252821670428</v>
      </c>
      <c r="H23" s="195" t="s">
        <v>44</v>
      </c>
      <c r="I23" s="156">
        <f>I17/I7-1</f>
        <v>2.941132822161761</v>
      </c>
      <c r="J23" s="194" t="s">
        <v>44</v>
      </c>
      <c r="K23" s="157">
        <f>K17/K7-1</f>
        <v>7.6645109135004041</v>
      </c>
      <c r="L23" s="194" t="s">
        <v>44</v>
      </c>
      <c r="M23" s="157">
        <f>M17/M7-1</f>
        <v>0.69220779220779227</v>
      </c>
      <c r="N23" s="194" t="s">
        <v>44</v>
      </c>
      <c r="O23" s="157">
        <f>O17/O7-1</f>
        <v>0.8493506493506493</v>
      </c>
      <c r="P23" s="194" t="s">
        <v>44</v>
      </c>
      <c r="Q23" s="157">
        <f>Q17/Q7-1</f>
        <v>1.1543700340522136</v>
      </c>
      <c r="R23" s="195" t="s">
        <v>44</v>
      </c>
    </row>
    <row r="24" spans="1:21" ht="17.25" customHeight="1" x14ac:dyDescent="0.25">
      <c r="A24" s="266" t="s">
        <v>84</v>
      </c>
      <c r="R24" s="39"/>
    </row>
    <row r="25" spans="1:21" ht="17.25" customHeight="1" x14ac:dyDescent="0.25">
      <c r="A25" s="266" t="s">
        <v>62</v>
      </c>
    </row>
  </sheetData>
  <mergeCells count="26">
    <mergeCell ref="A17:B17"/>
    <mergeCell ref="A18:A19"/>
    <mergeCell ref="A20:A21"/>
    <mergeCell ref="A22:A23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A3:B6"/>
    <mergeCell ref="C3:D5"/>
    <mergeCell ref="E3:H3"/>
    <mergeCell ref="I3:R3"/>
    <mergeCell ref="E4:F5"/>
    <mergeCell ref="G4:H5"/>
    <mergeCell ref="I4:J5"/>
    <mergeCell ref="K4:R4"/>
    <mergeCell ref="K5:L5"/>
    <mergeCell ref="M5:N5"/>
    <mergeCell ref="O5:P5"/>
    <mergeCell ref="Q5:R5"/>
  </mergeCells>
  <hyperlinks>
    <hyperlink ref="A2" location="OBSAH!A1" tooltip="o" display="zpět na obsah" xr:uid="{00000000-0004-0000-0E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26"/>
  <sheetViews>
    <sheetView tabSelected="1" workbookViewId="0">
      <pane xSplit="1" topLeftCell="B1" activePane="topRight" state="frozen"/>
      <selection activeCell="Z23" sqref="Y22:Z23"/>
      <selection pane="topRight" activeCell="F28" sqref="F28"/>
    </sheetView>
  </sheetViews>
  <sheetFormatPr defaultRowHeight="15" x14ac:dyDescent="0.25"/>
  <cols>
    <col min="1" max="1" width="18.28515625" customWidth="1"/>
    <col min="2" max="7" width="6.28515625" customWidth="1"/>
    <col min="8" max="8" width="6.5703125" customWidth="1"/>
    <col min="9" max="11" width="5.7109375" customWidth="1"/>
    <col min="12" max="12" width="6.5703125" customWidth="1"/>
    <col min="13" max="19" width="5.7109375" customWidth="1"/>
  </cols>
  <sheetData>
    <row r="1" spans="1:19" x14ac:dyDescent="0.25">
      <c r="A1" s="30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ht="15.75" thickBot="1" x14ac:dyDescent="0.3">
      <c r="A2" s="78" t="s">
        <v>76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9" x14ac:dyDescent="0.25">
      <c r="A3" s="506" t="s">
        <v>73</v>
      </c>
      <c r="B3" s="523" t="s">
        <v>97</v>
      </c>
      <c r="C3" s="527"/>
      <c r="D3" s="536" t="s">
        <v>109</v>
      </c>
      <c r="E3" s="537"/>
      <c r="F3" s="542" t="s">
        <v>110</v>
      </c>
      <c r="G3" s="524"/>
      <c r="H3" s="524"/>
      <c r="I3" s="524"/>
      <c r="J3" s="524"/>
      <c r="K3" s="527"/>
      <c r="L3" s="523" t="s">
        <v>140</v>
      </c>
      <c r="M3" s="542"/>
      <c r="N3" s="542"/>
      <c r="O3" s="542"/>
      <c r="P3" s="542"/>
      <c r="Q3" s="542"/>
      <c r="R3" s="542"/>
      <c r="S3" s="543"/>
    </row>
    <row r="4" spans="1:19" x14ac:dyDescent="0.25">
      <c r="A4" s="521"/>
      <c r="B4" s="525"/>
      <c r="C4" s="462"/>
      <c r="D4" s="538"/>
      <c r="E4" s="539"/>
      <c r="F4" s="437" t="s">
        <v>3</v>
      </c>
      <c r="G4" s="544"/>
      <c r="H4" s="535" t="s">
        <v>96</v>
      </c>
      <c r="I4" s="413"/>
      <c r="J4" s="413"/>
      <c r="K4" s="462"/>
      <c r="L4" s="511" t="s">
        <v>141</v>
      </c>
      <c r="M4" s="544"/>
      <c r="N4" s="437" t="s">
        <v>142</v>
      </c>
      <c r="O4" s="544"/>
      <c r="P4" s="437" t="s">
        <v>143</v>
      </c>
      <c r="Q4" s="544"/>
      <c r="R4" s="437" t="s">
        <v>144</v>
      </c>
      <c r="S4" s="547"/>
    </row>
    <row r="5" spans="1:19" ht="23.25" customHeight="1" x14ac:dyDescent="0.25">
      <c r="A5" s="521"/>
      <c r="B5" s="525"/>
      <c r="C5" s="462"/>
      <c r="D5" s="540"/>
      <c r="E5" s="541"/>
      <c r="F5" s="545"/>
      <c r="G5" s="545"/>
      <c r="H5" s="535" t="s">
        <v>60</v>
      </c>
      <c r="I5" s="413"/>
      <c r="J5" s="535" t="s">
        <v>61</v>
      </c>
      <c r="K5" s="462"/>
      <c r="L5" s="546"/>
      <c r="M5" s="545"/>
      <c r="N5" s="545"/>
      <c r="O5" s="545"/>
      <c r="P5" s="545"/>
      <c r="Q5" s="545"/>
      <c r="R5" s="545"/>
      <c r="S5" s="548"/>
    </row>
    <row r="6" spans="1:19" ht="15.75" customHeight="1" thickBot="1" x14ac:dyDescent="0.3">
      <c r="A6" s="509"/>
      <c r="B6" s="196" t="s">
        <v>53</v>
      </c>
      <c r="C6" s="207" t="s">
        <v>56</v>
      </c>
      <c r="D6" s="201" t="s">
        <v>53</v>
      </c>
      <c r="E6" s="197" t="s">
        <v>59</v>
      </c>
      <c r="F6" s="199" t="s">
        <v>53</v>
      </c>
      <c r="G6" s="197" t="s">
        <v>59</v>
      </c>
      <c r="H6" s="199" t="s">
        <v>53</v>
      </c>
      <c r="I6" s="197" t="s">
        <v>59</v>
      </c>
      <c r="J6" s="199" t="s">
        <v>53</v>
      </c>
      <c r="K6" s="207" t="s">
        <v>59</v>
      </c>
      <c r="L6" s="196" t="s">
        <v>53</v>
      </c>
      <c r="M6" s="197" t="s">
        <v>59</v>
      </c>
      <c r="N6" s="199" t="s">
        <v>53</v>
      </c>
      <c r="O6" s="197" t="s">
        <v>59</v>
      </c>
      <c r="P6" s="199" t="s">
        <v>53</v>
      </c>
      <c r="Q6" s="197" t="s">
        <v>59</v>
      </c>
      <c r="R6" s="199" t="s">
        <v>53</v>
      </c>
      <c r="S6" s="207" t="s">
        <v>59</v>
      </c>
    </row>
    <row r="7" spans="1:19" ht="18" customHeight="1" x14ac:dyDescent="0.25">
      <c r="A7" s="40" t="s">
        <v>13</v>
      </c>
      <c r="B7" s="369">
        <v>19567</v>
      </c>
      <c r="C7" s="361">
        <v>5.2997657128153734E-2</v>
      </c>
      <c r="D7" s="365">
        <v>3633</v>
      </c>
      <c r="E7" s="360">
        <v>0.18566975008943629</v>
      </c>
      <c r="F7" s="363">
        <v>15934</v>
      </c>
      <c r="G7" s="360">
        <v>0.81433024991056369</v>
      </c>
      <c r="H7" s="363">
        <v>11988</v>
      </c>
      <c r="I7" s="360">
        <v>0.61266417948586904</v>
      </c>
      <c r="J7" s="363">
        <v>3946</v>
      </c>
      <c r="K7" s="360">
        <v>0.20166607042469464</v>
      </c>
      <c r="L7" s="369">
        <v>10718</v>
      </c>
      <c r="M7" s="360">
        <f>L7/$B7</f>
        <v>0.54775898195942152</v>
      </c>
      <c r="N7" s="363">
        <v>2606</v>
      </c>
      <c r="O7" s="360">
        <f>N7/$B7</f>
        <v>0.13318342106608064</v>
      </c>
      <c r="P7" s="363">
        <v>2181</v>
      </c>
      <c r="Q7" s="360">
        <f>P7/$B7</f>
        <v>0.11146317779935606</v>
      </c>
      <c r="R7" s="363">
        <v>712</v>
      </c>
      <c r="S7" s="361">
        <f>R7/$B7</f>
        <v>3.6387795778606839E-2</v>
      </c>
    </row>
    <row r="8" spans="1:19" x14ac:dyDescent="0.25">
      <c r="A8" s="21" t="s">
        <v>14</v>
      </c>
      <c r="B8" s="244">
        <v>6222</v>
      </c>
      <c r="C8" s="247">
        <v>0.14300160882555735</v>
      </c>
      <c r="D8" s="246">
        <v>1415</v>
      </c>
      <c r="E8" s="284">
        <v>0.22741883638701382</v>
      </c>
      <c r="F8" s="236">
        <v>4807</v>
      </c>
      <c r="G8" s="284">
        <v>0.77258116361298623</v>
      </c>
      <c r="H8" s="236">
        <v>3649</v>
      </c>
      <c r="I8" s="284">
        <v>0.58646737383477976</v>
      </c>
      <c r="J8" s="236">
        <v>1158</v>
      </c>
      <c r="K8" s="284">
        <v>0.18611378977820636</v>
      </c>
      <c r="L8" s="244">
        <v>2929</v>
      </c>
      <c r="M8" s="284">
        <f t="shared" ref="M8" si="0">L8/$B8</f>
        <v>0.47074895531983285</v>
      </c>
      <c r="N8" s="236">
        <v>609</v>
      </c>
      <c r="O8" s="284">
        <f t="shared" ref="O8" si="1">N8/$B8</f>
        <v>9.7878495660559311E-2</v>
      </c>
      <c r="P8" s="236">
        <v>772</v>
      </c>
      <c r="Q8" s="284">
        <f t="shared" ref="Q8" si="2">P8/$B8</f>
        <v>0.12407585985213758</v>
      </c>
      <c r="R8" s="236">
        <v>472</v>
      </c>
      <c r="S8" s="247">
        <f t="shared" ref="S8" si="3">R8/$B8</f>
        <v>7.5859852137576345E-2</v>
      </c>
    </row>
    <row r="9" spans="1:19" x14ac:dyDescent="0.25">
      <c r="A9" s="21" t="s">
        <v>15</v>
      </c>
      <c r="B9" s="244">
        <v>3022</v>
      </c>
      <c r="C9" s="247">
        <v>5.6657542465034308E-2</v>
      </c>
      <c r="D9" s="246">
        <v>757</v>
      </c>
      <c r="E9" s="284">
        <v>0.25049636002647252</v>
      </c>
      <c r="F9" s="236">
        <v>2265</v>
      </c>
      <c r="G9" s="284">
        <v>0.74950363997352742</v>
      </c>
      <c r="H9" s="236">
        <v>1835</v>
      </c>
      <c r="I9" s="284">
        <v>0.60721376571806751</v>
      </c>
      <c r="J9" s="236">
        <v>430</v>
      </c>
      <c r="K9" s="284">
        <v>0.14228987425545997</v>
      </c>
      <c r="L9" s="244">
        <v>1651</v>
      </c>
      <c r="M9" s="284">
        <f t="shared" ref="M9" si="4">L9/$B9</f>
        <v>0.5463269358041033</v>
      </c>
      <c r="N9" s="236">
        <v>304</v>
      </c>
      <c r="O9" s="284">
        <f t="shared" ref="O9" si="5">N9/$B9</f>
        <v>0.10059563203176704</v>
      </c>
      <c r="P9" s="236">
        <v>529</v>
      </c>
      <c r="Q9" s="284">
        <f t="shared" ref="Q9" si="6">P9/$B9</f>
        <v>0.17504963600264725</v>
      </c>
      <c r="R9" s="236">
        <v>87</v>
      </c>
      <c r="S9" s="247">
        <f t="shared" ref="S9" si="7">R9/$B9</f>
        <v>2.8788881535407016E-2</v>
      </c>
    </row>
    <row r="10" spans="1:19" x14ac:dyDescent="0.25">
      <c r="A10" s="21" t="s">
        <v>16</v>
      </c>
      <c r="B10" s="244">
        <v>959</v>
      </c>
      <c r="C10" s="247">
        <v>4.0746091094493543E-2</v>
      </c>
      <c r="D10" s="246">
        <v>84</v>
      </c>
      <c r="E10" s="284">
        <v>8.7591240875912413E-2</v>
      </c>
      <c r="F10" s="236">
        <v>875</v>
      </c>
      <c r="G10" s="284">
        <v>0.91240875912408759</v>
      </c>
      <c r="H10" s="236">
        <v>638</v>
      </c>
      <c r="I10" s="284">
        <v>0.66527632950990612</v>
      </c>
      <c r="J10" s="236">
        <v>237</v>
      </c>
      <c r="K10" s="284">
        <v>0.24713242961418144</v>
      </c>
      <c r="L10" s="244">
        <v>599</v>
      </c>
      <c r="M10" s="284">
        <f t="shared" ref="M10" si="8">L10/$B10</f>
        <v>0.62460896767466112</v>
      </c>
      <c r="N10" s="236">
        <v>195</v>
      </c>
      <c r="O10" s="284">
        <f t="shared" ref="O10" si="9">N10/$B10</f>
        <v>0.20333680917622524</v>
      </c>
      <c r="P10" s="236">
        <v>46</v>
      </c>
      <c r="Q10" s="284">
        <f t="shared" ref="Q10" si="10">P10/$B10</f>
        <v>4.7966631908237745E-2</v>
      </c>
      <c r="R10" s="236">
        <v>11</v>
      </c>
      <c r="S10" s="247">
        <f t="shared" ref="S10" si="11">R10/$B10</f>
        <v>1.1470281543274244E-2</v>
      </c>
    </row>
    <row r="11" spans="1:19" x14ac:dyDescent="0.25">
      <c r="A11" s="21" t="s">
        <v>17</v>
      </c>
      <c r="B11" s="244">
        <v>1338</v>
      </c>
      <c r="C11" s="247">
        <v>6.7884322678843229E-2</v>
      </c>
      <c r="D11" s="246">
        <v>316</v>
      </c>
      <c r="E11" s="284">
        <v>0.23617339312406577</v>
      </c>
      <c r="F11" s="236">
        <v>1022</v>
      </c>
      <c r="G11" s="284">
        <v>0.76382660687593418</v>
      </c>
      <c r="H11" s="236">
        <v>714</v>
      </c>
      <c r="I11" s="284">
        <v>0.53363228699551568</v>
      </c>
      <c r="J11" s="236">
        <v>308</v>
      </c>
      <c r="K11" s="284">
        <v>0.23019431988041852</v>
      </c>
      <c r="L11" s="244">
        <v>680</v>
      </c>
      <c r="M11" s="284">
        <f t="shared" ref="M11" si="12">L11/$B11</f>
        <v>0.50822122571001493</v>
      </c>
      <c r="N11" s="236">
        <v>266</v>
      </c>
      <c r="O11" s="284">
        <f t="shared" ref="O11" si="13">N11/$B11</f>
        <v>0.19880418535127056</v>
      </c>
      <c r="P11" s="236">
        <v>183</v>
      </c>
      <c r="Q11" s="284">
        <f t="shared" ref="Q11" si="14">P11/$B11</f>
        <v>0.1367713004484305</v>
      </c>
      <c r="R11" s="236">
        <v>11</v>
      </c>
      <c r="S11" s="247">
        <f t="shared" ref="S11" si="15">R11/$B11</f>
        <v>8.2212257100149483E-3</v>
      </c>
    </row>
    <row r="12" spans="1:19" x14ac:dyDescent="0.25">
      <c r="A12" s="21" t="s">
        <v>18</v>
      </c>
      <c r="B12" s="244">
        <v>670</v>
      </c>
      <c r="C12" s="247">
        <v>7.7816492450638791E-2</v>
      </c>
      <c r="D12" s="246">
        <v>62</v>
      </c>
      <c r="E12" s="284">
        <v>9.2537313432835819E-2</v>
      </c>
      <c r="F12" s="236">
        <v>608</v>
      </c>
      <c r="G12" s="284">
        <v>0.90746268656716422</v>
      </c>
      <c r="H12" s="236">
        <v>411</v>
      </c>
      <c r="I12" s="284">
        <v>0.61343283582089547</v>
      </c>
      <c r="J12" s="236">
        <v>197</v>
      </c>
      <c r="K12" s="284">
        <v>0.29402985074626864</v>
      </c>
      <c r="L12" s="244">
        <v>358</v>
      </c>
      <c r="M12" s="284">
        <f t="shared" ref="M12" si="16">L12/$B12</f>
        <v>0.53432835820895519</v>
      </c>
      <c r="N12" s="236">
        <v>162</v>
      </c>
      <c r="O12" s="284">
        <f t="shared" ref="O12" si="17">N12/$B12</f>
        <v>0.2417910447761194</v>
      </c>
      <c r="P12" s="236">
        <v>20</v>
      </c>
      <c r="Q12" s="284">
        <f t="shared" ref="Q12" si="18">P12/$B12</f>
        <v>2.9850746268656716E-2</v>
      </c>
      <c r="R12" s="236">
        <v>39</v>
      </c>
      <c r="S12" s="247">
        <f t="shared" ref="S12" si="19">R12/$B12</f>
        <v>5.8208955223880594E-2</v>
      </c>
    </row>
    <row r="13" spans="1:19" x14ac:dyDescent="0.25">
      <c r="A13" s="21" t="s">
        <v>19</v>
      </c>
      <c r="B13" s="244">
        <v>1197</v>
      </c>
      <c r="C13" s="247">
        <v>4.8559837728194728E-2</v>
      </c>
      <c r="D13" s="246">
        <v>97</v>
      </c>
      <c r="E13" s="284">
        <v>8.1035923141186295E-2</v>
      </c>
      <c r="F13" s="236">
        <v>1100</v>
      </c>
      <c r="G13" s="284">
        <v>0.91896407685881365</v>
      </c>
      <c r="H13" s="236">
        <v>709</v>
      </c>
      <c r="I13" s="284">
        <v>0.59231411862990813</v>
      </c>
      <c r="J13" s="236">
        <v>391</v>
      </c>
      <c r="K13" s="284">
        <v>0.32664995822890558</v>
      </c>
      <c r="L13" s="244">
        <v>679</v>
      </c>
      <c r="M13" s="284">
        <f t="shared" ref="M13" si="20">L13/$B13</f>
        <v>0.56725146198830412</v>
      </c>
      <c r="N13" s="236">
        <v>261</v>
      </c>
      <c r="O13" s="284">
        <f t="shared" ref="O13" si="21">N13/$B13</f>
        <v>0.21804511278195488</v>
      </c>
      <c r="P13" s="236">
        <v>48</v>
      </c>
      <c r="Q13" s="284">
        <f t="shared" ref="Q13" si="22">P13/$B13</f>
        <v>4.0100250626566414E-2</v>
      </c>
      <c r="R13" s="236">
        <v>13</v>
      </c>
      <c r="S13" s="247">
        <f t="shared" ref="S13" si="23">R13/$B13</f>
        <v>1.086048454469507E-2</v>
      </c>
    </row>
    <row r="14" spans="1:19" x14ac:dyDescent="0.25">
      <c r="A14" s="21" t="s">
        <v>20</v>
      </c>
      <c r="B14" s="244">
        <v>795</v>
      </c>
      <c r="C14" s="247">
        <v>5.1323434473854096E-2</v>
      </c>
      <c r="D14" s="246">
        <v>80</v>
      </c>
      <c r="E14" s="284">
        <v>0.10062893081761007</v>
      </c>
      <c r="F14" s="236">
        <v>715</v>
      </c>
      <c r="G14" s="284">
        <v>0.89937106918238996</v>
      </c>
      <c r="H14" s="236">
        <v>479</v>
      </c>
      <c r="I14" s="284">
        <v>0.60251572327044023</v>
      </c>
      <c r="J14" s="236">
        <v>236</v>
      </c>
      <c r="K14" s="284">
        <v>0.29685534591194968</v>
      </c>
      <c r="L14" s="244">
        <v>446</v>
      </c>
      <c r="M14" s="284">
        <f t="shared" ref="M14" si="24">L14/$B14</f>
        <v>0.56100628930817609</v>
      </c>
      <c r="N14" s="236">
        <v>120</v>
      </c>
      <c r="O14" s="284">
        <f t="shared" ref="O14" si="25">N14/$B14</f>
        <v>0.15094339622641509</v>
      </c>
      <c r="P14" s="236">
        <v>48</v>
      </c>
      <c r="Q14" s="284">
        <f t="shared" ref="Q14" si="26">P14/$B14</f>
        <v>6.0377358490566038E-2</v>
      </c>
      <c r="R14" s="236">
        <v>17</v>
      </c>
      <c r="S14" s="247">
        <f t="shared" ref="S14" si="27">R14/$B14</f>
        <v>2.1383647798742137E-2</v>
      </c>
    </row>
    <row r="15" spans="1:19" x14ac:dyDescent="0.25">
      <c r="A15" s="21" t="s">
        <v>21</v>
      </c>
      <c r="B15" s="244">
        <v>722</v>
      </c>
      <c r="C15" s="247">
        <v>3.8347142553643507E-2</v>
      </c>
      <c r="D15" s="246">
        <v>61</v>
      </c>
      <c r="E15" s="284">
        <v>8.4487534626038779E-2</v>
      </c>
      <c r="F15" s="236">
        <v>661</v>
      </c>
      <c r="G15" s="284">
        <v>0.91551246537396125</v>
      </c>
      <c r="H15" s="236">
        <v>551</v>
      </c>
      <c r="I15" s="284">
        <v>0.76315789473684215</v>
      </c>
      <c r="J15" s="236">
        <v>110</v>
      </c>
      <c r="K15" s="284">
        <v>0.1523545706371191</v>
      </c>
      <c r="L15" s="244">
        <v>530</v>
      </c>
      <c r="M15" s="284">
        <f t="shared" ref="M15" si="28">L15/$B15</f>
        <v>0.73407202216066481</v>
      </c>
      <c r="N15" s="236">
        <v>84</v>
      </c>
      <c r="O15" s="284">
        <f t="shared" ref="O15" si="29">N15/$B15</f>
        <v>0.11634349030470914</v>
      </c>
      <c r="P15" s="236">
        <v>32</v>
      </c>
      <c r="Q15" s="284">
        <f t="shared" ref="Q15" si="30">P15/$B15</f>
        <v>4.4321329639889197E-2</v>
      </c>
      <c r="R15" s="236">
        <v>3</v>
      </c>
      <c r="S15" s="247">
        <f t="shared" ref="S15" si="31">R15/$B15</f>
        <v>4.1551246537396124E-3</v>
      </c>
    </row>
    <row r="16" spans="1:19" x14ac:dyDescent="0.25">
      <c r="A16" s="21" t="s">
        <v>22</v>
      </c>
      <c r="B16" s="244">
        <v>676</v>
      </c>
      <c r="C16" s="247">
        <v>3.651882664361731E-2</v>
      </c>
      <c r="D16" s="246">
        <v>91</v>
      </c>
      <c r="E16" s="284">
        <v>0.13461538461538461</v>
      </c>
      <c r="F16" s="236">
        <v>585</v>
      </c>
      <c r="G16" s="284">
        <v>0.86538461538461542</v>
      </c>
      <c r="H16" s="236">
        <v>441</v>
      </c>
      <c r="I16" s="284">
        <v>0.65236686390532539</v>
      </c>
      <c r="J16" s="236">
        <v>144</v>
      </c>
      <c r="K16" s="284">
        <v>0.21301775147928995</v>
      </c>
      <c r="L16" s="244">
        <v>428</v>
      </c>
      <c r="M16" s="284">
        <f t="shared" ref="M16" si="32">L16/$B16</f>
        <v>0.63313609467455623</v>
      </c>
      <c r="N16" s="236">
        <v>75</v>
      </c>
      <c r="O16" s="284">
        <f t="shared" ref="O16" si="33">N16/$B16</f>
        <v>0.11094674556213018</v>
      </c>
      <c r="P16" s="236">
        <v>48</v>
      </c>
      <c r="Q16" s="284">
        <f t="shared" ref="Q16" si="34">P16/$B16</f>
        <v>7.1005917159763315E-2</v>
      </c>
      <c r="R16" s="236">
        <v>6</v>
      </c>
      <c r="S16" s="247">
        <f t="shared" ref="S16" si="35">R16/$B16</f>
        <v>8.8757396449704144E-3</v>
      </c>
    </row>
    <row r="17" spans="1:19" x14ac:dyDescent="0.25">
      <c r="A17" s="21" t="s">
        <v>23</v>
      </c>
      <c r="B17" s="244">
        <v>529</v>
      </c>
      <c r="C17" s="247">
        <v>2.9171721627881328E-2</v>
      </c>
      <c r="D17" s="246">
        <v>58</v>
      </c>
      <c r="E17" s="284">
        <v>0.10964083175803403</v>
      </c>
      <c r="F17" s="236">
        <v>471</v>
      </c>
      <c r="G17" s="284">
        <v>0.89035916824196593</v>
      </c>
      <c r="H17" s="236">
        <v>384</v>
      </c>
      <c r="I17" s="284">
        <v>0.72589792060491498</v>
      </c>
      <c r="J17" s="236">
        <v>87</v>
      </c>
      <c r="K17" s="284">
        <v>0.16446124763705103</v>
      </c>
      <c r="L17" s="244">
        <v>364</v>
      </c>
      <c r="M17" s="284">
        <f t="shared" ref="M17" si="36">L17/$B17</f>
        <v>0.68809073724007563</v>
      </c>
      <c r="N17" s="236">
        <v>55</v>
      </c>
      <c r="O17" s="284">
        <f t="shared" ref="O17" si="37">N17/$B17</f>
        <v>0.10396975425330812</v>
      </c>
      <c r="P17" s="236">
        <v>22</v>
      </c>
      <c r="Q17" s="284">
        <f t="shared" ref="Q17" si="38">P17/$B17</f>
        <v>4.1587901701323253E-2</v>
      </c>
      <c r="R17" s="236">
        <v>4</v>
      </c>
      <c r="S17" s="247">
        <f t="shared" ref="S17" si="39">R17/$B17</f>
        <v>7.5614366729678641E-3</v>
      </c>
    </row>
    <row r="18" spans="1:19" x14ac:dyDescent="0.25">
      <c r="A18" s="21" t="s">
        <v>24</v>
      </c>
      <c r="B18" s="244">
        <v>1518</v>
      </c>
      <c r="C18" s="247">
        <v>3.5783319975484416E-2</v>
      </c>
      <c r="D18" s="246">
        <v>375</v>
      </c>
      <c r="E18" s="284">
        <v>0.24703557312252963</v>
      </c>
      <c r="F18" s="236">
        <v>1143</v>
      </c>
      <c r="G18" s="284">
        <v>0.75296442687747034</v>
      </c>
      <c r="H18" s="236">
        <v>840</v>
      </c>
      <c r="I18" s="284">
        <v>0.55335968379446643</v>
      </c>
      <c r="J18" s="236">
        <v>303</v>
      </c>
      <c r="K18" s="284">
        <v>0.19960474308300397</v>
      </c>
      <c r="L18" s="244">
        <v>766</v>
      </c>
      <c r="M18" s="284">
        <f t="shared" ref="M18" si="40">L18/$B18</f>
        <v>0.50461133069828723</v>
      </c>
      <c r="N18" s="236">
        <v>216</v>
      </c>
      <c r="O18" s="284">
        <f t="shared" ref="O18" si="41">N18/$B18</f>
        <v>0.14229249011857709</v>
      </c>
      <c r="P18" s="236">
        <v>266</v>
      </c>
      <c r="Q18" s="284">
        <f t="shared" ref="Q18" si="42">P18/$B18</f>
        <v>0.17523056653491437</v>
      </c>
      <c r="R18" s="236">
        <v>31</v>
      </c>
      <c r="S18" s="247">
        <f t="shared" ref="S18" si="43">R18/$B18</f>
        <v>2.0421607378129116E-2</v>
      </c>
    </row>
    <row r="19" spans="1:19" x14ac:dyDescent="0.25">
      <c r="A19" s="21" t="s">
        <v>25</v>
      </c>
      <c r="B19" s="244">
        <v>525</v>
      </c>
      <c r="C19" s="247">
        <v>2.297794117647059E-2</v>
      </c>
      <c r="D19" s="246">
        <v>36</v>
      </c>
      <c r="E19" s="284">
        <v>6.8571428571428575E-2</v>
      </c>
      <c r="F19" s="236">
        <v>489</v>
      </c>
      <c r="G19" s="284">
        <v>0.93142857142857138</v>
      </c>
      <c r="H19" s="236">
        <v>370</v>
      </c>
      <c r="I19" s="284">
        <v>0.70476190476190481</v>
      </c>
      <c r="J19" s="236">
        <v>119</v>
      </c>
      <c r="K19" s="284">
        <v>0.22666666666666666</v>
      </c>
      <c r="L19" s="244">
        <v>360</v>
      </c>
      <c r="M19" s="284">
        <f t="shared" ref="M19" si="44">L19/$B19</f>
        <v>0.68571428571428572</v>
      </c>
      <c r="N19" s="236">
        <v>103</v>
      </c>
      <c r="O19" s="284">
        <f t="shared" ref="O19" si="45">N19/$B19</f>
        <v>0.19619047619047619</v>
      </c>
      <c r="P19" s="236">
        <v>23</v>
      </c>
      <c r="Q19" s="284">
        <f t="shared" ref="Q19" si="46">P19/$B19</f>
        <v>4.3809523809523812E-2</v>
      </c>
      <c r="R19" s="236">
        <v>5</v>
      </c>
      <c r="S19" s="247">
        <f t="shared" ref="S19" si="47">R19/$B19</f>
        <v>9.5238095238095247E-3</v>
      </c>
    </row>
    <row r="20" spans="1:19" x14ac:dyDescent="0.25">
      <c r="A20" s="21" t="s">
        <v>26</v>
      </c>
      <c r="B20" s="244">
        <v>482</v>
      </c>
      <c r="C20" s="247">
        <v>2.3813052714786818E-2</v>
      </c>
      <c r="D20" s="246">
        <v>74</v>
      </c>
      <c r="E20" s="284">
        <v>0.15352697095435686</v>
      </c>
      <c r="F20" s="236">
        <v>408</v>
      </c>
      <c r="G20" s="284">
        <v>0.84647302904564314</v>
      </c>
      <c r="H20" s="236">
        <v>334</v>
      </c>
      <c r="I20" s="284">
        <v>0.69294605809128629</v>
      </c>
      <c r="J20" s="236">
        <v>74</v>
      </c>
      <c r="K20" s="284">
        <v>0.15352697095435686</v>
      </c>
      <c r="L20" s="244">
        <v>312</v>
      </c>
      <c r="M20" s="284">
        <f t="shared" ref="M20" si="48">L20/$B20</f>
        <v>0.64730290456431538</v>
      </c>
      <c r="N20" s="236">
        <v>49</v>
      </c>
      <c r="O20" s="284">
        <f t="shared" ref="O20" si="49">N20/$B20</f>
        <v>0.1016597510373444</v>
      </c>
      <c r="P20" s="236">
        <v>62</v>
      </c>
      <c r="Q20" s="284">
        <f t="shared" ref="Q20" si="50">P20/$B20</f>
        <v>0.12863070539419086</v>
      </c>
      <c r="R20" s="236">
        <v>8</v>
      </c>
      <c r="S20" s="247">
        <f t="shared" ref="S20" si="51">R20/$B20</f>
        <v>1.6597510373443983E-2</v>
      </c>
    </row>
    <row r="21" spans="1:19" ht="15.75" thickBot="1" x14ac:dyDescent="0.3">
      <c r="A21" s="41" t="s">
        <v>27</v>
      </c>
      <c r="B21" s="38">
        <v>912</v>
      </c>
      <c r="C21" s="76">
        <v>2.3160728343957132E-2</v>
      </c>
      <c r="D21" s="57">
        <v>127</v>
      </c>
      <c r="E21" s="63">
        <v>0.13925438596491227</v>
      </c>
      <c r="F21" s="22">
        <v>785</v>
      </c>
      <c r="G21" s="63">
        <v>0.86074561403508776</v>
      </c>
      <c r="H21" s="22">
        <v>633</v>
      </c>
      <c r="I21" s="63">
        <v>0.69407894736842102</v>
      </c>
      <c r="J21" s="22">
        <v>152</v>
      </c>
      <c r="K21" s="63">
        <v>0.16666666666666666</v>
      </c>
      <c r="L21" s="38">
        <v>616</v>
      </c>
      <c r="M21" s="63">
        <f t="shared" ref="M21" si="52">L21/$B21</f>
        <v>0.67543859649122806</v>
      </c>
      <c r="N21" s="22">
        <v>107</v>
      </c>
      <c r="O21" s="63">
        <f t="shared" ref="O21" si="53">N21/$B21</f>
        <v>0.11732456140350878</v>
      </c>
      <c r="P21" s="22">
        <v>82</v>
      </c>
      <c r="Q21" s="63">
        <f t="shared" ref="Q21" si="54">P21/$B21</f>
        <v>8.9912280701754388E-2</v>
      </c>
      <c r="R21" s="22">
        <v>5</v>
      </c>
      <c r="S21" s="76">
        <f t="shared" ref="S21" si="55">R21/$B21</f>
        <v>5.4824561403508769E-3</v>
      </c>
    </row>
    <row r="22" spans="1:19" x14ac:dyDescent="0.25">
      <c r="A22" s="270" t="s">
        <v>137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1:19" x14ac:dyDescent="0.25">
      <c r="A23" s="266" t="s">
        <v>138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1:19" x14ac:dyDescent="0.25">
      <c r="A24" s="266" t="s">
        <v>139</v>
      </c>
    </row>
    <row r="26" spans="1:19" x14ac:dyDescent="0.25">
      <c r="B26" s="24"/>
    </row>
  </sheetData>
  <mergeCells count="13">
    <mergeCell ref="A3:A6"/>
    <mergeCell ref="B3:C5"/>
    <mergeCell ref="D3:E5"/>
    <mergeCell ref="F3:K3"/>
    <mergeCell ref="L3:S3"/>
    <mergeCell ref="F4:G5"/>
    <mergeCell ref="H4:K4"/>
    <mergeCell ref="L4:M5"/>
    <mergeCell ref="N4:O5"/>
    <mergeCell ref="P4:Q5"/>
    <mergeCell ref="R4:S5"/>
    <mergeCell ref="H5:I5"/>
    <mergeCell ref="J5:K5"/>
  </mergeCells>
  <hyperlinks>
    <hyperlink ref="A2" location="OBSAH!A1" tooltip="o" display="zpět na obsah" xr:uid="{00000000-0004-0000-0F00-000000000000}"/>
  </hyperlinks>
  <pageMargins left="0.7" right="0.7" top="0.78740157499999996" bottom="0.78740157499999996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21"/>
  <sheetViews>
    <sheetView zoomScaleNormal="100" workbookViewId="0"/>
  </sheetViews>
  <sheetFormatPr defaultColWidth="9.140625" defaultRowHeight="15" x14ac:dyDescent="0.25"/>
  <cols>
    <col min="1" max="1" width="18" customWidth="1"/>
    <col min="2" max="12" width="6.7109375" customWidth="1"/>
    <col min="13" max="18" width="6.42578125" customWidth="1"/>
  </cols>
  <sheetData>
    <row r="1" spans="1:18" s="18" customFormat="1" ht="17.25" customHeight="1" x14ac:dyDescent="0.2">
      <c r="A1" s="30" t="s">
        <v>169</v>
      </c>
      <c r="B1" s="1"/>
      <c r="C1" s="1"/>
      <c r="D1" s="1"/>
    </row>
    <row r="2" spans="1:18" ht="17.25" customHeight="1" thickBot="1" x14ac:dyDescent="0.3">
      <c r="A2" s="78" t="s">
        <v>76</v>
      </c>
      <c r="B2" s="2"/>
      <c r="C2" s="2"/>
    </row>
    <row r="3" spans="1:18" ht="24" customHeight="1" x14ac:dyDescent="0.25">
      <c r="A3" s="485" t="s">
        <v>73</v>
      </c>
      <c r="B3" s="487" t="s">
        <v>82</v>
      </c>
      <c r="C3" s="488"/>
      <c r="D3" s="488"/>
      <c r="E3" s="488"/>
      <c r="F3" s="488"/>
      <c r="G3" s="488"/>
      <c r="H3" s="488"/>
      <c r="I3" s="488"/>
      <c r="J3" s="488"/>
      <c r="K3" s="488"/>
      <c r="L3" s="496"/>
      <c r="M3" s="490" t="s">
        <v>150</v>
      </c>
      <c r="N3" s="491"/>
      <c r="O3" s="492" t="s">
        <v>151</v>
      </c>
      <c r="P3" s="493"/>
      <c r="Q3" s="494" t="s">
        <v>152</v>
      </c>
      <c r="R3" s="495"/>
    </row>
    <row r="4" spans="1:18" ht="17.25" customHeight="1" thickBot="1" x14ac:dyDescent="0.3">
      <c r="A4" s="486"/>
      <c r="B4" s="169" t="s">
        <v>7</v>
      </c>
      <c r="C4" s="169" t="s">
        <v>8</v>
      </c>
      <c r="D4" s="169" t="s">
        <v>9</v>
      </c>
      <c r="E4" s="169" t="s">
        <v>10</v>
      </c>
      <c r="F4" s="169" t="s">
        <v>11</v>
      </c>
      <c r="G4" s="170" t="s">
        <v>47</v>
      </c>
      <c r="H4" s="170" t="s">
        <v>72</v>
      </c>
      <c r="I4" s="232" t="s">
        <v>111</v>
      </c>
      <c r="J4" s="232" t="s">
        <v>136</v>
      </c>
      <c r="K4" s="232" t="s">
        <v>146</v>
      </c>
      <c r="L4" s="232" t="s">
        <v>154</v>
      </c>
      <c r="M4" s="172" t="s">
        <v>74</v>
      </c>
      <c r="N4" s="176" t="s">
        <v>75</v>
      </c>
      <c r="O4" s="174" t="s">
        <v>74</v>
      </c>
      <c r="P4" s="176" t="s">
        <v>75</v>
      </c>
      <c r="Q4" s="174" t="s">
        <v>74</v>
      </c>
      <c r="R4" s="175" t="s">
        <v>75</v>
      </c>
    </row>
    <row r="5" spans="1:18" ht="17.25" customHeight="1" x14ac:dyDescent="0.25">
      <c r="A5" s="40" t="s">
        <v>13</v>
      </c>
      <c r="B5" s="225">
        <v>5434</v>
      </c>
      <c r="C5" s="225">
        <v>6307</v>
      </c>
      <c r="D5" s="225">
        <v>7214</v>
      </c>
      <c r="E5" s="225">
        <v>8302</v>
      </c>
      <c r="F5" s="225">
        <v>9494</v>
      </c>
      <c r="G5" s="225">
        <v>10469</v>
      </c>
      <c r="H5" s="225">
        <v>11343</v>
      </c>
      <c r="I5" s="225">
        <v>11942</v>
      </c>
      <c r="J5" s="225">
        <v>11864</v>
      </c>
      <c r="K5" s="225">
        <v>12103</v>
      </c>
      <c r="L5" s="225">
        <v>19567</v>
      </c>
      <c r="M5" s="97">
        <f>L5-K5</f>
        <v>7464</v>
      </c>
      <c r="N5" s="116">
        <f>L5/K5-1</f>
        <v>0.6167066016690077</v>
      </c>
      <c r="O5" s="110">
        <f>L5-G5</f>
        <v>9098</v>
      </c>
      <c r="P5" s="116">
        <f>L5/G5-1</f>
        <v>0.86904193332696522</v>
      </c>
      <c r="Q5" s="110">
        <f>L5-B5</f>
        <v>14133</v>
      </c>
      <c r="R5" s="111">
        <f>L5/B5-1</f>
        <v>2.6008465218991534</v>
      </c>
    </row>
    <row r="6" spans="1:18" ht="17.25" customHeight="1" x14ac:dyDescent="0.25">
      <c r="A6" s="21" t="s">
        <v>14</v>
      </c>
      <c r="B6" s="223">
        <v>2060</v>
      </c>
      <c r="C6" s="223">
        <v>2533</v>
      </c>
      <c r="D6" s="223">
        <v>2942</v>
      </c>
      <c r="E6" s="223">
        <v>3275</v>
      </c>
      <c r="F6" s="223">
        <v>3799</v>
      </c>
      <c r="G6" s="223">
        <v>4166</v>
      </c>
      <c r="H6" s="223">
        <v>4486</v>
      </c>
      <c r="I6" s="223">
        <v>4701</v>
      </c>
      <c r="J6" s="223">
        <v>4805</v>
      </c>
      <c r="K6" s="223">
        <v>4893</v>
      </c>
      <c r="L6" s="223">
        <v>6222</v>
      </c>
      <c r="M6" s="100">
        <f t="shared" ref="M6:M19" si="0">L6-K6</f>
        <v>1329</v>
      </c>
      <c r="N6" s="91">
        <f t="shared" ref="N6:N19" si="1">L6/K6-1</f>
        <v>0.27161250766400991</v>
      </c>
      <c r="O6" s="112">
        <f t="shared" ref="O6:O19" si="2">L6-G6</f>
        <v>2056</v>
      </c>
      <c r="P6" s="91">
        <f t="shared" ref="P6:P19" si="3">L6/G6-1</f>
        <v>0.49351896303408549</v>
      </c>
      <c r="Q6" s="112">
        <f t="shared" ref="Q6:Q19" si="4">L6-B6</f>
        <v>4162</v>
      </c>
      <c r="R6" s="113">
        <f t="shared" ref="R6:R19" si="5">L6/B6-1</f>
        <v>2.0203883495145631</v>
      </c>
    </row>
    <row r="7" spans="1:18" ht="17.25" customHeight="1" x14ac:dyDescent="0.25">
      <c r="A7" s="21" t="s">
        <v>15</v>
      </c>
      <c r="B7" s="223">
        <v>614</v>
      </c>
      <c r="C7" s="223">
        <v>790</v>
      </c>
      <c r="D7" s="223">
        <v>913</v>
      </c>
      <c r="E7" s="223">
        <v>1119</v>
      </c>
      <c r="F7" s="223">
        <v>1336</v>
      </c>
      <c r="G7" s="223">
        <v>1521</v>
      </c>
      <c r="H7" s="223">
        <v>1698</v>
      </c>
      <c r="I7" s="223">
        <v>1816</v>
      </c>
      <c r="J7" s="223">
        <v>1793</v>
      </c>
      <c r="K7" s="223">
        <v>1891</v>
      </c>
      <c r="L7" s="223">
        <v>3022</v>
      </c>
      <c r="M7" s="100">
        <f t="shared" si="0"/>
        <v>1131</v>
      </c>
      <c r="N7" s="91">
        <f t="shared" si="1"/>
        <v>0.59809624537281869</v>
      </c>
      <c r="O7" s="112">
        <f t="shared" si="2"/>
        <v>1501</v>
      </c>
      <c r="P7" s="91">
        <f t="shared" si="3"/>
        <v>0.98685075608152539</v>
      </c>
      <c r="Q7" s="112">
        <f t="shared" si="4"/>
        <v>2408</v>
      </c>
      <c r="R7" s="113">
        <f t="shared" si="5"/>
        <v>3.9218241042345277</v>
      </c>
    </row>
    <row r="8" spans="1:18" ht="17.25" customHeight="1" x14ac:dyDescent="0.25">
      <c r="A8" s="21" t="s">
        <v>16</v>
      </c>
      <c r="B8" s="223">
        <v>228</v>
      </c>
      <c r="C8" s="223">
        <v>269</v>
      </c>
      <c r="D8" s="223">
        <v>294</v>
      </c>
      <c r="E8" s="223">
        <v>302</v>
      </c>
      <c r="F8" s="223">
        <v>353</v>
      </c>
      <c r="G8" s="223">
        <v>438</v>
      </c>
      <c r="H8" s="223">
        <v>454</v>
      </c>
      <c r="I8" s="223">
        <v>485</v>
      </c>
      <c r="J8" s="223">
        <v>470</v>
      </c>
      <c r="K8" s="223">
        <v>474</v>
      </c>
      <c r="L8" s="223">
        <v>959</v>
      </c>
      <c r="M8" s="100">
        <f t="shared" si="0"/>
        <v>485</v>
      </c>
      <c r="N8" s="91">
        <f t="shared" si="1"/>
        <v>1.0232067510548521</v>
      </c>
      <c r="O8" s="112">
        <f t="shared" si="2"/>
        <v>521</v>
      </c>
      <c r="P8" s="91">
        <f t="shared" si="3"/>
        <v>1.189497716894977</v>
      </c>
      <c r="Q8" s="112">
        <f t="shared" si="4"/>
        <v>731</v>
      </c>
      <c r="R8" s="113">
        <f t="shared" si="5"/>
        <v>3.2061403508771926</v>
      </c>
    </row>
    <row r="9" spans="1:18" ht="17.25" customHeight="1" x14ac:dyDescent="0.25">
      <c r="A9" s="21" t="s">
        <v>17</v>
      </c>
      <c r="B9" s="223">
        <v>425</v>
      </c>
      <c r="C9" s="223">
        <v>422</v>
      </c>
      <c r="D9" s="223">
        <v>512</v>
      </c>
      <c r="E9" s="223">
        <v>607</v>
      </c>
      <c r="F9" s="223">
        <v>679</v>
      </c>
      <c r="G9" s="223">
        <v>742</v>
      </c>
      <c r="H9" s="223">
        <v>748</v>
      </c>
      <c r="I9" s="223">
        <v>804</v>
      </c>
      <c r="J9" s="223">
        <v>807</v>
      </c>
      <c r="K9" s="223">
        <v>837</v>
      </c>
      <c r="L9" s="223">
        <v>1338</v>
      </c>
      <c r="M9" s="100">
        <f t="shared" si="0"/>
        <v>501</v>
      </c>
      <c r="N9" s="91">
        <f t="shared" si="1"/>
        <v>0.59856630824372759</v>
      </c>
      <c r="O9" s="112">
        <f t="shared" si="2"/>
        <v>596</v>
      </c>
      <c r="P9" s="91">
        <f t="shared" si="3"/>
        <v>0.80323450134770891</v>
      </c>
      <c r="Q9" s="112">
        <f t="shared" si="4"/>
        <v>913</v>
      </c>
      <c r="R9" s="113">
        <f t="shared" si="5"/>
        <v>2.1482352941176472</v>
      </c>
    </row>
    <row r="10" spans="1:18" ht="17.25" customHeight="1" x14ac:dyDescent="0.25">
      <c r="A10" s="21" t="s">
        <v>18</v>
      </c>
      <c r="B10" s="223">
        <v>302</v>
      </c>
      <c r="C10" s="223">
        <v>354</v>
      </c>
      <c r="D10" s="223">
        <v>375</v>
      </c>
      <c r="E10" s="223">
        <v>446</v>
      </c>
      <c r="F10" s="223">
        <v>410</v>
      </c>
      <c r="G10" s="223">
        <v>458</v>
      </c>
      <c r="H10" s="223">
        <v>512</v>
      </c>
      <c r="I10" s="223">
        <v>489</v>
      </c>
      <c r="J10" s="223">
        <v>457</v>
      </c>
      <c r="K10" s="223">
        <v>394</v>
      </c>
      <c r="L10" s="223">
        <v>670</v>
      </c>
      <c r="M10" s="100">
        <f t="shared" si="0"/>
        <v>276</v>
      </c>
      <c r="N10" s="313">
        <f t="shared" si="1"/>
        <v>0.70050761421319807</v>
      </c>
      <c r="O10" s="101">
        <f t="shared" si="2"/>
        <v>212</v>
      </c>
      <c r="P10" s="91">
        <f t="shared" si="3"/>
        <v>0.46288209606986896</v>
      </c>
      <c r="Q10" s="112">
        <f t="shared" si="4"/>
        <v>368</v>
      </c>
      <c r="R10" s="113">
        <f t="shared" si="5"/>
        <v>1.2185430463576159</v>
      </c>
    </row>
    <row r="11" spans="1:18" ht="17.25" customHeight="1" x14ac:dyDescent="0.25">
      <c r="A11" s="21" t="s">
        <v>19</v>
      </c>
      <c r="B11" s="223">
        <v>351</v>
      </c>
      <c r="C11" s="223">
        <v>394</v>
      </c>
      <c r="D11" s="223">
        <v>452</v>
      </c>
      <c r="E11" s="223">
        <v>509</v>
      </c>
      <c r="F11" s="223">
        <v>591</v>
      </c>
      <c r="G11" s="223">
        <v>633</v>
      </c>
      <c r="H11" s="223">
        <v>687</v>
      </c>
      <c r="I11" s="223">
        <v>633</v>
      </c>
      <c r="J11" s="223">
        <v>625</v>
      </c>
      <c r="K11" s="223">
        <v>631</v>
      </c>
      <c r="L11" s="223">
        <v>1197</v>
      </c>
      <c r="M11" s="100">
        <f t="shared" si="0"/>
        <v>566</v>
      </c>
      <c r="N11" s="91">
        <f t="shared" si="1"/>
        <v>0.89698890649762286</v>
      </c>
      <c r="O11" s="112">
        <f t="shared" si="2"/>
        <v>564</v>
      </c>
      <c r="P11" s="91">
        <f t="shared" si="3"/>
        <v>0.8909952606635072</v>
      </c>
      <c r="Q11" s="112">
        <f t="shared" si="4"/>
        <v>846</v>
      </c>
      <c r="R11" s="113">
        <f t="shared" si="5"/>
        <v>2.4102564102564101</v>
      </c>
    </row>
    <row r="12" spans="1:18" ht="17.25" customHeight="1" x14ac:dyDescent="0.25">
      <c r="A12" s="21" t="s">
        <v>20</v>
      </c>
      <c r="B12" s="223">
        <v>210</v>
      </c>
      <c r="C12" s="223">
        <v>219</v>
      </c>
      <c r="D12" s="223">
        <v>232</v>
      </c>
      <c r="E12" s="223">
        <v>302</v>
      </c>
      <c r="F12" s="223">
        <v>375</v>
      </c>
      <c r="G12" s="223">
        <v>396</v>
      </c>
      <c r="H12" s="223">
        <v>436</v>
      </c>
      <c r="I12" s="223">
        <v>479</v>
      </c>
      <c r="J12" s="223">
        <v>478</v>
      </c>
      <c r="K12" s="223">
        <v>441</v>
      </c>
      <c r="L12" s="223">
        <v>795</v>
      </c>
      <c r="M12" s="100">
        <f t="shared" si="0"/>
        <v>354</v>
      </c>
      <c r="N12" s="91">
        <f t="shared" si="1"/>
        <v>0.80272108843537415</v>
      </c>
      <c r="O12" s="112">
        <f t="shared" si="2"/>
        <v>399</v>
      </c>
      <c r="P12" s="91">
        <f t="shared" si="3"/>
        <v>1.0075757575757578</v>
      </c>
      <c r="Q12" s="112">
        <f t="shared" si="4"/>
        <v>585</v>
      </c>
      <c r="R12" s="113">
        <f t="shared" si="5"/>
        <v>2.7857142857142856</v>
      </c>
    </row>
    <row r="13" spans="1:18" ht="17.25" customHeight="1" x14ac:dyDescent="0.25">
      <c r="A13" s="21" t="s">
        <v>21</v>
      </c>
      <c r="B13" s="223">
        <v>143</v>
      </c>
      <c r="C13" s="223">
        <v>165</v>
      </c>
      <c r="D13" s="223">
        <v>186</v>
      </c>
      <c r="E13" s="223">
        <v>212</v>
      </c>
      <c r="F13" s="223">
        <v>237</v>
      </c>
      <c r="G13" s="223">
        <v>268</v>
      </c>
      <c r="H13" s="223">
        <v>288</v>
      </c>
      <c r="I13" s="223">
        <v>342</v>
      </c>
      <c r="J13" s="223">
        <v>319</v>
      </c>
      <c r="K13" s="223">
        <v>295</v>
      </c>
      <c r="L13" s="223">
        <v>722</v>
      </c>
      <c r="M13" s="100">
        <f t="shared" si="0"/>
        <v>427</v>
      </c>
      <c r="N13" s="91">
        <f t="shared" si="1"/>
        <v>1.4474576271186441</v>
      </c>
      <c r="O13" s="112">
        <f t="shared" si="2"/>
        <v>454</v>
      </c>
      <c r="P13" s="91">
        <f t="shared" si="3"/>
        <v>1.6940298507462686</v>
      </c>
      <c r="Q13" s="112">
        <f t="shared" si="4"/>
        <v>579</v>
      </c>
      <c r="R13" s="113">
        <f t="shared" si="5"/>
        <v>4.0489510489510492</v>
      </c>
    </row>
    <row r="14" spans="1:18" ht="17.25" customHeight="1" x14ac:dyDescent="0.25">
      <c r="A14" s="21" t="s">
        <v>22</v>
      </c>
      <c r="B14" s="223">
        <v>164</v>
      </c>
      <c r="C14" s="223">
        <v>162</v>
      </c>
      <c r="D14" s="223">
        <v>205</v>
      </c>
      <c r="E14" s="223">
        <v>228</v>
      </c>
      <c r="F14" s="223">
        <v>274</v>
      </c>
      <c r="G14" s="223">
        <v>285</v>
      </c>
      <c r="H14" s="223">
        <v>327</v>
      </c>
      <c r="I14" s="223">
        <v>370</v>
      </c>
      <c r="J14" s="223">
        <v>332</v>
      </c>
      <c r="K14" s="223">
        <v>332</v>
      </c>
      <c r="L14" s="223">
        <v>676</v>
      </c>
      <c r="M14" s="100">
        <f t="shared" si="0"/>
        <v>344</v>
      </c>
      <c r="N14" s="91">
        <f t="shared" si="1"/>
        <v>1.036144578313253</v>
      </c>
      <c r="O14" s="112">
        <f t="shared" si="2"/>
        <v>391</v>
      </c>
      <c r="P14" s="91">
        <f t="shared" si="3"/>
        <v>1.3719298245614033</v>
      </c>
      <c r="Q14" s="112">
        <f t="shared" si="4"/>
        <v>512</v>
      </c>
      <c r="R14" s="113">
        <f t="shared" si="5"/>
        <v>3.1219512195121952</v>
      </c>
    </row>
    <row r="15" spans="1:18" ht="17.25" customHeight="1" x14ac:dyDescent="0.25">
      <c r="A15" s="21" t="s">
        <v>23</v>
      </c>
      <c r="B15" s="223">
        <v>127</v>
      </c>
      <c r="C15" s="223">
        <v>145</v>
      </c>
      <c r="D15" s="223">
        <v>148</v>
      </c>
      <c r="E15" s="223">
        <v>181</v>
      </c>
      <c r="F15" s="223">
        <v>188</v>
      </c>
      <c r="G15" s="223">
        <v>219</v>
      </c>
      <c r="H15" s="223">
        <v>218</v>
      </c>
      <c r="I15" s="223">
        <v>222</v>
      </c>
      <c r="J15" s="223">
        <v>225</v>
      </c>
      <c r="K15" s="223">
        <v>211</v>
      </c>
      <c r="L15" s="223">
        <v>529</v>
      </c>
      <c r="M15" s="100">
        <f t="shared" si="0"/>
        <v>318</v>
      </c>
      <c r="N15" s="91">
        <f t="shared" si="1"/>
        <v>1.5071090047393363</v>
      </c>
      <c r="O15" s="112">
        <f t="shared" si="2"/>
        <v>310</v>
      </c>
      <c r="P15" s="91">
        <f t="shared" si="3"/>
        <v>1.4155251141552512</v>
      </c>
      <c r="Q15" s="112">
        <f t="shared" si="4"/>
        <v>402</v>
      </c>
      <c r="R15" s="113">
        <f t="shared" si="5"/>
        <v>3.1653543307086611</v>
      </c>
    </row>
    <row r="16" spans="1:18" ht="17.25" customHeight="1" x14ac:dyDescent="0.25">
      <c r="A16" s="21" t="s">
        <v>24</v>
      </c>
      <c r="B16" s="223">
        <v>415</v>
      </c>
      <c r="C16" s="223">
        <v>440</v>
      </c>
      <c r="D16" s="223">
        <v>529</v>
      </c>
      <c r="E16" s="223">
        <v>609</v>
      </c>
      <c r="F16" s="223">
        <v>698</v>
      </c>
      <c r="G16" s="223">
        <v>762</v>
      </c>
      <c r="H16" s="223">
        <v>847</v>
      </c>
      <c r="I16" s="223">
        <v>939</v>
      </c>
      <c r="J16" s="223">
        <v>911</v>
      </c>
      <c r="K16" s="223">
        <v>958</v>
      </c>
      <c r="L16" s="223">
        <v>1518</v>
      </c>
      <c r="M16" s="100">
        <f t="shared" si="0"/>
        <v>560</v>
      </c>
      <c r="N16" s="91">
        <f t="shared" si="1"/>
        <v>0.58455114822546972</v>
      </c>
      <c r="O16" s="112">
        <f t="shared" si="2"/>
        <v>756</v>
      </c>
      <c r="P16" s="91">
        <f t="shared" si="3"/>
        <v>0.99212598425196852</v>
      </c>
      <c r="Q16" s="112">
        <f t="shared" si="4"/>
        <v>1103</v>
      </c>
      <c r="R16" s="113">
        <f t="shared" si="5"/>
        <v>2.6578313253012049</v>
      </c>
    </row>
    <row r="17" spans="1:18" ht="17.25" customHeight="1" x14ac:dyDescent="0.25">
      <c r="A17" s="21" t="s">
        <v>25</v>
      </c>
      <c r="B17" s="223">
        <v>90</v>
      </c>
      <c r="C17" s="223">
        <v>102</v>
      </c>
      <c r="D17" s="223">
        <v>119</v>
      </c>
      <c r="E17" s="223">
        <v>146</v>
      </c>
      <c r="F17" s="223">
        <v>173</v>
      </c>
      <c r="G17" s="223">
        <v>174</v>
      </c>
      <c r="H17" s="223">
        <v>199</v>
      </c>
      <c r="I17" s="223">
        <v>201</v>
      </c>
      <c r="J17" s="223">
        <v>191</v>
      </c>
      <c r="K17" s="223">
        <v>220</v>
      </c>
      <c r="L17" s="223">
        <v>525</v>
      </c>
      <c r="M17" s="100">
        <f t="shared" si="0"/>
        <v>305</v>
      </c>
      <c r="N17" s="91">
        <f t="shared" si="1"/>
        <v>1.3863636363636362</v>
      </c>
      <c r="O17" s="112">
        <f t="shared" si="2"/>
        <v>351</v>
      </c>
      <c r="P17" s="91">
        <f t="shared" si="3"/>
        <v>2.0172413793103448</v>
      </c>
      <c r="Q17" s="112">
        <f t="shared" si="4"/>
        <v>435</v>
      </c>
      <c r="R17" s="113">
        <f t="shared" si="5"/>
        <v>4.833333333333333</v>
      </c>
    </row>
    <row r="18" spans="1:18" ht="17.25" customHeight="1" x14ac:dyDescent="0.25">
      <c r="A18" s="21" t="s">
        <v>26</v>
      </c>
      <c r="B18" s="223">
        <v>90</v>
      </c>
      <c r="C18" s="223">
        <v>82</v>
      </c>
      <c r="D18" s="223">
        <v>89</v>
      </c>
      <c r="E18" s="223">
        <v>110</v>
      </c>
      <c r="F18" s="223">
        <v>122</v>
      </c>
      <c r="G18" s="223">
        <v>123</v>
      </c>
      <c r="H18" s="223">
        <v>124</v>
      </c>
      <c r="I18" s="223">
        <v>146</v>
      </c>
      <c r="J18" s="223">
        <v>144</v>
      </c>
      <c r="K18" s="223">
        <v>186</v>
      </c>
      <c r="L18" s="223">
        <v>482</v>
      </c>
      <c r="M18" s="100">
        <f t="shared" si="0"/>
        <v>296</v>
      </c>
      <c r="N18" s="91">
        <f t="shared" si="1"/>
        <v>1.5913978494623655</v>
      </c>
      <c r="O18" s="112">
        <f t="shared" si="2"/>
        <v>359</v>
      </c>
      <c r="P18" s="91">
        <f t="shared" si="3"/>
        <v>2.9186991869918697</v>
      </c>
      <c r="Q18" s="112">
        <f t="shared" si="4"/>
        <v>392</v>
      </c>
      <c r="R18" s="113">
        <f t="shared" si="5"/>
        <v>4.3555555555555552</v>
      </c>
    </row>
    <row r="19" spans="1:18" ht="17.25" customHeight="1" thickBot="1" x14ac:dyDescent="0.3">
      <c r="A19" s="41" t="s">
        <v>27</v>
      </c>
      <c r="B19" s="54">
        <v>215</v>
      </c>
      <c r="C19" s="54">
        <v>230</v>
      </c>
      <c r="D19" s="54">
        <v>218</v>
      </c>
      <c r="E19" s="54">
        <v>256</v>
      </c>
      <c r="F19" s="54">
        <v>259</v>
      </c>
      <c r="G19" s="54">
        <v>284</v>
      </c>
      <c r="H19" s="54">
        <v>319</v>
      </c>
      <c r="I19" s="54">
        <v>315</v>
      </c>
      <c r="J19" s="54">
        <v>307</v>
      </c>
      <c r="K19" s="54">
        <v>340</v>
      </c>
      <c r="L19" s="54">
        <v>912</v>
      </c>
      <c r="M19" s="104">
        <f t="shared" si="0"/>
        <v>572</v>
      </c>
      <c r="N19" s="92">
        <f t="shared" si="1"/>
        <v>1.6823529411764704</v>
      </c>
      <c r="O19" s="114">
        <f t="shared" si="2"/>
        <v>628</v>
      </c>
      <c r="P19" s="92">
        <f t="shared" si="3"/>
        <v>2.211267605633803</v>
      </c>
      <c r="Q19" s="114">
        <f t="shared" si="4"/>
        <v>697</v>
      </c>
      <c r="R19" s="115">
        <f t="shared" si="5"/>
        <v>3.2418604651162788</v>
      </c>
    </row>
    <row r="20" spans="1:18" s="14" customFormat="1" ht="17.25" customHeight="1" x14ac:dyDescent="0.25">
      <c r="A20" s="26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8" x14ac:dyDescent="0.25">
      <c r="L21" s="121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10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29"/>
  <sheetViews>
    <sheetView zoomScaleNormal="100" workbookViewId="0"/>
  </sheetViews>
  <sheetFormatPr defaultColWidth="9.140625" defaultRowHeight="15" x14ac:dyDescent="0.25"/>
  <cols>
    <col min="1" max="1" width="12.5703125" customWidth="1"/>
    <col min="2" max="2" width="5" customWidth="1"/>
    <col min="3" max="3" width="5.85546875" customWidth="1"/>
    <col min="4" max="4" width="5.42578125" customWidth="1"/>
    <col min="5" max="5" width="5.7109375" customWidth="1"/>
    <col min="6" max="6" width="5.42578125" customWidth="1"/>
    <col min="7" max="7" width="6" customWidth="1"/>
    <col min="8" max="8" width="5.42578125" customWidth="1"/>
    <col min="9" max="9" width="5.7109375" customWidth="1"/>
    <col min="10" max="10" width="5.42578125" customWidth="1"/>
    <col min="11" max="11" width="5.7109375" customWidth="1"/>
    <col min="12" max="12" width="4.5703125" customWidth="1"/>
    <col min="13" max="13" width="5.5703125" customWidth="1"/>
    <col min="14" max="14" width="4.5703125" customWidth="1"/>
    <col min="15" max="15" width="6" customWidth="1"/>
    <col min="16" max="16" width="4.5703125" customWidth="1"/>
    <col min="17" max="17" width="6" customWidth="1"/>
    <col min="18" max="18" width="4.5703125" customWidth="1"/>
    <col min="19" max="19" width="6" customWidth="1"/>
    <col min="20" max="20" width="5.5703125" customWidth="1"/>
    <col min="21" max="21" width="6" customWidth="1"/>
    <col min="22" max="22" width="5.42578125" customWidth="1"/>
    <col min="23" max="23" width="5.7109375" customWidth="1"/>
    <col min="24" max="24" width="5.42578125" customWidth="1"/>
  </cols>
  <sheetData>
    <row r="1" spans="1:27" s="1" customFormat="1" ht="17.25" customHeight="1" x14ac:dyDescent="0.2">
      <c r="A1" s="30" t="s">
        <v>170</v>
      </c>
      <c r="B1" s="30"/>
    </row>
    <row r="2" spans="1:27" s="2" customFormat="1" ht="17.25" customHeight="1" thickBot="1" x14ac:dyDescent="0.3">
      <c r="A2" s="78" t="s">
        <v>76</v>
      </c>
      <c r="D2"/>
      <c r="E2" s="275"/>
      <c r="F2" s="275"/>
      <c r="O2" s="2" t="s">
        <v>0</v>
      </c>
    </row>
    <row r="3" spans="1:27" s="3" customFormat="1" ht="17.25" customHeight="1" x14ac:dyDescent="0.25">
      <c r="A3" s="390" t="s">
        <v>81</v>
      </c>
      <c r="B3" s="391"/>
      <c r="C3" s="523" t="s">
        <v>46</v>
      </c>
      <c r="D3" s="524"/>
      <c r="E3" s="549" t="s">
        <v>34</v>
      </c>
      <c r="F3" s="550"/>
      <c r="G3" s="550"/>
      <c r="H3" s="551"/>
      <c r="I3" s="549" t="s">
        <v>35</v>
      </c>
      <c r="J3" s="550"/>
      <c r="K3" s="550"/>
      <c r="L3" s="550"/>
      <c r="M3" s="550"/>
      <c r="N3" s="550"/>
      <c r="O3" s="550"/>
      <c r="P3" s="550"/>
      <c r="Q3" s="550"/>
      <c r="R3" s="550"/>
      <c r="S3" s="550"/>
      <c r="T3" s="550"/>
      <c r="U3" s="550"/>
      <c r="V3" s="550"/>
      <c r="W3" s="552"/>
      <c r="X3" s="553"/>
    </row>
    <row r="4" spans="1:27" s="3" customFormat="1" ht="17.25" customHeight="1" x14ac:dyDescent="0.2">
      <c r="A4" s="392"/>
      <c r="B4" s="393"/>
      <c r="C4" s="525"/>
      <c r="D4" s="413"/>
      <c r="E4" s="554" t="s">
        <v>64</v>
      </c>
      <c r="F4" s="555"/>
      <c r="G4" s="437" t="s">
        <v>36</v>
      </c>
      <c r="H4" s="547"/>
      <c r="I4" s="511" t="s">
        <v>40</v>
      </c>
      <c r="J4" s="544"/>
      <c r="K4" s="437" t="s">
        <v>39</v>
      </c>
      <c r="L4" s="544"/>
      <c r="M4" s="437" t="s">
        <v>38</v>
      </c>
      <c r="N4" s="544"/>
      <c r="O4" s="437" t="s">
        <v>41</v>
      </c>
      <c r="P4" s="544"/>
      <c r="Q4" s="437" t="s">
        <v>37</v>
      </c>
      <c r="R4" s="544"/>
      <c r="S4" s="437" t="s">
        <v>42</v>
      </c>
      <c r="T4" s="544"/>
      <c r="U4" s="437" t="s">
        <v>149</v>
      </c>
      <c r="V4" s="544"/>
      <c r="W4" s="437" t="s">
        <v>45</v>
      </c>
      <c r="X4" s="547"/>
    </row>
    <row r="5" spans="1:27" s="3" customFormat="1" ht="17.25" customHeight="1" x14ac:dyDescent="0.2">
      <c r="A5" s="392"/>
      <c r="B5" s="393"/>
      <c r="C5" s="525"/>
      <c r="D5" s="413"/>
      <c r="E5" s="556"/>
      <c r="F5" s="557"/>
      <c r="G5" s="545"/>
      <c r="H5" s="548"/>
      <c r="I5" s="546"/>
      <c r="J5" s="545"/>
      <c r="K5" s="545"/>
      <c r="L5" s="545"/>
      <c r="M5" s="545"/>
      <c r="N5" s="545"/>
      <c r="O5" s="545"/>
      <c r="P5" s="545"/>
      <c r="Q5" s="545"/>
      <c r="R5" s="545"/>
      <c r="S5" s="545"/>
      <c r="T5" s="545"/>
      <c r="U5" s="545"/>
      <c r="V5" s="545"/>
      <c r="W5" s="545"/>
      <c r="X5" s="548"/>
    </row>
    <row r="6" spans="1:27" s="3" customFormat="1" ht="17.25" customHeight="1" thickBot="1" x14ac:dyDescent="0.25">
      <c r="A6" s="394"/>
      <c r="B6" s="395"/>
      <c r="C6" s="196" t="s">
        <v>53</v>
      </c>
      <c r="D6" s="197" t="s">
        <v>59</v>
      </c>
      <c r="E6" s="196" t="s">
        <v>53</v>
      </c>
      <c r="F6" s="202" t="s">
        <v>57</v>
      </c>
      <c r="G6" s="199" t="s">
        <v>53</v>
      </c>
      <c r="H6" s="200" t="s">
        <v>57</v>
      </c>
      <c r="I6" s="196" t="s">
        <v>53</v>
      </c>
      <c r="J6" s="202" t="s">
        <v>57</v>
      </c>
      <c r="K6" s="199" t="s">
        <v>53</v>
      </c>
      <c r="L6" s="202" t="s">
        <v>57</v>
      </c>
      <c r="M6" s="199" t="s">
        <v>53</v>
      </c>
      <c r="N6" s="202" t="s">
        <v>57</v>
      </c>
      <c r="O6" s="199" t="s">
        <v>53</v>
      </c>
      <c r="P6" s="202" t="s">
        <v>57</v>
      </c>
      <c r="Q6" s="199" t="s">
        <v>53</v>
      </c>
      <c r="R6" s="202" t="s">
        <v>57</v>
      </c>
      <c r="S6" s="199" t="s">
        <v>53</v>
      </c>
      <c r="T6" s="202" t="s">
        <v>57</v>
      </c>
      <c r="U6" s="199" t="s">
        <v>53</v>
      </c>
      <c r="V6" s="202" t="s">
        <v>57</v>
      </c>
      <c r="W6" s="199" t="s">
        <v>53</v>
      </c>
      <c r="X6" s="200" t="s">
        <v>57</v>
      </c>
    </row>
    <row r="7" spans="1:27" s="4" customFormat="1" ht="17.25" customHeight="1" x14ac:dyDescent="0.25">
      <c r="A7" s="396" t="s">
        <v>7</v>
      </c>
      <c r="B7" s="397"/>
      <c r="C7" s="370">
        <v>9767</v>
      </c>
      <c r="D7" s="371">
        <v>2.7563921657165435E-2</v>
      </c>
      <c r="E7" s="370">
        <v>7611</v>
      </c>
      <c r="F7" s="372">
        <v>0.77925668065936315</v>
      </c>
      <c r="G7" s="373">
        <v>2156</v>
      </c>
      <c r="H7" s="374">
        <v>0.22074331934063685</v>
      </c>
      <c r="I7" s="370">
        <v>5476</v>
      </c>
      <c r="J7" s="372">
        <v>0.56066345858503119</v>
      </c>
      <c r="K7" s="373">
        <v>535</v>
      </c>
      <c r="L7" s="375">
        <v>5.4776287498720183E-2</v>
      </c>
      <c r="M7" s="373">
        <v>272</v>
      </c>
      <c r="N7" s="375">
        <v>2.7848878877853998E-2</v>
      </c>
      <c r="O7" s="373">
        <v>371</v>
      </c>
      <c r="P7" s="375">
        <v>3.7985051704719976E-2</v>
      </c>
      <c r="Q7" s="373">
        <v>508</v>
      </c>
      <c r="R7" s="375">
        <v>5.2011876727756728E-2</v>
      </c>
      <c r="S7" s="373">
        <v>541</v>
      </c>
      <c r="T7" s="375">
        <v>5.5390601003378725E-2</v>
      </c>
      <c r="U7" s="373">
        <v>720</v>
      </c>
      <c r="V7" s="375">
        <v>7.3717620559025296E-2</v>
      </c>
      <c r="W7" s="373">
        <v>1344</v>
      </c>
      <c r="X7" s="376">
        <v>0.13760622504351389</v>
      </c>
      <c r="Z7" s="5"/>
      <c r="AA7" s="5"/>
    </row>
    <row r="8" spans="1:27" s="4" customFormat="1" ht="17.25" customHeight="1" x14ac:dyDescent="0.25">
      <c r="A8" s="396" t="s">
        <v>8</v>
      </c>
      <c r="B8" s="397"/>
      <c r="C8" s="238">
        <v>10063</v>
      </c>
      <c r="D8" s="285">
        <v>2.7678453549267262E-2</v>
      </c>
      <c r="E8" s="238">
        <v>7764</v>
      </c>
      <c r="F8" s="259">
        <v>0.77153930239491209</v>
      </c>
      <c r="G8" s="231">
        <v>2299</v>
      </c>
      <c r="H8" s="88">
        <v>0.22846069760508794</v>
      </c>
      <c r="I8" s="238">
        <v>5610</v>
      </c>
      <c r="J8" s="259">
        <v>0.55748782669184138</v>
      </c>
      <c r="K8" s="231">
        <v>529</v>
      </c>
      <c r="L8" s="260">
        <v>5.2568816456325149E-2</v>
      </c>
      <c r="M8" s="231">
        <v>266</v>
      </c>
      <c r="N8" s="260">
        <v>2.6433469144390341E-2</v>
      </c>
      <c r="O8" s="231">
        <v>421</v>
      </c>
      <c r="P8" s="260">
        <v>4.1836430487926068E-2</v>
      </c>
      <c r="Q8" s="231">
        <v>493</v>
      </c>
      <c r="R8" s="260">
        <v>4.8991354466858789E-2</v>
      </c>
      <c r="S8" s="231">
        <v>616</v>
      </c>
      <c r="T8" s="260">
        <v>6.1214349597535529E-2</v>
      </c>
      <c r="U8" s="231">
        <v>875</v>
      </c>
      <c r="V8" s="260">
        <v>8.6952201132862963E-2</v>
      </c>
      <c r="W8" s="231">
        <v>1253</v>
      </c>
      <c r="X8" s="60">
        <v>0.12451555202225977</v>
      </c>
      <c r="Z8" s="5"/>
      <c r="AA8" s="5"/>
    </row>
    <row r="9" spans="1:27" s="4" customFormat="1" ht="17.25" customHeight="1" x14ac:dyDescent="0.25">
      <c r="A9" s="396" t="s">
        <v>9</v>
      </c>
      <c r="B9" s="397"/>
      <c r="C9" s="238">
        <v>10312</v>
      </c>
      <c r="D9" s="285">
        <v>2.8052001751889946E-2</v>
      </c>
      <c r="E9" s="238">
        <v>7828</v>
      </c>
      <c r="F9" s="259">
        <v>0.75911559348332036</v>
      </c>
      <c r="G9" s="231">
        <v>2484</v>
      </c>
      <c r="H9" s="88">
        <v>0.24088440651667958</v>
      </c>
      <c r="I9" s="238">
        <v>5604</v>
      </c>
      <c r="J9" s="259">
        <v>0.54344453064390996</v>
      </c>
      <c r="K9" s="231">
        <v>487</v>
      </c>
      <c r="L9" s="260">
        <v>4.7226532195500388E-2</v>
      </c>
      <c r="M9" s="231">
        <v>283</v>
      </c>
      <c r="N9" s="260">
        <v>2.7443754848719939E-2</v>
      </c>
      <c r="O9" s="231">
        <v>350</v>
      </c>
      <c r="P9" s="260">
        <v>3.3941039565554693E-2</v>
      </c>
      <c r="Q9" s="231">
        <v>498</v>
      </c>
      <c r="R9" s="260">
        <v>4.8293250581846393E-2</v>
      </c>
      <c r="S9" s="231">
        <v>705</v>
      </c>
      <c r="T9" s="260">
        <v>6.8366951124903028E-2</v>
      </c>
      <c r="U9" s="231">
        <v>1037</v>
      </c>
      <c r="V9" s="260">
        <v>0.10056245151280062</v>
      </c>
      <c r="W9" s="231">
        <v>1348</v>
      </c>
      <c r="X9" s="60">
        <v>0.13072148952676493</v>
      </c>
      <c r="Z9" s="5"/>
      <c r="AA9" s="5"/>
    </row>
    <row r="10" spans="1:27" s="4" customFormat="1" ht="17.25" customHeight="1" x14ac:dyDescent="0.25">
      <c r="A10" s="396" t="s">
        <v>10</v>
      </c>
      <c r="B10" s="397"/>
      <c r="C10" s="244">
        <v>10536</v>
      </c>
      <c r="D10" s="285">
        <v>2.8680235517651573E-2</v>
      </c>
      <c r="E10" s="244">
        <v>7788</v>
      </c>
      <c r="F10" s="259">
        <v>0.73917995444191342</v>
      </c>
      <c r="G10" s="236">
        <v>2748</v>
      </c>
      <c r="H10" s="88">
        <v>0.26082004555808658</v>
      </c>
      <c r="I10" s="244">
        <v>5654</v>
      </c>
      <c r="J10" s="259">
        <v>0.53663629460895979</v>
      </c>
      <c r="K10" s="236">
        <v>504</v>
      </c>
      <c r="L10" s="260">
        <v>4.7835990888382689E-2</v>
      </c>
      <c r="M10" s="236">
        <v>251</v>
      </c>
      <c r="N10" s="260">
        <v>2.3823082763857251E-2</v>
      </c>
      <c r="O10" s="236">
        <v>348</v>
      </c>
      <c r="P10" s="260">
        <v>3.3029612756264239E-2</v>
      </c>
      <c r="Q10" s="236">
        <v>543</v>
      </c>
      <c r="R10" s="260">
        <v>5.1537585421412298E-2</v>
      </c>
      <c r="S10" s="236">
        <v>710</v>
      </c>
      <c r="T10" s="260">
        <v>6.7388003037205768E-2</v>
      </c>
      <c r="U10" s="236">
        <v>1153</v>
      </c>
      <c r="V10" s="260">
        <v>0.10943432042520881</v>
      </c>
      <c r="W10" s="236">
        <v>1373</v>
      </c>
      <c r="X10" s="60">
        <v>0.13031511009870919</v>
      </c>
      <c r="Z10" s="5"/>
      <c r="AA10" s="5"/>
    </row>
    <row r="11" spans="1:27" s="4" customFormat="1" ht="17.25" customHeight="1" x14ac:dyDescent="0.25">
      <c r="A11" s="396" t="s">
        <v>11</v>
      </c>
      <c r="B11" s="397"/>
      <c r="C11" s="244">
        <v>10486</v>
      </c>
      <c r="D11" s="285">
        <v>2.8914692557348208E-2</v>
      </c>
      <c r="E11" s="244">
        <v>7457</v>
      </c>
      <c r="F11" s="259">
        <v>0.71113866107190538</v>
      </c>
      <c r="G11" s="236">
        <v>3029</v>
      </c>
      <c r="H11" s="88">
        <v>0.28886133892809462</v>
      </c>
      <c r="I11" s="244">
        <v>5402</v>
      </c>
      <c r="J11" s="259">
        <v>0.5151630745756246</v>
      </c>
      <c r="K11" s="236">
        <v>472</v>
      </c>
      <c r="L11" s="260">
        <v>4.5012397482357427E-2</v>
      </c>
      <c r="M11" s="236">
        <v>263</v>
      </c>
      <c r="N11" s="260">
        <v>2.5081060461567804E-2</v>
      </c>
      <c r="O11" s="236">
        <v>367</v>
      </c>
      <c r="P11" s="260">
        <v>3.499904634751097E-2</v>
      </c>
      <c r="Q11" s="236">
        <v>574</v>
      </c>
      <c r="R11" s="260">
        <v>5.4739652870493989E-2</v>
      </c>
      <c r="S11" s="236">
        <v>751</v>
      </c>
      <c r="T11" s="260">
        <v>7.1619301926378026E-2</v>
      </c>
      <c r="U11" s="236">
        <v>1231</v>
      </c>
      <c r="V11" s="260">
        <v>0.11739462139996186</v>
      </c>
      <c r="W11" s="236">
        <v>1426</v>
      </c>
      <c r="X11" s="60">
        <v>0.13599084493610528</v>
      </c>
      <c r="Z11" s="5"/>
      <c r="AA11" s="5"/>
    </row>
    <row r="12" spans="1:27" s="4" customFormat="1" ht="17.25" customHeight="1" x14ac:dyDescent="0.25">
      <c r="A12" s="396" t="s">
        <v>47</v>
      </c>
      <c r="B12" s="397"/>
      <c r="C12" s="244">
        <v>10788</v>
      </c>
      <c r="D12" s="285">
        <v>2.9738998114435047E-2</v>
      </c>
      <c r="E12" s="244">
        <v>7014</v>
      </c>
      <c r="F12" s="259">
        <v>0.65016685205784208</v>
      </c>
      <c r="G12" s="236">
        <v>3774</v>
      </c>
      <c r="H12" s="88">
        <v>0.34983314794215797</v>
      </c>
      <c r="I12" s="244">
        <v>5450</v>
      </c>
      <c r="J12" s="259">
        <v>0.50519095291064142</v>
      </c>
      <c r="K12" s="236">
        <v>494</v>
      </c>
      <c r="L12" s="260">
        <v>4.5791620318872822E-2</v>
      </c>
      <c r="M12" s="236">
        <v>270</v>
      </c>
      <c r="N12" s="260">
        <v>2.5027808676307009E-2</v>
      </c>
      <c r="O12" s="236">
        <v>353</v>
      </c>
      <c r="P12" s="260">
        <v>3.2721542454579165E-2</v>
      </c>
      <c r="Q12" s="236">
        <v>630</v>
      </c>
      <c r="R12" s="260">
        <v>5.8398220244716352E-2</v>
      </c>
      <c r="S12" s="236">
        <v>901</v>
      </c>
      <c r="T12" s="260">
        <v>8.3518724508713379E-2</v>
      </c>
      <c r="U12" s="236">
        <v>1112</v>
      </c>
      <c r="V12" s="260">
        <v>0.10307749351130886</v>
      </c>
      <c r="W12" s="236">
        <v>1578</v>
      </c>
      <c r="X12" s="60">
        <v>0.14627363737486096</v>
      </c>
      <c r="Z12" s="5"/>
      <c r="AA12" s="5"/>
    </row>
    <row r="13" spans="1:27" s="4" customFormat="1" ht="17.25" customHeight="1" x14ac:dyDescent="0.25">
      <c r="A13" s="396" t="s">
        <v>72</v>
      </c>
      <c r="B13" s="397"/>
      <c r="C13" s="244">
        <v>11245</v>
      </c>
      <c r="D13" s="285">
        <v>3.0911879838142153E-2</v>
      </c>
      <c r="E13" s="244">
        <v>6878</v>
      </c>
      <c r="F13" s="259">
        <v>0.61164962205424633</v>
      </c>
      <c r="G13" s="236">
        <v>4367</v>
      </c>
      <c r="H13" s="88">
        <v>0.38835037794575367</v>
      </c>
      <c r="I13" s="244">
        <v>5661</v>
      </c>
      <c r="J13" s="259">
        <v>0.50342374388617162</v>
      </c>
      <c r="K13" s="236">
        <v>456</v>
      </c>
      <c r="L13" s="260">
        <v>4.0551356158292577E-2</v>
      </c>
      <c r="M13" s="236">
        <v>281</v>
      </c>
      <c r="N13" s="260">
        <v>2.4988883948421522E-2</v>
      </c>
      <c r="O13" s="236">
        <v>409</v>
      </c>
      <c r="P13" s="260">
        <v>3.637172076478435E-2</v>
      </c>
      <c r="Q13" s="236">
        <v>721</v>
      </c>
      <c r="R13" s="260">
        <v>6.4117385504668736E-2</v>
      </c>
      <c r="S13" s="236">
        <v>1115</v>
      </c>
      <c r="T13" s="260">
        <v>9.9155180080035571E-2</v>
      </c>
      <c r="U13" s="236">
        <v>1108</v>
      </c>
      <c r="V13" s="260">
        <v>9.8532681191640728E-2</v>
      </c>
      <c r="W13" s="236">
        <v>1494</v>
      </c>
      <c r="X13" s="60">
        <v>0.13285904846598487</v>
      </c>
      <c r="Z13" s="5"/>
      <c r="AA13" s="5"/>
    </row>
    <row r="14" spans="1:27" s="4" customFormat="1" ht="17.25" customHeight="1" x14ac:dyDescent="0.25">
      <c r="A14" s="396" t="s">
        <v>111</v>
      </c>
      <c r="B14" s="397"/>
      <c r="C14" s="244">
        <v>11695</v>
      </c>
      <c r="D14" s="285">
        <v>3.2049086210534684E-2</v>
      </c>
      <c r="E14" s="244">
        <v>7001</v>
      </c>
      <c r="F14" s="259">
        <v>0.59863189397178285</v>
      </c>
      <c r="G14" s="236">
        <v>4694</v>
      </c>
      <c r="H14" s="259">
        <v>0.40136810602821721</v>
      </c>
      <c r="I14" s="244">
        <v>6010</v>
      </c>
      <c r="J14" s="259">
        <v>0.51389482684908083</v>
      </c>
      <c r="K14" s="236">
        <v>451</v>
      </c>
      <c r="L14" s="260">
        <v>3.8563488670371952E-2</v>
      </c>
      <c r="M14" s="236">
        <v>309</v>
      </c>
      <c r="N14" s="260">
        <v>2.6421547669944419E-2</v>
      </c>
      <c r="O14" s="236">
        <v>452</v>
      </c>
      <c r="P14" s="260">
        <v>3.864899529713553E-2</v>
      </c>
      <c r="Q14" s="236">
        <v>726</v>
      </c>
      <c r="R14" s="260">
        <v>6.2077811030354854E-2</v>
      </c>
      <c r="S14" s="236">
        <v>1016</v>
      </c>
      <c r="T14" s="260">
        <v>8.6874732791791365E-2</v>
      </c>
      <c r="U14" s="236">
        <v>1205</v>
      </c>
      <c r="V14" s="260">
        <v>0.10303548525010689</v>
      </c>
      <c r="W14" s="236">
        <v>1526</v>
      </c>
      <c r="X14" s="60">
        <v>0.13048311244121419</v>
      </c>
      <c r="Z14" s="5"/>
      <c r="AA14" s="5"/>
    </row>
    <row r="15" spans="1:27" s="4" customFormat="1" ht="17.25" customHeight="1" x14ac:dyDescent="0.25">
      <c r="A15" s="396" t="s">
        <v>136</v>
      </c>
      <c r="B15" s="397"/>
      <c r="C15" s="244">
        <v>11547</v>
      </c>
      <c r="D15" s="285">
        <v>3.2290449051728475E-2</v>
      </c>
      <c r="E15" s="244">
        <v>6706</v>
      </c>
      <c r="F15" s="259">
        <v>0.58075690655581536</v>
      </c>
      <c r="G15" s="236">
        <v>4841</v>
      </c>
      <c r="H15" s="259">
        <v>0.41924309344418464</v>
      </c>
      <c r="I15" s="244">
        <v>5849</v>
      </c>
      <c r="J15" s="259">
        <v>0.50653849484714641</v>
      </c>
      <c r="K15" s="236">
        <v>434</v>
      </c>
      <c r="L15" s="260">
        <v>3.7585520048497446E-2</v>
      </c>
      <c r="M15" s="236">
        <v>289</v>
      </c>
      <c r="N15" s="260">
        <v>2.5028145838745994E-2</v>
      </c>
      <c r="O15" s="236">
        <v>512</v>
      </c>
      <c r="P15" s="260">
        <v>4.4340521347536153E-2</v>
      </c>
      <c r="Q15" s="236">
        <v>781</v>
      </c>
      <c r="R15" s="260">
        <v>6.7636615571144018E-2</v>
      </c>
      <c r="S15" s="236">
        <v>1051</v>
      </c>
      <c r="T15" s="260">
        <v>9.1019312375508796E-2</v>
      </c>
      <c r="U15" s="236">
        <v>1250</v>
      </c>
      <c r="V15" s="260">
        <v>0.10825322594613319</v>
      </c>
      <c r="W15" s="236">
        <v>1381</v>
      </c>
      <c r="X15" s="60">
        <v>0.11959816402528796</v>
      </c>
      <c r="Z15" s="5"/>
      <c r="AA15" s="5"/>
    </row>
    <row r="16" spans="1:27" s="4" customFormat="1" ht="17.25" customHeight="1" x14ac:dyDescent="0.25">
      <c r="A16" s="396" t="s">
        <v>146</v>
      </c>
      <c r="B16" s="397"/>
      <c r="C16" s="244">
        <v>12048</v>
      </c>
      <c r="D16" s="285">
        <v>3.3421176731670783E-2</v>
      </c>
      <c r="E16" s="244">
        <v>6722</v>
      </c>
      <c r="F16" s="259">
        <v>0.55793492695883129</v>
      </c>
      <c r="G16" s="236">
        <v>5326</v>
      </c>
      <c r="H16" s="259">
        <v>0.44206507304116865</v>
      </c>
      <c r="I16" s="244">
        <v>6075</v>
      </c>
      <c r="J16" s="259">
        <v>0.50423306772908372</v>
      </c>
      <c r="K16" s="236">
        <v>435</v>
      </c>
      <c r="L16" s="260">
        <v>3.6105577689243031E-2</v>
      </c>
      <c r="M16" s="236">
        <v>291</v>
      </c>
      <c r="N16" s="260">
        <v>2.4153386454183266E-2</v>
      </c>
      <c r="O16" s="236">
        <v>537</v>
      </c>
      <c r="P16" s="260">
        <v>4.4571713147410361E-2</v>
      </c>
      <c r="Q16" s="236">
        <v>831</v>
      </c>
      <c r="R16" s="260">
        <v>6.8974103585657365E-2</v>
      </c>
      <c r="S16" s="236">
        <v>1108</v>
      </c>
      <c r="T16" s="260">
        <v>9.1965471447543162E-2</v>
      </c>
      <c r="U16" s="236">
        <v>1378</v>
      </c>
      <c r="V16" s="260">
        <v>0.11437583001328021</v>
      </c>
      <c r="W16" s="236">
        <v>1393</v>
      </c>
      <c r="X16" s="60">
        <v>0.11562084993359893</v>
      </c>
      <c r="Z16" s="5"/>
      <c r="AA16" s="5"/>
    </row>
    <row r="17" spans="1:27" s="4" customFormat="1" ht="17.25" customHeight="1" thickBot="1" x14ac:dyDescent="0.3">
      <c r="A17" s="396" t="s">
        <v>154</v>
      </c>
      <c r="B17" s="397"/>
      <c r="C17" s="38">
        <v>13031</v>
      </c>
      <c r="D17" s="377">
        <v>3.5294754946438973E-2</v>
      </c>
      <c r="E17" s="38">
        <v>6779</v>
      </c>
      <c r="F17" s="89">
        <v>0.52022101143427213</v>
      </c>
      <c r="G17" s="22">
        <v>6252</v>
      </c>
      <c r="H17" s="89">
        <v>0.47977898856572787</v>
      </c>
      <c r="I17" s="38">
        <v>6454</v>
      </c>
      <c r="J17" s="89">
        <v>0.49528048499731409</v>
      </c>
      <c r="K17" s="22">
        <v>427</v>
      </c>
      <c r="L17" s="59">
        <v>3.2768014734095616E-2</v>
      </c>
      <c r="M17" s="22">
        <v>302</v>
      </c>
      <c r="N17" s="59">
        <v>2.317550456603484E-2</v>
      </c>
      <c r="O17" s="22">
        <v>603</v>
      </c>
      <c r="P17" s="59">
        <v>4.6274269050725195E-2</v>
      </c>
      <c r="Q17" s="22">
        <v>869</v>
      </c>
      <c r="R17" s="59">
        <v>6.6687130688358534E-2</v>
      </c>
      <c r="S17" s="22">
        <v>1360</v>
      </c>
      <c r="T17" s="59">
        <v>0.10436651062850126</v>
      </c>
      <c r="U17" s="22">
        <v>1529</v>
      </c>
      <c r="V17" s="59">
        <v>0.11733558437571943</v>
      </c>
      <c r="W17" s="22">
        <v>1487</v>
      </c>
      <c r="X17" s="61">
        <v>0.11411250095925102</v>
      </c>
      <c r="Y17" s="5"/>
      <c r="Z17" s="5"/>
      <c r="AA17" s="5"/>
    </row>
    <row r="18" spans="1:27" s="4" customFormat="1" ht="17.25" customHeight="1" x14ac:dyDescent="0.25">
      <c r="A18" s="447" t="s">
        <v>150</v>
      </c>
      <c r="B18" s="134" t="s">
        <v>74</v>
      </c>
      <c r="C18" s="136">
        <f>C17-C16</f>
        <v>983</v>
      </c>
      <c r="D18" s="180" t="s">
        <v>44</v>
      </c>
      <c r="E18" s="136">
        <f t="shared" ref="E18:M18" si="0">E17-E16</f>
        <v>57</v>
      </c>
      <c r="F18" s="179" t="s">
        <v>44</v>
      </c>
      <c r="G18" s="137">
        <f t="shared" si="0"/>
        <v>926</v>
      </c>
      <c r="H18" s="180" t="s">
        <v>44</v>
      </c>
      <c r="I18" s="136">
        <f t="shared" si="0"/>
        <v>379</v>
      </c>
      <c r="J18" s="179" t="s">
        <v>44</v>
      </c>
      <c r="K18" s="137">
        <f t="shared" si="0"/>
        <v>-8</v>
      </c>
      <c r="L18" s="179" t="s">
        <v>44</v>
      </c>
      <c r="M18" s="137">
        <f t="shared" si="0"/>
        <v>11</v>
      </c>
      <c r="N18" s="179" t="s">
        <v>44</v>
      </c>
      <c r="O18" s="137">
        <f>O17-O16</f>
        <v>66</v>
      </c>
      <c r="P18" s="179" t="s">
        <v>44</v>
      </c>
      <c r="Q18" s="137">
        <f>Q17-Q16</f>
        <v>38</v>
      </c>
      <c r="R18" s="179" t="s">
        <v>44</v>
      </c>
      <c r="S18" s="137">
        <f>S17-S16</f>
        <v>252</v>
      </c>
      <c r="T18" s="179" t="s">
        <v>44</v>
      </c>
      <c r="U18" s="137">
        <f>U17-U16</f>
        <v>151</v>
      </c>
      <c r="V18" s="179" t="s">
        <v>44</v>
      </c>
      <c r="W18" s="137">
        <f>W17-W16</f>
        <v>94</v>
      </c>
      <c r="X18" s="180" t="s">
        <v>44</v>
      </c>
    </row>
    <row r="19" spans="1:27" s="4" customFormat="1" ht="17.25" customHeight="1" x14ac:dyDescent="0.25">
      <c r="A19" s="387"/>
      <c r="B19" s="138" t="s">
        <v>75</v>
      </c>
      <c r="C19" s="148">
        <f>C17/C16-1</f>
        <v>8.1590305444887212E-2</v>
      </c>
      <c r="D19" s="183" t="s">
        <v>44</v>
      </c>
      <c r="E19" s="148">
        <f t="shared" ref="E19:M19" si="1">E17/E16-1</f>
        <v>8.4796191609639582E-3</v>
      </c>
      <c r="F19" s="182" t="s">
        <v>44</v>
      </c>
      <c r="G19" s="149">
        <f t="shared" si="1"/>
        <v>0.17386406308674429</v>
      </c>
      <c r="H19" s="183" t="s">
        <v>44</v>
      </c>
      <c r="I19" s="148">
        <f t="shared" si="1"/>
        <v>6.2386831275720089E-2</v>
      </c>
      <c r="J19" s="182" t="s">
        <v>44</v>
      </c>
      <c r="K19" s="149">
        <f t="shared" si="1"/>
        <v>-1.8390804597701149E-2</v>
      </c>
      <c r="L19" s="182" t="s">
        <v>44</v>
      </c>
      <c r="M19" s="149">
        <f t="shared" si="1"/>
        <v>3.7800687285223455E-2</v>
      </c>
      <c r="N19" s="182" t="s">
        <v>44</v>
      </c>
      <c r="O19" s="149">
        <f>O17/O16-1</f>
        <v>0.12290502793296088</v>
      </c>
      <c r="P19" s="182" t="s">
        <v>44</v>
      </c>
      <c r="Q19" s="149">
        <f>Q17/Q16-1</f>
        <v>4.5728038507821811E-2</v>
      </c>
      <c r="R19" s="182" t="s">
        <v>44</v>
      </c>
      <c r="S19" s="149">
        <f>S17/S16-1</f>
        <v>0.22743682310469304</v>
      </c>
      <c r="T19" s="182" t="s">
        <v>44</v>
      </c>
      <c r="U19" s="149">
        <f>U17/U16-1</f>
        <v>0.10957910014513783</v>
      </c>
      <c r="V19" s="182" t="s">
        <v>44</v>
      </c>
      <c r="W19" s="149">
        <f>W17/W16-1</f>
        <v>6.7480258435032248E-2</v>
      </c>
      <c r="X19" s="183" t="s">
        <v>44</v>
      </c>
      <c r="Y19"/>
    </row>
    <row r="20" spans="1:27" s="4" customFormat="1" ht="17.25" customHeight="1" x14ac:dyDescent="0.25">
      <c r="A20" s="388" t="s">
        <v>151</v>
      </c>
      <c r="B20" s="142" t="s">
        <v>74</v>
      </c>
      <c r="C20" s="152">
        <f>C17-C12</f>
        <v>2243</v>
      </c>
      <c r="D20" s="186" t="s">
        <v>44</v>
      </c>
      <c r="E20" s="152">
        <f t="shared" ref="E20:M20" si="2">E17-E12</f>
        <v>-235</v>
      </c>
      <c r="F20" s="185" t="s">
        <v>44</v>
      </c>
      <c r="G20" s="153">
        <f t="shared" si="2"/>
        <v>2478</v>
      </c>
      <c r="H20" s="186" t="s">
        <v>44</v>
      </c>
      <c r="I20" s="152">
        <f t="shared" si="2"/>
        <v>1004</v>
      </c>
      <c r="J20" s="185" t="s">
        <v>44</v>
      </c>
      <c r="K20" s="153">
        <f t="shared" si="2"/>
        <v>-67</v>
      </c>
      <c r="L20" s="185" t="s">
        <v>44</v>
      </c>
      <c r="M20" s="153">
        <f t="shared" si="2"/>
        <v>32</v>
      </c>
      <c r="N20" s="185" t="s">
        <v>44</v>
      </c>
      <c r="O20" s="153">
        <f>O17-O12</f>
        <v>250</v>
      </c>
      <c r="P20" s="185" t="s">
        <v>44</v>
      </c>
      <c r="Q20" s="153">
        <f>Q17-Q12</f>
        <v>239</v>
      </c>
      <c r="R20" s="185" t="s">
        <v>44</v>
      </c>
      <c r="S20" s="153">
        <f>S17-S12</f>
        <v>459</v>
      </c>
      <c r="T20" s="185" t="s">
        <v>44</v>
      </c>
      <c r="U20" s="153">
        <f>U17-U12</f>
        <v>417</v>
      </c>
      <c r="V20" s="185" t="s">
        <v>44</v>
      </c>
      <c r="W20" s="153">
        <f>W17-W12</f>
        <v>-91</v>
      </c>
      <c r="X20" s="186" t="s">
        <v>44</v>
      </c>
      <c r="Y20" s="241"/>
    </row>
    <row r="21" spans="1:27" s="4" customFormat="1" ht="17.25" customHeight="1" x14ac:dyDescent="0.25">
      <c r="A21" s="387"/>
      <c r="B21" s="146" t="s">
        <v>75</v>
      </c>
      <c r="C21" s="148">
        <f>C17/C12-1</f>
        <v>0.20791620318872828</v>
      </c>
      <c r="D21" s="183" t="s">
        <v>44</v>
      </c>
      <c r="E21" s="148">
        <f t="shared" ref="E21:M21" si="3">E17/E12-1</f>
        <v>-3.3504419731964608E-2</v>
      </c>
      <c r="F21" s="182" t="s">
        <v>44</v>
      </c>
      <c r="G21" s="149">
        <f t="shared" si="3"/>
        <v>0.65659777424483301</v>
      </c>
      <c r="H21" s="183" t="s">
        <v>44</v>
      </c>
      <c r="I21" s="148">
        <f t="shared" si="3"/>
        <v>0.18422018348623848</v>
      </c>
      <c r="J21" s="182" t="s">
        <v>44</v>
      </c>
      <c r="K21" s="149">
        <f t="shared" si="3"/>
        <v>-0.13562753036437247</v>
      </c>
      <c r="L21" s="182" t="s">
        <v>44</v>
      </c>
      <c r="M21" s="149">
        <f t="shared" si="3"/>
        <v>0.11851851851851847</v>
      </c>
      <c r="N21" s="182" t="s">
        <v>44</v>
      </c>
      <c r="O21" s="149">
        <f>O17/O12-1</f>
        <v>0.708215297450425</v>
      </c>
      <c r="P21" s="182" t="s">
        <v>44</v>
      </c>
      <c r="Q21" s="149">
        <f>Q17/Q12-1</f>
        <v>0.37936507936507935</v>
      </c>
      <c r="R21" s="182" t="s">
        <v>44</v>
      </c>
      <c r="S21" s="149">
        <f>S17/S12-1</f>
        <v>0.50943396226415105</v>
      </c>
      <c r="T21" s="182" t="s">
        <v>44</v>
      </c>
      <c r="U21" s="149">
        <f>U17/U12-1</f>
        <v>0.375</v>
      </c>
      <c r="V21" s="182" t="s">
        <v>44</v>
      </c>
      <c r="W21" s="149">
        <f>W17/W12-1</f>
        <v>-5.7667934093789563E-2</v>
      </c>
      <c r="X21" s="183" t="s">
        <v>44</v>
      </c>
      <c r="Y21" s="241"/>
    </row>
    <row r="22" spans="1:27" s="4" customFormat="1" ht="17.25" customHeight="1" x14ac:dyDescent="0.25">
      <c r="A22" s="388" t="s">
        <v>152</v>
      </c>
      <c r="B22" s="150" t="s">
        <v>74</v>
      </c>
      <c r="C22" s="152">
        <f>C17-C7</f>
        <v>3264</v>
      </c>
      <c r="D22" s="186" t="s">
        <v>44</v>
      </c>
      <c r="E22" s="152">
        <f t="shared" ref="E22:M22" si="4">E17-E7</f>
        <v>-832</v>
      </c>
      <c r="F22" s="185" t="s">
        <v>44</v>
      </c>
      <c r="G22" s="153">
        <f t="shared" si="4"/>
        <v>4096</v>
      </c>
      <c r="H22" s="186" t="s">
        <v>44</v>
      </c>
      <c r="I22" s="152">
        <f t="shared" si="4"/>
        <v>978</v>
      </c>
      <c r="J22" s="185" t="s">
        <v>44</v>
      </c>
      <c r="K22" s="153">
        <f t="shared" si="4"/>
        <v>-108</v>
      </c>
      <c r="L22" s="185" t="s">
        <v>44</v>
      </c>
      <c r="M22" s="153">
        <f t="shared" si="4"/>
        <v>30</v>
      </c>
      <c r="N22" s="185" t="s">
        <v>44</v>
      </c>
      <c r="O22" s="153">
        <f>O17-O7</f>
        <v>232</v>
      </c>
      <c r="P22" s="185" t="s">
        <v>44</v>
      </c>
      <c r="Q22" s="153">
        <f>Q17-Q7</f>
        <v>361</v>
      </c>
      <c r="R22" s="185" t="s">
        <v>44</v>
      </c>
      <c r="S22" s="153">
        <f>S17-S7</f>
        <v>819</v>
      </c>
      <c r="T22" s="185" t="s">
        <v>44</v>
      </c>
      <c r="U22" s="153">
        <f>U17-U7</f>
        <v>809</v>
      </c>
      <c r="V22" s="185" t="s">
        <v>44</v>
      </c>
      <c r="W22" s="153">
        <f>W17-W7</f>
        <v>143</v>
      </c>
      <c r="X22" s="186" t="s">
        <v>44</v>
      </c>
      <c r="Y22" s="241"/>
    </row>
    <row r="23" spans="1:27" s="4" customFormat="1" ht="17.25" customHeight="1" thickBot="1" x14ac:dyDescent="0.3">
      <c r="A23" s="389"/>
      <c r="B23" s="154" t="s">
        <v>75</v>
      </c>
      <c r="C23" s="156">
        <f>C17/C7-1</f>
        <v>0.33418654653424795</v>
      </c>
      <c r="D23" s="195" t="s">
        <v>44</v>
      </c>
      <c r="E23" s="156">
        <f t="shared" ref="E23:M23" si="5">E17/E7-1</f>
        <v>-0.10931546445933515</v>
      </c>
      <c r="F23" s="194" t="s">
        <v>44</v>
      </c>
      <c r="G23" s="157">
        <f t="shared" si="5"/>
        <v>1.8998144712430425</v>
      </c>
      <c r="H23" s="195" t="s">
        <v>44</v>
      </c>
      <c r="I23" s="156">
        <f t="shared" si="5"/>
        <v>0.17859751643535438</v>
      </c>
      <c r="J23" s="194" t="s">
        <v>44</v>
      </c>
      <c r="K23" s="157">
        <f t="shared" si="5"/>
        <v>-0.20186915887850465</v>
      </c>
      <c r="L23" s="194" t="s">
        <v>44</v>
      </c>
      <c r="M23" s="157">
        <f t="shared" si="5"/>
        <v>0.11029411764705888</v>
      </c>
      <c r="N23" s="194" t="s">
        <v>44</v>
      </c>
      <c r="O23" s="157">
        <f>O17/O7-1</f>
        <v>0.6253369272237197</v>
      </c>
      <c r="P23" s="194" t="s">
        <v>44</v>
      </c>
      <c r="Q23" s="157">
        <f>Q17/Q7-1</f>
        <v>0.71062992125984259</v>
      </c>
      <c r="R23" s="194" t="s">
        <v>44</v>
      </c>
      <c r="S23" s="157">
        <f>S17/S7-1</f>
        <v>1.5138632162661736</v>
      </c>
      <c r="T23" s="194" t="s">
        <v>44</v>
      </c>
      <c r="U23" s="157">
        <f>U17/U7-1</f>
        <v>1.1236111111111109</v>
      </c>
      <c r="V23" s="194" t="s">
        <v>44</v>
      </c>
      <c r="W23" s="157">
        <f>W17/W7-1</f>
        <v>0.10639880952380953</v>
      </c>
      <c r="X23" s="195" t="s">
        <v>44</v>
      </c>
      <c r="Y23" s="249"/>
    </row>
    <row r="24" spans="1:27" s="6" customFormat="1" ht="17.25" customHeight="1" x14ac:dyDescent="0.25">
      <c r="A24" s="266" t="s">
        <v>65</v>
      </c>
      <c r="B24" s="56"/>
      <c r="Y24"/>
    </row>
    <row r="25" spans="1:27" s="6" customFormat="1" ht="17.25" customHeight="1" x14ac:dyDescent="0.2">
      <c r="A25" s="267" t="s">
        <v>135</v>
      </c>
      <c r="B25" s="48"/>
      <c r="Y25" s="239"/>
    </row>
    <row r="26" spans="1:27" ht="17.25" customHeight="1" x14ac:dyDescent="0.25">
      <c r="A26" s="267" t="s">
        <v>104</v>
      </c>
      <c r="B26" s="48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6"/>
      <c r="T26" s="6"/>
      <c r="U26" s="23"/>
      <c r="V26" s="6"/>
      <c r="W26" s="6"/>
      <c r="X26" s="6"/>
      <c r="Y26" s="239"/>
    </row>
    <row r="27" spans="1:27" s="6" customFormat="1" ht="17.25" customHeight="1" x14ac:dyDescent="0.25">
      <c r="A27" s="267" t="s">
        <v>196</v>
      </c>
      <c r="B27" s="48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 s="23"/>
      <c r="V27"/>
      <c r="W27"/>
      <c r="X27"/>
      <c r="Y27" s="239"/>
    </row>
    <row r="29" spans="1:27" ht="15" customHeight="1" x14ac:dyDescent="0.25"/>
  </sheetData>
  <sortState xmlns:xlrd2="http://schemas.microsoft.com/office/spreadsheetml/2017/richdata2" ref="A30:D44">
    <sortCondition ref="B30:B44"/>
  </sortState>
  <mergeCells count="28"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Q4:R5"/>
    <mergeCell ref="S4:T5"/>
    <mergeCell ref="U4:V5"/>
    <mergeCell ref="W4:X5"/>
    <mergeCell ref="C3:D5"/>
    <mergeCell ref="E3:H3"/>
    <mergeCell ref="I3:X3"/>
    <mergeCell ref="E4:F5"/>
    <mergeCell ref="G4:H5"/>
    <mergeCell ref="I4:J5"/>
    <mergeCell ref="K4:L5"/>
    <mergeCell ref="M4:N5"/>
    <mergeCell ref="O4:P5"/>
  </mergeCells>
  <hyperlinks>
    <hyperlink ref="A2" location="OBSAH!A1" tooltip="o" display="zpět na obsah" xr:uid="{00000000-0004-0000-1100-000000000000}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X22 D23:X23" unlocked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List68"/>
  <dimension ref="A1:AB29"/>
  <sheetViews>
    <sheetView zoomScaleNormal="100" workbookViewId="0"/>
  </sheetViews>
  <sheetFormatPr defaultColWidth="9.140625" defaultRowHeight="15" x14ac:dyDescent="0.25"/>
  <cols>
    <col min="1" max="1" width="10.5703125" customWidth="1"/>
    <col min="2" max="2" width="5" customWidth="1"/>
    <col min="3" max="3" width="5.140625" customWidth="1"/>
    <col min="4" max="5" width="4.7109375" customWidth="1"/>
    <col min="6" max="6" width="5.7109375" customWidth="1"/>
    <col min="7" max="7" width="5" customWidth="1"/>
    <col min="8" max="8" width="6" customWidth="1"/>
    <col min="9" max="9" width="5" customWidth="1"/>
    <col min="10" max="10" width="5.28515625" customWidth="1"/>
    <col min="11" max="11" width="5" customWidth="1"/>
    <col min="12" max="12" width="5.7109375" customWidth="1"/>
    <col min="13" max="13" width="5" customWidth="1"/>
    <col min="14" max="14" width="5.85546875" customWidth="1"/>
    <col min="15" max="15" width="5" customWidth="1"/>
    <col min="16" max="16" width="5.140625" customWidth="1"/>
    <col min="17" max="17" width="5" customWidth="1"/>
    <col min="18" max="18" width="5.140625" customWidth="1"/>
    <col min="19" max="19" width="5" customWidth="1"/>
    <col min="20" max="20" width="6.140625" customWidth="1"/>
    <col min="21" max="21" width="5" customWidth="1"/>
    <col min="22" max="22" width="6" customWidth="1"/>
    <col min="23" max="23" width="5" customWidth="1"/>
    <col min="24" max="24" width="5.28515625" customWidth="1"/>
    <col min="25" max="25" width="5.42578125" customWidth="1"/>
  </cols>
  <sheetData>
    <row r="1" spans="1:28" s="1" customFormat="1" ht="17.25" customHeight="1" x14ac:dyDescent="0.2">
      <c r="A1" s="30" t="s">
        <v>171</v>
      </c>
      <c r="B1" s="30"/>
      <c r="Z1" s="124"/>
    </row>
    <row r="2" spans="1:28" s="2" customFormat="1" ht="17.25" customHeight="1" thickBot="1" x14ac:dyDescent="0.3">
      <c r="A2" s="78" t="s">
        <v>76</v>
      </c>
      <c r="P2" s="2" t="s">
        <v>0</v>
      </c>
    </row>
    <row r="3" spans="1:28" s="3" customFormat="1" ht="17.25" customHeight="1" x14ac:dyDescent="0.25">
      <c r="A3" s="390" t="s">
        <v>81</v>
      </c>
      <c r="B3" s="391"/>
      <c r="C3" s="523" t="s">
        <v>46</v>
      </c>
      <c r="D3" s="558"/>
      <c r="E3" s="524"/>
      <c r="F3" s="549" t="s">
        <v>34</v>
      </c>
      <c r="G3" s="550"/>
      <c r="H3" s="550"/>
      <c r="I3" s="551"/>
      <c r="J3" s="559" t="s">
        <v>35</v>
      </c>
      <c r="K3" s="550"/>
      <c r="L3" s="550"/>
      <c r="M3" s="550"/>
      <c r="N3" s="550"/>
      <c r="O3" s="550"/>
      <c r="P3" s="550"/>
      <c r="Q3" s="550"/>
      <c r="R3" s="550"/>
      <c r="S3" s="550"/>
      <c r="T3" s="550"/>
      <c r="U3" s="550"/>
      <c r="V3" s="550"/>
      <c r="W3" s="550"/>
      <c r="X3" s="552"/>
      <c r="Y3" s="553"/>
    </row>
    <row r="4" spans="1:28" s="3" customFormat="1" ht="17.25" customHeight="1" x14ac:dyDescent="0.2">
      <c r="A4" s="392"/>
      <c r="B4" s="393"/>
      <c r="C4" s="525"/>
      <c r="D4" s="464"/>
      <c r="E4" s="413"/>
      <c r="F4" s="554" t="s">
        <v>64</v>
      </c>
      <c r="G4" s="555"/>
      <c r="H4" s="437" t="s">
        <v>36</v>
      </c>
      <c r="I4" s="547"/>
      <c r="J4" s="498" t="s">
        <v>40</v>
      </c>
      <c r="K4" s="544"/>
      <c r="L4" s="437" t="s">
        <v>39</v>
      </c>
      <c r="M4" s="544"/>
      <c r="N4" s="437" t="s">
        <v>38</v>
      </c>
      <c r="O4" s="544"/>
      <c r="P4" s="437" t="s">
        <v>41</v>
      </c>
      <c r="Q4" s="544"/>
      <c r="R4" s="437" t="s">
        <v>37</v>
      </c>
      <c r="S4" s="544"/>
      <c r="T4" s="437" t="s">
        <v>42</v>
      </c>
      <c r="U4" s="544"/>
      <c r="V4" s="437" t="s">
        <v>149</v>
      </c>
      <c r="W4" s="544"/>
      <c r="X4" s="437" t="s">
        <v>45</v>
      </c>
      <c r="Y4" s="547"/>
    </row>
    <row r="5" spans="1:28" s="3" customFormat="1" ht="17.25" customHeight="1" x14ac:dyDescent="0.2">
      <c r="A5" s="392"/>
      <c r="B5" s="393"/>
      <c r="C5" s="525"/>
      <c r="D5" s="464"/>
      <c r="E5" s="413"/>
      <c r="F5" s="556"/>
      <c r="G5" s="557"/>
      <c r="H5" s="545"/>
      <c r="I5" s="548"/>
      <c r="J5" s="534"/>
      <c r="K5" s="545"/>
      <c r="L5" s="545"/>
      <c r="M5" s="545"/>
      <c r="N5" s="545"/>
      <c r="O5" s="545"/>
      <c r="P5" s="545"/>
      <c r="Q5" s="545"/>
      <c r="R5" s="545"/>
      <c r="S5" s="545"/>
      <c r="T5" s="545"/>
      <c r="U5" s="545"/>
      <c r="V5" s="545"/>
      <c r="W5" s="545"/>
      <c r="X5" s="545"/>
      <c r="Y5" s="548"/>
    </row>
    <row r="6" spans="1:28" s="3" customFormat="1" ht="17.25" customHeight="1" thickBot="1" x14ac:dyDescent="0.25">
      <c r="A6" s="394"/>
      <c r="B6" s="395"/>
      <c r="C6" s="196" t="s">
        <v>53</v>
      </c>
      <c r="D6" s="201" t="s">
        <v>59</v>
      </c>
      <c r="E6" s="197" t="s">
        <v>57</v>
      </c>
      <c r="F6" s="196" t="s">
        <v>53</v>
      </c>
      <c r="G6" s="202" t="s">
        <v>58</v>
      </c>
      <c r="H6" s="199" t="s">
        <v>53</v>
      </c>
      <c r="I6" s="200" t="s">
        <v>58</v>
      </c>
      <c r="J6" s="196" t="s">
        <v>53</v>
      </c>
      <c r="K6" s="202" t="s">
        <v>58</v>
      </c>
      <c r="L6" s="199" t="s">
        <v>53</v>
      </c>
      <c r="M6" s="202" t="s">
        <v>58</v>
      </c>
      <c r="N6" s="199" t="s">
        <v>53</v>
      </c>
      <c r="O6" s="202" t="s">
        <v>58</v>
      </c>
      <c r="P6" s="199" t="s">
        <v>53</v>
      </c>
      <c r="Q6" s="202" t="s">
        <v>68</v>
      </c>
      <c r="R6" s="199" t="s">
        <v>53</v>
      </c>
      <c r="S6" s="202" t="s">
        <v>58</v>
      </c>
      <c r="T6" s="199" t="s">
        <v>53</v>
      </c>
      <c r="U6" s="202" t="s">
        <v>58</v>
      </c>
      <c r="V6" s="199" t="s">
        <v>53</v>
      </c>
      <c r="W6" s="202" t="s">
        <v>58</v>
      </c>
      <c r="X6" s="199" t="s">
        <v>53</v>
      </c>
      <c r="Y6" s="200" t="s">
        <v>58</v>
      </c>
    </row>
    <row r="7" spans="1:28" s="4" customFormat="1" ht="17.25" customHeight="1" x14ac:dyDescent="0.25">
      <c r="A7" s="396" t="s">
        <v>7</v>
      </c>
      <c r="B7" s="397"/>
      <c r="C7" s="46">
        <v>3209</v>
      </c>
      <c r="D7" s="90">
        <v>1.8798512052956854E-2</v>
      </c>
      <c r="E7" s="93">
        <v>0.3285553394082113</v>
      </c>
      <c r="F7" s="46">
        <v>2547</v>
      </c>
      <c r="G7" s="86">
        <v>0.79370520411343093</v>
      </c>
      <c r="H7" s="45">
        <v>662</v>
      </c>
      <c r="I7" s="88">
        <v>0.20629479588656902</v>
      </c>
      <c r="J7" s="46">
        <v>1783</v>
      </c>
      <c r="K7" s="86">
        <v>0.5556248052352758</v>
      </c>
      <c r="L7" s="45">
        <v>244</v>
      </c>
      <c r="M7" s="58">
        <v>7.6036148332813955E-2</v>
      </c>
      <c r="N7" s="45">
        <v>115</v>
      </c>
      <c r="O7" s="58">
        <v>3.5836709255219694E-2</v>
      </c>
      <c r="P7" s="45">
        <v>170</v>
      </c>
      <c r="Q7" s="58">
        <v>5.2976004985976939E-2</v>
      </c>
      <c r="R7" s="45">
        <v>171</v>
      </c>
      <c r="S7" s="58">
        <v>5.3287628544717983E-2</v>
      </c>
      <c r="T7" s="45">
        <v>135</v>
      </c>
      <c r="U7" s="58">
        <v>4.2069180430040508E-2</v>
      </c>
      <c r="V7" s="45">
        <v>146</v>
      </c>
      <c r="W7" s="58">
        <v>4.5497039576191958E-2</v>
      </c>
      <c r="X7" s="45">
        <v>445</v>
      </c>
      <c r="Y7" s="60">
        <v>0.13867248363976317</v>
      </c>
      <c r="Z7" s="13"/>
      <c r="AA7" s="5"/>
      <c r="AB7" s="5"/>
    </row>
    <row r="8" spans="1:28" s="4" customFormat="1" ht="17.25" customHeight="1" x14ac:dyDescent="0.25">
      <c r="A8" s="396" t="s">
        <v>8</v>
      </c>
      <c r="B8" s="397"/>
      <c r="C8" s="46">
        <v>3294</v>
      </c>
      <c r="D8" s="90">
        <v>1.8817588218156059E-2</v>
      </c>
      <c r="E8" s="93">
        <v>0.32733777203617209</v>
      </c>
      <c r="F8" s="46">
        <v>2558</v>
      </c>
      <c r="G8" s="86">
        <v>0.77656344869459626</v>
      </c>
      <c r="H8" s="45">
        <v>736</v>
      </c>
      <c r="I8" s="88">
        <v>0.22343655130540377</v>
      </c>
      <c r="J8" s="46">
        <v>1807</v>
      </c>
      <c r="K8" s="86">
        <v>0.54857316332726169</v>
      </c>
      <c r="L8" s="45">
        <v>235</v>
      </c>
      <c r="M8" s="58">
        <v>7.1341833636915611E-2</v>
      </c>
      <c r="N8" s="45">
        <v>117</v>
      </c>
      <c r="O8" s="58">
        <v>3.5519125683060107E-2</v>
      </c>
      <c r="P8" s="45">
        <v>203</v>
      </c>
      <c r="Q8" s="58">
        <v>6.1627200971463264E-2</v>
      </c>
      <c r="R8" s="45">
        <v>181</v>
      </c>
      <c r="S8" s="58">
        <v>5.4948391013964787E-2</v>
      </c>
      <c r="T8" s="45">
        <v>137</v>
      </c>
      <c r="U8" s="58">
        <v>4.1590771098967819E-2</v>
      </c>
      <c r="V8" s="45">
        <v>164</v>
      </c>
      <c r="W8" s="58">
        <v>4.9787492410443231E-2</v>
      </c>
      <c r="X8" s="45">
        <v>450</v>
      </c>
      <c r="Y8" s="60">
        <v>0.13661202185792351</v>
      </c>
      <c r="Z8" s="13"/>
      <c r="AA8" s="5"/>
      <c r="AB8" s="5"/>
    </row>
    <row r="9" spans="1:28" s="4" customFormat="1" ht="17.25" customHeight="1" x14ac:dyDescent="0.25">
      <c r="A9" s="396" t="s">
        <v>9</v>
      </c>
      <c r="B9" s="397"/>
      <c r="C9" s="46">
        <v>3308</v>
      </c>
      <c r="D9" s="90">
        <v>1.873435500130257E-2</v>
      </c>
      <c r="E9" s="93">
        <v>0.32079131109387121</v>
      </c>
      <c r="F9" s="46">
        <v>2573</v>
      </c>
      <c r="G9" s="86">
        <v>0.77781136638452242</v>
      </c>
      <c r="H9" s="45">
        <v>735</v>
      </c>
      <c r="I9" s="88">
        <v>0.22218863361547764</v>
      </c>
      <c r="J9" s="46">
        <v>1788</v>
      </c>
      <c r="K9" s="86">
        <v>0.54050785973397819</v>
      </c>
      <c r="L9" s="45">
        <v>239</v>
      </c>
      <c r="M9" s="58">
        <v>7.2249093107617901E-2</v>
      </c>
      <c r="N9" s="45">
        <v>129</v>
      </c>
      <c r="O9" s="58">
        <v>3.8996372430471583E-2</v>
      </c>
      <c r="P9" s="45">
        <v>171</v>
      </c>
      <c r="Q9" s="58">
        <v>5.1692865779927447E-2</v>
      </c>
      <c r="R9" s="45">
        <v>173</v>
      </c>
      <c r="S9" s="58">
        <v>5.2297460701330109E-2</v>
      </c>
      <c r="T9" s="45">
        <v>164</v>
      </c>
      <c r="U9" s="58">
        <v>4.9576783555018135E-2</v>
      </c>
      <c r="V9" s="45">
        <v>192</v>
      </c>
      <c r="W9" s="58">
        <v>5.8041112454655382E-2</v>
      </c>
      <c r="X9" s="45">
        <v>452</v>
      </c>
      <c r="Y9" s="60">
        <v>0.13663845223700122</v>
      </c>
      <c r="Z9" s="13"/>
      <c r="AA9" s="5"/>
      <c r="AB9" s="5"/>
    </row>
    <row r="10" spans="1:28" s="4" customFormat="1" ht="17.25" customHeight="1" x14ac:dyDescent="0.25">
      <c r="A10" s="396" t="s">
        <v>10</v>
      </c>
      <c r="B10" s="397"/>
      <c r="C10" s="44">
        <v>3400</v>
      </c>
      <c r="D10" s="91">
        <v>1.9272409844800418E-2</v>
      </c>
      <c r="E10" s="93">
        <v>0.32270311313591493</v>
      </c>
      <c r="F10" s="44">
        <v>2595</v>
      </c>
      <c r="G10" s="86">
        <v>0.76323529411764701</v>
      </c>
      <c r="H10" s="47">
        <v>805</v>
      </c>
      <c r="I10" s="88">
        <v>0.23676470588235293</v>
      </c>
      <c r="J10" s="44">
        <v>1810</v>
      </c>
      <c r="K10" s="86">
        <v>0.53235294117647058</v>
      </c>
      <c r="L10" s="47">
        <v>251</v>
      </c>
      <c r="M10" s="58">
        <v>7.3823529411764705E-2</v>
      </c>
      <c r="N10" s="47">
        <v>113</v>
      </c>
      <c r="O10" s="58">
        <v>3.3235294117647057E-2</v>
      </c>
      <c r="P10" s="47">
        <v>161</v>
      </c>
      <c r="Q10" s="58">
        <v>4.7352941176470591E-2</v>
      </c>
      <c r="R10" s="47">
        <v>203</v>
      </c>
      <c r="S10" s="58">
        <v>5.9705882352941178E-2</v>
      </c>
      <c r="T10" s="47">
        <v>172</v>
      </c>
      <c r="U10" s="58">
        <v>5.0588235294117649E-2</v>
      </c>
      <c r="V10" s="47">
        <v>227</v>
      </c>
      <c r="W10" s="58">
        <v>6.6764705882352934E-2</v>
      </c>
      <c r="X10" s="47">
        <v>463</v>
      </c>
      <c r="Y10" s="60">
        <v>0.13617647058823529</v>
      </c>
      <c r="Z10" s="13"/>
      <c r="AA10" s="5"/>
      <c r="AB10" s="5"/>
    </row>
    <row r="11" spans="1:28" s="4" customFormat="1" ht="17.25" customHeight="1" x14ac:dyDescent="0.25">
      <c r="A11" s="396" t="s">
        <v>11</v>
      </c>
      <c r="B11" s="397"/>
      <c r="C11" s="44">
        <v>3333</v>
      </c>
      <c r="D11" s="91">
        <v>1.9148789483965114E-2</v>
      </c>
      <c r="E11" s="93">
        <v>0.31785237459469767</v>
      </c>
      <c r="F11" s="44">
        <v>2407</v>
      </c>
      <c r="G11" s="86">
        <v>0.7221722172217222</v>
      </c>
      <c r="H11" s="47">
        <v>926</v>
      </c>
      <c r="I11" s="88">
        <v>0.27782778277827785</v>
      </c>
      <c r="J11" s="44">
        <v>1676</v>
      </c>
      <c r="K11" s="86">
        <v>0.50285028502850282</v>
      </c>
      <c r="L11" s="47">
        <v>235</v>
      </c>
      <c r="M11" s="58">
        <v>7.0507050705070504E-2</v>
      </c>
      <c r="N11" s="47">
        <v>120</v>
      </c>
      <c r="O11" s="58">
        <v>3.6003600360036005E-2</v>
      </c>
      <c r="P11" s="47">
        <v>156</v>
      </c>
      <c r="Q11" s="58">
        <v>4.6804680468046804E-2</v>
      </c>
      <c r="R11" s="47">
        <v>211</v>
      </c>
      <c r="S11" s="58">
        <v>6.3306330633063304E-2</v>
      </c>
      <c r="T11" s="47">
        <v>192</v>
      </c>
      <c r="U11" s="58">
        <v>5.7605760576057603E-2</v>
      </c>
      <c r="V11" s="47">
        <v>263</v>
      </c>
      <c r="W11" s="58">
        <v>7.8907890789078908E-2</v>
      </c>
      <c r="X11" s="47">
        <v>480</v>
      </c>
      <c r="Y11" s="60">
        <v>0.14401440144014402</v>
      </c>
      <c r="Z11" s="13"/>
      <c r="AA11" s="5"/>
      <c r="AB11" s="5"/>
    </row>
    <row r="12" spans="1:28" s="4" customFormat="1" ht="17.25" customHeight="1" x14ac:dyDescent="0.25">
      <c r="A12" s="396" t="s">
        <v>47</v>
      </c>
      <c r="B12" s="397"/>
      <c r="C12" s="44">
        <v>3373</v>
      </c>
      <c r="D12" s="91">
        <v>1.9348029346136417E-2</v>
      </c>
      <c r="E12" s="93">
        <v>0.31266221727845755</v>
      </c>
      <c r="F12" s="44">
        <v>2232</v>
      </c>
      <c r="G12" s="86">
        <v>0.66172546694337386</v>
      </c>
      <c r="H12" s="47">
        <v>1141</v>
      </c>
      <c r="I12" s="88">
        <v>0.33827453305662614</v>
      </c>
      <c r="J12" s="44">
        <v>1707</v>
      </c>
      <c r="K12" s="86">
        <v>0.50607767565965012</v>
      </c>
      <c r="L12" s="47">
        <v>248</v>
      </c>
      <c r="M12" s="58">
        <v>7.3525051882597101E-2</v>
      </c>
      <c r="N12" s="47">
        <v>112</v>
      </c>
      <c r="O12" s="58">
        <v>3.3204862140527723E-2</v>
      </c>
      <c r="P12" s="47">
        <v>153</v>
      </c>
      <c r="Q12" s="58">
        <v>4.5360213459828047E-2</v>
      </c>
      <c r="R12" s="47">
        <v>237</v>
      </c>
      <c r="S12" s="58">
        <v>7.0263860065223838E-2</v>
      </c>
      <c r="T12" s="47">
        <v>207</v>
      </c>
      <c r="U12" s="58">
        <v>6.136970056329677E-2</v>
      </c>
      <c r="V12" s="47">
        <v>227</v>
      </c>
      <c r="W12" s="58">
        <v>6.7299140231248153E-2</v>
      </c>
      <c r="X12" s="47">
        <v>482</v>
      </c>
      <c r="Y12" s="60">
        <v>0.14289949599762822</v>
      </c>
      <c r="Z12" s="13"/>
      <c r="AA12" s="5"/>
      <c r="AB12" s="5"/>
    </row>
    <row r="13" spans="1:28" s="4" customFormat="1" ht="17.25" customHeight="1" x14ac:dyDescent="0.25">
      <c r="A13" s="396" t="s">
        <v>72</v>
      </c>
      <c r="B13" s="397"/>
      <c r="C13" s="44">
        <v>3430</v>
      </c>
      <c r="D13" s="91">
        <v>1.962556931316229E-2</v>
      </c>
      <c r="E13" s="234">
        <v>0.30502445531347266</v>
      </c>
      <c r="F13" s="44">
        <v>2168</v>
      </c>
      <c r="G13" s="235">
        <v>0.632069970845481</v>
      </c>
      <c r="H13" s="236">
        <v>1262</v>
      </c>
      <c r="I13" s="233">
        <v>0.36793002915451894</v>
      </c>
      <c r="J13" s="44">
        <v>1718</v>
      </c>
      <c r="K13" s="86">
        <v>0.50087463556851308</v>
      </c>
      <c r="L13" s="236">
        <v>226</v>
      </c>
      <c r="M13" s="58">
        <v>6.5889212827988333E-2</v>
      </c>
      <c r="N13" s="236">
        <v>114</v>
      </c>
      <c r="O13" s="58">
        <v>3.3236151603498541E-2</v>
      </c>
      <c r="P13" s="236">
        <v>184</v>
      </c>
      <c r="Q13" s="58">
        <v>5.3644314868804666E-2</v>
      </c>
      <c r="R13" s="236">
        <v>245</v>
      </c>
      <c r="S13" s="58">
        <v>7.1428571428571425E-2</v>
      </c>
      <c r="T13" s="236">
        <v>258</v>
      </c>
      <c r="U13" s="58">
        <v>7.5218658892128282E-2</v>
      </c>
      <c r="V13" s="236">
        <v>217</v>
      </c>
      <c r="W13" s="58">
        <v>6.3265306122448975E-2</v>
      </c>
      <c r="X13" s="236">
        <v>468</v>
      </c>
      <c r="Y13" s="60">
        <v>0.13644314868804663</v>
      </c>
      <c r="Z13" s="13"/>
      <c r="AA13" s="5"/>
      <c r="AB13" s="5"/>
    </row>
    <row r="14" spans="1:28" s="4" customFormat="1" ht="17.25" customHeight="1" x14ac:dyDescent="0.25">
      <c r="A14" s="396" t="s">
        <v>111</v>
      </c>
      <c r="B14" s="397"/>
      <c r="C14" s="44">
        <v>3582</v>
      </c>
      <c r="D14" s="91">
        <v>2.0405605559986328E-2</v>
      </c>
      <c r="E14" s="234">
        <v>0.30628473706712273</v>
      </c>
      <c r="F14" s="44">
        <v>2228</v>
      </c>
      <c r="G14" s="235">
        <v>0.62199888330541597</v>
      </c>
      <c r="H14" s="236">
        <v>1354</v>
      </c>
      <c r="I14" s="233">
        <v>0.37800111669458403</v>
      </c>
      <c r="J14" s="44">
        <v>1858</v>
      </c>
      <c r="K14" s="86">
        <v>0.51870463428252378</v>
      </c>
      <c r="L14" s="236">
        <v>215</v>
      </c>
      <c r="M14" s="58">
        <v>6.0022333891680622E-2</v>
      </c>
      <c r="N14" s="236">
        <v>124</v>
      </c>
      <c r="O14" s="58">
        <v>3.461753210496929E-2</v>
      </c>
      <c r="P14" s="236">
        <v>209</v>
      </c>
      <c r="Q14" s="58">
        <v>5.8347292015633725E-2</v>
      </c>
      <c r="R14" s="236">
        <v>252</v>
      </c>
      <c r="S14" s="58">
        <v>7.0351758793969849E-2</v>
      </c>
      <c r="T14" s="236">
        <v>230</v>
      </c>
      <c r="U14" s="58">
        <v>6.4209938581797882E-2</v>
      </c>
      <c r="V14" s="236">
        <v>231</v>
      </c>
      <c r="W14" s="58">
        <v>6.4489112227805692E-2</v>
      </c>
      <c r="X14" s="236">
        <v>463</v>
      </c>
      <c r="Y14" s="60">
        <v>0.12925739810161921</v>
      </c>
      <c r="Z14" s="13"/>
      <c r="AA14" s="5"/>
      <c r="AB14" s="5"/>
    </row>
    <row r="15" spans="1:28" s="4" customFormat="1" ht="17.25" customHeight="1" x14ac:dyDescent="0.25">
      <c r="A15" s="396" t="s">
        <v>136</v>
      </c>
      <c r="B15" s="397"/>
      <c r="C15" s="44">
        <v>3559</v>
      </c>
      <c r="D15" s="91">
        <v>2.0690537233083929E-2</v>
      </c>
      <c r="E15" s="234">
        <v>0.30821858491383042</v>
      </c>
      <c r="F15" s="44">
        <v>2179</v>
      </c>
      <c r="G15" s="235">
        <v>0.61225063220005616</v>
      </c>
      <c r="H15" s="236">
        <v>1380</v>
      </c>
      <c r="I15" s="233">
        <v>0.38774936779994379</v>
      </c>
      <c r="J15" s="44">
        <v>1810</v>
      </c>
      <c r="K15" s="86">
        <v>0.50856982298398423</v>
      </c>
      <c r="L15" s="236">
        <v>198</v>
      </c>
      <c r="M15" s="58">
        <v>5.5633604945209331E-2</v>
      </c>
      <c r="N15" s="236">
        <v>129</v>
      </c>
      <c r="O15" s="58">
        <v>3.6246136555212138E-2</v>
      </c>
      <c r="P15" s="236">
        <v>236</v>
      </c>
      <c r="Q15" s="58">
        <v>6.6310761449845462E-2</v>
      </c>
      <c r="R15" s="236">
        <v>271</v>
      </c>
      <c r="S15" s="58">
        <v>7.6144984546220845E-2</v>
      </c>
      <c r="T15" s="236">
        <v>230</v>
      </c>
      <c r="U15" s="58">
        <v>6.4624894633323965E-2</v>
      </c>
      <c r="V15" s="236">
        <v>245</v>
      </c>
      <c r="W15" s="58">
        <v>6.8839561674627708E-2</v>
      </c>
      <c r="X15" s="236">
        <v>440</v>
      </c>
      <c r="Y15" s="60">
        <v>0.12363023321157629</v>
      </c>
      <c r="Z15" s="13"/>
      <c r="AA15" s="5"/>
      <c r="AB15" s="5"/>
    </row>
    <row r="16" spans="1:28" s="4" customFormat="1" ht="17.25" customHeight="1" x14ac:dyDescent="0.25">
      <c r="A16" s="396" t="s">
        <v>146</v>
      </c>
      <c r="B16" s="397"/>
      <c r="C16" s="44">
        <v>3673</v>
      </c>
      <c r="D16" s="91">
        <v>2.1154422097818325E-2</v>
      </c>
      <c r="E16" s="234">
        <v>0.30486387782204516</v>
      </c>
      <c r="F16" s="44">
        <v>2187</v>
      </c>
      <c r="G16" s="235">
        <v>0.59542608222161719</v>
      </c>
      <c r="H16" s="236">
        <v>1486</v>
      </c>
      <c r="I16" s="235">
        <v>0.40457391777838281</v>
      </c>
      <c r="J16" s="44">
        <v>1878</v>
      </c>
      <c r="K16" s="86">
        <v>0.51129866594064799</v>
      </c>
      <c r="L16" s="236">
        <v>203</v>
      </c>
      <c r="M16" s="58">
        <v>5.5268173155458754E-2</v>
      </c>
      <c r="N16" s="236">
        <v>136</v>
      </c>
      <c r="O16" s="58">
        <v>3.7026953444051186E-2</v>
      </c>
      <c r="P16" s="236">
        <v>241</v>
      </c>
      <c r="Q16" s="58">
        <v>6.5613939558943637E-2</v>
      </c>
      <c r="R16" s="236">
        <v>289</v>
      </c>
      <c r="S16" s="58">
        <v>7.8682276068608767E-2</v>
      </c>
      <c r="T16" s="236">
        <v>234</v>
      </c>
      <c r="U16" s="58">
        <v>6.3708140484617481E-2</v>
      </c>
      <c r="V16" s="236">
        <v>258</v>
      </c>
      <c r="W16" s="58">
        <v>7.0242308739450046E-2</v>
      </c>
      <c r="X16" s="236">
        <v>434</v>
      </c>
      <c r="Y16" s="60">
        <v>0.11815954260822216</v>
      </c>
      <c r="AA16" s="5"/>
      <c r="AB16" s="5"/>
    </row>
    <row r="17" spans="1:28" s="4" customFormat="1" ht="17.25" customHeight="1" thickBot="1" x14ac:dyDescent="0.3">
      <c r="A17" s="396" t="s">
        <v>154</v>
      </c>
      <c r="B17" s="397"/>
      <c r="C17" s="44">
        <v>3933</v>
      </c>
      <c r="D17" s="91">
        <v>2.2089424821257069E-2</v>
      </c>
      <c r="E17" s="234">
        <v>0.30181873992786434</v>
      </c>
      <c r="F17" s="44">
        <v>2140</v>
      </c>
      <c r="G17" s="235">
        <v>0.5441139079583015</v>
      </c>
      <c r="H17" s="236">
        <v>1793</v>
      </c>
      <c r="I17" s="235">
        <v>0.45588609204169844</v>
      </c>
      <c r="J17" s="44">
        <v>1961</v>
      </c>
      <c r="K17" s="86">
        <v>0.49860157640478009</v>
      </c>
      <c r="L17" s="236">
        <v>203</v>
      </c>
      <c r="M17" s="58">
        <v>5.1614543605390285E-2</v>
      </c>
      <c r="N17" s="236">
        <v>138</v>
      </c>
      <c r="O17" s="58">
        <v>3.5087719298245612E-2</v>
      </c>
      <c r="P17" s="236">
        <v>263</v>
      </c>
      <c r="Q17" s="58">
        <v>6.6870073735062291E-2</v>
      </c>
      <c r="R17" s="236">
        <v>301</v>
      </c>
      <c r="S17" s="58">
        <v>7.6531909483854563E-2</v>
      </c>
      <c r="T17" s="236">
        <v>306</v>
      </c>
      <c r="U17" s="58">
        <v>7.780320366132723E-2</v>
      </c>
      <c r="V17" s="236">
        <v>325</v>
      </c>
      <c r="W17" s="58">
        <v>8.2634121535723373E-2</v>
      </c>
      <c r="X17" s="236">
        <v>436</v>
      </c>
      <c r="Y17" s="60">
        <v>0.11085685227561658</v>
      </c>
      <c r="AA17" s="5"/>
      <c r="AB17" s="5"/>
    </row>
    <row r="18" spans="1:28" s="4" customFormat="1" ht="17.25" customHeight="1" x14ac:dyDescent="0.25">
      <c r="A18" s="386" t="s">
        <v>150</v>
      </c>
      <c r="B18" s="134" t="s">
        <v>74</v>
      </c>
      <c r="C18" s="136">
        <f>C17-C16</f>
        <v>260</v>
      </c>
      <c r="D18" s="203" t="s">
        <v>44</v>
      </c>
      <c r="E18" s="180" t="s">
        <v>44</v>
      </c>
      <c r="F18" s="136">
        <f t="shared" ref="F18:N18" si="0">F17-F16</f>
        <v>-47</v>
      </c>
      <c r="G18" s="179" t="s">
        <v>44</v>
      </c>
      <c r="H18" s="137">
        <f t="shared" si="0"/>
        <v>307</v>
      </c>
      <c r="I18" s="180" t="s">
        <v>44</v>
      </c>
      <c r="J18" s="136">
        <f t="shared" si="0"/>
        <v>83</v>
      </c>
      <c r="K18" s="179" t="s">
        <v>44</v>
      </c>
      <c r="L18" s="137">
        <f t="shared" si="0"/>
        <v>0</v>
      </c>
      <c r="M18" s="179" t="s">
        <v>44</v>
      </c>
      <c r="N18" s="137">
        <f t="shared" si="0"/>
        <v>2</v>
      </c>
      <c r="O18" s="179" t="s">
        <v>44</v>
      </c>
      <c r="P18" s="137">
        <f>P17-P16</f>
        <v>22</v>
      </c>
      <c r="Q18" s="179" t="s">
        <v>44</v>
      </c>
      <c r="R18" s="137">
        <f>R17-R16</f>
        <v>12</v>
      </c>
      <c r="S18" s="179" t="s">
        <v>44</v>
      </c>
      <c r="T18" s="137">
        <f>T17-T16</f>
        <v>72</v>
      </c>
      <c r="U18" s="179" t="s">
        <v>44</v>
      </c>
      <c r="V18" s="137">
        <f>V17-V16</f>
        <v>67</v>
      </c>
      <c r="W18" s="179" t="s">
        <v>44</v>
      </c>
      <c r="X18" s="137">
        <f>X17-X16</f>
        <v>2</v>
      </c>
      <c r="Y18" s="180" t="s">
        <v>44</v>
      </c>
    </row>
    <row r="19" spans="1:28" s="4" customFormat="1" ht="17.25" customHeight="1" x14ac:dyDescent="0.25">
      <c r="A19" s="387"/>
      <c r="B19" s="138" t="s">
        <v>75</v>
      </c>
      <c r="C19" s="148">
        <f>C17/C16-1</f>
        <v>7.0786822760686041E-2</v>
      </c>
      <c r="D19" s="204" t="s">
        <v>44</v>
      </c>
      <c r="E19" s="183" t="s">
        <v>44</v>
      </c>
      <c r="F19" s="148">
        <f t="shared" ref="F19:N19" si="1">F17/F16-1</f>
        <v>-2.1490626428897985E-2</v>
      </c>
      <c r="G19" s="182" t="s">
        <v>44</v>
      </c>
      <c r="H19" s="149">
        <f t="shared" si="1"/>
        <v>0.20659488559892325</v>
      </c>
      <c r="I19" s="183" t="s">
        <v>44</v>
      </c>
      <c r="J19" s="148">
        <f t="shared" si="1"/>
        <v>4.4195953141640043E-2</v>
      </c>
      <c r="K19" s="182" t="s">
        <v>44</v>
      </c>
      <c r="L19" s="149">
        <f t="shared" si="1"/>
        <v>0</v>
      </c>
      <c r="M19" s="182" t="s">
        <v>44</v>
      </c>
      <c r="N19" s="149">
        <f t="shared" si="1"/>
        <v>1.4705882352941124E-2</v>
      </c>
      <c r="O19" s="182" t="s">
        <v>44</v>
      </c>
      <c r="P19" s="149">
        <f>P17/P16-1</f>
        <v>9.1286307053941806E-2</v>
      </c>
      <c r="Q19" s="182" t="s">
        <v>44</v>
      </c>
      <c r="R19" s="149">
        <f>R17/R16-1</f>
        <v>4.1522491349480939E-2</v>
      </c>
      <c r="S19" s="182" t="s">
        <v>44</v>
      </c>
      <c r="T19" s="149">
        <f>T17/T16-1</f>
        <v>0.30769230769230771</v>
      </c>
      <c r="U19" s="182" t="s">
        <v>44</v>
      </c>
      <c r="V19" s="149">
        <f>V17/V16-1</f>
        <v>0.25968992248062017</v>
      </c>
      <c r="W19" s="182" t="s">
        <v>44</v>
      </c>
      <c r="X19" s="149">
        <f>X17/X16-1</f>
        <v>4.6082949308756671E-3</v>
      </c>
      <c r="Y19" s="183" t="s">
        <v>44</v>
      </c>
    </row>
    <row r="20" spans="1:28" s="4" customFormat="1" ht="17.25" customHeight="1" x14ac:dyDescent="0.25">
      <c r="A20" s="388" t="s">
        <v>151</v>
      </c>
      <c r="B20" s="142" t="s">
        <v>74</v>
      </c>
      <c r="C20" s="152">
        <f>C17-C12</f>
        <v>560</v>
      </c>
      <c r="D20" s="205" t="s">
        <v>44</v>
      </c>
      <c r="E20" s="186" t="s">
        <v>44</v>
      </c>
      <c r="F20" s="152">
        <f t="shared" ref="F20:N20" si="2">F17-F12</f>
        <v>-92</v>
      </c>
      <c r="G20" s="185" t="s">
        <v>44</v>
      </c>
      <c r="H20" s="153">
        <f t="shared" si="2"/>
        <v>652</v>
      </c>
      <c r="I20" s="186" t="s">
        <v>44</v>
      </c>
      <c r="J20" s="152">
        <f t="shared" si="2"/>
        <v>254</v>
      </c>
      <c r="K20" s="185" t="s">
        <v>44</v>
      </c>
      <c r="L20" s="153">
        <f t="shared" si="2"/>
        <v>-45</v>
      </c>
      <c r="M20" s="185" t="s">
        <v>44</v>
      </c>
      <c r="N20" s="153">
        <f t="shared" si="2"/>
        <v>26</v>
      </c>
      <c r="O20" s="185" t="s">
        <v>44</v>
      </c>
      <c r="P20" s="153">
        <f>P17-P12</f>
        <v>110</v>
      </c>
      <c r="Q20" s="185" t="s">
        <v>44</v>
      </c>
      <c r="R20" s="153">
        <f>R17-R12</f>
        <v>64</v>
      </c>
      <c r="S20" s="185" t="s">
        <v>44</v>
      </c>
      <c r="T20" s="153">
        <f>T17-T12</f>
        <v>99</v>
      </c>
      <c r="U20" s="185" t="s">
        <v>44</v>
      </c>
      <c r="V20" s="153">
        <f>V17-V12</f>
        <v>98</v>
      </c>
      <c r="W20" s="185" t="s">
        <v>44</v>
      </c>
      <c r="X20" s="153">
        <f>X17-X12</f>
        <v>-46</v>
      </c>
      <c r="Y20" s="186" t="s">
        <v>44</v>
      </c>
    </row>
    <row r="21" spans="1:28" s="4" customFormat="1" ht="17.25" customHeight="1" x14ac:dyDescent="0.25">
      <c r="A21" s="387"/>
      <c r="B21" s="146" t="s">
        <v>75</v>
      </c>
      <c r="C21" s="148">
        <f>C17/C12-1</f>
        <v>0.16602431070263868</v>
      </c>
      <c r="D21" s="204" t="s">
        <v>44</v>
      </c>
      <c r="E21" s="183" t="s">
        <v>44</v>
      </c>
      <c r="F21" s="148">
        <f t="shared" ref="F21:N21" si="3">F17/F12-1</f>
        <v>-4.1218637992831542E-2</v>
      </c>
      <c r="G21" s="182" t="s">
        <v>44</v>
      </c>
      <c r="H21" s="149">
        <f t="shared" si="3"/>
        <v>0.5714285714285714</v>
      </c>
      <c r="I21" s="183" t="s">
        <v>44</v>
      </c>
      <c r="J21" s="148">
        <f t="shared" si="3"/>
        <v>0.14879906268306975</v>
      </c>
      <c r="K21" s="182" t="s">
        <v>44</v>
      </c>
      <c r="L21" s="149">
        <f t="shared" si="3"/>
        <v>-0.18145161290322576</v>
      </c>
      <c r="M21" s="182" t="s">
        <v>44</v>
      </c>
      <c r="N21" s="149">
        <f t="shared" si="3"/>
        <v>0.23214285714285721</v>
      </c>
      <c r="O21" s="182" t="s">
        <v>44</v>
      </c>
      <c r="P21" s="149">
        <f>P17/P12-1</f>
        <v>0.71895424836601318</v>
      </c>
      <c r="Q21" s="182" t="s">
        <v>44</v>
      </c>
      <c r="R21" s="149">
        <f>R17/R12-1</f>
        <v>0.27004219409282704</v>
      </c>
      <c r="S21" s="182" t="s">
        <v>44</v>
      </c>
      <c r="T21" s="149">
        <f>T17/T12-1</f>
        <v>0.47826086956521729</v>
      </c>
      <c r="U21" s="182" t="s">
        <v>44</v>
      </c>
      <c r="V21" s="149">
        <f>V17/V12-1</f>
        <v>0.43171806167400884</v>
      </c>
      <c r="W21" s="182" t="s">
        <v>44</v>
      </c>
      <c r="X21" s="149">
        <f>X17/X12-1</f>
        <v>-9.5435684647302899E-2</v>
      </c>
      <c r="Y21" s="183" t="s">
        <v>44</v>
      </c>
    </row>
    <row r="22" spans="1:28" s="4" customFormat="1" ht="17.25" customHeight="1" x14ac:dyDescent="0.25">
      <c r="A22" s="388" t="s">
        <v>152</v>
      </c>
      <c r="B22" s="150" t="s">
        <v>74</v>
      </c>
      <c r="C22" s="152">
        <f>C17-C7</f>
        <v>724</v>
      </c>
      <c r="D22" s="205" t="s">
        <v>44</v>
      </c>
      <c r="E22" s="186" t="s">
        <v>44</v>
      </c>
      <c r="F22" s="152">
        <f t="shared" ref="F22:N22" si="4">F17-F7</f>
        <v>-407</v>
      </c>
      <c r="G22" s="185" t="s">
        <v>44</v>
      </c>
      <c r="H22" s="153">
        <f t="shared" si="4"/>
        <v>1131</v>
      </c>
      <c r="I22" s="186" t="s">
        <v>44</v>
      </c>
      <c r="J22" s="152">
        <f t="shared" si="4"/>
        <v>178</v>
      </c>
      <c r="K22" s="185" t="s">
        <v>44</v>
      </c>
      <c r="L22" s="153">
        <f t="shared" si="4"/>
        <v>-41</v>
      </c>
      <c r="M22" s="185" t="s">
        <v>44</v>
      </c>
      <c r="N22" s="153">
        <f t="shared" si="4"/>
        <v>23</v>
      </c>
      <c r="O22" s="185" t="s">
        <v>44</v>
      </c>
      <c r="P22" s="153">
        <f>P17-P7</f>
        <v>93</v>
      </c>
      <c r="Q22" s="185" t="s">
        <v>44</v>
      </c>
      <c r="R22" s="153">
        <f>R17-R7</f>
        <v>130</v>
      </c>
      <c r="S22" s="185" t="s">
        <v>44</v>
      </c>
      <c r="T22" s="153">
        <f>T17-T7</f>
        <v>171</v>
      </c>
      <c r="U22" s="185" t="s">
        <v>44</v>
      </c>
      <c r="V22" s="153">
        <f>V17-V7</f>
        <v>179</v>
      </c>
      <c r="W22" s="185" t="s">
        <v>44</v>
      </c>
      <c r="X22" s="153">
        <f>X17-X7</f>
        <v>-9</v>
      </c>
      <c r="Y22" s="186" t="s">
        <v>44</v>
      </c>
    </row>
    <row r="23" spans="1:28" s="4" customFormat="1" ht="17.25" customHeight="1" thickBot="1" x14ac:dyDescent="0.3">
      <c r="A23" s="389"/>
      <c r="B23" s="154" t="s">
        <v>75</v>
      </c>
      <c r="C23" s="156">
        <f>C17/C7-1</f>
        <v>0.22561545652851356</v>
      </c>
      <c r="D23" s="206" t="s">
        <v>44</v>
      </c>
      <c r="E23" s="195" t="s">
        <v>44</v>
      </c>
      <c r="F23" s="156">
        <f t="shared" ref="F23:N23" si="5">F17/F7-1</f>
        <v>-0.15979583824106791</v>
      </c>
      <c r="G23" s="194" t="s">
        <v>44</v>
      </c>
      <c r="H23" s="157">
        <f t="shared" si="5"/>
        <v>1.7084592145015107</v>
      </c>
      <c r="I23" s="195" t="s">
        <v>44</v>
      </c>
      <c r="J23" s="156">
        <f t="shared" si="5"/>
        <v>9.9831744251261956E-2</v>
      </c>
      <c r="K23" s="194" t="s">
        <v>44</v>
      </c>
      <c r="L23" s="157">
        <f t="shared" si="5"/>
        <v>-0.16803278688524592</v>
      </c>
      <c r="M23" s="194" t="s">
        <v>44</v>
      </c>
      <c r="N23" s="157">
        <f t="shared" si="5"/>
        <v>0.19999999999999996</v>
      </c>
      <c r="O23" s="194" t="s">
        <v>44</v>
      </c>
      <c r="P23" s="157">
        <f>P17/P7-1</f>
        <v>0.54705882352941182</v>
      </c>
      <c r="Q23" s="194" t="s">
        <v>44</v>
      </c>
      <c r="R23" s="157">
        <f>R17/R7-1</f>
        <v>0.76023391812865504</v>
      </c>
      <c r="S23" s="194" t="s">
        <v>44</v>
      </c>
      <c r="T23" s="157">
        <f>T17/T7-1</f>
        <v>1.2666666666666666</v>
      </c>
      <c r="U23" s="194" t="s">
        <v>44</v>
      </c>
      <c r="V23" s="157">
        <f>V17/V7-1</f>
        <v>1.2260273972602738</v>
      </c>
      <c r="W23" s="194" t="s">
        <v>44</v>
      </c>
      <c r="X23" s="157">
        <f>X17/X7-1</f>
        <v>-2.0224719101123556E-2</v>
      </c>
      <c r="Y23" s="195" t="s">
        <v>44</v>
      </c>
    </row>
    <row r="24" spans="1:28" s="268" customFormat="1" ht="17.25" customHeight="1" x14ac:dyDescent="0.25">
      <c r="A24" s="267" t="s">
        <v>65</v>
      </c>
      <c r="B24" s="267"/>
    </row>
    <row r="25" spans="1:28" s="12" customFormat="1" ht="17.25" customHeight="1" x14ac:dyDescent="0.25">
      <c r="A25" s="267" t="s">
        <v>66</v>
      </c>
      <c r="B25" s="267"/>
      <c r="C25" s="269"/>
      <c r="D25" s="269"/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9"/>
      <c r="S25" s="269"/>
      <c r="T25" s="268"/>
      <c r="U25" s="268"/>
      <c r="V25" s="268"/>
      <c r="W25" s="268"/>
      <c r="X25" s="268"/>
      <c r="Y25" s="268"/>
    </row>
    <row r="26" spans="1:28" s="268" customFormat="1" ht="17.25" customHeight="1" x14ac:dyDescent="0.25">
      <c r="A26" s="267" t="s">
        <v>105</v>
      </c>
      <c r="B26" s="26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269"/>
      <c r="W26" s="12"/>
      <c r="X26" s="12"/>
      <c r="Y26" s="12"/>
    </row>
    <row r="27" spans="1:28" s="12" customFormat="1" ht="17.25" customHeight="1" x14ac:dyDescent="0.25">
      <c r="A27" s="265" t="s">
        <v>116</v>
      </c>
    </row>
    <row r="28" spans="1:28" s="12" customFormat="1" ht="17.25" customHeight="1" x14ac:dyDescent="0.25">
      <c r="A28" s="265" t="s">
        <v>115</v>
      </c>
    </row>
    <row r="29" spans="1:28" ht="17.25" customHeight="1" x14ac:dyDescent="0.25">
      <c r="F29" s="24"/>
      <c r="I29" s="27"/>
      <c r="J29" s="24"/>
    </row>
  </sheetData>
  <mergeCells count="28"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R4:S5"/>
    <mergeCell ref="T4:U5"/>
    <mergeCell ref="V4:W5"/>
    <mergeCell ref="X4:Y5"/>
    <mergeCell ref="C3:E5"/>
    <mergeCell ref="F3:I3"/>
    <mergeCell ref="J3:Y3"/>
    <mergeCell ref="F4:G5"/>
    <mergeCell ref="H4:I5"/>
    <mergeCell ref="J4:K5"/>
    <mergeCell ref="L4:M5"/>
    <mergeCell ref="N4:O5"/>
    <mergeCell ref="P4:Q5"/>
  </mergeCells>
  <hyperlinks>
    <hyperlink ref="A2" location="OBSAH!A1" tooltip="o" display="zpět na obsah" xr:uid="{00000000-0004-0000-1200-000000000000}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Y2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5"/>
  <sheetViews>
    <sheetView workbookViewId="0"/>
  </sheetViews>
  <sheetFormatPr defaultRowHeight="15" x14ac:dyDescent="0.25"/>
  <cols>
    <col min="2" max="2" width="70.7109375" customWidth="1"/>
  </cols>
  <sheetData>
    <row r="2" spans="1:2" x14ac:dyDescent="0.25">
      <c r="A2" s="262" t="s">
        <v>131</v>
      </c>
    </row>
    <row r="3" spans="1:2" x14ac:dyDescent="0.25">
      <c r="A3" s="273" t="s">
        <v>63</v>
      </c>
      <c r="B3" s="272" t="s">
        <v>132</v>
      </c>
    </row>
    <row r="4" spans="1:2" x14ac:dyDescent="0.25">
      <c r="A4" s="273" t="s">
        <v>43</v>
      </c>
      <c r="B4" s="272" t="s">
        <v>133</v>
      </c>
    </row>
    <row r="5" spans="1:2" x14ac:dyDescent="0.25">
      <c r="A5" s="273" t="s">
        <v>44</v>
      </c>
      <c r="B5" s="272" t="s">
        <v>134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List67"/>
  <dimension ref="A1:AB40"/>
  <sheetViews>
    <sheetView zoomScaleNormal="100" workbookViewId="0"/>
  </sheetViews>
  <sheetFormatPr defaultColWidth="9.140625" defaultRowHeight="15" x14ac:dyDescent="0.25"/>
  <cols>
    <col min="1" max="1" width="10.85546875" customWidth="1"/>
    <col min="2" max="2" width="3.85546875" customWidth="1"/>
    <col min="3" max="3" width="5.5703125" customWidth="1"/>
    <col min="4" max="5" width="4.7109375" customWidth="1"/>
    <col min="6" max="6" width="6.7109375" customWidth="1"/>
    <col min="7" max="7" width="4.7109375" customWidth="1"/>
    <col min="8" max="8" width="6.42578125" customWidth="1"/>
    <col min="9" max="9" width="4.7109375" customWidth="1"/>
    <col min="10" max="10" width="5.5703125" customWidth="1"/>
    <col min="11" max="11" width="4.7109375" customWidth="1"/>
    <col min="12" max="12" width="6" customWidth="1"/>
    <col min="13" max="13" width="4.7109375" customWidth="1"/>
    <col min="14" max="14" width="5.5703125" customWidth="1"/>
    <col min="15" max="15" width="4.7109375" customWidth="1"/>
    <col min="16" max="16" width="5.140625" customWidth="1"/>
    <col min="17" max="17" width="4.7109375" customWidth="1"/>
    <col min="18" max="18" width="5.140625" customWidth="1"/>
    <col min="19" max="19" width="4.7109375" customWidth="1"/>
    <col min="20" max="20" width="6.42578125" customWidth="1"/>
    <col min="21" max="21" width="5.5703125" customWidth="1"/>
    <col min="22" max="22" width="6.140625" customWidth="1"/>
    <col min="23" max="23" width="5.42578125" customWidth="1"/>
    <col min="24" max="24" width="5.7109375" customWidth="1"/>
    <col min="25" max="25" width="5.42578125" customWidth="1"/>
  </cols>
  <sheetData>
    <row r="1" spans="1:28" s="1" customFormat="1" ht="17.25" customHeight="1" x14ac:dyDescent="0.2">
      <c r="A1" s="30" t="s">
        <v>172</v>
      </c>
      <c r="B1" s="30"/>
      <c r="Z1" s="124"/>
    </row>
    <row r="2" spans="1:28" s="2" customFormat="1" ht="17.25" customHeight="1" thickBot="1" x14ac:dyDescent="0.3">
      <c r="A2" s="78" t="s">
        <v>76</v>
      </c>
      <c r="P2" s="2" t="s">
        <v>0</v>
      </c>
    </row>
    <row r="3" spans="1:28" s="3" customFormat="1" ht="17.25" customHeight="1" x14ac:dyDescent="0.25">
      <c r="A3" s="390" t="s">
        <v>81</v>
      </c>
      <c r="B3" s="391"/>
      <c r="C3" s="523" t="s">
        <v>46</v>
      </c>
      <c r="D3" s="558"/>
      <c r="E3" s="524"/>
      <c r="F3" s="549" t="s">
        <v>34</v>
      </c>
      <c r="G3" s="550"/>
      <c r="H3" s="550"/>
      <c r="I3" s="551"/>
      <c r="J3" s="559" t="s">
        <v>35</v>
      </c>
      <c r="K3" s="550"/>
      <c r="L3" s="550"/>
      <c r="M3" s="550"/>
      <c r="N3" s="550"/>
      <c r="O3" s="550"/>
      <c r="P3" s="550"/>
      <c r="Q3" s="550"/>
      <c r="R3" s="550"/>
      <c r="S3" s="550"/>
      <c r="T3" s="550"/>
      <c r="U3" s="550"/>
      <c r="V3" s="550"/>
      <c r="W3" s="550"/>
      <c r="X3" s="552"/>
      <c r="Y3" s="553"/>
    </row>
    <row r="4" spans="1:28" s="3" customFormat="1" ht="17.25" customHeight="1" x14ac:dyDescent="0.2">
      <c r="A4" s="392"/>
      <c r="B4" s="393"/>
      <c r="C4" s="525"/>
      <c r="D4" s="464"/>
      <c r="E4" s="413"/>
      <c r="F4" s="554" t="s">
        <v>64</v>
      </c>
      <c r="G4" s="555"/>
      <c r="H4" s="437" t="s">
        <v>36</v>
      </c>
      <c r="I4" s="547"/>
      <c r="J4" s="498" t="s">
        <v>40</v>
      </c>
      <c r="K4" s="544"/>
      <c r="L4" s="437" t="s">
        <v>39</v>
      </c>
      <c r="M4" s="544"/>
      <c r="N4" s="437" t="s">
        <v>38</v>
      </c>
      <c r="O4" s="544"/>
      <c r="P4" s="437" t="s">
        <v>41</v>
      </c>
      <c r="Q4" s="544"/>
      <c r="R4" s="437" t="s">
        <v>37</v>
      </c>
      <c r="S4" s="544"/>
      <c r="T4" s="437" t="s">
        <v>42</v>
      </c>
      <c r="U4" s="544"/>
      <c r="V4" s="437" t="s">
        <v>149</v>
      </c>
      <c r="W4" s="544"/>
      <c r="X4" s="437" t="s">
        <v>45</v>
      </c>
      <c r="Y4" s="547"/>
    </row>
    <row r="5" spans="1:28" s="3" customFormat="1" ht="17.25" customHeight="1" x14ac:dyDescent="0.2">
      <c r="A5" s="392"/>
      <c r="B5" s="393"/>
      <c r="C5" s="525"/>
      <c r="D5" s="464"/>
      <c r="E5" s="413"/>
      <c r="F5" s="556"/>
      <c r="G5" s="557"/>
      <c r="H5" s="545"/>
      <c r="I5" s="548"/>
      <c r="J5" s="534"/>
      <c r="K5" s="545"/>
      <c r="L5" s="545"/>
      <c r="M5" s="545"/>
      <c r="N5" s="545"/>
      <c r="O5" s="545"/>
      <c r="P5" s="545"/>
      <c r="Q5" s="545"/>
      <c r="R5" s="545"/>
      <c r="S5" s="545"/>
      <c r="T5" s="545"/>
      <c r="U5" s="545"/>
      <c r="V5" s="545"/>
      <c r="W5" s="545"/>
      <c r="X5" s="545"/>
      <c r="Y5" s="548"/>
    </row>
    <row r="6" spans="1:28" s="3" customFormat="1" ht="17.25" customHeight="1" thickBot="1" x14ac:dyDescent="0.25">
      <c r="A6" s="394"/>
      <c r="B6" s="395"/>
      <c r="C6" s="196" t="s">
        <v>53</v>
      </c>
      <c r="D6" s="201" t="s">
        <v>59</v>
      </c>
      <c r="E6" s="197" t="s">
        <v>57</v>
      </c>
      <c r="F6" s="196" t="s">
        <v>53</v>
      </c>
      <c r="G6" s="202" t="s">
        <v>58</v>
      </c>
      <c r="H6" s="199" t="s">
        <v>53</v>
      </c>
      <c r="I6" s="200" t="s">
        <v>58</v>
      </c>
      <c r="J6" s="196" t="s">
        <v>53</v>
      </c>
      <c r="K6" s="202" t="s">
        <v>58</v>
      </c>
      <c r="L6" s="199" t="s">
        <v>53</v>
      </c>
      <c r="M6" s="202" t="s">
        <v>58</v>
      </c>
      <c r="N6" s="199" t="s">
        <v>53</v>
      </c>
      <c r="O6" s="202" t="s">
        <v>58</v>
      </c>
      <c r="P6" s="199" t="s">
        <v>53</v>
      </c>
      <c r="Q6" s="202" t="s">
        <v>58</v>
      </c>
      <c r="R6" s="199" t="s">
        <v>53</v>
      </c>
      <c r="S6" s="202" t="s">
        <v>58</v>
      </c>
      <c r="T6" s="199" t="s">
        <v>53</v>
      </c>
      <c r="U6" s="202" t="s">
        <v>58</v>
      </c>
      <c r="V6" s="199" t="s">
        <v>53</v>
      </c>
      <c r="W6" s="202" t="s">
        <v>58</v>
      </c>
      <c r="X6" s="199" t="s">
        <v>53</v>
      </c>
      <c r="Y6" s="200" t="s">
        <v>58</v>
      </c>
    </row>
    <row r="7" spans="1:28" s="4" customFormat="1" ht="17.25" customHeight="1" x14ac:dyDescent="0.25">
      <c r="A7" s="396" t="s">
        <v>7</v>
      </c>
      <c r="B7" s="397"/>
      <c r="C7" s="370">
        <v>6558</v>
      </c>
      <c r="D7" s="378">
        <v>3.5712146377324581E-2</v>
      </c>
      <c r="E7" s="379">
        <v>0.67144466059178864</v>
      </c>
      <c r="F7" s="370">
        <v>5064</v>
      </c>
      <c r="G7" s="372">
        <v>0.77218664226898448</v>
      </c>
      <c r="H7" s="373">
        <v>1494</v>
      </c>
      <c r="I7" s="374">
        <v>0.22781335773101555</v>
      </c>
      <c r="J7" s="370">
        <v>3693</v>
      </c>
      <c r="K7" s="372">
        <v>0.5631290027447392</v>
      </c>
      <c r="L7" s="373">
        <v>291</v>
      </c>
      <c r="M7" s="375">
        <v>4.4373284537968891E-2</v>
      </c>
      <c r="N7" s="373">
        <v>157</v>
      </c>
      <c r="O7" s="375">
        <v>2.3940225678560537E-2</v>
      </c>
      <c r="P7" s="373">
        <v>201</v>
      </c>
      <c r="Q7" s="375">
        <v>3.0649588289112534E-2</v>
      </c>
      <c r="R7" s="373">
        <v>337</v>
      </c>
      <c r="S7" s="375">
        <v>5.1387618176273256E-2</v>
      </c>
      <c r="T7" s="373">
        <v>406</v>
      </c>
      <c r="U7" s="375">
        <v>6.1909118633729797E-2</v>
      </c>
      <c r="V7" s="373">
        <v>574</v>
      </c>
      <c r="W7" s="375">
        <v>8.7526684964928325E-2</v>
      </c>
      <c r="X7" s="373">
        <v>899</v>
      </c>
      <c r="Y7" s="376">
        <v>0.1370844769746874</v>
      </c>
      <c r="Z7" s="72"/>
      <c r="AA7" s="5"/>
      <c r="AB7" s="5"/>
    </row>
    <row r="8" spans="1:28" s="4" customFormat="1" ht="17.25" customHeight="1" x14ac:dyDescent="0.25">
      <c r="A8" s="396" t="s">
        <v>8</v>
      </c>
      <c r="B8" s="397"/>
      <c r="C8" s="238">
        <v>6769</v>
      </c>
      <c r="D8" s="277">
        <v>3.5906195131525202E-2</v>
      </c>
      <c r="E8" s="234">
        <v>0.67266222796382791</v>
      </c>
      <c r="F8" s="238">
        <v>5206</v>
      </c>
      <c r="G8" s="259">
        <v>0.76909440094548676</v>
      </c>
      <c r="H8" s="231">
        <v>1563</v>
      </c>
      <c r="I8" s="88">
        <v>0.23090559905451322</v>
      </c>
      <c r="J8" s="238">
        <v>3803</v>
      </c>
      <c r="K8" s="259">
        <v>0.56182597133993206</v>
      </c>
      <c r="L8" s="231">
        <v>294</v>
      </c>
      <c r="M8" s="260">
        <v>4.3433298862461223E-2</v>
      </c>
      <c r="N8" s="231">
        <v>149</v>
      </c>
      <c r="O8" s="260">
        <v>2.2012114049342592E-2</v>
      </c>
      <c r="P8" s="231">
        <v>218</v>
      </c>
      <c r="Q8" s="260">
        <v>3.2205643374205936E-2</v>
      </c>
      <c r="R8" s="231">
        <v>312</v>
      </c>
      <c r="S8" s="260">
        <v>4.6092480425469047E-2</v>
      </c>
      <c r="T8" s="231">
        <v>479</v>
      </c>
      <c r="U8" s="260">
        <v>7.076377603781947E-2</v>
      </c>
      <c r="V8" s="231">
        <v>711</v>
      </c>
      <c r="W8" s="260">
        <v>0.10503767173880928</v>
      </c>
      <c r="X8" s="231">
        <v>803</v>
      </c>
      <c r="Y8" s="60">
        <v>0.11862904417196041</v>
      </c>
      <c r="Z8" s="72"/>
      <c r="AA8" s="5"/>
      <c r="AB8" s="5"/>
    </row>
    <row r="9" spans="1:28" s="4" customFormat="1" ht="17.25" customHeight="1" x14ac:dyDescent="0.25">
      <c r="A9" s="396" t="s">
        <v>9</v>
      </c>
      <c r="B9" s="397"/>
      <c r="C9" s="238">
        <v>7004</v>
      </c>
      <c r="D9" s="277">
        <v>3.6664590193112037E-2</v>
      </c>
      <c r="E9" s="234">
        <v>0.67920868890612873</v>
      </c>
      <c r="F9" s="238">
        <v>5255</v>
      </c>
      <c r="G9" s="259">
        <v>0.75028555111364936</v>
      </c>
      <c r="H9" s="231">
        <v>1749</v>
      </c>
      <c r="I9" s="88">
        <v>0.24971444888635067</v>
      </c>
      <c r="J9" s="238">
        <v>3816</v>
      </c>
      <c r="K9" s="259">
        <v>0.54483152484294683</v>
      </c>
      <c r="L9" s="231">
        <v>248</v>
      </c>
      <c r="M9" s="260">
        <v>3.540833809251856E-2</v>
      </c>
      <c r="N9" s="231">
        <v>154</v>
      </c>
      <c r="O9" s="260">
        <v>2.1987435750999429E-2</v>
      </c>
      <c r="P9" s="231">
        <v>179</v>
      </c>
      <c r="Q9" s="260">
        <v>2.555682467161622E-2</v>
      </c>
      <c r="R9" s="231">
        <v>325</v>
      </c>
      <c r="S9" s="260">
        <v>4.6402055968018274E-2</v>
      </c>
      <c r="T9" s="231">
        <v>541</v>
      </c>
      <c r="U9" s="260">
        <v>7.724157624214735E-2</v>
      </c>
      <c r="V9" s="231">
        <v>845</v>
      </c>
      <c r="W9" s="260">
        <v>0.12064534551684751</v>
      </c>
      <c r="X9" s="231">
        <v>896</v>
      </c>
      <c r="Y9" s="60">
        <v>0.12792689891490577</v>
      </c>
      <c r="Z9" s="72"/>
      <c r="AA9" s="5"/>
      <c r="AB9" s="5"/>
    </row>
    <row r="10" spans="1:28" s="4" customFormat="1" ht="17.25" customHeight="1" x14ac:dyDescent="0.25">
      <c r="A10" s="396" t="s">
        <v>10</v>
      </c>
      <c r="B10" s="397"/>
      <c r="C10" s="244">
        <v>7136</v>
      </c>
      <c r="D10" s="278">
        <v>3.7372409567253052E-2</v>
      </c>
      <c r="E10" s="234">
        <v>0.67729688686408507</v>
      </c>
      <c r="F10" s="244">
        <v>5193</v>
      </c>
      <c r="G10" s="259">
        <v>0.72771860986547088</v>
      </c>
      <c r="H10" s="236">
        <v>1943</v>
      </c>
      <c r="I10" s="88">
        <v>0.27228139013452912</v>
      </c>
      <c r="J10" s="244">
        <v>3844</v>
      </c>
      <c r="K10" s="259">
        <v>0.53867713004484308</v>
      </c>
      <c r="L10" s="236">
        <v>253</v>
      </c>
      <c r="M10" s="260">
        <v>3.545403587443946E-2</v>
      </c>
      <c r="N10" s="236">
        <v>138</v>
      </c>
      <c r="O10" s="260">
        <v>1.9338565022421525E-2</v>
      </c>
      <c r="P10" s="236">
        <v>187</v>
      </c>
      <c r="Q10" s="260">
        <v>2.6205156950672645E-2</v>
      </c>
      <c r="R10" s="236">
        <v>340</v>
      </c>
      <c r="S10" s="260">
        <v>4.76457399103139E-2</v>
      </c>
      <c r="T10" s="236">
        <v>538</v>
      </c>
      <c r="U10" s="260">
        <v>7.5392376681614345E-2</v>
      </c>
      <c r="V10" s="236">
        <v>926</v>
      </c>
      <c r="W10" s="260">
        <v>0.12976457399103139</v>
      </c>
      <c r="X10" s="236">
        <v>910</v>
      </c>
      <c r="Y10" s="60">
        <v>0.12752242152466367</v>
      </c>
      <c r="Z10" s="72"/>
      <c r="AA10" s="5"/>
      <c r="AB10" s="5"/>
    </row>
    <row r="11" spans="1:28" s="4" customFormat="1" ht="17.25" customHeight="1" x14ac:dyDescent="0.25">
      <c r="A11" s="396" t="s">
        <v>11</v>
      </c>
      <c r="B11" s="397"/>
      <c r="C11" s="244">
        <v>7153</v>
      </c>
      <c r="D11" s="278">
        <v>3.7927834778228482E-2</v>
      </c>
      <c r="E11" s="234">
        <v>0.68214762540530227</v>
      </c>
      <c r="F11" s="244">
        <v>5050</v>
      </c>
      <c r="G11" s="259">
        <v>0.70599748357332592</v>
      </c>
      <c r="H11" s="236">
        <v>2103</v>
      </c>
      <c r="I11" s="88">
        <v>0.29400251642667413</v>
      </c>
      <c r="J11" s="244">
        <v>3726</v>
      </c>
      <c r="K11" s="259">
        <v>0.52090032154340837</v>
      </c>
      <c r="L11" s="236">
        <v>237</v>
      </c>
      <c r="M11" s="260">
        <v>3.3132951209282821E-2</v>
      </c>
      <c r="N11" s="236">
        <v>143</v>
      </c>
      <c r="O11" s="260">
        <v>1.9991611911086258E-2</v>
      </c>
      <c r="P11" s="236">
        <v>211</v>
      </c>
      <c r="Q11" s="260">
        <v>2.9498112679994408E-2</v>
      </c>
      <c r="R11" s="236">
        <v>363</v>
      </c>
      <c r="S11" s="260">
        <v>5.0747937928142035E-2</v>
      </c>
      <c r="T11" s="236">
        <v>559</v>
      </c>
      <c r="U11" s="260">
        <v>7.8149028379700822E-2</v>
      </c>
      <c r="V11" s="236">
        <v>968</v>
      </c>
      <c r="W11" s="260">
        <v>0.13532783447504543</v>
      </c>
      <c r="X11" s="236">
        <v>946</v>
      </c>
      <c r="Y11" s="60">
        <v>0.13225220187333986</v>
      </c>
      <c r="Z11" s="72"/>
      <c r="AA11" s="5"/>
      <c r="AB11" s="5"/>
    </row>
    <row r="12" spans="1:28" s="4" customFormat="1" ht="17.25" customHeight="1" x14ac:dyDescent="0.25">
      <c r="A12" s="396" t="s">
        <v>47</v>
      </c>
      <c r="B12" s="397"/>
      <c r="C12" s="244">
        <v>7415</v>
      </c>
      <c r="D12" s="278">
        <v>3.9352945234923553E-2</v>
      </c>
      <c r="E12" s="234">
        <v>0.68733778272154245</v>
      </c>
      <c r="F12" s="244">
        <v>4782</v>
      </c>
      <c r="G12" s="259">
        <v>0.64490896830748479</v>
      </c>
      <c r="H12" s="236">
        <v>2633</v>
      </c>
      <c r="I12" s="88">
        <v>0.35509103169251516</v>
      </c>
      <c r="J12" s="244">
        <v>3743</v>
      </c>
      <c r="K12" s="259">
        <v>0.50478759271746465</v>
      </c>
      <c r="L12" s="236">
        <v>246</v>
      </c>
      <c r="M12" s="260">
        <v>3.3175994605529335E-2</v>
      </c>
      <c r="N12" s="236">
        <v>158</v>
      </c>
      <c r="O12" s="260">
        <v>2.1308159136884695E-2</v>
      </c>
      <c r="P12" s="236">
        <v>200</v>
      </c>
      <c r="Q12" s="260">
        <v>2.6972353337828724E-2</v>
      </c>
      <c r="R12" s="236">
        <v>393</v>
      </c>
      <c r="S12" s="260">
        <v>5.3000674308833443E-2</v>
      </c>
      <c r="T12" s="236">
        <v>694</v>
      </c>
      <c r="U12" s="260">
        <v>9.3594066082265684E-2</v>
      </c>
      <c r="V12" s="236">
        <v>885</v>
      </c>
      <c r="W12" s="260">
        <v>0.11935266351989211</v>
      </c>
      <c r="X12" s="236">
        <v>1096</v>
      </c>
      <c r="Y12" s="60">
        <v>0.14780849629130141</v>
      </c>
      <c r="Z12" s="72"/>
      <c r="AA12" s="5"/>
      <c r="AB12" s="5"/>
    </row>
    <row r="13" spans="1:28" s="4" customFormat="1" ht="17.25" customHeight="1" x14ac:dyDescent="0.25">
      <c r="A13" s="396" t="s">
        <v>72</v>
      </c>
      <c r="B13" s="397"/>
      <c r="C13" s="244">
        <v>7815</v>
      </c>
      <c r="D13" s="278">
        <v>4.1348331252248627E-2</v>
      </c>
      <c r="E13" s="234">
        <v>0.69497554468652734</v>
      </c>
      <c r="F13" s="244">
        <v>4710</v>
      </c>
      <c r="G13" s="279">
        <v>0.60268714011516311</v>
      </c>
      <c r="H13" s="236">
        <v>3105</v>
      </c>
      <c r="I13" s="233">
        <v>0.39731285988483683</v>
      </c>
      <c r="J13" s="244">
        <v>3943</v>
      </c>
      <c r="K13" s="259">
        <v>0.50454254638515672</v>
      </c>
      <c r="L13" s="236">
        <v>230</v>
      </c>
      <c r="M13" s="260">
        <v>2.943058221369162E-2</v>
      </c>
      <c r="N13" s="236">
        <v>167</v>
      </c>
      <c r="O13" s="260">
        <v>2.1369161868202174E-2</v>
      </c>
      <c r="P13" s="236">
        <v>225</v>
      </c>
      <c r="Q13" s="260">
        <v>2.8790786948176585E-2</v>
      </c>
      <c r="R13" s="236">
        <v>476</v>
      </c>
      <c r="S13" s="260">
        <v>6.0908509277031349E-2</v>
      </c>
      <c r="T13" s="236">
        <v>857</v>
      </c>
      <c r="U13" s="260">
        <v>0.10966090850927702</v>
      </c>
      <c r="V13" s="236">
        <v>891</v>
      </c>
      <c r="W13" s="260">
        <v>0.11401151631477927</v>
      </c>
      <c r="X13" s="236">
        <v>1026</v>
      </c>
      <c r="Y13" s="60">
        <v>0.13128598848368522</v>
      </c>
      <c r="Z13" s="72"/>
      <c r="AA13" s="5"/>
      <c r="AB13" s="5"/>
    </row>
    <row r="14" spans="1:28" s="4" customFormat="1" ht="17.25" customHeight="1" x14ac:dyDescent="0.25">
      <c r="A14" s="396" t="s">
        <v>111</v>
      </c>
      <c r="B14" s="397"/>
      <c r="C14" s="244">
        <v>8113</v>
      </c>
      <c r="D14" s="278">
        <v>4.284228147162418E-2</v>
      </c>
      <c r="E14" s="234">
        <v>0.69371526293287733</v>
      </c>
      <c r="F14" s="244">
        <v>4773</v>
      </c>
      <c r="G14" s="279">
        <v>0.58831504991988171</v>
      </c>
      <c r="H14" s="236">
        <v>3340</v>
      </c>
      <c r="I14" s="233">
        <v>0.41168495008011835</v>
      </c>
      <c r="J14" s="244">
        <v>4152</v>
      </c>
      <c r="K14" s="259">
        <v>0.51177123135708125</v>
      </c>
      <c r="L14" s="236">
        <v>236</v>
      </c>
      <c r="M14" s="260">
        <v>2.9089116233205967E-2</v>
      </c>
      <c r="N14" s="236">
        <v>185</v>
      </c>
      <c r="O14" s="260">
        <v>2.2802908911623322E-2</v>
      </c>
      <c r="P14" s="236">
        <v>243</v>
      </c>
      <c r="Q14" s="260">
        <v>2.9951929002834957E-2</v>
      </c>
      <c r="R14" s="236">
        <v>474</v>
      </c>
      <c r="S14" s="260">
        <v>5.8424750400591641E-2</v>
      </c>
      <c r="T14" s="236">
        <v>786</v>
      </c>
      <c r="U14" s="260">
        <v>9.6881548132626644E-2</v>
      </c>
      <c r="V14" s="236">
        <v>974</v>
      </c>
      <c r="W14" s="260">
        <v>0.12005423394551953</v>
      </c>
      <c r="X14" s="236">
        <v>1063</v>
      </c>
      <c r="Y14" s="60">
        <v>0.1310242820165167</v>
      </c>
      <c r="Z14" s="72"/>
      <c r="AA14" s="5"/>
      <c r="AB14" s="5"/>
    </row>
    <row r="15" spans="1:28" s="4" customFormat="1" ht="17.25" customHeight="1" x14ac:dyDescent="0.25">
      <c r="A15" s="396" t="s">
        <v>136</v>
      </c>
      <c r="B15" s="397"/>
      <c r="C15" s="244">
        <v>7988</v>
      </c>
      <c r="D15" s="278">
        <v>4.3041807885250583E-2</v>
      </c>
      <c r="E15" s="234">
        <v>0.69178141508616953</v>
      </c>
      <c r="F15" s="244">
        <v>4527</v>
      </c>
      <c r="G15" s="279">
        <v>0.56672508763144713</v>
      </c>
      <c r="H15" s="236">
        <v>3461</v>
      </c>
      <c r="I15" s="233">
        <v>0.43327491236855281</v>
      </c>
      <c r="J15" s="244">
        <v>4039</v>
      </c>
      <c r="K15" s="259">
        <v>0.50563345017526284</v>
      </c>
      <c r="L15" s="236">
        <v>236</v>
      </c>
      <c r="M15" s="260">
        <v>2.9544316474712069E-2</v>
      </c>
      <c r="N15" s="236">
        <v>160</v>
      </c>
      <c r="O15" s="260">
        <v>2.0030045067601403E-2</v>
      </c>
      <c r="P15" s="236">
        <v>276</v>
      </c>
      <c r="Q15" s="260">
        <v>3.4551827741612418E-2</v>
      </c>
      <c r="R15" s="236">
        <v>510</v>
      </c>
      <c r="S15" s="260">
        <v>6.3845768652979473E-2</v>
      </c>
      <c r="T15" s="236">
        <v>821</v>
      </c>
      <c r="U15" s="260">
        <v>0.10277916875312969</v>
      </c>
      <c r="V15" s="236">
        <v>1005</v>
      </c>
      <c r="W15" s="260">
        <v>0.12581372058087131</v>
      </c>
      <c r="X15" s="236">
        <v>941</v>
      </c>
      <c r="Y15" s="60">
        <v>0.11780170255383074</v>
      </c>
      <c r="Z15" s="72"/>
      <c r="AA15" s="5"/>
      <c r="AB15" s="5"/>
    </row>
    <row r="16" spans="1:28" s="4" customFormat="1" ht="17.25" customHeight="1" x14ac:dyDescent="0.25">
      <c r="A16" s="396" t="s">
        <v>146</v>
      </c>
      <c r="B16" s="397"/>
      <c r="C16" s="244">
        <v>8375</v>
      </c>
      <c r="D16" s="278">
        <v>4.4819171367105136E-2</v>
      </c>
      <c r="E16" s="234">
        <v>0.69513612217795484</v>
      </c>
      <c r="F16" s="244">
        <v>4535</v>
      </c>
      <c r="G16" s="279">
        <v>0.54149253731343283</v>
      </c>
      <c r="H16" s="236">
        <v>3840</v>
      </c>
      <c r="I16" s="233">
        <v>0.45850746268656717</v>
      </c>
      <c r="J16" s="244">
        <v>4197</v>
      </c>
      <c r="K16" s="259">
        <v>0.50113432835820892</v>
      </c>
      <c r="L16" s="236">
        <v>232</v>
      </c>
      <c r="M16" s="260">
        <v>2.7701492537313434E-2</v>
      </c>
      <c r="N16" s="236">
        <v>155</v>
      </c>
      <c r="O16" s="260">
        <v>1.8507462686567163E-2</v>
      </c>
      <c r="P16" s="236">
        <v>296</v>
      </c>
      <c r="Q16" s="260">
        <v>3.5343283582089553E-2</v>
      </c>
      <c r="R16" s="236">
        <v>542</v>
      </c>
      <c r="S16" s="260">
        <v>6.4716417910447757E-2</v>
      </c>
      <c r="T16" s="236">
        <v>874</v>
      </c>
      <c r="U16" s="260">
        <v>0.10435820895522388</v>
      </c>
      <c r="V16" s="236">
        <v>1120</v>
      </c>
      <c r="W16" s="260">
        <v>0.13373134328358208</v>
      </c>
      <c r="X16" s="236">
        <v>959</v>
      </c>
      <c r="Y16" s="60">
        <v>0.11450746268656717</v>
      </c>
      <c r="Z16" s="72"/>
      <c r="AA16" s="5"/>
      <c r="AB16" s="5"/>
    </row>
    <row r="17" spans="1:28" s="4" customFormat="1" ht="17.25" customHeight="1" thickBot="1" x14ac:dyDescent="0.3">
      <c r="A17" s="396" t="s">
        <v>154</v>
      </c>
      <c r="B17" s="397"/>
      <c r="C17" s="38">
        <v>9098</v>
      </c>
      <c r="D17" s="92">
        <v>4.7594634748582311E-2</v>
      </c>
      <c r="E17" s="94">
        <v>0.69818126007213566</v>
      </c>
      <c r="F17" s="38">
        <v>4639</v>
      </c>
      <c r="G17" s="87">
        <v>0.50989228401846565</v>
      </c>
      <c r="H17" s="22">
        <v>4459</v>
      </c>
      <c r="I17" s="380">
        <v>0.49010771598153441</v>
      </c>
      <c r="J17" s="38">
        <v>4493</v>
      </c>
      <c r="K17" s="89">
        <v>0.49384480105517697</v>
      </c>
      <c r="L17" s="22">
        <v>224</v>
      </c>
      <c r="M17" s="59">
        <v>2.4620795779292153E-2</v>
      </c>
      <c r="N17" s="22">
        <v>164</v>
      </c>
      <c r="O17" s="59">
        <v>1.8025939766981754E-2</v>
      </c>
      <c r="P17" s="22">
        <v>340</v>
      </c>
      <c r="Q17" s="59">
        <v>3.7370850736425591E-2</v>
      </c>
      <c r="R17" s="22">
        <v>568</v>
      </c>
      <c r="S17" s="59">
        <v>6.2431303583205103E-2</v>
      </c>
      <c r="T17" s="22">
        <v>1054</v>
      </c>
      <c r="U17" s="59">
        <v>0.11584963728291932</v>
      </c>
      <c r="V17" s="22">
        <v>1204</v>
      </c>
      <c r="W17" s="59">
        <v>0.13233677731369531</v>
      </c>
      <c r="X17" s="22">
        <v>1051</v>
      </c>
      <c r="Y17" s="61">
        <v>0.11551989448230381</v>
      </c>
      <c r="Z17" s="72"/>
      <c r="AA17" s="5"/>
      <c r="AB17" s="5"/>
    </row>
    <row r="18" spans="1:28" s="4" customFormat="1" ht="17.25" customHeight="1" x14ac:dyDescent="0.25">
      <c r="A18" s="386" t="s">
        <v>150</v>
      </c>
      <c r="B18" s="134" t="s">
        <v>74</v>
      </c>
      <c r="C18" s="144">
        <f>C17-C16</f>
        <v>723</v>
      </c>
      <c r="D18" s="237" t="s">
        <v>44</v>
      </c>
      <c r="E18" s="192" t="s">
        <v>44</v>
      </c>
      <c r="F18" s="144">
        <f t="shared" ref="F18:N18" si="0">F17-F16</f>
        <v>104</v>
      </c>
      <c r="G18" s="191" t="s">
        <v>44</v>
      </c>
      <c r="H18" s="145">
        <f t="shared" si="0"/>
        <v>619</v>
      </c>
      <c r="I18" s="192" t="s">
        <v>44</v>
      </c>
      <c r="J18" s="144">
        <f t="shared" si="0"/>
        <v>296</v>
      </c>
      <c r="K18" s="191" t="s">
        <v>44</v>
      </c>
      <c r="L18" s="145">
        <f t="shared" si="0"/>
        <v>-8</v>
      </c>
      <c r="M18" s="191" t="s">
        <v>44</v>
      </c>
      <c r="N18" s="145">
        <f t="shared" si="0"/>
        <v>9</v>
      </c>
      <c r="O18" s="191" t="s">
        <v>44</v>
      </c>
      <c r="P18" s="145">
        <f>P17-P16</f>
        <v>44</v>
      </c>
      <c r="Q18" s="191" t="s">
        <v>44</v>
      </c>
      <c r="R18" s="145">
        <f>R17-R16</f>
        <v>26</v>
      </c>
      <c r="S18" s="191" t="s">
        <v>44</v>
      </c>
      <c r="T18" s="145">
        <f>T17-T16</f>
        <v>180</v>
      </c>
      <c r="U18" s="191" t="s">
        <v>44</v>
      </c>
      <c r="V18" s="145">
        <f>V17-V16</f>
        <v>84</v>
      </c>
      <c r="W18" s="191" t="s">
        <v>44</v>
      </c>
      <c r="X18" s="145">
        <f>X17-X16</f>
        <v>92</v>
      </c>
      <c r="Y18" s="192" t="s">
        <v>44</v>
      </c>
    </row>
    <row r="19" spans="1:28" s="4" customFormat="1" ht="17.25" customHeight="1" x14ac:dyDescent="0.25">
      <c r="A19" s="387"/>
      <c r="B19" s="138" t="s">
        <v>75</v>
      </c>
      <c r="C19" s="148">
        <f>C17/C16-1</f>
        <v>8.6328358208955125E-2</v>
      </c>
      <c r="D19" s="204" t="s">
        <v>44</v>
      </c>
      <c r="E19" s="183" t="s">
        <v>44</v>
      </c>
      <c r="F19" s="148">
        <f t="shared" ref="F19:N19" si="1">F17/F16-1</f>
        <v>2.2932745314222736E-2</v>
      </c>
      <c r="G19" s="182" t="s">
        <v>44</v>
      </c>
      <c r="H19" s="149">
        <f t="shared" si="1"/>
        <v>0.16119791666666661</v>
      </c>
      <c r="I19" s="183" t="s">
        <v>44</v>
      </c>
      <c r="J19" s="148">
        <f t="shared" si="1"/>
        <v>7.0526566595187079E-2</v>
      </c>
      <c r="K19" s="182" t="s">
        <v>44</v>
      </c>
      <c r="L19" s="149">
        <f t="shared" si="1"/>
        <v>-3.4482758620689613E-2</v>
      </c>
      <c r="M19" s="182" t="s">
        <v>44</v>
      </c>
      <c r="N19" s="149">
        <f t="shared" si="1"/>
        <v>5.8064516129032295E-2</v>
      </c>
      <c r="O19" s="182" t="s">
        <v>44</v>
      </c>
      <c r="P19" s="149">
        <f>P17/P16-1</f>
        <v>0.14864864864864868</v>
      </c>
      <c r="Q19" s="182" t="s">
        <v>44</v>
      </c>
      <c r="R19" s="149">
        <f>R17/R16-1</f>
        <v>4.7970479704797064E-2</v>
      </c>
      <c r="S19" s="182" t="s">
        <v>44</v>
      </c>
      <c r="T19" s="149">
        <f>T17/T16-1</f>
        <v>0.20594965675057209</v>
      </c>
      <c r="U19" s="182" t="s">
        <v>44</v>
      </c>
      <c r="V19" s="149">
        <f>V17/V16-1</f>
        <v>7.4999999999999956E-2</v>
      </c>
      <c r="W19" s="182" t="s">
        <v>44</v>
      </c>
      <c r="X19" s="149">
        <f>X17/X16-1</f>
        <v>9.59332638164756E-2</v>
      </c>
      <c r="Y19" s="183" t="s">
        <v>44</v>
      </c>
    </row>
    <row r="20" spans="1:28" s="4" customFormat="1" ht="17.25" customHeight="1" x14ac:dyDescent="0.25">
      <c r="A20" s="388" t="s">
        <v>151</v>
      </c>
      <c r="B20" s="142" t="s">
        <v>74</v>
      </c>
      <c r="C20" s="152">
        <f>C17-C12</f>
        <v>1683</v>
      </c>
      <c r="D20" s="205" t="s">
        <v>44</v>
      </c>
      <c r="E20" s="186" t="s">
        <v>44</v>
      </c>
      <c r="F20" s="152">
        <f t="shared" ref="F20:N20" si="2">F17-F12</f>
        <v>-143</v>
      </c>
      <c r="G20" s="185" t="s">
        <v>44</v>
      </c>
      <c r="H20" s="153">
        <f t="shared" si="2"/>
        <v>1826</v>
      </c>
      <c r="I20" s="186" t="s">
        <v>44</v>
      </c>
      <c r="J20" s="152">
        <f t="shared" si="2"/>
        <v>750</v>
      </c>
      <c r="K20" s="185" t="s">
        <v>44</v>
      </c>
      <c r="L20" s="153">
        <f t="shared" si="2"/>
        <v>-22</v>
      </c>
      <c r="M20" s="185" t="s">
        <v>44</v>
      </c>
      <c r="N20" s="153">
        <f t="shared" si="2"/>
        <v>6</v>
      </c>
      <c r="O20" s="185" t="s">
        <v>44</v>
      </c>
      <c r="P20" s="153">
        <f>P17-P12</f>
        <v>140</v>
      </c>
      <c r="Q20" s="185" t="s">
        <v>44</v>
      </c>
      <c r="R20" s="153">
        <f>R17-R12</f>
        <v>175</v>
      </c>
      <c r="S20" s="185" t="s">
        <v>44</v>
      </c>
      <c r="T20" s="153">
        <f>T17-T12</f>
        <v>360</v>
      </c>
      <c r="U20" s="185" t="s">
        <v>44</v>
      </c>
      <c r="V20" s="153">
        <f>V17-V12</f>
        <v>319</v>
      </c>
      <c r="W20" s="185" t="s">
        <v>44</v>
      </c>
      <c r="X20" s="153">
        <f>X17-X12</f>
        <v>-45</v>
      </c>
      <c r="Y20" s="186" t="s">
        <v>44</v>
      </c>
    </row>
    <row r="21" spans="1:28" s="4" customFormat="1" ht="17.25" customHeight="1" x14ac:dyDescent="0.25">
      <c r="A21" s="387"/>
      <c r="B21" s="146" t="s">
        <v>75</v>
      </c>
      <c r="C21" s="148">
        <f>C17/C12-1</f>
        <v>0.22697235333782873</v>
      </c>
      <c r="D21" s="204" t="s">
        <v>44</v>
      </c>
      <c r="E21" s="183" t="s">
        <v>44</v>
      </c>
      <c r="F21" s="148">
        <f t="shared" ref="F21:N21" si="3">F17/F12-1</f>
        <v>-2.9903805938937711E-2</v>
      </c>
      <c r="G21" s="182" t="s">
        <v>44</v>
      </c>
      <c r="H21" s="149">
        <f t="shared" si="3"/>
        <v>0.69350550702620595</v>
      </c>
      <c r="I21" s="183" t="s">
        <v>44</v>
      </c>
      <c r="J21" s="148">
        <f t="shared" si="3"/>
        <v>0.20037403152551425</v>
      </c>
      <c r="K21" s="182" t="s">
        <v>44</v>
      </c>
      <c r="L21" s="149">
        <f t="shared" si="3"/>
        <v>-8.9430894308943132E-2</v>
      </c>
      <c r="M21" s="182" t="s">
        <v>44</v>
      </c>
      <c r="N21" s="149">
        <f t="shared" si="3"/>
        <v>3.7974683544303778E-2</v>
      </c>
      <c r="O21" s="182" t="s">
        <v>44</v>
      </c>
      <c r="P21" s="149">
        <f>P17/P12-1</f>
        <v>0.7</v>
      </c>
      <c r="Q21" s="182" t="s">
        <v>44</v>
      </c>
      <c r="R21" s="149">
        <f>R17/R12-1</f>
        <v>0.44529262086513999</v>
      </c>
      <c r="S21" s="182" t="s">
        <v>44</v>
      </c>
      <c r="T21" s="149">
        <f>T17/T12-1</f>
        <v>0.51873198847262247</v>
      </c>
      <c r="U21" s="182" t="s">
        <v>44</v>
      </c>
      <c r="V21" s="149">
        <f>V17/V12-1</f>
        <v>0.36045197740112989</v>
      </c>
      <c r="W21" s="182" t="s">
        <v>44</v>
      </c>
      <c r="X21" s="149">
        <f>X17/X12-1</f>
        <v>-4.1058394160583989E-2</v>
      </c>
      <c r="Y21" s="183" t="s">
        <v>44</v>
      </c>
    </row>
    <row r="22" spans="1:28" s="4" customFormat="1" ht="17.25" customHeight="1" x14ac:dyDescent="0.25">
      <c r="A22" s="388" t="s">
        <v>152</v>
      </c>
      <c r="B22" s="150" t="s">
        <v>74</v>
      </c>
      <c r="C22" s="152">
        <f>C17-C7</f>
        <v>2540</v>
      </c>
      <c r="D22" s="205" t="s">
        <v>44</v>
      </c>
      <c r="E22" s="186" t="s">
        <v>44</v>
      </c>
      <c r="F22" s="152">
        <f t="shared" ref="F22:N22" si="4">F17-F7</f>
        <v>-425</v>
      </c>
      <c r="G22" s="185" t="s">
        <v>44</v>
      </c>
      <c r="H22" s="153">
        <f t="shared" si="4"/>
        <v>2965</v>
      </c>
      <c r="I22" s="186" t="s">
        <v>44</v>
      </c>
      <c r="J22" s="152">
        <f t="shared" si="4"/>
        <v>800</v>
      </c>
      <c r="K22" s="185" t="s">
        <v>44</v>
      </c>
      <c r="L22" s="153">
        <f t="shared" si="4"/>
        <v>-67</v>
      </c>
      <c r="M22" s="185" t="s">
        <v>44</v>
      </c>
      <c r="N22" s="153">
        <f t="shared" si="4"/>
        <v>7</v>
      </c>
      <c r="O22" s="185" t="s">
        <v>44</v>
      </c>
      <c r="P22" s="153">
        <f>P17-P7</f>
        <v>139</v>
      </c>
      <c r="Q22" s="185" t="s">
        <v>44</v>
      </c>
      <c r="R22" s="153">
        <f>R17-R7</f>
        <v>231</v>
      </c>
      <c r="S22" s="185" t="s">
        <v>44</v>
      </c>
      <c r="T22" s="153">
        <f>T17-T7</f>
        <v>648</v>
      </c>
      <c r="U22" s="185" t="s">
        <v>44</v>
      </c>
      <c r="V22" s="153">
        <f>V17-V7</f>
        <v>630</v>
      </c>
      <c r="W22" s="185" t="s">
        <v>44</v>
      </c>
      <c r="X22" s="153">
        <f>X17-X7</f>
        <v>152</v>
      </c>
      <c r="Y22" s="186" t="s">
        <v>44</v>
      </c>
    </row>
    <row r="23" spans="1:28" s="4" customFormat="1" ht="17.25" customHeight="1" thickBot="1" x14ac:dyDescent="0.3">
      <c r="A23" s="389"/>
      <c r="B23" s="154" t="s">
        <v>75</v>
      </c>
      <c r="C23" s="156">
        <f>C17/C7-1</f>
        <v>0.38731320524550172</v>
      </c>
      <c r="D23" s="206" t="s">
        <v>44</v>
      </c>
      <c r="E23" s="195" t="s">
        <v>44</v>
      </c>
      <c r="F23" s="156">
        <f t="shared" ref="F23:N23" si="5">F17/F7-1</f>
        <v>-8.3925750394944654E-2</v>
      </c>
      <c r="G23" s="194" t="s">
        <v>44</v>
      </c>
      <c r="H23" s="157">
        <f t="shared" si="5"/>
        <v>1.9846050870147254</v>
      </c>
      <c r="I23" s="195" t="s">
        <v>44</v>
      </c>
      <c r="J23" s="156">
        <f t="shared" si="5"/>
        <v>0.21662604928242613</v>
      </c>
      <c r="K23" s="194" t="s">
        <v>44</v>
      </c>
      <c r="L23" s="157">
        <f t="shared" si="5"/>
        <v>-0.23024054982817865</v>
      </c>
      <c r="M23" s="194" t="s">
        <v>44</v>
      </c>
      <c r="N23" s="157">
        <f t="shared" si="5"/>
        <v>4.4585987261146487E-2</v>
      </c>
      <c r="O23" s="194" t="s">
        <v>44</v>
      </c>
      <c r="P23" s="157">
        <f>P17/P7-1</f>
        <v>0.691542288557214</v>
      </c>
      <c r="Q23" s="194" t="s">
        <v>44</v>
      </c>
      <c r="R23" s="157">
        <f>R17/R7-1</f>
        <v>0.68545994065281901</v>
      </c>
      <c r="S23" s="194" t="s">
        <v>44</v>
      </c>
      <c r="T23" s="157">
        <f>T17/T7-1</f>
        <v>1.5960591133004924</v>
      </c>
      <c r="U23" s="194" t="s">
        <v>44</v>
      </c>
      <c r="V23" s="157">
        <f>V17/V7-1</f>
        <v>1.0975609756097562</v>
      </c>
      <c r="W23" s="194" t="s">
        <v>44</v>
      </c>
      <c r="X23" s="157">
        <f>X17/X7-1</f>
        <v>0.16907675194660743</v>
      </c>
      <c r="Y23" s="195" t="s">
        <v>44</v>
      </c>
    </row>
    <row r="24" spans="1:28" s="6" customFormat="1" ht="17.25" customHeight="1" x14ac:dyDescent="0.2">
      <c r="A24" s="267" t="s">
        <v>65</v>
      </c>
      <c r="B24" s="48"/>
    </row>
    <row r="25" spans="1:28" ht="17.25" customHeight="1" x14ac:dyDescent="0.25">
      <c r="A25" s="267" t="s">
        <v>66</v>
      </c>
      <c r="B25" s="48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6"/>
      <c r="U25" s="6"/>
      <c r="V25" s="6"/>
      <c r="W25" s="6"/>
      <c r="X25" s="6"/>
      <c r="Y25" s="6"/>
    </row>
    <row r="26" spans="1:28" s="6" customFormat="1" ht="17.25" customHeight="1" x14ac:dyDescent="0.25">
      <c r="A26" s="265" t="s">
        <v>106</v>
      </c>
      <c r="B26" s="48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 s="23"/>
      <c r="W26"/>
      <c r="X26"/>
      <c r="Y26"/>
    </row>
    <row r="27" spans="1:28" ht="17.25" customHeight="1" x14ac:dyDescent="0.25">
      <c r="A27" s="265" t="s">
        <v>117</v>
      </c>
      <c r="Q27" s="24"/>
    </row>
    <row r="28" spans="1:28" ht="17.25" customHeight="1" x14ac:dyDescent="0.25">
      <c r="A28" s="265" t="s">
        <v>118</v>
      </c>
    </row>
    <row r="29" spans="1:28" ht="17.25" customHeight="1" x14ac:dyDescent="0.25">
      <c r="F29" s="24"/>
      <c r="I29" s="27"/>
      <c r="J29" s="24"/>
    </row>
    <row r="30" spans="1:28" ht="17.25" customHeight="1" x14ac:dyDescent="0.25">
      <c r="C30" s="24"/>
      <c r="F30" s="24"/>
      <c r="H30" s="24"/>
      <c r="I30" s="24"/>
      <c r="J30" s="24"/>
      <c r="K30" s="24"/>
      <c r="L30" s="24"/>
      <c r="N30" s="24"/>
      <c r="P30" s="24"/>
      <c r="R30" s="24"/>
      <c r="T30" s="24"/>
      <c r="V30" s="24"/>
      <c r="X30" s="24"/>
    </row>
    <row r="31" spans="1:28" ht="17.25" customHeight="1" x14ac:dyDescent="0.25">
      <c r="C31" s="72"/>
      <c r="F31" s="72"/>
      <c r="H31" s="72"/>
      <c r="J31" s="72"/>
      <c r="K31" s="24"/>
      <c r="L31" s="72"/>
      <c r="N31" s="72"/>
      <c r="P31" s="72"/>
      <c r="R31" s="72"/>
      <c r="T31" s="72"/>
      <c r="V31" s="72"/>
      <c r="X31" s="72"/>
    </row>
    <row r="32" spans="1:28" ht="17.25" customHeight="1" x14ac:dyDescent="0.25">
      <c r="C32" s="24"/>
      <c r="F32" s="24"/>
      <c r="H32" s="24"/>
      <c r="J32" s="24"/>
      <c r="K32" s="24"/>
      <c r="L32" s="24"/>
      <c r="N32" s="24"/>
      <c r="P32" s="24"/>
      <c r="R32" s="24"/>
      <c r="T32" s="24"/>
      <c r="V32" s="24"/>
      <c r="X32" s="24"/>
    </row>
    <row r="33" spans="3:24" x14ac:dyDescent="0.25">
      <c r="C33" s="72"/>
      <c r="F33" s="72"/>
      <c r="H33" s="72"/>
      <c r="J33" s="72"/>
      <c r="K33" s="24"/>
      <c r="L33" s="72"/>
      <c r="N33" s="72"/>
      <c r="P33" s="72"/>
      <c r="R33" s="72"/>
      <c r="T33" s="72"/>
      <c r="V33" s="72"/>
      <c r="X33" s="72"/>
    </row>
    <row r="34" spans="3:24" x14ac:dyDescent="0.25">
      <c r="C34" s="24"/>
      <c r="F34" s="24"/>
      <c r="H34" s="24"/>
      <c r="J34" s="24"/>
      <c r="K34" s="24"/>
      <c r="L34" s="24"/>
      <c r="N34" s="24"/>
      <c r="P34" s="24"/>
      <c r="R34" s="24"/>
      <c r="T34" s="24"/>
      <c r="V34" s="24"/>
      <c r="X34" s="24"/>
    </row>
    <row r="35" spans="3:24" x14ac:dyDescent="0.25">
      <c r="C35" s="72"/>
      <c r="F35" s="72"/>
      <c r="H35" s="72"/>
      <c r="J35" s="72"/>
      <c r="K35" s="24"/>
      <c r="L35" s="72"/>
      <c r="N35" s="72"/>
      <c r="P35" s="72"/>
      <c r="R35" s="72"/>
      <c r="T35" s="72"/>
      <c r="V35" s="72"/>
      <c r="X35" s="72"/>
    </row>
    <row r="36" spans="3:24" x14ac:dyDescent="0.25">
      <c r="F36" s="24"/>
      <c r="J36" s="24"/>
      <c r="K36" s="24"/>
    </row>
    <row r="37" spans="3:24" x14ac:dyDescent="0.25">
      <c r="F37" s="24"/>
      <c r="J37" s="24"/>
      <c r="K37" s="24"/>
    </row>
    <row r="38" spans="3:24" x14ac:dyDescent="0.25">
      <c r="F38" s="24"/>
      <c r="J38" s="24"/>
      <c r="K38" s="24"/>
    </row>
    <row r="39" spans="3:24" x14ac:dyDescent="0.25">
      <c r="F39" s="24"/>
      <c r="J39" s="24"/>
      <c r="K39" s="24"/>
    </row>
    <row r="40" spans="3:24" x14ac:dyDescent="0.25">
      <c r="J40" s="24"/>
      <c r="K40" s="24"/>
    </row>
  </sheetData>
  <mergeCells count="28"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R4:S5"/>
    <mergeCell ref="T4:U5"/>
    <mergeCell ref="V4:W5"/>
    <mergeCell ref="X4:Y5"/>
    <mergeCell ref="C3:E5"/>
    <mergeCell ref="F3:I3"/>
    <mergeCell ref="J3:Y3"/>
    <mergeCell ref="F4:G5"/>
    <mergeCell ref="H4:I5"/>
    <mergeCell ref="J4:K5"/>
    <mergeCell ref="L4:M5"/>
    <mergeCell ref="N4:O5"/>
    <mergeCell ref="P4:Q5"/>
  </mergeCells>
  <hyperlinks>
    <hyperlink ref="A2" location="OBSAH!A1" tooltip="o" display="zpět na obsah" xr:uid="{00000000-0004-0000-1300-000000000000}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Y23" unlocked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List9"/>
  <dimension ref="A1:Z46"/>
  <sheetViews>
    <sheetView zoomScaleNormal="100" workbookViewId="0"/>
  </sheetViews>
  <sheetFormatPr defaultColWidth="9.140625" defaultRowHeight="11.25" x14ac:dyDescent="0.15"/>
  <cols>
    <col min="1" max="1" width="17.5703125" style="14" customWidth="1"/>
    <col min="2" max="3" width="5.85546875" style="14" customWidth="1"/>
    <col min="4" max="4" width="5.140625" style="14" customWidth="1"/>
    <col min="5" max="5" width="5.42578125" style="14" customWidth="1"/>
    <col min="6" max="6" width="5.140625" style="14" customWidth="1"/>
    <col min="7" max="7" width="5.42578125" style="14" customWidth="1"/>
    <col min="8" max="8" width="5.140625" style="14" customWidth="1"/>
    <col min="9" max="9" width="5.42578125" style="14" customWidth="1"/>
    <col min="10" max="10" width="5.140625" style="14" customWidth="1"/>
    <col min="11" max="11" width="5.42578125" style="14" customWidth="1"/>
    <col min="12" max="16" width="5.140625" style="14" customWidth="1"/>
    <col min="17" max="17" width="5.42578125" style="14" customWidth="1"/>
    <col min="18" max="18" width="5.140625" style="14" customWidth="1"/>
    <col min="19" max="19" width="5.42578125" style="14" customWidth="1"/>
    <col min="20" max="20" width="5.140625" style="14" customWidth="1"/>
    <col min="21" max="21" width="5.42578125" style="14" customWidth="1"/>
    <col min="22" max="22" width="5.140625" style="14" customWidth="1"/>
    <col min="23" max="23" width="5.42578125" style="14" customWidth="1"/>
    <col min="24" max="16384" width="9.140625" style="14"/>
  </cols>
  <sheetData>
    <row r="1" spans="1:26" s="1" customFormat="1" ht="17.25" customHeight="1" x14ac:dyDescent="0.2">
      <c r="A1" s="30" t="s">
        <v>173</v>
      </c>
    </row>
    <row r="2" spans="1:26" s="2" customFormat="1" ht="17.25" customHeight="1" thickBot="1" x14ac:dyDescent="0.3">
      <c r="A2" s="78" t="s">
        <v>76</v>
      </c>
      <c r="N2" s="2" t="s">
        <v>0</v>
      </c>
    </row>
    <row r="3" spans="1:26" s="3" customFormat="1" ht="17.25" customHeight="1" x14ac:dyDescent="0.2">
      <c r="A3" s="506" t="s">
        <v>73</v>
      </c>
      <c r="B3" s="425" t="s">
        <v>46</v>
      </c>
      <c r="C3" s="427"/>
      <c r="D3" s="559" t="s">
        <v>34</v>
      </c>
      <c r="E3" s="550"/>
      <c r="F3" s="550"/>
      <c r="G3" s="551"/>
      <c r="H3" s="549" t="s">
        <v>35</v>
      </c>
      <c r="I3" s="550"/>
      <c r="J3" s="550"/>
      <c r="K3" s="550"/>
      <c r="L3" s="550"/>
      <c r="M3" s="550"/>
      <c r="N3" s="550"/>
      <c r="O3" s="550"/>
      <c r="P3" s="550"/>
      <c r="Q3" s="550"/>
      <c r="R3" s="550"/>
      <c r="S3" s="550"/>
      <c r="T3" s="550"/>
      <c r="U3" s="550"/>
      <c r="V3" s="550"/>
      <c r="W3" s="551"/>
    </row>
    <row r="4" spans="1:26" s="3" customFormat="1" ht="17.25" customHeight="1" x14ac:dyDescent="0.2">
      <c r="A4" s="521"/>
      <c r="B4" s="513"/>
      <c r="C4" s="561"/>
      <c r="D4" s="562" t="s">
        <v>64</v>
      </c>
      <c r="E4" s="563"/>
      <c r="F4" s="529" t="s">
        <v>36</v>
      </c>
      <c r="G4" s="560"/>
      <c r="H4" s="532" t="s">
        <v>40</v>
      </c>
      <c r="I4" s="533"/>
      <c r="J4" s="529" t="s">
        <v>39</v>
      </c>
      <c r="K4" s="533"/>
      <c r="L4" s="529" t="s">
        <v>38</v>
      </c>
      <c r="M4" s="533"/>
      <c r="N4" s="529" t="s">
        <v>41</v>
      </c>
      <c r="O4" s="533"/>
      <c r="P4" s="529" t="s">
        <v>37</v>
      </c>
      <c r="Q4" s="533"/>
      <c r="R4" s="529" t="s">
        <v>42</v>
      </c>
      <c r="S4" s="533"/>
      <c r="T4" s="529" t="s">
        <v>149</v>
      </c>
      <c r="U4" s="533"/>
      <c r="V4" s="529" t="s">
        <v>45</v>
      </c>
      <c r="W4" s="560"/>
    </row>
    <row r="5" spans="1:26" s="3" customFormat="1" ht="17.25" customHeight="1" x14ac:dyDescent="0.2">
      <c r="A5" s="521"/>
      <c r="B5" s="428"/>
      <c r="C5" s="430"/>
      <c r="D5" s="564"/>
      <c r="E5" s="565"/>
      <c r="F5" s="531"/>
      <c r="G5" s="430"/>
      <c r="H5" s="428"/>
      <c r="I5" s="534"/>
      <c r="J5" s="531"/>
      <c r="K5" s="534"/>
      <c r="L5" s="531"/>
      <c r="M5" s="534"/>
      <c r="N5" s="531"/>
      <c r="O5" s="534"/>
      <c r="P5" s="531"/>
      <c r="Q5" s="534"/>
      <c r="R5" s="531"/>
      <c r="S5" s="534"/>
      <c r="T5" s="531"/>
      <c r="U5" s="534"/>
      <c r="V5" s="531"/>
      <c r="W5" s="430"/>
    </row>
    <row r="6" spans="1:26" s="3" customFormat="1" ht="17.25" customHeight="1" thickBot="1" x14ac:dyDescent="0.25">
      <c r="A6" s="509"/>
      <c r="B6" s="196" t="s">
        <v>53</v>
      </c>
      <c r="C6" s="207" t="s">
        <v>59</v>
      </c>
      <c r="D6" s="201" t="s">
        <v>53</v>
      </c>
      <c r="E6" s="202" t="s">
        <v>57</v>
      </c>
      <c r="F6" s="199" t="s">
        <v>53</v>
      </c>
      <c r="G6" s="200" t="s">
        <v>57</v>
      </c>
      <c r="H6" s="196" t="s">
        <v>53</v>
      </c>
      <c r="I6" s="202" t="s">
        <v>57</v>
      </c>
      <c r="J6" s="199" t="s">
        <v>53</v>
      </c>
      <c r="K6" s="202" t="s">
        <v>57</v>
      </c>
      <c r="L6" s="199" t="s">
        <v>53</v>
      </c>
      <c r="M6" s="202" t="s">
        <v>57</v>
      </c>
      <c r="N6" s="199" t="s">
        <v>53</v>
      </c>
      <c r="O6" s="202" t="s">
        <v>57</v>
      </c>
      <c r="P6" s="199" t="s">
        <v>53</v>
      </c>
      <c r="Q6" s="202" t="s">
        <v>57</v>
      </c>
      <c r="R6" s="199" t="s">
        <v>53</v>
      </c>
      <c r="S6" s="202" t="s">
        <v>57</v>
      </c>
      <c r="T6" s="199" t="s">
        <v>53</v>
      </c>
      <c r="U6" s="202" t="s">
        <v>57</v>
      </c>
      <c r="V6" s="199" t="s">
        <v>53</v>
      </c>
      <c r="W6" s="200" t="s">
        <v>57</v>
      </c>
    </row>
    <row r="7" spans="1:26" s="4" customFormat="1" ht="17.25" customHeight="1" x14ac:dyDescent="0.25">
      <c r="A7" s="43" t="s">
        <v>13</v>
      </c>
      <c r="B7" s="381">
        <v>13031</v>
      </c>
      <c r="C7" s="382">
        <v>3.5294754946438973E-2</v>
      </c>
      <c r="D7" s="280">
        <v>6779</v>
      </c>
      <c r="E7" s="360">
        <v>0.52022101143427213</v>
      </c>
      <c r="F7" s="280">
        <v>6252</v>
      </c>
      <c r="G7" s="382">
        <v>0.47977898856572787</v>
      </c>
      <c r="H7" s="381">
        <v>6454</v>
      </c>
      <c r="I7" s="360">
        <v>0.49528048499731409</v>
      </c>
      <c r="J7" s="362">
        <v>427</v>
      </c>
      <c r="K7" s="360">
        <v>3.2768014734095616E-2</v>
      </c>
      <c r="L7" s="362">
        <v>302</v>
      </c>
      <c r="M7" s="360">
        <v>2.317550456603484E-2</v>
      </c>
      <c r="N7" s="362">
        <v>603</v>
      </c>
      <c r="O7" s="360">
        <v>4.6274269050725195E-2</v>
      </c>
      <c r="P7" s="362">
        <v>869</v>
      </c>
      <c r="Q7" s="360">
        <v>6.6687130688358534E-2</v>
      </c>
      <c r="R7" s="362">
        <v>1360</v>
      </c>
      <c r="S7" s="360">
        <v>0.10436651062850126</v>
      </c>
      <c r="T7" s="362">
        <v>1529</v>
      </c>
      <c r="U7" s="360">
        <v>0.11733558437571943</v>
      </c>
      <c r="V7" s="362">
        <v>1487</v>
      </c>
      <c r="W7" s="361">
        <v>0.11411250095925102</v>
      </c>
      <c r="Y7" s="5"/>
      <c r="Z7" s="5"/>
    </row>
    <row r="8" spans="1:26" s="4" customFormat="1" ht="17.25" customHeight="1" x14ac:dyDescent="0.25">
      <c r="A8" s="21" t="s">
        <v>14</v>
      </c>
      <c r="B8" s="238">
        <v>1273</v>
      </c>
      <c r="C8" s="62">
        <v>2.9257641921397379E-2</v>
      </c>
      <c r="D8" s="250">
        <v>678</v>
      </c>
      <c r="E8" s="284">
        <v>0.53260015710919084</v>
      </c>
      <c r="F8" s="250">
        <v>595</v>
      </c>
      <c r="G8" s="62">
        <v>0.4673998428908091</v>
      </c>
      <c r="H8" s="238">
        <v>588</v>
      </c>
      <c r="I8" s="284">
        <v>0.46190102120974075</v>
      </c>
      <c r="J8" s="231">
        <v>28</v>
      </c>
      <c r="K8" s="284">
        <v>2.199528672427337E-2</v>
      </c>
      <c r="L8" s="231">
        <v>45</v>
      </c>
      <c r="M8" s="284">
        <v>3.5349567949725061E-2</v>
      </c>
      <c r="N8" s="231">
        <v>44</v>
      </c>
      <c r="O8" s="284">
        <v>3.4564021995286721E-2</v>
      </c>
      <c r="P8" s="231">
        <v>59</v>
      </c>
      <c r="Q8" s="284">
        <v>4.6347211311861744E-2</v>
      </c>
      <c r="R8" s="231">
        <v>120</v>
      </c>
      <c r="S8" s="284">
        <v>9.4265514532600153E-2</v>
      </c>
      <c r="T8" s="231">
        <v>173</v>
      </c>
      <c r="U8" s="284">
        <v>0.13589945011783189</v>
      </c>
      <c r="V8" s="231">
        <v>216</v>
      </c>
      <c r="W8" s="247">
        <v>0.16967792615868027</v>
      </c>
      <c r="Y8" s="5"/>
      <c r="Z8" s="5"/>
    </row>
    <row r="9" spans="1:26" s="4" customFormat="1" ht="17.25" customHeight="1" x14ac:dyDescent="0.25">
      <c r="A9" s="21" t="s">
        <v>15</v>
      </c>
      <c r="B9" s="238">
        <v>1196</v>
      </c>
      <c r="C9" s="62">
        <v>2.2423037984176386E-2</v>
      </c>
      <c r="D9" s="250">
        <v>302</v>
      </c>
      <c r="E9" s="284">
        <v>0.25250836120401338</v>
      </c>
      <c r="F9" s="250">
        <v>894</v>
      </c>
      <c r="G9" s="62">
        <v>0.74749163879598657</v>
      </c>
      <c r="H9" s="238">
        <v>503</v>
      </c>
      <c r="I9" s="284">
        <v>0.4205685618729097</v>
      </c>
      <c r="J9" s="231">
        <v>47</v>
      </c>
      <c r="K9" s="284">
        <v>3.9297658862876256E-2</v>
      </c>
      <c r="L9" s="231">
        <v>29</v>
      </c>
      <c r="M9" s="284">
        <v>2.4247491638795988E-2</v>
      </c>
      <c r="N9" s="231">
        <v>46</v>
      </c>
      <c r="O9" s="284">
        <v>3.8461538461538464E-2</v>
      </c>
      <c r="P9" s="231">
        <v>101</v>
      </c>
      <c r="Q9" s="284">
        <v>8.4448160535117056E-2</v>
      </c>
      <c r="R9" s="231">
        <v>200</v>
      </c>
      <c r="S9" s="284">
        <v>0.16722408026755853</v>
      </c>
      <c r="T9" s="231">
        <v>133</v>
      </c>
      <c r="U9" s="284">
        <v>0.11120401337792642</v>
      </c>
      <c r="V9" s="231">
        <v>137</v>
      </c>
      <c r="W9" s="247">
        <v>0.11454849498327759</v>
      </c>
      <c r="Y9" s="5"/>
      <c r="Z9" s="5"/>
    </row>
    <row r="10" spans="1:26" s="4" customFormat="1" ht="17.25" customHeight="1" x14ac:dyDescent="0.25">
      <c r="A10" s="21" t="s">
        <v>16</v>
      </c>
      <c r="B10" s="238">
        <v>643</v>
      </c>
      <c r="C10" s="62">
        <v>2.7319850441876275E-2</v>
      </c>
      <c r="D10" s="250">
        <v>271</v>
      </c>
      <c r="E10" s="284">
        <v>0.42146189735614309</v>
      </c>
      <c r="F10" s="250">
        <v>372</v>
      </c>
      <c r="G10" s="62">
        <v>0.57853810264385697</v>
      </c>
      <c r="H10" s="238">
        <v>239</v>
      </c>
      <c r="I10" s="284">
        <v>0.37169517884914466</v>
      </c>
      <c r="J10" s="231">
        <v>69</v>
      </c>
      <c r="K10" s="284">
        <v>0.10730948678071539</v>
      </c>
      <c r="L10" s="231">
        <v>10</v>
      </c>
      <c r="M10" s="284">
        <v>1.5552099533437015E-2</v>
      </c>
      <c r="N10" s="231">
        <v>47</v>
      </c>
      <c r="O10" s="284">
        <v>7.3094867807153963E-2</v>
      </c>
      <c r="P10" s="231">
        <v>96</v>
      </c>
      <c r="Q10" s="284">
        <v>0.14930015552099535</v>
      </c>
      <c r="R10" s="231">
        <v>67</v>
      </c>
      <c r="S10" s="284">
        <v>0.104199066874028</v>
      </c>
      <c r="T10" s="231">
        <v>55</v>
      </c>
      <c r="U10" s="284">
        <v>8.553654743390357E-2</v>
      </c>
      <c r="V10" s="231">
        <v>60</v>
      </c>
      <c r="W10" s="247">
        <v>9.3312597200622086E-2</v>
      </c>
      <c r="Y10" s="5"/>
      <c r="Z10" s="5"/>
    </row>
    <row r="11" spans="1:26" s="4" customFormat="1" ht="17.25" customHeight="1" x14ac:dyDescent="0.25">
      <c r="A11" s="21" t="s">
        <v>17</v>
      </c>
      <c r="B11" s="238">
        <v>620</v>
      </c>
      <c r="C11" s="62">
        <v>3.1456113647894468E-2</v>
      </c>
      <c r="D11" s="250">
        <v>260</v>
      </c>
      <c r="E11" s="284">
        <v>0.41935483870967744</v>
      </c>
      <c r="F11" s="250">
        <v>360</v>
      </c>
      <c r="G11" s="62">
        <v>0.58064516129032262</v>
      </c>
      <c r="H11" s="238">
        <v>250</v>
      </c>
      <c r="I11" s="284">
        <v>0.40322580645161288</v>
      </c>
      <c r="J11" s="231">
        <v>6</v>
      </c>
      <c r="K11" s="284">
        <v>9.6774193548387101E-3</v>
      </c>
      <c r="L11" s="231">
        <v>15</v>
      </c>
      <c r="M11" s="284">
        <v>2.4193548387096774E-2</v>
      </c>
      <c r="N11" s="231">
        <v>51</v>
      </c>
      <c r="O11" s="284">
        <v>8.2258064516129034E-2</v>
      </c>
      <c r="P11" s="231">
        <v>34</v>
      </c>
      <c r="Q11" s="284">
        <v>5.4838709677419356E-2</v>
      </c>
      <c r="R11" s="231">
        <v>86</v>
      </c>
      <c r="S11" s="284">
        <v>0.13870967741935483</v>
      </c>
      <c r="T11" s="231">
        <v>62</v>
      </c>
      <c r="U11" s="284">
        <v>0.1</v>
      </c>
      <c r="V11" s="231">
        <v>116</v>
      </c>
      <c r="W11" s="247">
        <v>0.18709677419354839</v>
      </c>
      <c r="Y11" s="5"/>
      <c r="Z11" s="5"/>
    </row>
    <row r="12" spans="1:26" s="4" customFormat="1" ht="17.25" customHeight="1" x14ac:dyDescent="0.25">
      <c r="A12" s="21" t="s">
        <v>18</v>
      </c>
      <c r="B12" s="238">
        <v>259</v>
      </c>
      <c r="C12" s="62">
        <v>3.0081300813008131E-2</v>
      </c>
      <c r="D12" s="250">
        <v>68</v>
      </c>
      <c r="E12" s="284">
        <v>0.26254826254826252</v>
      </c>
      <c r="F12" s="250">
        <v>191</v>
      </c>
      <c r="G12" s="62">
        <v>0.73745173745173742</v>
      </c>
      <c r="H12" s="238">
        <v>124</v>
      </c>
      <c r="I12" s="284">
        <v>0.47876447876447875</v>
      </c>
      <c r="J12" s="231">
        <v>13</v>
      </c>
      <c r="K12" s="284">
        <v>5.019305019305019E-2</v>
      </c>
      <c r="L12" s="231">
        <v>1</v>
      </c>
      <c r="M12" s="284">
        <v>3.8610038610038611E-3</v>
      </c>
      <c r="N12" s="231">
        <v>13</v>
      </c>
      <c r="O12" s="284">
        <v>5.019305019305019E-2</v>
      </c>
      <c r="P12" s="231">
        <v>15</v>
      </c>
      <c r="Q12" s="284">
        <v>5.7915057915057917E-2</v>
      </c>
      <c r="R12" s="231">
        <v>29</v>
      </c>
      <c r="S12" s="284">
        <v>0.11196911196911197</v>
      </c>
      <c r="T12" s="231">
        <v>16</v>
      </c>
      <c r="U12" s="284">
        <v>6.1776061776061778E-2</v>
      </c>
      <c r="V12" s="231">
        <v>48</v>
      </c>
      <c r="W12" s="247">
        <v>0.18532818532818532</v>
      </c>
      <c r="Y12" s="5"/>
      <c r="Z12" s="5"/>
    </row>
    <row r="13" spans="1:26" s="4" customFormat="1" ht="17.25" customHeight="1" x14ac:dyDescent="0.25">
      <c r="A13" s="21" t="s">
        <v>19</v>
      </c>
      <c r="B13" s="238">
        <v>1158</v>
      </c>
      <c r="C13" s="62">
        <v>4.6977687626774844E-2</v>
      </c>
      <c r="D13" s="250">
        <v>613</v>
      </c>
      <c r="E13" s="284">
        <v>0.52936096718480141</v>
      </c>
      <c r="F13" s="250">
        <v>545</v>
      </c>
      <c r="G13" s="62">
        <v>0.47063903281519864</v>
      </c>
      <c r="H13" s="238">
        <v>621</v>
      </c>
      <c r="I13" s="284">
        <v>0.53626943005181349</v>
      </c>
      <c r="J13" s="231">
        <v>13</v>
      </c>
      <c r="K13" s="284">
        <v>1.1226252158894647E-2</v>
      </c>
      <c r="L13" s="231">
        <v>17</v>
      </c>
      <c r="M13" s="284">
        <v>1.468048359240069E-2</v>
      </c>
      <c r="N13" s="231">
        <v>36</v>
      </c>
      <c r="O13" s="284">
        <v>3.1088082901554404E-2</v>
      </c>
      <c r="P13" s="231">
        <v>65</v>
      </c>
      <c r="Q13" s="284">
        <v>5.6131260794473233E-2</v>
      </c>
      <c r="R13" s="231">
        <v>91</v>
      </c>
      <c r="S13" s="284">
        <v>7.8583765112262519E-2</v>
      </c>
      <c r="T13" s="231">
        <v>76</v>
      </c>
      <c r="U13" s="284">
        <v>6.563039723661486E-2</v>
      </c>
      <c r="V13" s="231">
        <v>239</v>
      </c>
      <c r="W13" s="247">
        <v>0.20639032815198619</v>
      </c>
      <c r="Y13" s="5"/>
      <c r="Z13" s="5"/>
    </row>
    <row r="14" spans="1:26" s="4" customFormat="1" ht="17.25" customHeight="1" x14ac:dyDescent="0.25">
      <c r="A14" s="21" t="s">
        <v>20</v>
      </c>
      <c r="B14" s="238">
        <v>519</v>
      </c>
      <c r="C14" s="62">
        <v>3.3505487411233055E-2</v>
      </c>
      <c r="D14" s="250">
        <v>336</v>
      </c>
      <c r="E14" s="284">
        <v>0.64739884393063585</v>
      </c>
      <c r="F14" s="250">
        <v>183</v>
      </c>
      <c r="G14" s="62">
        <v>0.35260115606936415</v>
      </c>
      <c r="H14" s="238">
        <v>250</v>
      </c>
      <c r="I14" s="284">
        <v>0.48169556840077071</v>
      </c>
      <c r="J14" s="231">
        <v>19</v>
      </c>
      <c r="K14" s="284">
        <v>3.6608863198458574E-2</v>
      </c>
      <c r="L14" s="231">
        <v>16</v>
      </c>
      <c r="M14" s="284">
        <v>3.0828516377649325E-2</v>
      </c>
      <c r="N14" s="231">
        <v>33</v>
      </c>
      <c r="O14" s="284">
        <v>6.358381502890173E-2</v>
      </c>
      <c r="P14" s="231">
        <v>15</v>
      </c>
      <c r="Q14" s="284">
        <v>2.8901734104046242E-2</v>
      </c>
      <c r="R14" s="231">
        <v>51</v>
      </c>
      <c r="S14" s="284">
        <v>9.8265895953757232E-2</v>
      </c>
      <c r="T14" s="231">
        <v>71</v>
      </c>
      <c r="U14" s="284">
        <v>0.13680154142581888</v>
      </c>
      <c r="V14" s="231">
        <v>64</v>
      </c>
      <c r="W14" s="247">
        <v>0.1233140655105973</v>
      </c>
      <c r="Y14" s="5"/>
      <c r="Z14" s="5"/>
    </row>
    <row r="15" spans="1:26" s="4" customFormat="1" ht="17.25" customHeight="1" x14ac:dyDescent="0.25">
      <c r="A15" s="21" t="s">
        <v>21</v>
      </c>
      <c r="B15" s="238">
        <v>927</v>
      </c>
      <c r="C15" s="62">
        <v>4.9235181644359464E-2</v>
      </c>
      <c r="D15" s="250">
        <v>541</v>
      </c>
      <c r="E15" s="284">
        <v>0.58360302049622437</v>
      </c>
      <c r="F15" s="250">
        <v>386</v>
      </c>
      <c r="G15" s="62">
        <v>0.41639697950377563</v>
      </c>
      <c r="H15" s="238">
        <v>471</v>
      </c>
      <c r="I15" s="284">
        <v>0.50809061488673135</v>
      </c>
      <c r="J15" s="231">
        <v>47</v>
      </c>
      <c r="K15" s="284">
        <v>5.070118662351672E-2</v>
      </c>
      <c r="L15" s="231">
        <v>26</v>
      </c>
      <c r="M15" s="284">
        <v>2.8047464940668825E-2</v>
      </c>
      <c r="N15" s="231">
        <v>34</v>
      </c>
      <c r="O15" s="284">
        <v>3.6677454153182305E-2</v>
      </c>
      <c r="P15" s="231">
        <v>51</v>
      </c>
      <c r="Q15" s="284">
        <v>5.5016181229773461E-2</v>
      </c>
      <c r="R15" s="231">
        <v>84</v>
      </c>
      <c r="S15" s="284">
        <v>9.0614886731391592E-2</v>
      </c>
      <c r="T15" s="231">
        <v>100</v>
      </c>
      <c r="U15" s="284">
        <v>0.10787486515641856</v>
      </c>
      <c r="V15" s="231">
        <v>114</v>
      </c>
      <c r="W15" s="247">
        <v>0.12297734627831715</v>
      </c>
      <c r="Y15" s="5"/>
      <c r="Z15" s="5"/>
    </row>
    <row r="16" spans="1:26" s="4" customFormat="1" ht="17.25" customHeight="1" x14ac:dyDescent="0.25">
      <c r="A16" s="21" t="s">
        <v>22</v>
      </c>
      <c r="B16" s="238">
        <v>378</v>
      </c>
      <c r="C16" s="62">
        <v>2.0420290637999029E-2</v>
      </c>
      <c r="D16" s="250">
        <v>120</v>
      </c>
      <c r="E16" s="284">
        <v>0.31746031746031744</v>
      </c>
      <c r="F16" s="250">
        <v>258</v>
      </c>
      <c r="G16" s="62">
        <v>0.68253968253968256</v>
      </c>
      <c r="H16" s="238">
        <v>151</v>
      </c>
      <c r="I16" s="284">
        <v>0.39947089947089948</v>
      </c>
      <c r="J16" s="231">
        <v>17</v>
      </c>
      <c r="K16" s="284">
        <v>4.4973544973544971E-2</v>
      </c>
      <c r="L16" s="231">
        <v>7</v>
      </c>
      <c r="M16" s="284">
        <v>1.8518518518518517E-2</v>
      </c>
      <c r="N16" s="231">
        <v>22</v>
      </c>
      <c r="O16" s="284">
        <v>5.8201058201058198E-2</v>
      </c>
      <c r="P16" s="231">
        <v>45</v>
      </c>
      <c r="Q16" s="284">
        <v>0.11904761904761904</v>
      </c>
      <c r="R16" s="231">
        <v>54</v>
      </c>
      <c r="S16" s="284">
        <v>0.14285714285714285</v>
      </c>
      <c r="T16" s="231">
        <v>51</v>
      </c>
      <c r="U16" s="284">
        <v>0.13492063492063491</v>
      </c>
      <c r="V16" s="231">
        <v>31</v>
      </c>
      <c r="W16" s="247">
        <v>8.2010582010582006E-2</v>
      </c>
      <c r="Y16" s="5"/>
      <c r="Z16" s="5"/>
    </row>
    <row r="17" spans="1:26" s="4" customFormat="1" ht="17.25" customHeight="1" x14ac:dyDescent="0.25">
      <c r="A17" s="21" t="s">
        <v>23</v>
      </c>
      <c r="B17" s="238">
        <v>563</v>
      </c>
      <c r="C17" s="62">
        <v>3.1046652696592038E-2</v>
      </c>
      <c r="D17" s="250">
        <v>203</v>
      </c>
      <c r="E17" s="284">
        <v>0.36056838365896982</v>
      </c>
      <c r="F17" s="250">
        <v>360</v>
      </c>
      <c r="G17" s="62">
        <v>0.63943161634103018</v>
      </c>
      <c r="H17" s="238">
        <v>240</v>
      </c>
      <c r="I17" s="284">
        <v>0.42628774422735344</v>
      </c>
      <c r="J17" s="231">
        <v>24</v>
      </c>
      <c r="K17" s="284">
        <v>4.2628774422735348E-2</v>
      </c>
      <c r="L17" s="231">
        <v>14</v>
      </c>
      <c r="M17" s="284">
        <v>2.4866785079928951E-2</v>
      </c>
      <c r="N17" s="231">
        <v>30</v>
      </c>
      <c r="O17" s="284">
        <v>5.328596802841918E-2</v>
      </c>
      <c r="P17" s="231">
        <v>61</v>
      </c>
      <c r="Q17" s="284">
        <v>0.10834813499111901</v>
      </c>
      <c r="R17" s="231">
        <v>46</v>
      </c>
      <c r="S17" s="284">
        <v>8.1705150976909419E-2</v>
      </c>
      <c r="T17" s="231">
        <v>76</v>
      </c>
      <c r="U17" s="284">
        <v>0.13499111900532859</v>
      </c>
      <c r="V17" s="231">
        <v>72</v>
      </c>
      <c r="W17" s="247">
        <v>0.12788632326820604</v>
      </c>
      <c r="Y17" s="5"/>
      <c r="Z17" s="5"/>
    </row>
    <row r="18" spans="1:26" s="4" customFormat="1" ht="17.25" customHeight="1" x14ac:dyDescent="0.25">
      <c r="A18" s="21" t="s">
        <v>24</v>
      </c>
      <c r="B18" s="238">
        <v>1711</v>
      </c>
      <c r="C18" s="62">
        <v>4.033284616472585E-2</v>
      </c>
      <c r="D18" s="250">
        <v>1002</v>
      </c>
      <c r="E18" s="284">
        <v>0.58562244301578026</v>
      </c>
      <c r="F18" s="250">
        <v>709</v>
      </c>
      <c r="G18" s="62">
        <v>0.41437755698421974</v>
      </c>
      <c r="H18" s="238">
        <v>883</v>
      </c>
      <c r="I18" s="284">
        <v>0.51607247223845709</v>
      </c>
      <c r="J18" s="231">
        <v>39</v>
      </c>
      <c r="K18" s="284">
        <v>2.2793687901811806E-2</v>
      </c>
      <c r="L18" s="231">
        <v>35</v>
      </c>
      <c r="M18" s="284">
        <v>2.0455873758036237E-2</v>
      </c>
      <c r="N18" s="231">
        <v>74</v>
      </c>
      <c r="O18" s="284">
        <v>4.3249561659848043E-2</v>
      </c>
      <c r="P18" s="231">
        <v>91</v>
      </c>
      <c r="Q18" s="284">
        <v>5.3185271770894216E-2</v>
      </c>
      <c r="R18" s="231">
        <v>167</v>
      </c>
      <c r="S18" s="284">
        <v>9.7603740502630043E-2</v>
      </c>
      <c r="T18" s="231">
        <v>317</v>
      </c>
      <c r="U18" s="284">
        <v>0.1852717708942139</v>
      </c>
      <c r="V18" s="231">
        <v>105</v>
      </c>
      <c r="W18" s="247">
        <v>6.1367621274108705E-2</v>
      </c>
      <c r="Y18" s="5"/>
      <c r="Z18" s="5"/>
    </row>
    <row r="19" spans="1:26" s="4" customFormat="1" ht="17.25" customHeight="1" x14ac:dyDescent="0.25">
      <c r="A19" s="21" t="s">
        <v>25</v>
      </c>
      <c r="B19" s="238">
        <v>902</v>
      </c>
      <c r="C19" s="62">
        <v>3.9478291316526609E-2</v>
      </c>
      <c r="D19" s="250">
        <v>474</v>
      </c>
      <c r="E19" s="284">
        <v>0.5254988913525499</v>
      </c>
      <c r="F19" s="250">
        <v>428</v>
      </c>
      <c r="G19" s="62">
        <v>0.4745011086474501</v>
      </c>
      <c r="H19" s="238">
        <v>358</v>
      </c>
      <c r="I19" s="284">
        <v>0.39689578713968959</v>
      </c>
      <c r="J19" s="231">
        <v>27</v>
      </c>
      <c r="K19" s="284">
        <v>2.9933481152993349E-2</v>
      </c>
      <c r="L19" s="231">
        <v>27</v>
      </c>
      <c r="M19" s="284">
        <v>2.9933481152993349E-2</v>
      </c>
      <c r="N19" s="231">
        <v>45</v>
      </c>
      <c r="O19" s="284">
        <v>4.9889135254988913E-2</v>
      </c>
      <c r="P19" s="231">
        <v>61</v>
      </c>
      <c r="Q19" s="284">
        <v>6.7627494456762749E-2</v>
      </c>
      <c r="R19" s="231">
        <v>184</v>
      </c>
      <c r="S19" s="284">
        <v>0.2039911308203991</v>
      </c>
      <c r="T19" s="231">
        <v>102</v>
      </c>
      <c r="U19" s="284">
        <v>0.1130820399113082</v>
      </c>
      <c r="V19" s="231">
        <v>98</v>
      </c>
      <c r="W19" s="247">
        <v>0.10864745011086474</v>
      </c>
      <c r="Y19" s="5"/>
      <c r="Z19" s="5"/>
    </row>
    <row r="20" spans="1:26" s="4" customFormat="1" ht="17.25" customHeight="1" x14ac:dyDescent="0.25">
      <c r="A20" s="21" t="s">
        <v>26</v>
      </c>
      <c r="B20" s="244">
        <v>864</v>
      </c>
      <c r="C20" s="62">
        <v>4.2685638061360602E-2</v>
      </c>
      <c r="D20" s="246">
        <v>565</v>
      </c>
      <c r="E20" s="284">
        <v>0.65393518518518523</v>
      </c>
      <c r="F20" s="246">
        <v>299</v>
      </c>
      <c r="G20" s="62">
        <v>0.34606481481481483</v>
      </c>
      <c r="H20" s="244">
        <v>497</v>
      </c>
      <c r="I20" s="284">
        <v>0.57523148148148151</v>
      </c>
      <c r="J20" s="236">
        <v>39</v>
      </c>
      <c r="K20" s="284">
        <v>4.5138888888888888E-2</v>
      </c>
      <c r="L20" s="236">
        <v>19</v>
      </c>
      <c r="M20" s="284">
        <v>2.1990740740740741E-2</v>
      </c>
      <c r="N20" s="236">
        <v>34</v>
      </c>
      <c r="O20" s="284">
        <v>3.9351851851851853E-2</v>
      </c>
      <c r="P20" s="236">
        <v>49</v>
      </c>
      <c r="Q20" s="284">
        <v>5.6712962962962965E-2</v>
      </c>
      <c r="R20" s="236">
        <v>83</v>
      </c>
      <c r="S20" s="284">
        <v>9.6064814814814811E-2</v>
      </c>
      <c r="T20" s="236">
        <v>42</v>
      </c>
      <c r="U20" s="284">
        <v>4.8611111111111112E-2</v>
      </c>
      <c r="V20" s="236">
        <v>101</v>
      </c>
      <c r="W20" s="247">
        <v>0.11689814814814815</v>
      </c>
      <c r="Y20" s="5"/>
      <c r="Z20" s="5"/>
    </row>
    <row r="21" spans="1:26" s="4" customFormat="1" ht="17.25" customHeight="1" thickBot="1" x14ac:dyDescent="0.3">
      <c r="A21" s="42" t="s">
        <v>27</v>
      </c>
      <c r="B21" s="38">
        <v>2018</v>
      </c>
      <c r="C21" s="66">
        <v>5.124819056809813E-2</v>
      </c>
      <c r="D21" s="57">
        <v>1346</v>
      </c>
      <c r="E21" s="63">
        <v>0.6669970267591675</v>
      </c>
      <c r="F21" s="57">
        <v>672</v>
      </c>
      <c r="G21" s="66">
        <v>0.3330029732408325</v>
      </c>
      <c r="H21" s="38">
        <v>1279</v>
      </c>
      <c r="I21" s="63">
        <v>0.63379583746283452</v>
      </c>
      <c r="J21" s="22">
        <v>39</v>
      </c>
      <c r="K21" s="63">
        <v>1.9326065411298315E-2</v>
      </c>
      <c r="L21" s="22">
        <v>41</v>
      </c>
      <c r="M21" s="63">
        <v>2.0317145688800792E-2</v>
      </c>
      <c r="N21" s="22">
        <v>94</v>
      </c>
      <c r="O21" s="63">
        <v>4.6580773042616451E-2</v>
      </c>
      <c r="P21" s="22">
        <v>126</v>
      </c>
      <c r="Q21" s="63">
        <v>6.2438057482656094E-2</v>
      </c>
      <c r="R21" s="22">
        <v>98</v>
      </c>
      <c r="S21" s="63">
        <v>4.8562933597621406E-2</v>
      </c>
      <c r="T21" s="22">
        <v>255</v>
      </c>
      <c r="U21" s="63">
        <v>0.12636273538156589</v>
      </c>
      <c r="V21" s="22">
        <v>86</v>
      </c>
      <c r="W21" s="76">
        <v>4.261645193260654E-2</v>
      </c>
      <c r="Y21" s="5"/>
      <c r="Z21" s="5"/>
    </row>
    <row r="22" spans="1:26" s="6" customFormat="1" ht="17.25" customHeight="1" x14ac:dyDescent="0.2">
      <c r="A22" s="266" t="s">
        <v>65</v>
      </c>
      <c r="O22" s="68"/>
    </row>
    <row r="23" spans="1:26" s="6" customFormat="1" ht="17.25" customHeight="1" x14ac:dyDescent="0.2">
      <c r="A23" s="267" t="s">
        <v>135</v>
      </c>
    </row>
    <row r="24" spans="1:26" s="6" customFormat="1" ht="17.25" customHeight="1" x14ac:dyDescent="0.2">
      <c r="A24" s="267" t="s">
        <v>107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</row>
    <row r="25" spans="1:26" s="6" customFormat="1" ht="17.25" customHeight="1" x14ac:dyDescent="0.25">
      <c r="A25" s="267" t="s">
        <v>114</v>
      </c>
      <c r="B25"/>
      <c r="C25"/>
      <c r="D25"/>
      <c r="E25"/>
      <c r="F25"/>
      <c r="G25"/>
      <c r="H25"/>
      <c r="I25"/>
      <c r="J25"/>
      <c r="K25"/>
      <c r="L25"/>
      <c r="M25" s="24"/>
      <c r="N25"/>
      <c r="O25"/>
      <c r="P25"/>
      <c r="Q25"/>
      <c r="R25"/>
      <c r="S25"/>
      <c r="T25"/>
      <c r="U25"/>
      <c r="V25"/>
      <c r="W25"/>
    </row>
    <row r="26" spans="1:26" customFormat="1" ht="15" x14ac:dyDescent="0.25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</row>
    <row r="27" spans="1:26" x14ac:dyDescent="0.1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6" x14ac:dyDescent="0.1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6" ht="15" x14ac:dyDescent="0.25">
      <c r="D29"/>
      <c r="E29"/>
      <c r="F29"/>
      <c r="G29"/>
    </row>
    <row r="30" spans="1:26" ht="15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6" ht="15" x14ac:dyDescent="0.25">
      <c r="B31"/>
      <c r="C31"/>
      <c r="D31"/>
      <c r="E31"/>
      <c r="F31"/>
      <c r="G31"/>
      <c r="H31"/>
      <c r="I31"/>
      <c r="J31" s="24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6" ht="15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4:7" ht="15" x14ac:dyDescent="0.25">
      <c r="D33"/>
      <c r="E33"/>
      <c r="F33"/>
      <c r="G33"/>
    </row>
    <row r="34" spans="4:7" ht="15" x14ac:dyDescent="0.25">
      <c r="D34"/>
      <c r="E34"/>
      <c r="F34"/>
      <c r="G34"/>
    </row>
    <row r="35" spans="4:7" ht="15" x14ac:dyDescent="0.25">
      <c r="D35"/>
      <c r="E35"/>
      <c r="F35"/>
      <c r="G35"/>
    </row>
    <row r="36" spans="4:7" ht="15" x14ac:dyDescent="0.25">
      <c r="D36"/>
      <c r="E36"/>
      <c r="F36"/>
      <c r="G36"/>
    </row>
    <row r="37" spans="4:7" ht="15" x14ac:dyDescent="0.25">
      <c r="D37"/>
      <c r="E37"/>
      <c r="F37"/>
      <c r="G37"/>
    </row>
    <row r="38" spans="4:7" ht="15" x14ac:dyDescent="0.25">
      <c r="D38"/>
      <c r="E38"/>
      <c r="F38"/>
      <c r="G38"/>
    </row>
    <row r="39" spans="4:7" ht="15" x14ac:dyDescent="0.25">
      <c r="D39"/>
      <c r="E39"/>
      <c r="F39"/>
      <c r="G39"/>
    </row>
    <row r="40" spans="4:7" ht="15" x14ac:dyDescent="0.25">
      <c r="D40"/>
      <c r="E40"/>
      <c r="F40"/>
      <c r="G40"/>
    </row>
    <row r="41" spans="4:7" ht="15" x14ac:dyDescent="0.25">
      <c r="D41"/>
      <c r="E41"/>
      <c r="F41"/>
      <c r="G41"/>
    </row>
    <row r="42" spans="4:7" ht="15" x14ac:dyDescent="0.25">
      <c r="D42"/>
      <c r="E42"/>
      <c r="F42"/>
      <c r="G42"/>
    </row>
    <row r="43" spans="4:7" ht="15" x14ac:dyDescent="0.25">
      <c r="D43"/>
      <c r="E43"/>
      <c r="F43"/>
      <c r="G43"/>
    </row>
    <row r="44" spans="4:7" ht="15" x14ac:dyDescent="0.25">
      <c r="D44"/>
      <c r="E44"/>
      <c r="F44"/>
      <c r="G44"/>
    </row>
    <row r="45" spans="4:7" ht="15" x14ac:dyDescent="0.25">
      <c r="D45"/>
      <c r="E45"/>
      <c r="F45"/>
      <c r="G45"/>
    </row>
    <row r="46" spans="4:7" ht="15" x14ac:dyDescent="0.25">
      <c r="D46"/>
      <c r="E46"/>
      <c r="F46"/>
      <c r="G46"/>
    </row>
  </sheetData>
  <mergeCells count="14">
    <mergeCell ref="T4:U5"/>
    <mergeCell ref="V4:W5"/>
    <mergeCell ref="A3:A6"/>
    <mergeCell ref="B3:C5"/>
    <mergeCell ref="D3:G3"/>
    <mergeCell ref="H3:W3"/>
    <mergeCell ref="D4:E5"/>
    <mergeCell ref="F4:G5"/>
    <mergeCell ref="H4:I5"/>
    <mergeCell ref="J4:K5"/>
    <mergeCell ref="L4:M5"/>
    <mergeCell ref="N4:O5"/>
    <mergeCell ref="P4:Q5"/>
    <mergeCell ref="R4:S5"/>
  </mergeCells>
  <hyperlinks>
    <hyperlink ref="A2" location="OBSAH!A1" tooltip="o" display="zpět na obsah" xr:uid="{00000000-0004-0000-1400-000000000000}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20"/>
  <sheetViews>
    <sheetView zoomScaleNormal="100" workbookViewId="0"/>
  </sheetViews>
  <sheetFormatPr defaultColWidth="9.140625" defaultRowHeight="15" x14ac:dyDescent="0.25"/>
  <cols>
    <col min="1" max="1" width="18" customWidth="1"/>
    <col min="2" max="12" width="6.7109375" customWidth="1"/>
    <col min="13" max="18" width="6.42578125" customWidth="1"/>
  </cols>
  <sheetData>
    <row r="1" spans="1:18" s="18" customFormat="1" ht="17.25" customHeight="1" x14ac:dyDescent="0.2">
      <c r="A1" s="30" t="s">
        <v>174</v>
      </c>
      <c r="B1" s="1"/>
      <c r="C1" s="1"/>
      <c r="D1" s="1"/>
    </row>
    <row r="2" spans="1:18" ht="17.25" customHeight="1" thickBot="1" x14ac:dyDescent="0.3">
      <c r="A2" s="78" t="s">
        <v>76</v>
      </c>
      <c r="B2" s="2"/>
      <c r="C2" s="2"/>
    </row>
    <row r="3" spans="1:18" ht="24" customHeight="1" x14ac:dyDescent="0.25">
      <c r="A3" s="485" t="s">
        <v>73</v>
      </c>
      <c r="B3" s="487" t="s">
        <v>82</v>
      </c>
      <c r="C3" s="488"/>
      <c r="D3" s="488"/>
      <c r="E3" s="488"/>
      <c r="F3" s="488"/>
      <c r="G3" s="488"/>
      <c r="H3" s="488"/>
      <c r="I3" s="488"/>
      <c r="J3" s="488"/>
      <c r="K3" s="488"/>
      <c r="L3" s="496"/>
      <c r="M3" s="490" t="s">
        <v>150</v>
      </c>
      <c r="N3" s="491"/>
      <c r="O3" s="492" t="s">
        <v>151</v>
      </c>
      <c r="P3" s="493"/>
      <c r="Q3" s="494" t="s">
        <v>152</v>
      </c>
      <c r="R3" s="495"/>
    </row>
    <row r="4" spans="1:18" ht="17.25" customHeight="1" thickBot="1" x14ac:dyDescent="0.3">
      <c r="A4" s="486"/>
      <c r="B4" s="169" t="s">
        <v>7</v>
      </c>
      <c r="C4" s="169" t="s">
        <v>8</v>
      </c>
      <c r="D4" s="169" t="s">
        <v>9</v>
      </c>
      <c r="E4" s="169" t="s">
        <v>10</v>
      </c>
      <c r="F4" s="169" t="s">
        <v>11</v>
      </c>
      <c r="G4" s="169" t="s">
        <v>47</v>
      </c>
      <c r="H4" s="170" t="s">
        <v>72</v>
      </c>
      <c r="I4" s="170" t="s">
        <v>111</v>
      </c>
      <c r="J4" s="170" t="s">
        <v>136</v>
      </c>
      <c r="K4" s="171" t="s">
        <v>146</v>
      </c>
      <c r="L4" s="171" t="s">
        <v>154</v>
      </c>
      <c r="M4" s="172" t="s">
        <v>74</v>
      </c>
      <c r="N4" s="173" t="s">
        <v>75</v>
      </c>
      <c r="O4" s="177" t="s">
        <v>74</v>
      </c>
      <c r="P4" s="176" t="s">
        <v>75</v>
      </c>
      <c r="Q4" s="177" t="s">
        <v>74</v>
      </c>
      <c r="R4" s="175" t="s">
        <v>75</v>
      </c>
    </row>
    <row r="5" spans="1:18" ht="17.25" customHeight="1" x14ac:dyDescent="0.25">
      <c r="A5" s="40" t="s">
        <v>13</v>
      </c>
      <c r="B5" s="79">
        <v>9767</v>
      </c>
      <c r="C5" s="79">
        <v>10063</v>
      </c>
      <c r="D5" s="79">
        <v>10312</v>
      </c>
      <c r="E5" s="79">
        <v>10536</v>
      </c>
      <c r="F5" s="79">
        <v>10486</v>
      </c>
      <c r="G5" s="79">
        <v>10788</v>
      </c>
      <c r="H5" s="79">
        <v>11245</v>
      </c>
      <c r="I5" s="79">
        <v>11695</v>
      </c>
      <c r="J5" s="79">
        <v>11547</v>
      </c>
      <c r="K5" s="79">
        <v>12048</v>
      </c>
      <c r="L5" s="79">
        <v>13031</v>
      </c>
      <c r="M5" s="97">
        <f>L5-K5</f>
        <v>983</v>
      </c>
      <c r="N5" s="109">
        <f>L5/K5-1</f>
        <v>8.1590305444887212E-2</v>
      </c>
      <c r="O5" s="117">
        <f>L5-G5</f>
        <v>2243</v>
      </c>
      <c r="P5" s="116">
        <f>L5/G5-1</f>
        <v>0.20791620318872828</v>
      </c>
      <c r="Q5" s="117">
        <f>L5-B5</f>
        <v>3264</v>
      </c>
      <c r="R5" s="111">
        <f>L5/B5-1</f>
        <v>0.33418654653424795</v>
      </c>
    </row>
    <row r="6" spans="1:18" ht="17.25" customHeight="1" x14ac:dyDescent="0.25">
      <c r="A6" s="21" t="s">
        <v>14</v>
      </c>
      <c r="B6" s="52">
        <v>1026</v>
      </c>
      <c r="C6" s="52">
        <v>1067</v>
      </c>
      <c r="D6" s="52">
        <v>1050</v>
      </c>
      <c r="E6" s="52">
        <v>1072</v>
      </c>
      <c r="F6" s="52">
        <v>1129</v>
      </c>
      <c r="G6" s="52">
        <v>1126</v>
      </c>
      <c r="H6" s="52">
        <v>1196</v>
      </c>
      <c r="I6" s="52">
        <v>1206</v>
      </c>
      <c r="J6" s="52">
        <v>1222</v>
      </c>
      <c r="K6" s="52">
        <v>1251</v>
      </c>
      <c r="L6" s="52">
        <v>1273</v>
      </c>
      <c r="M6" s="100">
        <f t="shared" ref="M6:M19" si="0">L6-K6</f>
        <v>22</v>
      </c>
      <c r="N6" s="102">
        <f t="shared" ref="N6:N19" si="1">L6/K6-1</f>
        <v>1.7585931254995968E-2</v>
      </c>
      <c r="O6" s="118">
        <f t="shared" ref="O6:O19" si="2">L6-G6</f>
        <v>147</v>
      </c>
      <c r="P6" s="91">
        <f t="shared" ref="P6:P19" si="3">L6/G6-1</f>
        <v>0.13055062166962705</v>
      </c>
      <c r="Q6" s="118">
        <f t="shared" ref="Q6:Q19" si="4">L6-B6</f>
        <v>247</v>
      </c>
      <c r="R6" s="113">
        <f t="shared" ref="R6:R19" si="5">L6/B6-1</f>
        <v>0.2407407407407407</v>
      </c>
    </row>
    <row r="7" spans="1:18" ht="17.25" customHeight="1" x14ac:dyDescent="0.25">
      <c r="A7" s="21" t="s">
        <v>15</v>
      </c>
      <c r="B7" s="52">
        <v>556</v>
      </c>
      <c r="C7" s="52">
        <v>600</v>
      </c>
      <c r="D7" s="52">
        <v>635</v>
      </c>
      <c r="E7" s="52">
        <v>677</v>
      </c>
      <c r="F7" s="52">
        <v>699</v>
      </c>
      <c r="G7" s="52">
        <v>848</v>
      </c>
      <c r="H7" s="52">
        <v>926</v>
      </c>
      <c r="I7" s="52">
        <v>1016</v>
      </c>
      <c r="J7" s="52">
        <v>985</v>
      </c>
      <c r="K7" s="52">
        <v>1042</v>
      </c>
      <c r="L7" s="52">
        <v>1196</v>
      </c>
      <c r="M7" s="100">
        <f t="shared" si="0"/>
        <v>154</v>
      </c>
      <c r="N7" s="102">
        <f t="shared" si="1"/>
        <v>0.14779270633397323</v>
      </c>
      <c r="O7" s="118">
        <f t="shared" si="2"/>
        <v>348</v>
      </c>
      <c r="P7" s="91">
        <f t="shared" si="3"/>
        <v>0.41037735849056611</v>
      </c>
      <c r="Q7" s="118">
        <f t="shared" si="4"/>
        <v>640</v>
      </c>
      <c r="R7" s="113">
        <f t="shared" si="5"/>
        <v>1.1510791366906474</v>
      </c>
    </row>
    <row r="8" spans="1:18" ht="17.25" customHeight="1" x14ac:dyDescent="0.25">
      <c r="A8" s="21" t="s">
        <v>16</v>
      </c>
      <c r="B8" s="52">
        <v>422</v>
      </c>
      <c r="C8" s="52">
        <v>423</v>
      </c>
      <c r="D8" s="52">
        <v>449</v>
      </c>
      <c r="E8" s="52">
        <v>463</v>
      </c>
      <c r="F8" s="52">
        <v>475</v>
      </c>
      <c r="G8" s="52">
        <v>476</v>
      </c>
      <c r="H8" s="52">
        <v>516</v>
      </c>
      <c r="I8" s="52">
        <v>523</v>
      </c>
      <c r="J8" s="52">
        <v>538</v>
      </c>
      <c r="K8" s="52">
        <v>585</v>
      </c>
      <c r="L8" s="52">
        <v>643</v>
      </c>
      <c r="M8" s="100">
        <f t="shared" si="0"/>
        <v>58</v>
      </c>
      <c r="N8" s="102">
        <f t="shared" si="1"/>
        <v>9.9145299145299237E-2</v>
      </c>
      <c r="O8" s="118">
        <f t="shared" si="2"/>
        <v>167</v>
      </c>
      <c r="P8" s="91">
        <f t="shared" si="3"/>
        <v>0.35084033613445387</v>
      </c>
      <c r="Q8" s="118">
        <f t="shared" si="4"/>
        <v>221</v>
      </c>
      <c r="R8" s="113">
        <f t="shared" si="5"/>
        <v>0.52369668246445489</v>
      </c>
    </row>
    <row r="9" spans="1:18" ht="17.25" customHeight="1" x14ac:dyDescent="0.25">
      <c r="A9" s="21" t="s">
        <v>17</v>
      </c>
      <c r="B9" s="52">
        <v>468</v>
      </c>
      <c r="C9" s="52">
        <v>490</v>
      </c>
      <c r="D9" s="52">
        <v>505</v>
      </c>
      <c r="E9" s="52">
        <v>517</v>
      </c>
      <c r="F9" s="52">
        <v>523</v>
      </c>
      <c r="G9" s="52">
        <v>486</v>
      </c>
      <c r="H9" s="52">
        <v>545</v>
      </c>
      <c r="I9" s="52">
        <v>574</v>
      </c>
      <c r="J9" s="52">
        <v>528</v>
      </c>
      <c r="K9" s="52">
        <v>562</v>
      </c>
      <c r="L9" s="52">
        <v>620</v>
      </c>
      <c r="M9" s="100">
        <f t="shared" si="0"/>
        <v>58</v>
      </c>
      <c r="N9" s="102">
        <f t="shared" si="1"/>
        <v>0.10320284697508897</v>
      </c>
      <c r="O9" s="118">
        <f t="shared" si="2"/>
        <v>134</v>
      </c>
      <c r="P9" s="91">
        <f t="shared" si="3"/>
        <v>0.27572016460905346</v>
      </c>
      <c r="Q9" s="118">
        <f t="shared" si="4"/>
        <v>152</v>
      </c>
      <c r="R9" s="113">
        <f t="shared" si="5"/>
        <v>0.32478632478632474</v>
      </c>
    </row>
    <row r="10" spans="1:18" ht="17.25" customHeight="1" x14ac:dyDescent="0.25">
      <c r="A10" s="21" t="s">
        <v>18</v>
      </c>
      <c r="B10" s="52">
        <v>230</v>
      </c>
      <c r="C10" s="52">
        <v>240</v>
      </c>
      <c r="D10" s="52">
        <v>229</v>
      </c>
      <c r="E10" s="52">
        <v>199</v>
      </c>
      <c r="F10" s="52">
        <v>171</v>
      </c>
      <c r="G10" s="52">
        <v>210</v>
      </c>
      <c r="H10" s="52">
        <v>219</v>
      </c>
      <c r="I10" s="52">
        <v>232</v>
      </c>
      <c r="J10" s="52">
        <v>228</v>
      </c>
      <c r="K10" s="52">
        <v>240</v>
      </c>
      <c r="L10" s="52">
        <v>259</v>
      </c>
      <c r="M10" s="100">
        <f t="shared" si="0"/>
        <v>19</v>
      </c>
      <c r="N10" s="102">
        <f t="shared" si="1"/>
        <v>7.9166666666666607E-2</v>
      </c>
      <c r="O10" s="101">
        <f t="shared" si="2"/>
        <v>49</v>
      </c>
      <c r="P10" s="91">
        <f t="shared" si="3"/>
        <v>0.23333333333333339</v>
      </c>
      <c r="Q10" s="118">
        <f t="shared" si="4"/>
        <v>29</v>
      </c>
      <c r="R10" s="113">
        <f t="shared" si="5"/>
        <v>0.12608695652173907</v>
      </c>
    </row>
    <row r="11" spans="1:18" ht="17.25" customHeight="1" x14ac:dyDescent="0.25">
      <c r="A11" s="21" t="s">
        <v>19</v>
      </c>
      <c r="B11" s="52">
        <v>766</v>
      </c>
      <c r="C11" s="52">
        <v>788</v>
      </c>
      <c r="D11" s="52">
        <v>856</v>
      </c>
      <c r="E11" s="52">
        <v>862</v>
      </c>
      <c r="F11" s="52">
        <v>885</v>
      </c>
      <c r="G11" s="52">
        <v>970</v>
      </c>
      <c r="H11" s="52">
        <v>996</v>
      </c>
      <c r="I11" s="52">
        <v>1030</v>
      </c>
      <c r="J11" s="52">
        <v>994</v>
      </c>
      <c r="K11" s="52">
        <v>1063</v>
      </c>
      <c r="L11" s="52">
        <v>1158</v>
      </c>
      <c r="M11" s="100">
        <f t="shared" si="0"/>
        <v>95</v>
      </c>
      <c r="N11" s="102">
        <f t="shared" si="1"/>
        <v>8.9369708372530665E-2</v>
      </c>
      <c r="O11" s="118">
        <f t="shared" si="2"/>
        <v>188</v>
      </c>
      <c r="P11" s="91">
        <f t="shared" si="3"/>
        <v>0.1938144329896907</v>
      </c>
      <c r="Q11" s="118">
        <f t="shared" si="4"/>
        <v>392</v>
      </c>
      <c r="R11" s="113">
        <f t="shared" si="5"/>
        <v>0.51174934725848553</v>
      </c>
    </row>
    <row r="12" spans="1:18" ht="17.25" customHeight="1" x14ac:dyDescent="0.25">
      <c r="A12" s="21" t="s">
        <v>20</v>
      </c>
      <c r="B12" s="52">
        <v>682</v>
      </c>
      <c r="C12" s="52">
        <v>653</v>
      </c>
      <c r="D12" s="52">
        <v>630</v>
      </c>
      <c r="E12" s="52">
        <v>649</v>
      </c>
      <c r="F12" s="52">
        <v>520</v>
      </c>
      <c r="G12" s="52">
        <v>506</v>
      </c>
      <c r="H12" s="52">
        <v>448</v>
      </c>
      <c r="I12" s="52">
        <v>481</v>
      </c>
      <c r="J12" s="52">
        <v>476</v>
      </c>
      <c r="K12" s="52">
        <v>484</v>
      </c>
      <c r="L12" s="52">
        <v>519</v>
      </c>
      <c r="M12" s="100">
        <f t="shared" si="0"/>
        <v>35</v>
      </c>
      <c r="N12" s="102">
        <f t="shared" si="1"/>
        <v>7.2314049586776896E-2</v>
      </c>
      <c r="O12" s="101">
        <f t="shared" si="2"/>
        <v>13</v>
      </c>
      <c r="P12" s="91">
        <f t="shared" si="3"/>
        <v>2.5691699604743157E-2</v>
      </c>
      <c r="Q12" s="101">
        <f t="shared" si="4"/>
        <v>-163</v>
      </c>
      <c r="R12" s="113">
        <f t="shared" si="5"/>
        <v>-0.23900293255131966</v>
      </c>
    </row>
    <row r="13" spans="1:18" ht="17.25" customHeight="1" x14ac:dyDescent="0.25">
      <c r="A13" s="21" t="s">
        <v>21</v>
      </c>
      <c r="B13" s="52">
        <v>804</v>
      </c>
      <c r="C13" s="52">
        <v>800</v>
      </c>
      <c r="D13" s="52">
        <v>812</v>
      </c>
      <c r="E13" s="52">
        <v>842</v>
      </c>
      <c r="F13" s="52">
        <v>795</v>
      </c>
      <c r="G13" s="52">
        <v>794</v>
      </c>
      <c r="H13" s="52">
        <v>835</v>
      </c>
      <c r="I13" s="52">
        <v>836</v>
      </c>
      <c r="J13" s="52">
        <v>850</v>
      </c>
      <c r="K13" s="52">
        <v>872</v>
      </c>
      <c r="L13" s="52">
        <v>927</v>
      </c>
      <c r="M13" s="100">
        <f t="shared" si="0"/>
        <v>55</v>
      </c>
      <c r="N13" s="102">
        <f t="shared" si="1"/>
        <v>6.3073394495412938E-2</v>
      </c>
      <c r="O13" s="118">
        <f t="shared" si="2"/>
        <v>133</v>
      </c>
      <c r="P13" s="91">
        <f t="shared" si="3"/>
        <v>0.16750629722921917</v>
      </c>
      <c r="Q13" s="118">
        <f t="shared" si="4"/>
        <v>123</v>
      </c>
      <c r="R13" s="113">
        <f t="shared" si="5"/>
        <v>0.15298507462686572</v>
      </c>
    </row>
    <row r="14" spans="1:18" ht="17.25" customHeight="1" x14ac:dyDescent="0.25">
      <c r="A14" s="21" t="s">
        <v>22</v>
      </c>
      <c r="B14" s="52">
        <v>289</v>
      </c>
      <c r="C14" s="52">
        <v>287</v>
      </c>
      <c r="D14" s="52">
        <v>285</v>
      </c>
      <c r="E14" s="52">
        <v>293</v>
      </c>
      <c r="F14" s="52">
        <v>274</v>
      </c>
      <c r="G14" s="52">
        <v>282</v>
      </c>
      <c r="H14" s="52">
        <v>331</v>
      </c>
      <c r="I14" s="52">
        <v>343</v>
      </c>
      <c r="J14" s="52">
        <v>322</v>
      </c>
      <c r="K14" s="52">
        <v>343</v>
      </c>
      <c r="L14" s="52">
        <v>378</v>
      </c>
      <c r="M14" s="100">
        <f t="shared" si="0"/>
        <v>35</v>
      </c>
      <c r="N14" s="102">
        <f t="shared" si="1"/>
        <v>0.1020408163265305</v>
      </c>
      <c r="O14" s="118">
        <f t="shared" si="2"/>
        <v>96</v>
      </c>
      <c r="P14" s="91">
        <f t="shared" si="3"/>
        <v>0.34042553191489366</v>
      </c>
      <c r="Q14" s="118">
        <f t="shared" si="4"/>
        <v>89</v>
      </c>
      <c r="R14" s="113">
        <f t="shared" si="5"/>
        <v>0.30795847750865057</v>
      </c>
    </row>
    <row r="15" spans="1:18" ht="17.25" customHeight="1" x14ac:dyDescent="0.25">
      <c r="A15" s="21" t="s">
        <v>23</v>
      </c>
      <c r="B15" s="52">
        <v>465</v>
      </c>
      <c r="C15" s="52">
        <v>451</v>
      </c>
      <c r="D15" s="52">
        <v>461</v>
      </c>
      <c r="E15" s="52">
        <v>479</v>
      </c>
      <c r="F15" s="52">
        <v>488</v>
      </c>
      <c r="G15" s="52">
        <v>489</v>
      </c>
      <c r="H15" s="52">
        <v>506</v>
      </c>
      <c r="I15" s="52">
        <v>495</v>
      </c>
      <c r="J15" s="52">
        <v>495</v>
      </c>
      <c r="K15" s="52">
        <v>504</v>
      </c>
      <c r="L15" s="52">
        <v>563</v>
      </c>
      <c r="M15" s="100">
        <f t="shared" si="0"/>
        <v>59</v>
      </c>
      <c r="N15" s="102">
        <f t="shared" si="1"/>
        <v>0.11706349206349209</v>
      </c>
      <c r="O15" s="118">
        <f t="shared" si="2"/>
        <v>74</v>
      </c>
      <c r="P15" s="91">
        <f t="shared" si="3"/>
        <v>0.15132924335378317</v>
      </c>
      <c r="Q15" s="118">
        <f t="shared" si="4"/>
        <v>98</v>
      </c>
      <c r="R15" s="113">
        <f t="shared" si="5"/>
        <v>0.21075268817204296</v>
      </c>
    </row>
    <row r="16" spans="1:18" ht="17.25" customHeight="1" x14ac:dyDescent="0.25">
      <c r="A16" s="21" t="s">
        <v>24</v>
      </c>
      <c r="B16" s="52">
        <v>1118</v>
      </c>
      <c r="C16" s="52">
        <v>1160</v>
      </c>
      <c r="D16" s="52">
        <v>1301</v>
      </c>
      <c r="E16" s="52">
        <v>1315</v>
      </c>
      <c r="F16" s="52">
        <v>1396</v>
      </c>
      <c r="G16" s="52">
        <v>1400</v>
      </c>
      <c r="H16" s="52">
        <v>1453</v>
      </c>
      <c r="I16" s="52">
        <v>1506</v>
      </c>
      <c r="J16" s="52">
        <v>1514</v>
      </c>
      <c r="K16" s="52">
        <v>1581</v>
      </c>
      <c r="L16" s="52">
        <v>1711</v>
      </c>
      <c r="M16" s="100">
        <f t="shared" si="0"/>
        <v>130</v>
      </c>
      <c r="N16" s="102">
        <f t="shared" si="1"/>
        <v>8.2226438962681891E-2</v>
      </c>
      <c r="O16" s="118">
        <f t="shared" si="2"/>
        <v>311</v>
      </c>
      <c r="P16" s="91">
        <f t="shared" si="3"/>
        <v>0.2221428571428572</v>
      </c>
      <c r="Q16" s="118">
        <f t="shared" si="4"/>
        <v>593</v>
      </c>
      <c r="R16" s="113">
        <f t="shared" si="5"/>
        <v>0.53041144901610027</v>
      </c>
    </row>
    <row r="17" spans="1:26" ht="17.25" customHeight="1" x14ac:dyDescent="0.25">
      <c r="A17" s="21" t="s">
        <v>25</v>
      </c>
      <c r="B17" s="52">
        <v>521</v>
      </c>
      <c r="C17" s="52">
        <v>563</v>
      </c>
      <c r="D17" s="52">
        <v>570</v>
      </c>
      <c r="E17" s="52">
        <v>572</v>
      </c>
      <c r="F17" s="52">
        <v>585</v>
      </c>
      <c r="G17" s="52">
        <v>623</v>
      </c>
      <c r="H17" s="52">
        <v>693</v>
      </c>
      <c r="I17" s="52">
        <v>742</v>
      </c>
      <c r="J17" s="52">
        <v>786</v>
      </c>
      <c r="K17" s="52">
        <v>800</v>
      </c>
      <c r="L17" s="52">
        <v>902</v>
      </c>
      <c r="M17" s="100">
        <f t="shared" si="0"/>
        <v>102</v>
      </c>
      <c r="N17" s="102">
        <f t="shared" si="1"/>
        <v>0.12749999999999995</v>
      </c>
      <c r="O17" s="118">
        <f t="shared" si="2"/>
        <v>279</v>
      </c>
      <c r="P17" s="91">
        <f t="shared" si="3"/>
        <v>0.44783306581059401</v>
      </c>
      <c r="Q17" s="118">
        <f t="shared" si="4"/>
        <v>381</v>
      </c>
      <c r="R17" s="113">
        <f t="shared" si="5"/>
        <v>0.73128598848368531</v>
      </c>
    </row>
    <row r="18" spans="1:26" ht="17.25" customHeight="1" x14ac:dyDescent="0.25">
      <c r="A18" s="21" t="s">
        <v>26</v>
      </c>
      <c r="B18" s="52">
        <v>684</v>
      </c>
      <c r="C18" s="52">
        <v>718</v>
      </c>
      <c r="D18" s="52">
        <v>715</v>
      </c>
      <c r="E18" s="52">
        <v>751</v>
      </c>
      <c r="F18" s="52">
        <v>780</v>
      </c>
      <c r="G18" s="52">
        <v>786</v>
      </c>
      <c r="H18" s="52">
        <v>776</v>
      </c>
      <c r="I18" s="52">
        <v>795</v>
      </c>
      <c r="J18" s="52">
        <v>800</v>
      </c>
      <c r="K18" s="52">
        <v>827</v>
      </c>
      <c r="L18" s="52">
        <v>864</v>
      </c>
      <c r="M18" s="100">
        <f t="shared" si="0"/>
        <v>37</v>
      </c>
      <c r="N18" s="102">
        <f t="shared" si="1"/>
        <v>4.4740024183796967E-2</v>
      </c>
      <c r="O18" s="118">
        <f t="shared" si="2"/>
        <v>78</v>
      </c>
      <c r="P18" s="91">
        <f t="shared" si="3"/>
        <v>9.92366412213741E-2</v>
      </c>
      <c r="Q18" s="118">
        <f t="shared" si="4"/>
        <v>180</v>
      </c>
      <c r="R18" s="113">
        <f t="shared" si="5"/>
        <v>0.26315789473684204</v>
      </c>
    </row>
    <row r="19" spans="1:26" ht="17.25" customHeight="1" thickBot="1" x14ac:dyDescent="0.3">
      <c r="A19" s="41" t="s">
        <v>27</v>
      </c>
      <c r="B19" s="54">
        <v>1736</v>
      </c>
      <c r="C19" s="54">
        <v>1823</v>
      </c>
      <c r="D19" s="54">
        <v>1814</v>
      </c>
      <c r="E19" s="54">
        <v>1845</v>
      </c>
      <c r="F19" s="54">
        <v>1766</v>
      </c>
      <c r="G19" s="54">
        <v>1792</v>
      </c>
      <c r="H19" s="54">
        <v>1805</v>
      </c>
      <c r="I19" s="54">
        <v>1916</v>
      </c>
      <c r="J19" s="54">
        <v>1809</v>
      </c>
      <c r="K19" s="54">
        <v>1894</v>
      </c>
      <c r="L19" s="54">
        <v>2018</v>
      </c>
      <c r="M19" s="104">
        <f t="shared" si="0"/>
        <v>124</v>
      </c>
      <c r="N19" s="106">
        <f t="shared" si="1"/>
        <v>6.546990496304117E-2</v>
      </c>
      <c r="O19" s="105">
        <f t="shared" si="2"/>
        <v>226</v>
      </c>
      <c r="P19" s="92">
        <f t="shared" si="3"/>
        <v>0.1261160714285714</v>
      </c>
      <c r="Q19" s="119">
        <f t="shared" si="4"/>
        <v>282</v>
      </c>
      <c r="R19" s="115">
        <f t="shared" si="5"/>
        <v>0.1624423963133641</v>
      </c>
    </row>
    <row r="20" spans="1:26" s="14" customFormat="1" ht="17.25" customHeight="1" x14ac:dyDescent="0.25">
      <c r="A20" s="26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T20"/>
      <c r="U20"/>
      <c r="V20"/>
      <c r="W20"/>
      <c r="X20"/>
      <c r="Y20"/>
      <c r="Z20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15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ist2"/>
  <dimension ref="A1:O31"/>
  <sheetViews>
    <sheetView zoomScaleNormal="100" workbookViewId="0"/>
  </sheetViews>
  <sheetFormatPr defaultRowHeight="15" x14ac:dyDescent="0.25"/>
  <cols>
    <col min="1" max="1" width="12.85546875" customWidth="1"/>
    <col min="2" max="2" width="5.7109375" customWidth="1"/>
    <col min="3" max="4" width="7.140625" customWidth="1"/>
    <col min="5" max="12" width="7.5703125" customWidth="1"/>
  </cols>
  <sheetData>
    <row r="1" spans="1:15" ht="17.25" customHeight="1" x14ac:dyDescent="0.25">
      <c r="A1" s="30" t="s">
        <v>155</v>
      </c>
      <c r="B1" s="30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5" s="210" customFormat="1" ht="17.25" customHeight="1" thickBot="1" x14ac:dyDescent="0.3">
      <c r="A2" s="78" t="s">
        <v>76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N2" s="383"/>
    </row>
    <row r="3" spans="1:15" ht="17.25" customHeight="1" x14ac:dyDescent="0.25">
      <c r="A3" s="390" t="s">
        <v>81</v>
      </c>
      <c r="B3" s="391"/>
      <c r="C3" s="408" t="s">
        <v>77</v>
      </c>
      <c r="D3" s="408" t="s">
        <v>78</v>
      </c>
      <c r="E3" s="418" t="s">
        <v>79</v>
      </c>
      <c r="F3" s="419"/>
      <c r="G3" s="419"/>
      <c r="H3" s="419"/>
      <c r="I3" s="419"/>
      <c r="J3" s="419"/>
      <c r="K3" s="420"/>
      <c r="L3" s="398" t="s">
        <v>80</v>
      </c>
      <c r="M3" s="402" t="s">
        <v>91</v>
      </c>
      <c r="N3" s="405" t="s">
        <v>92</v>
      </c>
    </row>
    <row r="4" spans="1:15" ht="24.75" customHeight="1" x14ac:dyDescent="0.25">
      <c r="A4" s="392"/>
      <c r="B4" s="393"/>
      <c r="C4" s="409"/>
      <c r="D4" s="409"/>
      <c r="E4" s="421" t="s">
        <v>3</v>
      </c>
      <c r="F4" s="412" t="s">
        <v>69</v>
      </c>
      <c r="G4" s="413"/>
      <c r="H4" s="412" t="s">
        <v>70</v>
      </c>
      <c r="I4" s="413"/>
      <c r="J4" s="412" t="s">
        <v>120</v>
      </c>
      <c r="K4" s="424"/>
      <c r="L4" s="399"/>
      <c r="M4" s="403"/>
      <c r="N4" s="406"/>
    </row>
    <row r="5" spans="1:15" ht="30" customHeight="1" x14ac:dyDescent="0.25">
      <c r="A5" s="392"/>
      <c r="B5" s="393"/>
      <c r="C5" s="410"/>
      <c r="D5" s="410"/>
      <c r="E5" s="422"/>
      <c r="F5" s="384" t="s">
        <v>5</v>
      </c>
      <c r="G5" s="416" t="s">
        <v>48</v>
      </c>
      <c r="H5" s="384" t="s">
        <v>49</v>
      </c>
      <c r="I5" s="416" t="s">
        <v>50</v>
      </c>
      <c r="J5" s="384" t="s">
        <v>112</v>
      </c>
      <c r="K5" s="414" t="s">
        <v>113</v>
      </c>
      <c r="L5" s="399"/>
      <c r="M5" s="403"/>
      <c r="N5" s="406"/>
    </row>
    <row r="6" spans="1:15" ht="57.75" customHeight="1" thickBot="1" x14ac:dyDescent="0.3">
      <c r="A6" s="394"/>
      <c r="B6" s="395"/>
      <c r="C6" s="411"/>
      <c r="D6" s="411"/>
      <c r="E6" s="423"/>
      <c r="F6" s="385"/>
      <c r="G6" s="417"/>
      <c r="H6" s="385"/>
      <c r="I6" s="417"/>
      <c r="J6" s="385"/>
      <c r="K6" s="415"/>
      <c r="L6" s="400"/>
      <c r="M6" s="404"/>
      <c r="N6" s="407"/>
    </row>
    <row r="7" spans="1:15" ht="17.25" customHeight="1" x14ac:dyDescent="0.25">
      <c r="A7" s="396" t="s">
        <v>7</v>
      </c>
      <c r="B7" s="397"/>
      <c r="C7" s="70">
        <v>5011</v>
      </c>
      <c r="D7" s="70">
        <v>14972</v>
      </c>
      <c r="E7" s="34">
        <v>354340</v>
      </c>
      <c r="F7" s="85">
        <v>170705</v>
      </c>
      <c r="G7" s="34">
        <v>183635</v>
      </c>
      <c r="H7" s="33">
        <v>348906</v>
      </c>
      <c r="I7" s="34">
        <v>5434</v>
      </c>
      <c r="J7" s="33">
        <v>344573</v>
      </c>
      <c r="K7" s="31">
        <v>9767</v>
      </c>
      <c r="L7" s="292">
        <v>27739.200000000001</v>
      </c>
      <c r="M7" s="132">
        <v>23.666844776916911</v>
      </c>
      <c r="N7" s="133">
        <v>12.773980504124127</v>
      </c>
      <c r="O7" s="323"/>
    </row>
    <row r="8" spans="1:15" ht="17.25" customHeight="1" x14ac:dyDescent="0.25">
      <c r="A8" s="396" t="s">
        <v>8</v>
      </c>
      <c r="B8" s="397"/>
      <c r="C8" s="70">
        <v>5085</v>
      </c>
      <c r="D8" s="70">
        <v>15390</v>
      </c>
      <c r="E8" s="34">
        <v>363568</v>
      </c>
      <c r="F8" s="85">
        <v>175049</v>
      </c>
      <c r="G8" s="34">
        <v>188519</v>
      </c>
      <c r="H8" s="33">
        <v>357261</v>
      </c>
      <c r="I8" s="34">
        <v>6307</v>
      </c>
      <c r="J8" s="33">
        <v>353505</v>
      </c>
      <c r="K8" s="31">
        <v>10063</v>
      </c>
      <c r="L8" s="292">
        <v>28583</v>
      </c>
      <c r="M8" s="132">
        <v>23.623651721897335</v>
      </c>
      <c r="N8" s="133">
        <v>12.71972850995347</v>
      </c>
      <c r="O8" s="323"/>
    </row>
    <row r="9" spans="1:15" ht="15" customHeight="1" x14ac:dyDescent="0.25">
      <c r="A9" s="396" t="s">
        <v>9</v>
      </c>
      <c r="B9" s="397"/>
      <c r="C9" s="70">
        <v>5158</v>
      </c>
      <c r="D9" s="70">
        <v>15729</v>
      </c>
      <c r="E9" s="34">
        <v>367603</v>
      </c>
      <c r="F9" s="85">
        <v>176574</v>
      </c>
      <c r="G9" s="34">
        <v>191029</v>
      </c>
      <c r="H9" s="33">
        <v>360389</v>
      </c>
      <c r="I9" s="34">
        <v>7214</v>
      </c>
      <c r="J9" s="33">
        <v>357291</v>
      </c>
      <c r="K9" s="31">
        <v>10312</v>
      </c>
      <c r="L9" s="292">
        <v>29283.4</v>
      </c>
      <c r="M9" s="132">
        <v>23.371034395066438</v>
      </c>
      <c r="N9" s="133">
        <v>12.553289577029989</v>
      </c>
      <c r="O9" s="323"/>
    </row>
    <row r="10" spans="1:15" ht="15" customHeight="1" x14ac:dyDescent="0.25">
      <c r="A10" s="396" t="s">
        <v>10</v>
      </c>
      <c r="B10" s="397"/>
      <c r="C10" s="70">
        <v>5209</v>
      </c>
      <c r="D10" s="70">
        <v>15848</v>
      </c>
      <c r="E10" s="34">
        <v>367361</v>
      </c>
      <c r="F10" s="81">
        <v>176418</v>
      </c>
      <c r="G10" s="34">
        <v>190943</v>
      </c>
      <c r="H10" s="34">
        <v>359059</v>
      </c>
      <c r="I10" s="34">
        <v>8302</v>
      </c>
      <c r="J10" s="34">
        <v>356825</v>
      </c>
      <c r="K10" s="31">
        <v>10536</v>
      </c>
      <c r="L10" s="292">
        <v>29513.8</v>
      </c>
      <c r="M10" s="132">
        <v>23.180275113579</v>
      </c>
      <c r="N10" s="133">
        <v>12.447092546537553</v>
      </c>
      <c r="O10" s="323"/>
    </row>
    <row r="11" spans="1:15" ht="17.25" customHeight="1" x14ac:dyDescent="0.25">
      <c r="A11" s="396" t="s">
        <v>11</v>
      </c>
      <c r="B11" s="397"/>
      <c r="C11" s="70">
        <v>5209</v>
      </c>
      <c r="D11" s="70">
        <v>15856</v>
      </c>
      <c r="E11" s="34">
        <v>362653</v>
      </c>
      <c r="F11" s="34">
        <v>174058</v>
      </c>
      <c r="G11" s="34">
        <v>188595</v>
      </c>
      <c r="H11" s="34">
        <v>353159</v>
      </c>
      <c r="I11" s="34">
        <v>9494</v>
      </c>
      <c r="J11" s="34">
        <v>352167</v>
      </c>
      <c r="K11" s="31">
        <v>10486</v>
      </c>
      <c r="L11" s="292">
        <v>29629.5</v>
      </c>
      <c r="M11" s="132">
        <v>22.871657416750757</v>
      </c>
      <c r="N11" s="133">
        <v>12.239592298216305</v>
      </c>
      <c r="O11" s="323"/>
    </row>
    <row r="12" spans="1:15" ht="17.25" customHeight="1" x14ac:dyDescent="0.25">
      <c r="A12" s="396" t="s">
        <v>47</v>
      </c>
      <c r="B12" s="397"/>
      <c r="C12" s="70">
        <v>5269</v>
      </c>
      <c r="D12" s="70">
        <v>15969</v>
      </c>
      <c r="E12" s="32">
        <v>362756</v>
      </c>
      <c r="F12" s="33">
        <v>174333</v>
      </c>
      <c r="G12" s="32">
        <v>188423</v>
      </c>
      <c r="H12" s="32">
        <v>352287</v>
      </c>
      <c r="I12" s="32">
        <v>10469</v>
      </c>
      <c r="J12" s="32">
        <v>351968</v>
      </c>
      <c r="K12" s="27">
        <v>10788</v>
      </c>
      <c r="L12" s="292">
        <v>30303.200000000001</v>
      </c>
      <c r="M12" s="132">
        <v>22.716262759095748</v>
      </c>
      <c r="N12" s="133">
        <v>11.970880963066607</v>
      </c>
      <c r="O12" s="323"/>
    </row>
    <row r="13" spans="1:15" ht="17.25" customHeight="1" x14ac:dyDescent="0.25">
      <c r="A13" s="396" t="s">
        <v>72</v>
      </c>
      <c r="B13" s="397"/>
      <c r="C13" s="70">
        <v>5287</v>
      </c>
      <c r="D13" s="70">
        <v>16064</v>
      </c>
      <c r="E13" s="32">
        <v>363776</v>
      </c>
      <c r="F13" s="33">
        <v>174772</v>
      </c>
      <c r="G13" s="32">
        <v>189004</v>
      </c>
      <c r="H13" s="32">
        <v>352433</v>
      </c>
      <c r="I13" s="32">
        <v>11343</v>
      </c>
      <c r="J13" s="32">
        <v>352531</v>
      </c>
      <c r="K13" s="27">
        <v>11245</v>
      </c>
      <c r="L13" s="292">
        <v>30580.799999999999</v>
      </c>
      <c r="M13" s="132">
        <v>22.645420000000001</v>
      </c>
      <c r="N13" s="133">
        <v>11.895569999999999</v>
      </c>
      <c r="O13" s="323"/>
    </row>
    <row r="14" spans="1:15" ht="17.25" customHeight="1" x14ac:dyDescent="0.25">
      <c r="A14" s="396" t="s">
        <v>111</v>
      </c>
      <c r="B14" s="397"/>
      <c r="C14" s="213">
        <v>5304</v>
      </c>
      <c r="D14" s="213">
        <v>16295</v>
      </c>
      <c r="E14" s="212">
        <v>364909</v>
      </c>
      <c r="F14" s="211">
        <v>175540</v>
      </c>
      <c r="G14" s="211">
        <v>189369</v>
      </c>
      <c r="H14" s="211">
        <v>352967</v>
      </c>
      <c r="I14" s="211">
        <v>11942</v>
      </c>
      <c r="J14" s="211">
        <v>353214</v>
      </c>
      <c r="K14" s="214">
        <v>11695</v>
      </c>
      <c r="L14" s="293">
        <v>32372.6</v>
      </c>
      <c r="M14" s="132">
        <v>22.393924516722922</v>
      </c>
      <c r="N14" s="133">
        <v>11.272156082613074</v>
      </c>
      <c r="O14" s="323"/>
    </row>
    <row r="15" spans="1:15" ht="17.25" customHeight="1" x14ac:dyDescent="0.25">
      <c r="A15" s="396" t="s">
        <v>136</v>
      </c>
      <c r="B15" s="397"/>
      <c r="C15" s="213">
        <v>5317</v>
      </c>
      <c r="D15" s="213">
        <v>16526</v>
      </c>
      <c r="E15" s="212">
        <v>357598</v>
      </c>
      <c r="F15" s="211">
        <v>172011</v>
      </c>
      <c r="G15" s="211">
        <v>185587</v>
      </c>
      <c r="H15" s="211">
        <v>345734</v>
      </c>
      <c r="I15" s="211">
        <v>11864</v>
      </c>
      <c r="J15" s="211">
        <v>346051</v>
      </c>
      <c r="K15" s="214">
        <v>11547</v>
      </c>
      <c r="L15" s="293">
        <v>33156.699999999997</v>
      </c>
      <c r="M15" s="132">
        <v>21.638509016095849</v>
      </c>
      <c r="N15" s="133">
        <v>10.785090192932349</v>
      </c>
      <c r="O15" s="323"/>
    </row>
    <row r="16" spans="1:15" ht="17.25" customHeight="1" x14ac:dyDescent="0.25">
      <c r="A16" s="396" t="s">
        <v>146</v>
      </c>
      <c r="B16" s="397"/>
      <c r="C16" s="211">
        <v>5349</v>
      </c>
      <c r="D16" s="213">
        <v>16800</v>
      </c>
      <c r="E16" s="212">
        <v>360490</v>
      </c>
      <c r="F16" s="211">
        <v>173628</v>
      </c>
      <c r="G16" s="211">
        <v>186862</v>
      </c>
      <c r="H16" s="211">
        <v>348387</v>
      </c>
      <c r="I16" s="211">
        <v>12103</v>
      </c>
      <c r="J16" s="211">
        <v>348442</v>
      </c>
      <c r="K16" s="214">
        <v>12048</v>
      </c>
      <c r="L16" s="293">
        <v>33830.800000000003</v>
      </c>
      <c r="M16" s="132">
        <v>21.457738095238096</v>
      </c>
      <c r="N16" s="133">
        <v>10.655674710618726</v>
      </c>
      <c r="O16" s="323"/>
    </row>
    <row r="17" spans="1:15" ht="17.25" customHeight="1" thickBot="1" x14ac:dyDescent="0.3">
      <c r="A17" s="396" t="s">
        <v>154</v>
      </c>
      <c r="B17" s="397"/>
      <c r="C17" s="211">
        <v>5374</v>
      </c>
      <c r="D17" s="213">
        <v>17120</v>
      </c>
      <c r="E17" s="212">
        <v>369205</v>
      </c>
      <c r="F17" s="211">
        <v>178049</v>
      </c>
      <c r="G17" s="211">
        <v>191156</v>
      </c>
      <c r="H17" s="211">
        <v>349638</v>
      </c>
      <c r="I17" s="211">
        <v>19567</v>
      </c>
      <c r="J17" s="211">
        <v>356174</v>
      </c>
      <c r="K17" s="214">
        <v>13031</v>
      </c>
      <c r="L17" s="293">
        <v>34634.5</v>
      </c>
      <c r="M17" s="132">
        <v>21.565712616822431</v>
      </c>
      <c r="N17" s="133">
        <v>10.660035513721867</v>
      </c>
      <c r="O17" s="323"/>
    </row>
    <row r="18" spans="1:15" ht="17.25" customHeight="1" x14ac:dyDescent="0.25">
      <c r="A18" s="386" t="s">
        <v>150</v>
      </c>
      <c r="B18" s="134" t="s">
        <v>74</v>
      </c>
      <c r="C18" s="135">
        <f>C17-C16</f>
        <v>25</v>
      </c>
      <c r="D18" s="135">
        <f>D17-D16</f>
        <v>320</v>
      </c>
      <c r="E18" s="137">
        <f t="shared" ref="E18" si="0">E17-E16</f>
        <v>8715</v>
      </c>
      <c r="F18" s="137">
        <f t="shared" ref="F18:N18" si="1">F17-F16</f>
        <v>4421</v>
      </c>
      <c r="G18" s="137">
        <f t="shared" si="1"/>
        <v>4294</v>
      </c>
      <c r="H18" s="137">
        <f t="shared" si="1"/>
        <v>1251</v>
      </c>
      <c r="I18" s="137">
        <f t="shared" si="1"/>
        <v>7464</v>
      </c>
      <c r="J18" s="137">
        <f t="shared" si="1"/>
        <v>7732</v>
      </c>
      <c r="K18" s="215">
        <f t="shared" si="1"/>
        <v>983</v>
      </c>
      <c r="L18" s="288">
        <f t="shared" si="1"/>
        <v>803.69999999999709</v>
      </c>
      <c r="M18" s="137">
        <f t="shared" si="1"/>
        <v>0.10797452158433529</v>
      </c>
      <c r="N18" s="137">
        <f t="shared" si="1"/>
        <v>4.360803103141464E-3</v>
      </c>
    </row>
    <row r="19" spans="1:15" ht="17.25" customHeight="1" x14ac:dyDescent="0.25">
      <c r="A19" s="387"/>
      <c r="B19" s="138" t="s">
        <v>75</v>
      </c>
      <c r="C19" s="139">
        <f>C17/C16-1</f>
        <v>4.6737707982800192E-3</v>
      </c>
      <c r="D19" s="139">
        <f>D17/D16-1</f>
        <v>1.904761904761898E-2</v>
      </c>
      <c r="E19" s="141">
        <f t="shared" ref="E19" si="2">E17/E16-1</f>
        <v>2.4175427889816747E-2</v>
      </c>
      <c r="F19" s="141">
        <f t="shared" ref="F19:N19" si="3">F17/F16-1</f>
        <v>2.5462483009652814E-2</v>
      </c>
      <c r="G19" s="141">
        <f t="shared" si="3"/>
        <v>2.2979524997056577E-2</v>
      </c>
      <c r="H19" s="141">
        <f t="shared" si="3"/>
        <v>3.5908343307873292E-3</v>
      </c>
      <c r="I19" s="141">
        <f t="shared" si="3"/>
        <v>0.6167066016690077</v>
      </c>
      <c r="J19" s="141">
        <f t="shared" si="3"/>
        <v>2.2190206691500958E-2</v>
      </c>
      <c r="K19" s="216">
        <f t="shared" si="3"/>
        <v>8.1590305444887212E-2</v>
      </c>
      <c r="L19" s="295">
        <f t="shared" si="3"/>
        <v>2.3756458611679188E-2</v>
      </c>
      <c r="M19" s="141">
        <f t="shared" si="3"/>
        <v>5.0319619479508582E-3</v>
      </c>
      <c r="N19" s="141">
        <f t="shared" si="3"/>
        <v>4.0924701828548571E-4</v>
      </c>
    </row>
    <row r="20" spans="1:15" ht="17.25" customHeight="1" x14ac:dyDescent="0.25">
      <c r="A20" s="388" t="s">
        <v>151</v>
      </c>
      <c r="B20" s="142" t="s">
        <v>74</v>
      </c>
      <c r="C20" s="143">
        <f>C17-C12</f>
        <v>105</v>
      </c>
      <c r="D20" s="143">
        <f>D17-D12</f>
        <v>1151</v>
      </c>
      <c r="E20" s="153">
        <f t="shared" ref="E20" si="4">E17-E12</f>
        <v>6449</v>
      </c>
      <c r="F20" s="145">
        <f t="shared" ref="F20:N20" si="5">F17-F12</f>
        <v>3716</v>
      </c>
      <c r="G20" s="145">
        <f t="shared" si="5"/>
        <v>2733</v>
      </c>
      <c r="H20" s="145">
        <f t="shared" si="5"/>
        <v>-2649</v>
      </c>
      <c r="I20" s="145">
        <f t="shared" si="5"/>
        <v>9098</v>
      </c>
      <c r="J20" s="145">
        <f t="shared" si="5"/>
        <v>4206</v>
      </c>
      <c r="K20" s="217">
        <f t="shared" si="5"/>
        <v>2243</v>
      </c>
      <c r="L20" s="290">
        <f t="shared" si="5"/>
        <v>4331.2999999999993</v>
      </c>
      <c r="M20" s="153">
        <f t="shared" si="5"/>
        <v>-1.1505501422733175</v>
      </c>
      <c r="N20" s="153">
        <f t="shared" si="5"/>
        <v>-1.3108454493447397</v>
      </c>
    </row>
    <row r="21" spans="1:15" ht="17.25" customHeight="1" x14ac:dyDescent="0.25">
      <c r="A21" s="387"/>
      <c r="B21" s="146" t="s">
        <v>75</v>
      </c>
      <c r="C21" s="147">
        <f>C17/C12-1</f>
        <v>1.9927880053141056E-2</v>
      </c>
      <c r="D21" s="147">
        <f>D17/D12-1</f>
        <v>7.2077149477111968E-2</v>
      </c>
      <c r="E21" s="141">
        <f t="shared" ref="E21" si="6">E17/E12-1</f>
        <v>1.7777790029661844E-2</v>
      </c>
      <c r="F21" s="149">
        <f t="shared" ref="F21:N21" si="7">F17/F12-1</f>
        <v>2.1315528327970013E-2</v>
      </c>
      <c r="G21" s="149">
        <f t="shared" si="7"/>
        <v>1.4504598695488369E-2</v>
      </c>
      <c r="H21" s="149">
        <f t="shared" si="7"/>
        <v>-7.5194372769928908E-3</v>
      </c>
      <c r="I21" s="149">
        <f t="shared" si="7"/>
        <v>0.86904193332696522</v>
      </c>
      <c r="J21" s="149">
        <f t="shared" si="7"/>
        <v>1.1949949995454068E-2</v>
      </c>
      <c r="K21" s="218">
        <f t="shared" si="7"/>
        <v>0.20791620318872828</v>
      </c>
      <c r="L21" s="148">
        <f t="shared" si="7"/>
        <v>0.14293209958024233</v>
      </c>
      <c r="M21" s="141">
        <f t="shared" si="7"/>
        <v>-5.0648742465907115E-2</v>
      </c>
      <c r="N21" s="141">
        <f t="shared" si="7"/>
        <v>-0.10950283887953205</v>
      </c>
    </row>
    <row r="22" spans="1:15" ht="17.25" customHeight="1" x14ac:dyDescent="0.25">
      <c r="A22" s="388" t="s">
        <v>152</v>
      </c>
      <c r="B22" s="150" t="s">
        <v>74</v>
      </c>
      <c r="C22" s="151">
        <f>C17-C7</f>
        <v>363</v>
      </c>
      <c r="D22" s="151">
        <f>D17-D7</f>
        <v>2148</v>
      </c>
      <c r="E22" s="153">
        <f t="shared" ref="E22" si="8">E17-E7</f>
        <v>14865</v>
      </c>
      <c r="F22" s="153">
        <f t="shared" ref="F22:N22" si="9">F17-F7</f>
        <v>7344</v>
      </c>
      <c r="G22" s="153">
        <f t="shared" si="9"/>
        <v>7521</v>
      </c>
      <c r="H22" s="153">
        <f t="shared" si="9"/>
        <v>732</v>
      </c>
      <c r="I22" s="153">
        <f t="shared" si="9"/>
        <v>14133</v>
      </c>
      <c r="J22" s="153">
        <f t="shared" si="9"/>
        <v>11601</v>
      </c>
      <c r="K22" s="219">
        <f t="shared" si="9"/>
        <v>3264</v>
      </c>
      <c r="L22" s="294">
        <f t="shared" si="9"/>
        <v>6895.2999999999993</v>
      </c>
      <c r="M22" s="153">
        <f t="shared" si="9"/>
        <v>-2.1011321600944797</v>
      </c>
      <c r="N22" s="153">
        <f t="shared" si="9"/>
        <v>-2.1139449904022598</v>
      </c>
    </row>
    <row r="23" spans="1:15" ht="17.25" customHeight="1" thickBot="1" x14ac:dyDescent="0.3">
      <c r="A23" s="389"/>
      <c r="B23" s="154" t="s">
        <v>75</v>
      </c>
      <c r="C23" s="155">
        <f>C17/C7-1</f>
        <v>7.2440630612652157E-2</v>
      </c>
      <c r="D23" s="155">
        <f>D17/D7-1</f>
        <v>0.14346780657226832</v>
      </c>
      <c r="E23" s="166">
        <f t="shared" ref="E23" si="10">E17/E7-1</f>
        <v>4.1951233278771705E-2</v>
      </c>
      <c r="F23" s="157">
        <f t="shared" ref="F23:N23" si="11">F17/F7-1</f>
        <v>4.3021586948243984E-2</v>
      </c>
      <c r="G23" s="157">
        <f t="shared" si="11"/>
        <v>4.0956244724589475E-2</v>
      </c>
      <c r="H23" s="157">
        <f t="shared" si="11"/>
        <v>2.097986277106223E-3</v>
      </c>
      <c r="I23" s="157">
        <f t="shared" si="11"/>
        <v>2.6008465218991534</v>
      </c>
      <c r="J23" s="157">
        <f t="shared" si="11"/>
        <v>3.3667756904922852E-2</v>
      </c>
      <c r="K23" s="220">
        <f t="shared" si="11"/>
        <v>0.33418654653424795</v>
      </c>
      <c r="L23" s="156">
        <f t="shared" si="11"/>
        <v>0.24857602237988119</v>
      </c>
      <c r="M23" s="166">
        <f t="shared" si="11"/>
        <v>-8.8779563980737608E-2</v>
      </c>
      <c r="N23" s="166">
        <f t="shared" si="11"/>
        <v>-0.16548835264933781</v>
      </c>
    </row>
    <row r="24" spans="1:15" ht="17.25" customHeight="1" x14ac:dyDescent="0.25">
      <c r="A24" s="287" t="s">
        <v>148</v>
      </c>
      <c r="C24" s="24"/>
      <c r="K24" s="53"/>
    </row>
    <row r="25" spans="1:15" ht="24.75" customHeight="1" x14ac:dyDescent="0.25">
      <c r="A25" s="401" t="s">
        <v>121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</row>
    <row r="26" spans="1:15" x14ac:dyDescent="0.25">
      <c r="C26" s="24"/>
      <c r="D26" s="24"/>
      <c r="E26" s="53"/>
      <c r="F26" s="24"/>
      <c r="G26" s="24"/>
      <c r="H26" s="24"/>
      <c r="I26" s="24"/>
      <c r="J26" s="24"/>
      <c r="K26" s="24"/>
      <c r="L26" s="24"/>
      <c r="M26" s="24"/>
      <c r="N26" s="24"/>
    </row>
    <row r="27" spans="1:15" x14ac:dyDescent="0.25"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</row>
    <row r="28" spans="1:15" x14ac:dyDescent="0.25"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spans="1:15" x14ac:dyDescent="0.25"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</row>
    <row r="30" spans="1:15" x14ac:dyDescent="0.25"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 spans="1:15" x14ac:dyDescent="0.25"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</row>
  </sheetData>
  <mergeCells count="32">
    <mergeCell ref="L3:L6"/>
    <mergeCell ref="A25:N25"/>
    <mergeCell ref="M3:M6"/>
    <mergeCell ref="N3:N6"/>
    <mergeCell ref="D3:D6"/>
    <mergeCell ref="C3:C6"/>
    <mergeCell ref="F4:G4"/>
    <mergeCell ref="J5:J6"/>
    <mergeCell ref="K5:K6"/>
    <mergeCell ref="F5:F6"/>
    <mergeCell ref="G5:G6"/>
    <mergeCell ref="I5:I6"/>
    <mergeCell ref="E3:K3"/>
    <mergeCell ref="E4:E6"/>
    <mergeCell ref="J4:K4"/>
    <mergeCell ref="H4:I4"/>
    <mergeCell ref="H5:H6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</mergeCells>
  <hyperlinks>
    <hyperlink ref="A2" location="OBSAH!A1" tooltip="o" display="zpět na obsah" xr:uid="{00000000-0004-0000-02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D23 F18:L23 E18:E23 M18:N23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4"/>
  <dimension ref="A1:Y30"/>
  <sheetViews>
    <sheetView zoomScaleNormal="100" workbookViewId="0"/>
  </sheetViews>
  <sheetFormatPr defaultRowHeight="15" x14ac:dyDescent="0.25"/>
  <cols>
    <col min="1" max="1" width="10.85546875" customWidth="1"/>
    <col min="2" max="2" width="5.7109375" customWidth="1"/>
    <col min="3" max="4" width="6.42578125" customWidth="1"/>
    <col min="5" max="5" width="6.85546875" customWidth="1"/>
    <col min="6" max="6" width="7.140625" customWidth="1"/>
    <col min="7" max="8" width="6" customWidth="1"/>
    <col min="9" max="10" width="6.28515625" customWidth="1"/>
    <col min="11" max="12" width="6.42578125" customWidth="1"/>
    <col min="13" max="17" width="6" customWidth="1"/>
    <col min="18" max="18" width="6.42578125" customWidth="1"/>
    <col min="19" max="20" width="6.140625" customWidth="1"/>
  </cols>
  <sheetData>
    <row r="1" spans="1:20" s="1" customFormat="1" ht="17.25" customHeight="1" x14ac:dyDescent="0.2">
      <c r="A1" s="30" t="s">
        <v>156</v>
      </c>
    </row>
    <row r="2" spans="1:20" s="2" customFormat="1" ht="17.25" customHeight="1" thickBot="1" x14ac:dyDescent="0.3">
      <c r="A2" s="78" t="s">
        <v>76</v>
      </c>
    </row>
    <row r="3" spans="1:20" ht="17.25" customHeight="1" x14ac:dyDescent="0.25">
      <c r="A3" s="390" t="s">
        <v>81</v>
      </c>
      <c r="B3" s="391"/>
      <c r="C3" s="425" t="s">
        <v>122</v>
      </c>
      <c r="D3" s="426"/>
      <c r="E3" s="426"/>
      <c r="F3" s="426"/>
      <c r="G3" s="426"/>
      <c r="H3" s="426"/>
      <c r="I3" s="425" t="s">
        <v>123</v>
      </c>
      <c r="J3" s="426"/>
      <c r="K3" s="426"/>
      <c r="L3" s="426"/>
      <c r="M3" s="426"/>
      <c r="N3" s="426"/>
      <c r="O3" s="425" t="s">
        <v>124</v>
      </c>
      <c r="P3" s="426"/>
      <c r="Q3" s="426"/>
      <c r="R3" s="426"/>
      <c r="S3" s="426"/>
      <c r="T3" s="427"/>
    </row>
    <row r="4" spans="1:20" ht="17.25" customHeight="1" x14ac:dyDescent="0.25">
      <c r="A4" s="392"/>
      <c r="B4" s="393"/>
      <c r="C4" s="428"/>
      <c r="D4" s="429"/>
      <c r="E4" s="429"/>
      <c r="F4" s="429"/>
      <c r="G4" s="429"/>
      <c r="H4" s="429"/>
      <c r="I4" s="428"/>
      <c r="J4" s="429"/>
      <c r="K4" s="429"/>
      <c r="L4" s="429"/>
      <c r="M4" s="429"/>
      <c r="N4" s="429"/>
      <c r="O4" s="428"/>
      <c r="P4" s="429"/>
      <c r="Q4" s="429"/>
      <c r="R4" s="429"/>
      <c r="S4" s="429"/>
      <c r="T4" s="430"/>
    </row>
    <row r="5" spans="1:20" ht="22.5" customHeight="1" x14ac:dyDescent="0.25">
      <c r="A5" s="392"/>
      <c r="B5" s="393"/>
      <c r="C5" s="433" t="s">
        <v>1</v>
      </c>
      <c r="D5" s="435" t="s">
        <v>32</v>
      </c>
      <c r="E5" s="435" t="s">
        <v>2</v>
      </c>
      <c r="F5" s="437" t="s">
        <v>12</v>
      </c>
      <c r="G5" s="445" t="s">
        <v>51</v>
      </c>
      <c r="H5" s="431" t="s">
        <v>52</v>
      </c>
      <c r="I5" s="433" t="s">
        <v>1</v>
      </c>
      <c r="J5" s="435" t="s">
        <v>32</v>
      </c>
      <c r="K5" s="435" t="s">
        <v>2</v>
      </c>
      <c r="L5" s="437" t="s">
        <v>12</v>
      </c>
      <c r="M5" s="445" t="s">
        <v>51</v>
      </c>
      <c r="N5" s="431" t="s">
        <v>52</v>
      </c>
      <c r="O5" s="433" t="s">
        <v>1</v>
      </c>
      <c r="P5" s="435" t="s">
        <v>32</v>
      </c>
      <c r="Q5" s="435" t="s">
        <v>2</v>
      </c>
      <c r="R5" s="437" t="s">
        <v>12</v>
      </c>
      <c r="S5" s="445" t="s">
        <v>51</v>
      </c>
      <c r="T5" s="431" t="s">
        <v>52</v>
      </c>
    </row>
    <row r="6" spans="1:20" ht="30" customHeight="1" thickBot="1" x14ac:dyDescent="0.3">
      <c r="A6" s="392"/>
      <c r="B6" s="393"/>
      <c r="C6" s="434"/>
      <c r="D6" s="436"/>
      <c r="E6" s="436"/>
      <c r="F6" s="438"/>
      <c r="G6" s="446"/>
      <c r="H6" s="432"/>
      <c r="I6" s="434"/>
      <c r="J6" s="436"/>
      <c r="K6" s="436"/>
      <c r="L6" s="438"/>
      <c r="M6" s="446"/>
      <c r="N6" s="432"/>
      <c r="O6" s="434"/>
      <c r="P6" s="436"/>
      <c r="Q6" s="436"/>
      <c r="R6" s="438"/>
      <c r="S6" s="446"/>
      <c r="T6" s="432"/>
    </row>
    <row r="7" spans="1:20" s="10" customFormat="1" ht="17.25" customHeight="1" x14ac:dyDescent="0.25">
      <c r="A7" s="443" t="s">
        <v>7</v>
      </c>
      <c r="B7" s="444"/>
      <c r="C7" s="252">
        <v>4778</v>
      </c>
      <c r="D7" s="242">
        <v>14494</v>
      </c>
      <c r="E7" s="242">
        <v>345746</v>
      </c>
      <c r="F7" s="296">
        <v>26829.999999999945</v>
      </c>
      <c r="G7" s="254">
        <v>23.854422519663309</v>
      </c>
      <c r="H7" s="253">
        <v>12.886544912411505</v>
      </c>
      <c r="I7" s="243">
        <v>194</v>
      </c>
      <c r="J7" s="242">
        <v>397</v>
      </c>
      <c r="K7" s="242">
        <v>6967</v>
      </c>
      <c r="L7" s="296">
        <v>767.2</v>
      </c>
      <c r="M7" s="254">
        <v>17.549118387909321</v>
      </c>
      <c r="N7" s="253">
        <v>9.0810740354535966</v>
      </c>
      <c r="O7" s="243">
        <v>39</v>
      </c>
      <c r="P7" s="242">
        <v>81</v>
      </c>
      <c r="Q7" s="242">
        <v>1627</v>
      </c>
      <c r="R7" s="296">
        <v>142</v>
      </c>
      <c r="S7" s="254">
        <v>20.086419753086421</v>
      </c>
      <c r="T7" s="253">
        <v>11.45774647887324</v>
      </c>
    </row>
    <row r="8" spans="1:20" s="10" customFormat="1" ht="17.25" customHeight="1" x14ac:dyDescent="0.25">
      <c r="A8" s="396" t="s">
        <v>8</v>
      </c>
      <c r="B8" s="397"/>
      <c r="C8" s="252">
        <v>4794</v>
      </c>
      <c r="D8" s="242">
        <v>14795</v>
      </c>
      <c r="E8" s="242">
        <v>353255</v>
      </c>
      <c r="F8" s="296">
        <v>27476.799999999999</v>
      </c>
      <c r="G8" s="254">
        <v>23.876647516052721</v>
      </c>
      <c r="H8" s="253">
        <v>12.856482559832296</v>
      </c>
      <c r="I8" s="243">
        <v>249</v>
      </c>
      <c r="J8" s="242">
        <v>509</v>
      </c>
      <c r="K8" s="242">
        <v>8580</v>
      </c>
      <c r="L8" s="296">
        <v>956.5</v>
      </c>
      <c r="M8" s="254">
        <v>16.856581532416502</v>
      </c>
      <c r="N8" s="253">
        <v>8.9702038682697331</v>
      </c>
      <c r="O8" s="243">
        <v>42</v>
      </c>
      <c r="P8" s="242">
        <v>86</v>
      </c>
      <c r="Q8" s="242">
        <v>1733</v>
      </c>
      <c r="R8" s="296">
        <v>149.69999999999999</v>
      </c>
      <c r="S8" s="254">
        <v>20.151162790697676</v>
      </c>
      <c r="T8" s="253">
        <v>11.576486305945224</v>
      </c>
    </row>
    <row r="9" spans="1:20" s="10" customFormat="1" ht="17.25" customHeight="1" x14ac:dyDescent="0.25">
      <c r="A9" s="396" t="s">
        <v>9</v>
      </c>
      <c r="B9" s="397"/>
      <c r="C9" s="252">
        <v>4812</v>
      </c>
      <c r="D9" s="231">
        <v>15021</v>
      </c>
      <c r="E9" s="231">
        <v>355758</v>
      </c>
      <c r="F9" s="296">
        <v>27969.899999999852</v>
      </c>
      <c r="G9" s="254">
        <v>23.684042340722989</v>
      </c>
      <c r="H9" s="253">
        <v>12.719316121974046</v>
      </c>
      <c r="I9" s="243">
        <v>300</v>
      </c>
      <c r="J9" s="231">
        <v>615</v>
      </c>
      <c r="K9" s="231">
        <v>10001</v>
      </c>
      <c r="L9" s="296">
        <v>1145.2</v>
      </c>
      <c r="M9" s="254">
        <v>16.261788617886179</v>
      </c>
      <c r="N9" s="253">
        <v>8.7329724065665388</v>
      </c>
      <c r="O9" s="243">
        <v>46</v>
      </c>
      <c r="P9" s="231">
        <v>93</v>
      </c>
      <c r="Q9" s="231">
        <v>1844</v>
      </c>
      <c r="R9" s="296">
        <v>168.3</v>
      </c>
      <c r="S9" s="254">
        <v>19.827956989247312</v>
      </c>
      <c r="T9" s="253">
        <v>10.956625074272132</v>
      </c>
    </row>
    <row r="10" spans="1:20" s="10" customFormat="1" ht="17.25" customHeight="1" x14ac:dyDescent="0.25">
      <c r="A10" s="396" t="s">
        <v>10</v>
      </c>
      <c r="B10" s="397"/>
      <c r="C10" s="252">
        <v>4828</v>
      </c>
      <c r="D10" s="231">
        <v>15076</v>
      </c>
      <c r="E10" s="231">
        <v>354263</v>
      </c>
      <c r="F10" s="297">
        <v>28104.899999999998</v>
      </c>
      <c r="G10" s="254">
        <v>23.498474396391615</v>
      </c>
      <c r="H10" s="253">
        <v>12.605026169813806</v>
      </c>
      <c r="I10" s="243">
        <v>333</v>
      </c>
      <c r="J10" s="231">
        <v>676</v>
      </c>
      <c r="K10" s="231">
        <v>11197</v>
      </c>
      <c r="L10" s="297">
        <v>1229.9000000000001</v>
      </c>
      <c r="M10" s="254">
        <v>16.56360946745562</v>
      </c>
      <c r="N10" s="253">
        <v>9.1039921944873559</v>
      </c>
      <c r="O10" s="243">
        <v>48</v>
      </c>
      <c r="P10" s="231">
        <v>96</v>
      </c>
      <c r="Q10" s="231">
        <v>1901</v>
      </c>
      <c r="R10" s="297">
        <v>179</v>
      </c>
      <c r="S10" s="254">
        <v>19.802083333333332</v>
      </c>
      <c r="T10" s="253">
        <v>10.620111731843576</v>
      </c>
    </row>
    <row r="11" spans="1:20" s="10" customFormat="1" ht="17.25" customHeight="1" x14ac:dyDescent="0.25">
      <c r="A11" s="396" t="s">
        <v>11</v>
      </c>
      <c r="B11" s="397"/>
      <c r="C11" s="250">
        <v>4820</v>
      </c>
      <c r="D11" s="231">
        <v>15069</v>
      </c>
      <c r="E11" s="231">
        <v>349411</v>
      </c>
      <c r="F11" s="297">
        <v>28194.2</v>
      </c>
      <c r="G11" s="254">
        <v>23.187404605481451</v>
      </c>
      <c r="H11" s="253">
        <v>12.393009909839613</v>
      </c>
      <c r="I11" s="238">
        <v>340</v>
      </c>
      <c r="J11" s="231">
        <v>686</v>
      </c>
      <c r="K11" s="231">
        <v>11256</v>
      </c>
      <c r="L11" s="297">
        <v>1249</v>
      </c>
      <c r="M11" s="254">
        <v>16.408163265306122</v>
      </c>
      <c r="N11" s="253">
        <v>9.0120096076861493</v>
      </c>
      <c r="O11" s="238">
        <v>49</v>
      </c>
      <c r="P11" s="231">
        <v>101</v>
      </c>
      <c r="Q11" s="231">
        <v>1986</v>
      </c>
      <c r="R11" s="297">
        <v>186.3</v>
      </c>
      <c r="S11" s="254">
        <v>19.663366336633665</v>
      </c>
      <c r="T11" s="253">
        <v>10.660225442834138</v>
      </c>
    </row>
    <row r="12" spans="1:20" s="10" customFormat="1" ht="17.25" customHeight="1" x14ac:dyDescent="0.25">
      <c r="A12" s="396" t="s">
        <v>47</v>
      </c>
      <c r="B12" s="397"/>
      <c r="C12" s="250">
        <v>4833</v>
      </c>
      <c r="D12" s="231">
        <v>15117</v>
      </c>
      <c r="E12" s="231">
        <v>348608</v>
      </c>
      <c r="F12" s="297">
        <v>28771.300000000003</v>
      </c>
      <c r="G12" s="254">
        <v>23.060598041810003</v>
      </c>
      <c r="H12" s="253">
        <v>12.11694816864396</v>
      </c>
      <c r="I12" s="238">
        <v>386</v>
      </c>
      <c r="J12" s="231">
        <v>748</v>
      </c>
      <c r="K12" s="231">
        <v>12125</v>
      </c>
      <c r="L12" s="297">
        <v>1345.6</v>
      </c>
      <c r="M12" s="254">
        <v>16.209893048128343</v>
      </c>
      <c r="N12" s="253">
        <v>9.0108501783590977</v>
      </c>
      <c r="O12" s="238">
        <v>50</v>
      </c>
      <c r="P12" s="231">
        <v>104</v>
      </c>
      <c r="Q12" s="231">
        <v>2023</v>
      </c>
      <c r="R12" s="297">
        <v>186.3</v>
      </c>
      <c r="S12" s="254">
        <v>19.451923076923077</v>
      </c>
      <c r="T12" s="253">
        <v>10.858829844337089</v>
      </c>
    </row>
    <row r="13" spans="1:20" s="10" customFormat="1" ht="17.25" customHeight="1" x14ac:dyDescent="0.25">
      <c r="A13" s="396" t="s">
        <v>72</v>
      </c>
      <c r="B13" s="397"/>
      <c r="C13" s="252">
        <v>4838</v>
      </c>
      <c r="D13" s="231">
        <v>15195</v>
      </c>
      <c r="E13" s="231">
        <v>349209</v>
      </c>
      <c r="F13" s="297">
        <v>28992.9</v>
      </c>
      <c r="G13" s="254">
        <v>22.981836130306021</v>
      </c>
      <c r="H13" s="253">
        <v>12.045057071600798</v>
      </c>
      <c r="I13" s="243">
        <v>399</v>
      </c>
      <c r="J13" s="231">
        <v>764</v>
      </c>
      <c r="K13" s="231">
        <v>12520</v>
      </c>
      <c r="L13" s="297">
        <v>1400.8</v>
      </c>
      <c r="M13" s="254">
        <v>16.387434554973822</v>
      </c>
      <c r="N13" s="253">
        <v>8.9377498572244427</v>
      </c>
      <c r="O13" s="243">
        <v>50</v>
      </c>
      <c r="P13" s="231">
        <v>105</v>
      </c>
      <c r="Q13" s="231">
        <v>2047</v>
      </c>
      <c r="R13" s="297">
        <v>187.1</v>
      </c>
      <c r="S13" s="254">
        <v>19.495238095238093</v>
      </c>
      <c r="T13" s="253">
        <v>10.940673436664886</v>
      </c>
    </row>
    <row r="14" spans="1:20" s="10" customFormat="1" ht="17.25" customHeight="1" x14ac:dyDescent="0.25">
      <c r="A14" s="396" t="s">
        <v>111</v>
      </c>
      <c r="B14" s="397"/>
      <c r="C14" s="250">
        <v>4854</v>
      </c>
      <c r="D14" s="231">
        <v>15418</v>
      </c>
      <c r="E14" s="231">
        <v>350066</v>
      </c>
      <c r="F14" s="297">
        <v>30753.3</v>
      </c>
      <c r="G14" s="254">
        <v>22.705020106369179</v>
      </c>
      <c r="H14" s="253">
        <v>11.383038568218696</v>
      </c>
      <c r="I14" s="238">
        <v>401</v>
      </c>
      <c r="J14" s="231">
        <v>774</v>
      </c>
      <c r="K14" s="231">
        <v>12859</v>
      </c>
      <c r="L14" s="297">
        <v>1431.6</v>
      </c>
      <c r="M14" s="254">
        <v>16.613695090439276</v>
      </c>
      <c r="N14" s="253">
        <v>8.9822576138586196</v>
      </c>
      <c r="O14" s="238">
        <v>49</v>
      </c>
      <c r="P14" s="231">
        <v>103</v>
      </c>
      <c r="Q14" s="231">
        <v>1984</v>
      </c>
      <c r="R14" s="297">
        <v>187.7</v>
      </c>
      <c r="S14" s="254">
        <v>19.262135922330096</v>
      </c>
      <c r="T14" s="253">
        <v>10.570058604155568</v>
      </c>
    </row>
    <row r="15" spans="1:20" s="10" customFormat="1" ht="17.25" customHeight="1" x14ac:dyDescent="0.25">
      <c r="A15" s="396" t="s">
        <v>136</v>
      </c>
      <c r="B15" s="397"/>
      <c r="C15" s="250">
        <v>4863</v>
      </c>
      <c r="D15" s="231">
        <v>15626</v>
      </c>
      <c r="E15" s="231">
        <v>342665</v>
      </c>
      <c r="F15" s="297">
        <v>31465.599999999999</v>
      </c>
      <c r="G15" s="254">
        <v>21.929156533981825</v>
      </c>
      <c r="H15" s="253">
        <v>10.890146699888133</v>
      </c>
      <c r="I15" s="238">
        <v>404</v>
      </c>
      <c r="J15" s="231">
        <v>795</v>
      </c>
      <c r="K15" s="231">
        <v>12889</v>
      </c>
      <c r="L15" s="297">
        <v>1501.1</v>
      </c>
      <c r="M15" s="254">
        <v>16.2125786163522</v>
      </c>
      <c r="N15" s="253">
        <v>8.5863699953367529</v>
      </c>
      <c r="O15" s="238">
        <v>50</v>
      </c>
      <c r="P15" s="231">
        <v>105</v>
      </c>
      <c r="Q15" s="231">
        <v>2044</v>
      </c>
      <c r="R15" s="297">
        <v>190</v>
      </c>
      <c r="S15" s="254">
        <v>19.466666666666665</v>
      </c>
      <c r="T15" s="253">
        <v>10.757894736842106</v>
      </c>
    </row>
    <row r="16" spans="1:20" s="10" customFormat="1" ht="17.25" customHeight="1" x14ac:dyDescent="0.25">
      <c r="A16" s="396" t="s">
        <v>146</v>
      </c>
      <c r="B16" s="397"/>
      <c r="C16" s="250">
        <v>4874</v>
      </c>
      <c r="D16" s="231">
        <v>15841</v>
      </c>
      <c r="E16" s="231">
        <v>344529</v>
      </c>
      <c r="F16" s="297">
        <v>32009.8</v>
      </c>
      <c r="G16" s="254">
        <v>21.749195126570292</v>
      </c>
      <c r="H16" s="253">
        <v>10.763235009278409</v>
      </c>
      <c r="I16" s="238">
        <v>425</v>
      </c>
      <c r="J16" s="231">
        <v>853</v>
      </c>
      <c r="K16" s="231">
        <v>13917</v>
      </c>
      <c r="L16" s="297">
        <v>1623.1</v>
      </c>
      <c r="M16" s="254">
        <v>16.315357561547479</v>
      </c>
      <c r="N16" s="253">
        <v>8.574333066354507</v>
      </c>
      <c r="O16" s="238">
        <v>50</v>
      </c>
      <c r="P16" s="231">
        <v>106</v>
      </c>
      <c r="Q16" s="231">
        <v>2044</v>
      </c>
      <c r="R16" s="297">
        <v>197.9</v>
      </c>
      <c r="S16" s="254">
        <v>19.283018867924529</v>
      </c>
      <c r="T16" s="253">
        <v>10.32844871147044</v>
      </c>
    </row>
    <row r="17" spans="1:25" s="10" customFormat="1" ht="17.25" customHeight="1" thickBot="1" x14ac:dyDescent="0.3">
      <c r="A17" s="441" t="s">
        <v>154</v>
      </c>
      <c r="B17" s="442"/>
      <c r="C17" s="250">
        <v>4877</v>
      </c>
      <c r="D17" s="231">
        <v>16118</v>
      </c>
      <c r="E17" s="231">
        <v>352322</v>
      </c>
      <c r="F17" s="297">
        <v>32654.6</v>
      </c>
      <c r="G17" s="95">
        <v>21.858915498200769</v>
      </c>
      <c r="H17" s="96">
        <v>10.789352801749217</v>
      </c>
      <c r="I17" s="238">
        <v>447</v>
      </c>
      <c r="J17" s="231">
        <v>894</v>
      </c>
      <c r="K17" s="231">
        <v>14782</v>
      </c>
      <c r="L17" s="297">
        <v>1782.3</v>
      </c>
      <c r="M17" s="95">
        <v>16.534675615212528</v>
      </c>
      <c r="N17" s="96">
        <v>8.2937777029680753</v>
      </c>
      <c r="O17" s="238">
        <v>50</v>
      </c>
      <c r="P17" s="231">
        <v>108</v>
      </c>
      <c r="Q17" s="231">
        <v>2101</v>
      </c>
      <c r="R17" s="297">
        <v>197.6</v>
      </c>
      <c r="S17" s="95">
        <v>19.453703703703702</v>
      </c>
      <c r="T17" s="96">
        <v>10.632591093117409</v>
      </c>
      <c r="V17" s="286"/>
      <c r="W17" s="286"/>
      <c r="X17" s="286"/>
      <c r="Y17" s="286"/>
    </row>
    <row r="18" spans="1:25" s="6" customFormat="1" ht="17.25" customHeight="1" x14ac:dyDescent="0.2">
      <c r="A18" s="447" t="s">
        <v>150</v>
      </c>
      <c r="B18" s="142" t="s">
        <v>74</v>
      </c>
      <c r="C18" s="136">
        <f>C17-C16</f>
        <v>3</v>
      </c>
      <c r="D18" s="137">
        <f t="shared" ref="D18:T18" si="0">D17-D16</f>
        <v>277</v>
      </c>
      <c r="E18" s="137">
        <f t="shared" si="0"/>
        <v>7793</v>
      </c>
      <c r="F18" s="289">
        <f>F17-F16</f>
        <v>644.79999999999927</v>
      </c>
      <c r="G18" s="158">
        <f>G17-G16</f>
        <v>0.10972037163047688</v>
      </c>
      <c r="H18" s="159">
        <f t="shared" si="0"/>
        <v>2.6117792470808254E-2</v>
      </c>
      <c r="I18" s="136">
        <f t="shared" si="0"/>
        <v>22</v>
      </c>
      <c r="J18" s="137">
        <f t="shared" si="0"/>
        <v>41</v>
      </c>
      <c r="K18" s="137">
        <f t="shared" si="0"/>
        <v>865</v>
      </c>
      <c r="L18" s="289">
        <f>L17-L16</f>
        <v>159.20000000000005</v>
      </c>
      <c r="M18" s="158">
        <f>M17-M16</f>
        <v>0.21931805366504875</v>
      </c>
      <c r="N18" s="159">
        <f t="shared" si="0"/>
        <v>-0.28055536338643172</v>
      </c>
      <c r="O18" s="136">
        <f t="shared" si="0"/>
        <v>0</v>
      </c>
      <c r="P18" s="137">
        <f t="shared" si="0"/>
        <v>2</v>
      </c>
      <c r="Q18" s="137">
        <f t="shared" si="0"/>
        <v>57</v>
      </c>
      <c r="R18" s="289">
        <f>R17-R16</f>
        <v>-0.30000000000001137</v>
      </c>
      <c r="S18" s="158">
        <f>S17-S16</f>
        <v>0.17068483577917348</v>
      </c>
      <c r="T18" s="159">
        <f t="shared" si="0"/>
        <v>0.30414238164696883</v>
      </c>
    </row>
    <row r="19" spans="1:25" s="6" customFormat="1" ht="17.25" customHeight="1" x14ac:dyDescent="0.2">
      <c r="A19" s="439"/>
      <c r="B19" s="138" t="s">
        <v>75</v>
      </c>
      <c r="C19" s="140">
        <f>C17/C16-1</f>
        <v>6.1551087402533788E-4</v>
      </c>
      <c r="D19" s="141">
        <f t="shared" ref="D19:T19" si="1">D17/D16-1</f>
        <v>1.7486269806199051E-2</v>
      </c>
      <c r="E19" s="141">
        <f t="shared" si="1"/>
        <v>2.2619286039781805E-2</v>
      </c>
      <c r="F19" s="141">
        <f>F17/F16-1</f>
        <v>2.0143830951770969E-2</v>
      </c>
      <c r="G19" s="160">
        <f>G17/G16-1</f>
        <v>5.0448014738915248E-3</v>
      </c>
      <c r="H19" s="161">
        <f t="shared" si="1"/>
        <v>2.4265745798817129E-3</v>
      </c>
      <c r="I19" s="140">
        <f t="shared" si="1"/>
        <v>5.1764705882352935E-2</v>
      </c>
      <c r="J19" s="141">
        <f t="shared" si="1"/>
        <v>4.8065650644783187E-2</v>
      </c>
      <c r="K19" s="141">
        <f t="shared" si="1"/>
        <v>6.2154199899403517E-2</v>
      </c>
      <c r="L19" s="141">
        <f>L17/L16-1</f>
        <v>9.8083913498860253E-2</v>
      </c>
      <c r="M19" s="160">
        <f>M17/M16-1</f>
        <v>1.3442430105359282E-2</v>
      </c>
      <c r="N19" s="161">
        <f t="shared" si="1"/>
        <v>-3.2720371510563839E-2</v>
      </c>
      <c r="O19" s="140">
        <f t="shared" si="1"/>
        <v>0</v>
      </c>
      <c r="P19" s="141">
        <f t="shared" si="1"/>
        <v>1.8867924528301883E-2</v>
      </c>
      <c r="Q19" s="141">
        <f t="shared" si="1"/>
        <v>2.7886497064579352E-2</v>
      </c>
      <c r="R19" s="141">
        <f>R17/R16-1</f>
        <v>-1.5159171298636531E-3</v>
      </c>
      <c r="S19" s="160">
        <f>S17/S16-1</f>
        <v>8.8515619337536933E-3</v>
      </c>
      <c r="T19" s="161">
        <f t="shared" si="1"/>
        <v>2.9447053487248187E-2</v>
      </c>
    </row>
    <row r="20" spans="1:25" ht="17.25" customHeight="1" x14ac:dyDescent="0.25">
      <c r="A20" s="388" t="s">
        <v>151</v>
      </c>
      <c r="B20" s="150" t="s">
        <v>74</v>
      </c>
      <c r="C20" s="152">
        <f>C17-C12</f>
        <v>44</v>
      </c>
      <c r="D20" s="153">
        <f t="shared" ref="D20:T20" si="2">D17-D12</f>
        <v>1001</v>
      </c>
      <c r="E20" s="153">
        <f t="shared" si="2"/>
        <v>3714</v>
      </c>
      <c r="F20" s="291">
        <f>F17-F12</f>
        <v>3883.2999999999956</v>
      </c>
      <c r="G20" s="162">
        <f>G17-G12</f>
        <v>-1.201682543609234</v>
      </c>
      <c r="H20" s="163">
        <f t="shared" si="2"/>
        <v>-1.3275953668947427</v>
      </c>
      <c r="I20" s="152">
        <f t="shared" si="2"/>
        <v>61</v>
      </c>
      <c r="J20" s="153">
        <f t="shared" si="2"/>
        <v>146</v>
      </c>
      <c r="K20" s="153">
        <f t="shared" si="2"/>
        <v>2657</v>
      </c>
      <c r="L20" s="291">
        <f>L17-L12</f>
        <v>436.70000000000005</v>
      </c>
      <c r="M20" s="162">
        <f>M17-M12</f>
        <v>0.32478256708418485</v>
      </c>
      <c r="N20" s="163">
        <f t="shared" si="2"/>
        <v>-0.71707247539102248</v>
      </c>
      <c r="O20" s="152">
        <f t="shared" si="2"/>
        <v>0</v>
      </c>
      <c r="P20" s="153">
        <f t="shared" si="2"/>
        <v>4</v>
      </c>
      <c r="Q20" s="153">
        <f t="shared" si="2"/>
        <v>78</v>
      </c>
      <c r="R20" s="291">
        <f>R17-R12</f>
        <v>11.299999999999983</v>
      </c>
      <c r="S20" s="162">
        <f>S17-S12</f>
        <v>1.7806267806257381E-3</v>
      </c>
      <c r="T20" s="163">
        <f t="shared" si="2"/>
        <v>-0.22623875121968062</v>
      </c>
    </row>
    <row r="21" spans="1:25" ht="17.25" customHeight="1" x14ac:dyDescent="0.25">
      <c r="A21" s="439"/>
      <c r="B21" s="138" t="s">
        <v>75</v>
      </c>
      <c r="C21" s="140">
        <f>C17/C12-1</f>
        <v>9.1040761431822048E-3</v>
      </c>
      <c r="D21" s="141">
        <f t="shared" ref="D21:T21" si="3">D17/D12-1</f>
        <v>6.621684196599853E-2</v>
      </c>
      <c r="E21" s="141">
        <f t="shared" si="3"/>
        <v>1.0653800257022228E-2</v>
      </c>
      <c r="F21" s="141">
        <f>F17/F12-1</f>
        <v>0.13497130821339298</v>
      </c>
      <c r="G21" s="160">
        <f>G17/G12-1</f>
        <v>-5.2109773624713696E-2</v>
      </c>
      <c r="H21" s="161">
        <f t="shared" si="3"/>
        <v>-0.10956516017211926</v>
      </c>
      <c r="I21" s="140">
        <f t="shared" si="3"/>
        <v>0.15803108808290145</v>
      </c>
      <c r="J21" s="141">
        <f t="shared" si="3"/>
        <v>0.19518716577540096</v>
      </c>
      <c r="K21" s="141">
        <f t="shared" si="3"/>
        <v>0.2191340206185568</v>
      </c>
      <c r="L21" s="141">
        <f>L17/L12-1</f>
        <v>0.32453923900118919</v>
      </c>
      <c r="M21" s="160">
        <f>M17/M12-1</f>
        <v>2.0036070942595519E-2</v>
      </c>
      <c r="N21" s="161">
        <f t="shared" si="3"/>
        <v>-7.9578781268961674E-2</v>
      </c>
      <c r="O21" s="140">
        <f t="shared" si="3"/>
        <v>0</v>
      </c>
      <c r="P21" s="141">
        <f t="shared" si="3"/>
        <v>3.8461538461538547E-2</v>
      </c>
      <c r="Q21" s="141">
        <f t="shared" si="3"/>
        <v>3.8556599110232348E-2</v>
      </c>
      <c r="R21" s="141">
        <f>R17/R12-1</f>
        <v>6.0654857756306857E-2</v>
      </c>
      <c r="S21" s="160">
        <f>S17/S12-1</f>
        <v>9.1539883927405086E-5</v>
      </c>
      <c r="T21" s="161">
        <f t="shared" si="3"/>
        <v>-2.0834542438075365E-2</v>
      </c>
    </row>
    <row r="22" spans="1:25" s="6" customFormat="1" ht="17.25" customHeight="1" x14ac:dyDescent="0.2">
      <c r="A22" s="388" t="s">
        <v>153</v>
      </c>
      <c r="B22" s="150" t="s">
        <v>74</v>
      </c>
      <c r="C22" s="152">
        <f t="shared" ref="C22:T22" si="4">C17-C7</f>
        <v>99</v>
      </c>
      <c r="D22" s="153">
        <f t="shared" si="4"/>
        <v>1624</v>
      </c>
      <c r="E22" s="153">
        <f t="shared" si="4"/>
        <v>6576</v>
      </c>
      <c r="F22" s="291">
        <f t="shared" si="4"/>
        <v>5824.6000000000531</v>
      </c>
      <c r="G22" s="162">
        <f t="shared" si="4"/>
        <v>-1.9955070214625401</v>
      </c>
      <c r="H22" s="163">
        <f t="shared" si="4"/>
        <v>-2.0971921106622879</v>
      </c>
      <c r="I22" s="152">
        <f t="shared" si="4"/>
        <v>253</v>
      </c>
      <c r="J22" s="153">
        <f t="shared" si="4"/>
        <v>497</v>
      </c>
      <c r="K22" s="153">
        <f t="shared" si="4"/>
        <v>7815</v>
      </c>
      <c r="L22" s="291">
        <f t="shared" si="4"/>
        <v>1015.0999999999999</v>
      </c>
      <c r="M22" s="162">
        <f t="shared" si="4"/>
        <v>-1.0144427726967926</v>
      </c>
      <c r="N22" s="163">
        <f t="shared" si="4"/>
        <v>-0.78729633248552133</v>
      </c>
      <c r="O22" s="152">
        <f t="shared" si="4"/>
        <v>11</v>
      </c>
      <c r="P22" s="153">
        <f t="shared" si="4"/>
        <v>27</v>
      </c>
      <c r="Q22" s="153">
        <f t="shared" si="4"/>
        <v>474</v>
      </c>
      <c r="R22" s="291">
        <f t="shared" si="4"/>
        <v>55.599999999999994</v>
      </c>
      <c r="S22" s="162">
        <f t="shared" si="4"/>
        <v>-0.63271604938271864</v>
      </c>
      <c r="T22" s="163">
        <f t="shared" si="4"/>
        <v>-0.82515538575583136</v>
      </c>
    </row>
    <row r="23" spans="1:25" ht="17.25" customHeight="1" thickBot="1" x14ac:dyDescent="0.3">
      <c r="A23" s="440"/>
      <c r="B23" s="164" t="s">
        <v>75</v>
      </c>
      <c r="C23" s="165">
        <f t="shared" ref="C23:T23" si="5">C17/C7-1</f>
        <v>2.0719966513185417E-2</v>
      </c>
      <c r="D23" s="166">
        <f t="shared" si="5"/>
        <v>0.11204636401269497</v>
      </c>
      <c r="E23" s="166">
        <f t="shared" si="5"/>
        <v>1.9019742816981156E-2</v>
      </c>
      <c r="F23" s="166">
        <f t="shared" si="5"/>
        <v>0.21709280655982344</v>
      </c>
      <c r="G23" s="167">
        <f t="shared" si="5"/>
        <v>-8.3653545577036525E-2</v>
      </c>
      <c r="H23" s="168">
        <f t="shared" si="5"/>
        <v>-0.16274277744086429</v>
      </c>
      <c r="I23" s="165">
        <f t="shared" si="5"/>
        <v>1.304123711340206</v>
      </c>
      <c r="J23" s="166">
        <f t="shared" si="5"/>
        <v>1.251889168765743</v>
      </c>
      <c r="K23" s="166">
        <f t="shared" si="5"/>
        <v>1.1217166642744365</v>
      </c>
      <c r="L23" s="166">
        <f t="shared" si="5"/>
        <v>1.3231230448383733</v>
      </c>
      <c r="M23" s="167">
        <f t="shared" si="5"/>
        <v>-5.7805910831150609E-2</v>
      </c>
      <c r="N23" s="168">
        <f t="shared" si="5"/>
        <v>-8.6696389591343737E-2</v>
      </c>
      <c r="O23" s="165">
        <f t="shared" si="5"/>
        <v>0.28205128205128216</v>
      </c>
      <c r="P23" s="166">
        <f t="shared" si="5"/>
        <v>0.33333333333333326</v>
      </c>
      <c r="Q23" s="166">
        <f t="shared" si="5"/>
        <v>0.29133374308543325</v>
      </c>
      <c r="R23" s="166">
        <f t="shared" si="5"/>
        <v>0.39154929577464781</v>
      </c>
      <c r="S23" s="167">
        <f t="shared" si="5"/>
        <v>-3.1499692685925118E-2</v>
      </c>
      <c r="T23" s="168">
        <f t="shared" si="5"/>
        <v>-7.2017249402168471E-2</v>
      </c>
    </row>
    <row r="24" spans="1:25" ht="17.25" customHeight="1" x14ac:dyDescent="0.25">
      <c r="A24" s="287" t="s">
        <v>148</v>
      </c>
    </row>
    <row r="25" spans="1:25" ht="17.25" customHeight="1" x14ac:dyDescent="0.25">
      <c r="A25" s="26" t="s">
        <v>128</v>
      </c>
      <c r="I25" s="24"/>
      <c r="J25" s="24"/>
      <c r="K25" s="24"/>
      <c r="L25" s="24"/>
      <c r="M25" s="255"/>
      <c r="N25" s="255"/>
      <c r="O25" s="255"/>
    </row>
    <row r="26" spans="1:25" x14ac:dyDescent="0.25"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</row>
    <row r="27" spans="1:25" x14ac:dyDescent="0.25">
      <c r="A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</row>
    <row r="28" spans="1:25" x14ac:dyDescent="0.25"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</row>
    <row r="29" spans="1:25" x14ac:dyDescent="0.25"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</row>
    <row r="30" spans="1:25" x14ac:dyDescent="0.25"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</row>
  </sheetData>
  <mergeCells count="36">
    <mergeCell ref="G5:G6"/>
    <mergeCell ref="M5:M6"/>
    <mergeCell ref="S5:S6"/>
    <mergeCell ref="R5:R6"/>
    <mergeCell ref="A18:A19"/>
    <mergeCell ref="A20:A21"/>
    <mergeCell ref="A22:A23"/>
    <mergeCell ref="A17:B17"/>
    <mergeCell ref="C5:C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3:B6"/>
    <mergeCell ref="O3:T4"/>
    <mergeCell ref="C3:H4"/>
    <mergeCell ref="I3:N4"/>
    <mergeCell ref="H5:H6"/>
    <mergeCell ref="I5:I6"/>
    <mergeCell ref="J5:J6"/>
    <mergeCell ref="K5:K6"/>
    <mergeCell ref="D5:D6"/>
    <mergeCell ref="E5:E6"/>
    <mergeCell ref="N5:N6"/>
    <mergeCell ref="O5:O6"/>
    <mergeCell ref="P5:P6"/>
    <mergeCell ref="Q5:Q6"/>
    <mergeCell ref="T5:T6"/>
    <mergeCell ref="F5:F6"/>
    <mergeCell ref="L5:L6"/>
  </mergeCells>
  <hyperlinks>
    <hyperlink ref="A2" location="OBSAH!A1" tooltip="o" display="zpět na obsah" xr:uid="{00000000-0004-0000-03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T18:T23 N18:Q23 H18:K23 C18:E20 F18:F23 G18:G23 L18:L23 M18:M23 R18:R23 S18:S23 D23:E23 C22:E22 D21:E21 C21 C2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3"/>
  <dimension ref="A1:N27"/>
  <sheetViews>
    <sheetView zoomScaleNormal="100" workbookViewId="0"/>
  </sheetViews>
  <sheetFormatPr defaultRowHeight="15" x14ac:dyDescent="0.25"/>
  <cols>
    <col min="1" max="1" width="18.28515625" customWidth="1"/>
    <col min="2" max="13" width="7.85546875" customWidth="1"/>
  </cols>
  <sheetData>
    <row r="1" spans="1:14" ht="17.25" customHeight="1" x14ac:dyDescent="0.25">
      <c r="A1" s="30" t="s">
        <v>157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4" ht="17.25" customHeight="1" thickBot="1" x14ac:dyDescent="0.3">
      <c r="A2" s="78" t="s">
        <v>76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ht="17.25" customHeight="1" x14ac:dyDescent="0.25">
      <c r="A3" s="408" t="s">
        <v>73</v>
      </c>
      <c r="B3" s="458" t="s">
        <v>77</v>
      </c>
      <c r="C3" s="408" t="s">
        <v>78</v>
      </c>
      <c r="D3" s="453" t="s">
        <v>79</v>
      </c>
      <c r="E3" s="419"/>
      <c r="F3" s="419"/>
      <c r="G3" s="419"/>
      <c r="H3" s="419"/>
      <c r="I3" s="419"/>
      <c r="J3" s="454"/>
      <c r="K3" s="448" t="s">
        <v>80</v>
      </c>
      <c r="L3" s="402" t="s">
        <v>93</v>
      </c>
      <c r="M3" s="405" t="s">
        <v>94</v>
      </c>
    </row>
    <row r="4" spans="1:14" ht="21.75" customHeight="1" x14ac:dyDescent="0.25">
      <c r="A4" s="409"/>
      <c r="B4" s="459"/>
      <c r="C4" s="409"/>
      <c r="D4" s="455" t="s">
        <v>3</v>
      </c>
      <c r="E4" s="412" t="s">
        <v>69</v>
      </c>
      <c r="F4" s="413"/>
      <c r="G4" s="463" t="s">
        <v>70</v>
      </c>
      <c r="H4" s="464"/>
      <c r="I4" s="412" t="s">
        <v>120</v>
      </c>
      <c r="J4" s="462"/>
      <c r="K4" s="449"/>
      <c r="L4" s="451"/>
      <c r="M4" s="452"/>
    </row>
    <row r="5" spans="1:14" ht="15" customHeight="1" x14ac:dyDescent="0.25">
      <c r="A5" s="410"/>
      <c r="B5" s="460"/>
      <c r="C5" s="410"/>
      <c r="D5" s="456"/>
      <c r="E5" s="384" t="s">
        <v>5</v>
      </c>
      <c r="F5" s="416" t="s">
        <v>48</v>
      </c>
      <c r="G5" s="465" t="s">
        <v>49</v>
      </c>
      <c r="H5" s="416" t="s">
        <v>50</v>
      </c>
      <c r="I5" s="384" t="s">
        <v>112</v>
      </c>
      <c r="J5" s="416" t="s">
        <v>113</v>
      </c>
      <c r="K5" s="449"/>
      <c r="L5" s="451"/>
      <c r="M5" s="452"/>
    </row>
    <row r="6" spans="1:14" ht="6" customHeight="1" thickBot="1" x14ac:dyDescent="0.3">
      <c r="A6" s="411"/>
      <c r="B6" s="461"/>
      <c r="C6" s="411"/>
      <c r="D6" s="457"/>
      <c r="E6" s="385"/>
      <c r="F6" s="417"/>
      <c r="G6" s="385"/>
      <c r="H6" s="417"/>
      <c r="I6" s="385"/>
      <c r="J6" s="417"/>
      <c r="K6" s="450"/>
      <c r="L6" s="404"/>
      <c r="M6" s="407"/>
    </row>
    <row r="7" spans="1:14" ht="17.25" customHeight="1" x14ac:dyDescent="0.25">
      <c r="A7" s="40" t="s">
        <v>13</v>
      </c>
      <c r="B7" s="315">
        <v>5374</v>
      </c>
      <c r="C7" s="317">
        <v>17120</v>
      </c>
      <c r="D7" s="324">
        <v>369205</v>
      </c>
      <c r="E7" s="276">
        <v>178049</v>
      </c>
      <c r="F7" s="276">
        <f>D7-E7</f>
        <v>191156</v>
      </c>
      <c r="G7" s="276">
        <v>349638</v>
      </c>
      <c r="H7" s="276">
        <f>D7-G7</f>
        <v>19567</v>
      </c>
      <c r="I7" s="276">
        <f>D7-J7</f>
        <v>356174</v>
      </c>
      <c r="J7" s="319">
        <v>13031</v>
      </c>
      <c r="K7" s="320">
        <v>34634.5</v>
      </c>
      <c r="L7" s="328">
        <v>21.565712616822431</v>
      </c>
      <c r="M7" s="329">
        <v>10.660035513721867</v>
      </c>
      <c r="N7" s="121"/>
    </row>
    <row r="8" spans="1:14" ht="17.25" customHeight="1" x14ac:dyDescent="0.25">
      <c r="A8" s="21" t="s">
        <v>14</v>
      </c>
      <c r="B8" s="31">
        <v>440</v>
      </c>
      <c r="C8" s="70">
        <v>1966</v>
      </c>
      <c r="D8" s="240">
        <v>43510</v>
      </c>
      <c r="E8" s="223">
        <v>20960</v>
      </c>
      <c r="F8" s="223">
        <f t="shared" ref="F8:F21" si="0">D8-E8</f>
        <v>22550</v>
      </c>
      <c r="G8" s="223">
        <v>37288</v>
      </c>
      <c r="H8" s="223">
        <f t="shared" ref="H8:H21" si="1">D8-G8</f>
        <v>6222</v>
      </c>
      <c r="I8" s="223">
        <f t="shared" ref="I8:I21" si="2">D8-J8</f>
        <v>42237</v>
      </c>
      <c r="J8" s="51">
        <v>1273</v>
      </c>
      <c r="K8" s="321">
        <v>4043.4</v>
      </c>
      <c r="L8" s="325">
        <v>22.131230925737537</v>
      </c>
      <c r="M8" s="133">
        <v>10.760745906910026</v>
      </c>
      <c r="N8" s="121"/>
    </row>
    <row r="9" spans="1:14" ht="17.25" customHeight="1" x14ac:dyDescent="0.25">
      <c r="A9" s="21" t="s">
        <v>15</v>
      </c>
      <c r="B9" s="31">
        <v>811</v>
      </c>
      <c r="C9" s="70">
        <v>2460</v>
      </c>
      <c r="D9" s="240">
        <v>53338</v>
      </c>
      <c r="E9" s="223">
        <v>25711</v>
      </c>
      <c r="F9" s="223">
        <f t="shared" si="0"/>
        <v>27627</v>
      </c>
      <c r="G9" s="223">
        <v>50316</v>
      </c>
      <c r="H9" s="223">
        <f t="shared" si="1"/>
        <v>3022</v>
      </c>
      <c r="I9" s="223">
        <f t="shared" si="2"/>
        <v>52142</v>
      </c>
      <c r="J9" s="50">
        <v>1196</v>
      </c>
      <c r="K9" s="321">
        <v>4990</v>
      </c>
      <c r="L9" s="325">
        <v>21.682113821138213</v>
      </c>
      <c r="M9" s="133">
        <v>10.688977955911824</v>
      </c>
      <c r="N9" s="121"/>
    </row>
    <row r="10" spans="1:14" ht="17.25" customHeight="1" x14ac:dyDescent="0.25">
      <c r="A10" s="21" t="s">
        <v>16</v>
      </c>
      <c r="B10" s="31">
        <v>333</v>
      </c>
      <c r="C10" s="70">
        <v>1070</v>
      </c>
      <c r="D10" s="240">
        <v>23536</v>
      </c>
      <c r="E10" s="223">
        <v>11373</v>
      </c>
      <c r="F10" s="223">
        <f t="shared" si="0"/>
        <v>12163</v>
      </c>
      <c r="G10" s="223">
        <v>22577</v>
      </c>
      <c r="H10" s="223">
        <f t="shared" si="1"/>
        <v>959</v>
      </c>
      <c r="I10" s="223">
        <f t="shared" si="2"/>
        <v>22893</v>
      </c>
      <c r="J10" s="50">
        <v>643</v>
      </c>
      <c r="K10" s="321">
        <v>2146.4</v>
      </c>
      <c r="L10" s="325">
        <v>21.996261682242991</v>
      </c>
      <c r="M10" s="133">
        <v>10.965337308982482</v>
      </c>
      <c r="N10" s="121"/>
    </row>
    <row r="11" spans="1:14" ht="17.25" customHeight="1" x14ac:dyDescent="0.25">
      <c r="A11" s="21" t="s">
        <v>17</v>
      </c>
      <c r="B11" s="31">
        <v>281</v>
      </c>
      <c r="C11" s="70">
        <v>905</v>
      </c>
      <c r="D11" s="240">
        <v>19710</v>
      </c>
      <c r="E11" s="223">
        <v>9466</v>
      </c>
      <c r="F11" s="223">
        <f t="shared" si="0"/>
        <v>10244</v>
      </c>
      <c r="G11" s="223">
        <v>18372</v>
      </c>
      <c r="H11" s="223">
        <f t="shared" si="1"/>
        <v>1338</v>
      </c>
      <c r="I11" s="223">
        <f t="shared" si="2"/>
        <v>19090</v>
      </c>
      <c r="J11" s="50">
        <v>620</v>
      </c>
      <c r="K11" s="321">
        <v>1815.9</v>
      </c>
      <c r="L11" s="325">
        <v>21.77900552486188</v>
      </c>
      <c r="M11" s="133">
        <v>10.854121923013381</v>
      </c>
      <c r="N11" s="121"/>
    </row>
    <row r="12" spans="1:14" ht="17.25" customHeight="1" x14ac:dyDescent="0.25">
      <c r="A12" s="21" t="s">
        <v>18</v>
      </c>
      <c r="B12" s="31">
        <v>126</v>
      </c>
      <c r="C12" s="70">
        <v>397</v>
      </c>
      <c r="D12" s="240">
        <v>8610</v>
      </c>
      <c r="E12" s="223">
        <v>4301</v>
      </c>
      <c r="F12" s="223">
        <f t="shared" si="0"/>
        <v>4309</v>
      </c>
      <c r="G12" s="223">
        <v>7940</v>
      </c>
      <c r="H12" s="223">
        <f t="shared" si="1"/>
        <v>670</v>
      </c>
      <c r="I12" s="223">
        <f t="shared" si="2"/>
        <v>8351</v>
      </c>
      <c r="J12" s="50">
        <v>259</v>
      </c>
      <c r="K12" s="321">
        <v>810.1</v>
      </c>
      <c r="L12" s="325">
        <v>21.687657430730479</v>
      </c>
      <c r="M12" s="133">
        <v>10.628317491667696</v>
      </c>
      <c r="N12" s="121"/>
    </row>
    <row r="13" spans="1:14" ht="17.25" customHeight="1" x14ac:dyDescent="0.25">
      <c r="A13" s="21" t="s">
        <v>19</v>
      </c>
      <c r="B13" s="31">
        <v>359</v>
      </c>
      <c r="C13" s="70">
        <v>1185</v>
      </c>
      <c r="D13" s="240">
        <v>24650</v>
      </c>
      <c r="E13" s="223">
        <v>12048</v>
      </c>
      <c r="F13" s="223">
        <f t="shared" si="0"/>
        <v>12602</v>
      </c>
      <c r="G13" s="223">
        <v>23453</v>
      </c>
      <c r="H13" s="223">
        <f t="shared" si="1"/>
        <v>1197</v>
      </c>
      <c r="I13" s="223">
        <f t="shared" si="2"/>
        <v>23492</v>
      </c>
      <c r="J13" s="50">
        <v>1158</v>
      </c>
      <c r="K13" s="321">
        <v>2434.1999999999998</v>
      </c>
      <c r="L13" s="325">
        <v>20.80168776371308</v>
      </c>
      <c r="M13" s="133">
        <v>10.126530276887685</v>
      </c>
      <c r="N13" s="121"/>
    </row>
    <row r="14" spans="1:14" ht="17.25" customHeight="1" x14ac:dyDescent="0.25">
      <c r="A14" s="21" t="s">
        <v>20</v>
      </c>
      <c r="B14" s="31">
        <v>235</v>
      </c>
      <c r="C14" s="70">
        <v>734</v>
      </c>
      <c r="D14" s="240">
        <v>15490</v>
      </c>
      <c r="E14" s="223">
        <v>7469</v>
      </c>
      <c r="F14" s="223">
        <f t="shared" si="0"/>
        <v>8021</v>
      </c>
      <c r="G14" s="223">
        <v>14695</v>
      </c>
      <c r="H14" s="223">
        <f t="shared" si="1"/>
        <v>795</v>
      </c>
      <c r="I14" s="223">
        <f t="shared" si="2"/>
        <v>14971</v>
      </c>
      <c r="J14" s="50">
        <v>519</v>
      </c>
      <c r="K14" s="321">
        <v>1485</v>
      </c>
      <c r="L14" s="325">
        <v>21.103542234332426</v>
      </c>
      <c r="M14" s="133">
        <v>10.430976430976431</v>
      </c>
      <c r="N14" s="121"/>
    </row>
    <row r="15" spans="1:14" ht="17.25" customHeight="1" x14ac:dyDescent="0.25">
      <c r="A15" s="21" t="s">
        <v>21</v>
      </c>
      <c r="B15" s="31">
        <v>314</v>
      </c>
      <c r="C15" s="70">
        <v>897</v>
      </c>
      <c r="D15" s="240">
        <v>18828</v>
      </c>
      <c r="E15" s="223">
        <v>8975</v>
      </c>
      <c r="F15" s="223">
        <f t="shared" si="0"/>
        <v>9853</v>
      </c>
      <c r="G15" s="223">
        <v>18106</v>
      </c>
      <c r="H15" s="223">
        <f t="shared" si="1"/>
        <v>722</v>
      </c>
      <c r="I15" s="223">
        <f t="shared" si="2"/>
        <v>17901</v>
      </c>
      <c r="J15" s="50">
        <v>927</v>
      </c>
      <c r="K15" s="321">
        <v>1811.4</v>
      </c>
      <c r="L15" s="325">
        <v>20.989966555183948</v>
      </c>
      <c r="M15" s="133">
        <v>10.394170255051341</v>
      </c>
      <c r="N15" s="121"/>
    </row>
    <row r="16" spans="1:14" ht="17.25" customHeight="1" x14ac:dyDescent="0.25">
      <c r="A16" s="21" t="s">
        <v>22</v>
      </c>
      <c r="B16" s="31">
        <v>322</v>
      </c>
      <c r="C16" s="70">
        <v>827</v>
      </c>
      <c r="D16" s="240">
        <v>18511</v>
      </c>
      <c r="E16" s="223">
        <v>8902</v>
      </c>
      <c r="F16" s="223">
        <f t="shared" si="0"/>
        <v>9609</v>
      </c>
      <c r="G16" s="223">
        <v>17835</v>
      </c>
      <c r="H16" s="223">
        <f t="shared" si="1"/>
        <v>676</v>
      </c>
      <c r="I16" s="223">
        <f t="shared" si="2"/>
        <v>18133</v>
      </c>
      <c r="J16" s="50">
        <v>378</v>
      </c>
      <c r="K16" s="321">
        <v>1722.6</v>
      </c>
      <c r="L16" s="325">
        <v>22.383313180169285</v>
      </c>
      <c r="M16" s="133">
        <v>10.745965401137816</v>
      </c>
      <c r="N16" s="121"/>
    </row>
    <row r="17" spans="1:14" ht="17.25" customHeight="1" x14ac:dyDescent="0.25">
      <c r="A17" s="21" t="s">
        <v>23</v>
      </c>
      <c r="B17" s="31">
        <v>292</v>
      </c>
      <c r="C17" s="70">
        <v>864</v>
      </c>
      <c r="D17" s="240">
        <v>18134</v>
      </c>
      <c r="E17" s="223">
        <v>8750</v>
      </c>
      <c r="F17" s="223">
        <f t="shared" si="0"/>
        <v>9384</v>
      </c>
      <c r="G17" s="223">
        <v>17605</v>
      </c>
      <c r="H17" s="223">
        <f t="shared" si="1"/>
        <v>529</v>
      </c>
      <c r="I17" s="223">
        <f t="shared" si="2"/>
        <v>17571</v>
      </c>
      <c r="J17" s="50">
        <v>563</v>
      </c>
      <c r="K17" s="321">
        <v>1719.5</v>
      </c>
      <c r="L17" s="325">
        <v>20.988425925925927</v>
      </c>
      <c r="M17" s="133">
        <v>10.546088979354463</v>
      </c>
      <c r="N17" s="121"/>
    </row>
    <row r="18" spans="1:14" ht="17.25" customHeight="1" x14ac:dyDescent="0.25">
      <c r="A18" s="21" t="s">
        <v>24</v>
      </c>
      <c r="B18" s="31">
        <v>684</v>
      </c>
      <c r="C18" s="70">
        <v>1958</v>
      </c>
      <c r="D18" s="240">
        <v>42422</v>
      </c>
      <c r="E18" s="223">
        <v>20488</v>
      </c>
      <c r="F18" s="223">
        <f t="shared" si="0"/>
        <v>21934</v>
      </c>
      <c r="G18" s="223">
        <v>40904</v>
      </c>
      <c r="H18" s="223">
        <f t="shared" si="1"/>
        <v>1518</v>
      </c>
      <c r="I18" s="223">
        <f t="shared" si="2"/>
        <v>40711</v>
      </c>
      <c r="J18" s="50">
        <v>1711</v>
      </c>
      <c r="K18" s="321">
        <v>3928.3</v>
      </c>
      <c r="L18" s="325">
        <v>21.665985699693564</v>
      </c>
      <c r="M18" s="133">
        <v>10.799073390525162</v>
      </c>
      <c r="N18" s="121"/>
    </row>
    <row r="19" spans="1:14" ht="17.25" customHeight="1" x14ac:dyDescent="0.25">
      <c r="A19" s="21" t="s">
        <v>25</v>
      </c>
      <c r="B19" s="31">
        <v>389</v>
      </c>
      <c r="C19" s="70">
        <v>1098</v>
      </c>
      <c r="D19" s="240">
        <v>22848</v>
      </c>
      <c r="E19" s="223">
        <v>11011</v>
      </c>
      <c r="F19" s="223">
        <f t="shared" si="0"/>
        <v>11837</v>
      </c>
      <c r="G19" s="223">
        <v>22323</v>
      </c>
      <c r="H19" s="223">
        <f t="shared" si="1"/>
        <v>525</v>
      </c>
      <c r="I19" s="223">
        <f t="shared" si="2"/>
        <v>21946</v>
      </c>
      <c r="J19" s="50">
        <v>902</v>
      </c>
      <c r="K19" s="321">
        <v>2184.6</v>
      </c>
      <c r="L19" s="325">
        <v>20.808743169398905</v>
      </c>
      <c r="M19" s="133">
        <v>10.458665201867619</v>
      </c>
      <c r="N19" s="121"/>
    </row>
    <row r="20" spans="1:14" ht="17.25" customHeight="1" x14ac:dyDescent="0.25">
      <c r="A20" s="21" t="s">
        <v>26</v>
      </c>
      <c r="B20" s="31">
        <v>320</v>
      </c>
      <c r="C20" s="70">
        <v>919</v>
      </c>
      <c r="D20" s="240">
        <v>20241</v>
      </c>
      <c r="E20" s="223">
        <v>9703</v>
      </c>
      <c r="F20" s="223">
        <f t="shared" si="0"/>
        <v>10538</v>
      </c>
      <c r="G20" s="223">
        <v>19759</v>
      </c>
      <c r="H20" s="223">
        <f t="shared" si="1"/>
        <v>482</v>
      </c>
      <c r="I20" s="223">
        <f t="shared" si="2"/>
        <v>19377</v>
      </c>
      <c r="J20" s="50">
        <v>864</v>
      </c>
      <c r="K20" s="321">
        <v>1839.1</v>
      </c>
      <c r="L20" s="325">
        <v>22.025027203482047</v>
      </c>
      <c r="M20" s="133">
        <v>11.005926812027623</v>
      </c>
      <c r="N20" s="121"/>
    </row>
    <row r="21" spans="1:14" ht="17.25" customHeight="1" thickBot="1" x14ac:dyDescent="0.3">
      <c r="A21" s="41" t="s">
        <v>27</v>
      </c>
      <c r="B21" s="316">
        <v>468</v>
      </c>
      <c r="C21" s="318">
        <v>1840</v>
      </c>
      <c r="D21" s="35">
        <v>39377</v>
      </c>
      <c r="E21" s="54">
        <v>18892</v>
      </c>
      <c r="F21" s="54">
        <f t="shared" si="0"/>
        <v>20485</v>
      </c>
      <c r="G21" s="54">
        <v>38465</v>
      </c>
      <c r="H21" s="54">
        <f t="shared" si="1"/>
        <v>912</v>
      </c>
      <c r="I21" s="54">
        <f t="shared" si="2"/>
        <v>37359</v>
      </c>
      <c r="J21" s="55">
        <v>2018</v>
      </c>
      <c r="K21" s="322">
        <v>3704</v>
      </c>
      <c r="L21" s="326">
        <v>21.400543478260868</v>
      </c>
      <c r="M21" s="327">
        <v>10.630939524838013</v>
      </c>
      <c r="N21" s="121"/>
    </row>
    <row r="22" spans="1:14" ht="17.25" customHeight="1" x14ac:dyDescent="0.25">
      <c r="A22" s="287" t="s">
        <v>147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M22" s="16"/>
    </row>
    <row r="23" spans="1:14" ht="31.5" customHeight="1" x14ac:dyDescent="0.25">
      <c r="A23" s="401" t="s">
        <v>121</v>
      </c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</row>
    <row r="26" spans="1:14" x14ac:dyDescent="0.25">
      <c r="B26" s="24"/>
      <c r="C26" s="24"/>
      <c r="D26" s="24"/>
      <c r="E26" s="24"/>
      <c r="F26" s="24"/>
      <c r="G26" s="24"/>
      <c r="H26" s="24"/>
      <c r="I26" s="24"/>
      <c r="J26" s="24"/>
      <c r="K26" s="24"/>
    </row>
    <row r="27" spans="1:14" x14ac:dyDescent="0.25">
      <c r="B27" s="24"/>
      <c r="C27" s="24"/>
      <c r="D27" s="24"/>
      <c r="E27" s="24"/>
      <c r="F27" s="24"/>
      <c r="G27" s="24"/>
      <c r="H27" s="24"/>
      <c r="I27" s="24"/>
      <c r="J27" s="24"/>
      <c r="K27" s="24"/>
    </row>
  </sheetData>
  <sortState xmlns:xlrd2="http://schemas.microsoft.com/office/spreadsheetml/2017/richdata2" ref="A27:C41">
    <sortCondition ref="C27:C41"/>
  </sortState>
  <mergeCells count="18">
    <mergeCell ref="G4:H4"/>
    <mergeCell ref="G5:G6"/>
    <mergeCell ref="H5:H6"/>
    <mergeCell ref="K3:K6"/>
    <mergeCell ref="F5:F6"/>
    <mergeCell ref="E5:E6"/>
    <mergeCell ref="A23:M23"/>
    <mergeCell ref="L3:L6"/>
    <mergeCell ref="M3:M6"/>
    <mergeCell ref="A3:A6"/>
    <mergeCell ref="D3:J3"/>
    <mergeCell ref="D4:D6"/>
    <mergeCell ref="B3:B6"/>
    <mergeCell ref="C3:C6"/>
    <mergeCell ref="E4:F4"/>
    <mergeCell ref="I4:J4"/>
    <mergeCell ref="J5:J6"/>
    <mergeCell ref="I5:I6"/>
  </mergeCells>
  <hyperlinks>
    <hyperlink ref="A2" location="OBSAH!A1" tooltip="o" display="zpět na obsah" xr:uid="{00000000-0004-0000-04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ist5"/>
  <dimension ref="A1:S23"/>
  <sheetViews>
    <sheetView zoomScaleNormal="100" workbookViewId="0"/>
  </sheetViews>
  <sheetFormatPr defaultRowHeight="15" x14ac:dyDescent="0.25"/>
  <cols>
    <col min="1" max="1" width="17.5703125" customWidth="1"/>
    <col min="2" max="2" width="6.140625" customWidth="1"/>
    <col min="3" max="3" width="6.42578125" customWidth="1"/>
    <col min="4" max="4" width="7.28515625" customWidth="1"/>
    <col min="5" max="7" width="5.7109375" customWidth="1"/>
    <col min="8" max="9" width="6.42578125" customWidth="1"/>
    <col min="10" max="10" width="6.85546875" customWidth="1"/>
    <col min="11" max="20" width="6.42578125" customWidth="1"/>
  </cols>
  <sheetData>
    <row r="1" spans="1:19" s="1" customFormat="1" ht="17.25" customHeight="1" x14ac:dyDescent="0.2">
      <c r="A1" s="30" t="s">
        <v>158</v>
      </c>
    </row>
    <row r="2" spans="1:19" s="2" customFormat="1" ht="17.25" customHeight="1" thickBot="1" x14ac:dyDescent="0.3">
      <c r="A2" s="78" t="s">
        <v>76</v>
      </c>
      <c r="O2" s="2" t="s">
        <v>0</v>
      </c>
    </row>
    <row r="3" spans="1:19" s="6" customFormat="1" ht="17.25" customHeight="1" thickBot="1" x14ac:dyDescent="0.25">
      <c r="A3" s="448" t="s">
        <v>73</v>
      </c>
      <c r="B3" s="466" t="s">
        <v>83</v>
      </c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7"/>
      <c r="R3" s="467"/>
      <c r="S3" s="468"/>
    </row>
    <row r="4" spans="1:19" ht="17.25" customHeight="1" x14ac:dyDescent="0.25">
      <c r="A4" s="476"/>
      <c r="B4" s="478" t="s">
        <v>29</v>
      </c>
      <c r="C4" s="479"/>
      <c r="D4" s="480"/>
      <c r="E4" s="283"/>
      <c r="F4" s="283" t="s">
        <v>30</v>
      </c>
      <c r="G4" s="283"/>
      <c r="H4" s="482" t="s">
        <v>28</v>
      </c>
      <c r="I4" s="483"/>
      <c r="J4" s="484"/>
      <c r="K4" s="473" t="s">
        <v>119</v>
      </c>
      <c r="L4" s="474"/>
      <c r="M4" s="475"/>
      <c r="N4" s="478" t="s">
        <v>95</v>
      </c>
      <c r="O4" s="479"/>
      <c r="P4" s="480"/>
      <c r="Q4" s="481" t="s">
        <v>31</v>
      </c>
      <c r="R4" s="479"/>
      <c r="S4" s="480"/>
    </row>
    <row r="5" spans="1:19" s="23" customFormat="1" ht="15" customHeight="1" x14ac:dyDescent="0.2">
      <c r="A5" s="476"/>
      <c r="B5" s="433" t="s">
        <v>1</v>
      </c>
      <c r="C5" s="435" t="s">
        <v>32</v>
      </c>
      <c r="D5" s="469" t="s">
        <v>2</v>
      </c>
      <c r="E5" s="433" t="s">
        <v>1</v>
      </c>
      <c r="F5" s="435" t="s">
        <v>32</v>
      </c>
      <c r="G5" s="471" t="s">
        <v>2</v>
      </c>
      <c r="H5" s="433" t="s">
        <v>1</v>
      </c>
      <c r="I5" s="435" t="s">
        <v>32</v>
      </c>
      <c r="J5" s="469" t="s">
        <v>2</v>
      </c>
      <c r="K5" s="433" t="s">
        <v>1</v>
      </c>
      <c r="L5" s="435" t="s">
        <v>32</v>
      </c>
      <c r="M5" s="469" t="s">
        <v>2</v>
      </c>
      <c r="N5" s="433" t="s">
        <v>1</v>
      </c>
      <c r="O5" s="435" t="s">
        <v>32</v>
      </c>
      <c r="P5" s="469" t="s">
        <v>2</v>
      </c>
      <c r="Q5" s="433" t="s">
        <v>1</v>
      </c>
      <c r="R5" s="435" t="s">
        <v>32</v>
      </c>
      <c r="S5" s="469" t="s">
        <v>2</v>
      </c>
    </row>
    <row r="6" spans="1:19" s="23" customFormat="1" ht="15" customHeight="1" thickBot="1" x14ac:dyDescent="0.25">
      <c r="A6" s="477"/>
      <c r="B6" s="434"/>
      <c r="C6" s="436"/>
      <c r="D6" s="470"/>
      <c r="E6" s="434"/>
      <c r="F6" s="436"/>
      <c r="G6" s="472"/>
      <c r="H6" s="434"/>
      <c r="I6" s="436"/>
      <c r="J6" s="470"/>
      <c r="K6" s="434"/>
      <c r="L6" s="436"/>
      <c r="M6" s="470"/>
      <c r="N6" s="434"/>
      <c r="O6" s="436"/>
      <c r="P6" s="470"/>
      <c r="Q6" s="434"/>
      <c r="R6" s="436"/>
      <c r="S6" s="470"/>
    </row>
    <row r="7" spans="1:19" ht="17.25" customHeight="1" x14ac:dyDescent="0.25">
      <c r="A7" s="40" t="s">
        <v>13</v>
      </c>
      <c r="B7" s="341">
        <v>4785</v>
      </c>
      <c r="C7" s="343">
        <v>15804</v>
      </c>
      <c r="D7" s="346">
        <v>349402</v>
      </c>
      <c r="E7" s="341">
        <v>84</v>
      </c>
      <c r="F7" s="343">
        <v>291</v>
      </c>
      <c r="G7" s="349">
        <v>2717</v>
      </c>
      <c r="H7" s="330">
        <v>7</v>
      </c>
      <c r="I7" s="334">
        <v>21</v>
      </c>
      <c r="J7" s="337">
        <v>167</v>
      </c>
      <c r="K7" s="352">
        <v>1</v>
      </c>
      <c r="L7" s="353">
        <v>2</v>
      </c>
      <c r="M7" s="354">
        <v>36</v>
      </c>
      <c r="N7" s="341">
        <v>447</v>
      </c>
      <c r="O7" s="343">
        <v>894</v>
      </c>
      <c r="P7" s="346">
        <v>14782</v>
      </c>
      <c r="Q7" s="341">
        <v>50</v>
      </c>
      <c r="R7" s="343">
        <v>108</v>
      </c>
      <c r="S7" s="346">
        <v>2101</v>
      </c>
    </row>
    <row r="8" spans="1:19" ht="17.25" customHeight="1" x14ac:dyDescent="0.25">
      <c r="A8" s="21" t="s">
        <v>14</v>
      </c>
      <c r="B8" s="73">
        <v>299</v>
      </c>
      <c r="C8" s="344">
        <v>1611</v>
      </c>
      <c r="D8" s="347">
        <v>38487</v>
      </c>
      <c r="E8" s="73">
        <v>12</v>
      </c>
      <c r="F8" s="344">
        <v>46</v>
      </c>
      <c r="G8" s="350">
        <v>380</v>
      </c>
      <c r="H8" s="331">
        <v>2</v>
      </c>
      <c r="I8" s="335">
        <v>5</v>
      </c>
      <c r="J8" s="338">
        <v>39</v>
      </c>
      <c r="K8" s="331">
        <v>1</v>
      </c>
      <c r="L8" s="335">
        <v>2</v>
      </c>
      <c r="M8" s="338">
        <v>36</v>
      </c>
      <c r="N8" s="73">
        <v>117</v>
      </c>
      <c r="O8" s="344">
        <v>274</v>
      </c>
      <c r="P8" s="347">
        <v>4037</v>
      </c>
      <c r="Q8" s="73">
        <v>9</v>
      </c>
      <c r="R8" s="344">
        <v>28</v>
      </c>
      <c r="S8" s="347">
        <v>531</v>
      </c>
    </row>
    <row r="9" spans="1:19" ht="17.25" customHeight="1" x14ac:dyDescent="0.25">
      <c r="A9" s="21" t="s">
        <v>15</v>
      </c>
      <c r="B9" s="73">
        <v>708</v>
      </c>
      <c r="C9" s="344">
        <v>2249</v>
      </c>
      <c r="D9" s="347">
        <v>49939</v>
      </c>
      <c r="E9" s="73">
        <v>9</v>
      </c>
      <c r="F9" s="344">
        <v>23</v>
      </c>
      <c r="G9" s="350">
        <v>199</v>
      </c>
      <c r="H9" s="332" t="s">
        <v>63</v>
      </c>
      <c r="I9" s="314" t="s">
        <v>63</v>
      </c>
      <c r="J9" s="339" t="s">
        <v>63</v>
      </c>
      <c r="K9" s="332" t="s">
        <v>63</v>
      </c>
      <c r="L9" s="314" t="s">
        <v>63</v>
      </c>
      <c r="M9" s="339" t="s">
        <v>63</v>
      </c>
      <c r="N9" s="73">
        <v>86</v>
      </c>
      <c r="O9" s="344">
        <v>176</v>
      </c>
      <c r="P9" s="347">
        <v>2973</v>
      </c>
      <c r="Q9" s="73">
        <v>8</v>
      </c>
      <c r="R9" s="344">
        <v>12</v>
      </c>
      <c r="S9" s="347">
        <v>227</v>
      </c>
    </row>
    <row r="10" spans="1:19" ht="17.25" customHeight="1" x14ac:dyDescent="0.25">
      <c r="A10" s="21" t="s">
        <v>16</v>
      </c>
      <c r="B10" s="73">
        <v>301</v>
      </c>
      <c r="C10" s="344">
        <v>1006</v>
      </c>
      <c r="D10" s="347">
        <v>22544</v>
      </c>
      <c r="E10" s="73">
        <v>6</v>
      </c>
      <c r="F10" s="344">
        <v>16</v>
      </c>
      <c r="G10" s="350">
        <v>225</v>
      </c>
      <c r="H10" s="331">
        <v>1</v>
      </c>
      <c r="I10" s="335">
        <v>3</v>
      </c>
      <c r="J10" s="338">
        <v>22</v>
      </c>
      <c r="K10" s="332" t="s">
        <v>63</v>
      </c>
      <c r="L10" s="314" t="s">
        <v>63</v>
      </c>
      <c r="M10" s="339" t="s">
        <v>63</v>
      </c>
      <c r="N10" s="73">
        <v>21</v>
      </c>
      <c r="O10" s="344">
        <v>33</v>
      </c>
      <c r="P10" s="347">
        <v>498</v>
      </c>
      <c r="Q10" s="73">
        <v>4</v>
      </c>
      <c r="R10" s="344">
        <v>12</v>
      </c>
      <c r="S10" s="347">
        <v>247</v>
      </c>
    </row>
    <row r="11" spans="1:19" ht="17.25" customHeight="1" x14ac:dyDescent="0.25">
      <c r="A11" s="21" t="s">
        <v>17</v>
      </c>
      <c r="B11" s="73">
        <v>259</v>
      </c>
      <c r="C11" s="344">
        <v>858</v>
      </c>
      <c r="D11" s="347">
        <v>18962</v>
      </c>
      <c r="E11" s="73">
        <v>5</v>
      </c>
      <c r="F11" s="344">
        <v>16</v>
      </c>
      <c r="G11" s="350">
        <v>156</v>
      </c>
      <c r="H11" s="332" t="s">
        <v>63</v>
      </c>
      <c r="I11" s="314" t="s">
        <v>63</v>
      </c>
      <c r="J11" s="339" t="s">
        <v>63</v>
      </c>
      <c r="K11" s="332" t="s">
        <v>63</v>
      </c>
      <c r="L11" s="314" t="s">
        <v>63</v>
      </c>
      <c r="M11" s="339" t="s">
        <v>63</v>
      </c>
      <c r="N11" s="73">
        <v>16</v>
      </c>
      <c r="O11" s="344">
        <v>27</v>
      </c>
      <c r="P11" s="347">
        <v>506</v>
      </c>
      <c r="Q11" s="73">
        <v>1</v>
      </c>
      <c r="R11" s="344">
        <v>4</v>
      </c>
      <c r="S11" s="347">
        <v>86</v>
      </c>
    </row>
    <row r="12" spans="1:19" ht="17.25" customHeight="1" x14ac:dyDescent="0.25">
      <c r="A12" s="21" t="s">
        <v>18</v>
      </c>
      <c r="B12" s="73">
        <v>116</v>
      </c>
      <c r="C12" s="344">
        <v>381</v>
      </c>
      <c r="D12" s="347">
        <v>8323</v>
      </c>
      <c r="E12" s="332" t="s">
        <v>63</v>
      </c>
      <c r="F12" s="314">
        <v>0</v>
      </c>
      <c r="G12" s="339">
        <v>0</v>
      </c>
      <c r="H12" s="332" t="s">
        <v>63</v>
      </c>
      <c r="I12" s="314" t="s">
        <v>63</v>
      </c>
      <c r="J12" s="339" t="s">
        <v>63</v>
      </c>
      <c r="K12" s="332" t="s">
        <v>63</v>
      </c>
      <c r="L12" s="314" t="s">
        <v>63</v>
      </c>
      <c r="M12" s="339" t="s">
        <v>63</v>
      </c>
      <c r="N12" s="73">
        <v>9</v>
      </c>
      <c r="O12" s="344">
        <v>14</v>
      </c>
      <c r="P12" s="347">
        <v>239</v>
      </c>
      <c r="Q12" s="73">
        <v>1</v>
      </c>
      <c r="R12" s="344">
        <v>2</v>
      </c>
      <c r="S12" s="347">
        <v>48</v>
      </c>
    </row>
    <row r="13" spans="1:19" ht="17.25" customHeight="1" x14ac:dyDescent="0.25">
      <c r="A13" s="21" t="s">
        <v>19</v>
      </c>
      <c r="B13" s="73">
        <v>327</v>
      </c>
      <c r="C13" s="344">
        <v>1116</v>
      </c>
      <c r="D13" s="347">
        <v>23520</v>
      </c>
      <c r="E13" s="73">
        <v>3</v>
      </c>
      <c r="F13" s="344">
        <v>13</v>
      </c>
      <c r="G13" s="350">
        <v>140</v>
      </c>
      <c r="H13" s="332" t="s">
        <v>63</v>
      </c>
      <c r="I13" s="314" t="s">
        <v>63</v>
      </c>
      <c r="J13" s="339" t="s">
        <v>63</v>
      </c>
      <c r="K13" s="332" t="s">
        <v>63</v>
      </c>
      <c r="L13" s="314" t="s">
        <v>63</v>
      </c>
      <c r="M13" s="339" t="s">
        <v>63</v>
      </c>
      <c r="N13" s="73">
        <v>25</v>
      </c>
      <c r="O13" s="344">
        <v>51</v>
      </c>
      <c r="P13" s="347">
        <v>895</v>
      </c>
      <c r="Q13" s="73">
        <v>4</v>
      </c>
      <c r="R13" s="344">
        <v>5</v>
      </c>
      <c r="S13" s="347">
        <v>95</v>
      </c>
    </row>
    <row r="14" spans="1:19" ht="17.25" customHeight="1" x14ac:dyDescent="0.25">
      <c r="A14" s="21" t="s">
        <v>20</v>
      </c>
      <c r="B14" s="73">
        <v>215</v>
      </c>
      <c r="C14" s="344">
        <v>690</v>
      </c>
      <c r="D14" s="347">
        <v>14747</v>
      </c>
      <c r="E14" s="73">
        <v>3</v>
      </c>
      <c r="F14" s="344">
        <v>9</v>
      </c>
      <c r="G14" s="350">
        <v>78</v>
      </c>
      <c r="H14" s="332" t="s">
        <v>63</v>
      </c>
      <c r="I14" s="314" t="s">
        <v>63</v>
      </c>
      <c r="J14" s="339" t="s">
        <v>63</v>
      </c>
      <c r="K14" s="332" t="s">
        <v>63</v>
      </c>
      <c r="L14" s="314" t="s">
        <v>63</v>
      </c>
      <c r="M14" s="339" t="s">
        <v>63</v>
      </c>
      <c r="N14" s="73">
        <v>16</v>
      </c>
      <c r="O14" s="344">
        <v>33</v>
      </c>
      <c r="P14" s="347">
        <v>619</v>
      </c>
      <c r="Q14" s="73">
        <v>1</v>
      </c>
      <c r="R14" s="344">
        <v>2</v>
      </c>
      <c r="S14" s="347">
        <v>46</v>
      </c>
    </row>
    <row r="15" spans="1:19" ht="17.25" customHeight="1" x14ac:dyDescent="0.25">
      <c r="A15" s="21" t="s">
        <v>21</v>
      </c>
      <c r="B15" s="73">
        <v>289</v>
      </c>
      <c r="C15" s="344">
        <v>841</v>
      </c>
      <c r="D15" s="347">
        <v>18033</v>
      </c>
      <c r="E15" s="73">
        <v>6</v>
      </c>
      <c r="F15" s="344">
        <v>28</v>
      </c>
      <c r="G15" s="350">
        <v>287</v>
      </c>
      <c r="H15" s="332" t="s">
        <v>63</v>
      </c>
      <c r="I15" s="314" t="s">
        <v>63</v>
      </c>
      <c r="J15" s="339" t="s">
        <v>63</v>
      </c>
      <c r="K15" s="332" t="s">
        <v>63</v>
      </c>
      <c r="L15" s="314" t="s">
        <v>63</v>
      </c>
      <c r="M15" s="339" t="s">
        <v>63</v>
      </c>
      <c r="N15" s="73">
        <v>17</v>
      </c>
      <c r="O15" s="344">
        <v>24</v>
      </c>
      <c r="P15" s="347">
        <v>425</v>
      </c>
      <c r="Q15" s="73">
        <v>2</v>
      </c>
      <c r="R15" s="344">
        <v>4</v>
      </c>
      <c r="S15" s="347">
        <v>83</v>
      </c>
    </row>
    <row r="16" spans="1:19" ht="17.25" customHeight="1" x14ac:dyDescent="0.25">
      <c r="A16" s="21" t="s">
        <v>22</v>
      </c>
      <c r="B16" s="73">
        <v>308</v>
      </c>
      <c r="C16" s="344">
        <v>809</v>
      </c>
      <c r="D16" s="347">
        <v>18196</v>
      </c>
      <c r="E16" s="73">
        <v>2</v>
      </c>
      <c r="F16" s="344">
        <v>3</v>
      </c>
      <c r="G16" s="350">
        <v>22</v>
      </c>
      <c r="H16" s="332" t="s">
        <v>63</v>
      </c>
      <c r="I16" s="314" t="s">
        <v>63</v>
      </c>
      <c r="J16" s="339" t="s">
        <v>63</v>
      </c>
      <c r="K16" s="332" t="s">
        <v>63</v>
      </c>
      <c r="L16" s="314" t="s">
        <v>63</v>
      </c>
      <c r="M16" s="339" t="s">
        <v>63</v>
      </c>
      <c r="N16" s="73">
        <v>11</v>
      </c>
      <c r="O16" s="344">
        <v>14</v>
      </c>
      <c r="P16" s="347">
        <v>268</v>
      </c>
      <c r="Q16" s="73">
        <v>1</v>
      </c>
      <c r="R16" s="344">
        <v>1</v>
      </c>
      <c r="S16" s="347">
        <v>25</v>
      </c>
    </row>
    <row r="17" spans="1:19" ht="17.25" customHeight="1" x14ac:dyDescent="0.25">
      <c r="A17" s="21" t="s">
        <v>23</v>
      </c>
      <c r="B17" s="73">
        <v>280</v>
      </c>
      <c r="C17" s="344">
        <v>843</v>
      </c>
      <c r="D17" s="347">
        <v>17727</v>
      </c>
      <c r="E17" s="331">
        <v>0</v>
      </c>
      <c r="F17" s="335">
        <v>0</v>
      </c>
      <c r="G17" s="338">
        <v>0</v>
      </c>
      <c r="H17" s="332" t="s">
        <v>63</v>
      </c>
      <c r="I17" s="314" t="s">
        <v>63</v>
      </c>
      <c r="J17" s="339" t="s">
        <v>63</v>
      </c>
      <c r="K17" s="332" t="s">
        <v>63</v>
      </c>
      <c r="L17" s="314" t="s">
        <v>63</v>
      </c>
      <c r="M17" s="339" t="s">
        <v>63</v>
      </c>
      <c r="N17" s="73">
        <v>10</v>
      </c>
      <c r="O17" s="344">
        <v>18</v>
      </c>
      <c r="P17" s="347">
        <v>329</v>
      </c>
      <c r="Q17" s="73">
        <v>2</v>
      </c>
      <c r="R17" s="344">
        <v>3</v>
      </c>
      <c r="S17" s="347">
        <v>78</v>
      </c>
    </row>
    <row r="18" spans="1:19" ht="17.25" customHeight="1" x14ac:dyDescent="0.25">
      <c r="A18" s="21" t="s">
        <v>24</v>
      </c>
      <c r="B18" s="73">
        <v>628</v>
      </c>
      <c r="C18" s="344">
        <v>1830</v>
      </c>
      <c r="D18" s="347">
        <v>40552</v>
      </c>
      <c r="E18" s="73">
        <v>13</v>
      </c>
      <c r="F18" s="344">
        <v>47</v>
      </c>
      <c r="G18" s="350">
        <v>437</v>
      </c>
      <c r="H18" s="331">
        <v>2</v>
      </c>
      <c r="I18" s="335">
        <v>6</v>
      </c>
      <c r="J18" s="338">
        <v>49</v>
      </c>
      <c r="K18" s="332" t="s">
        <v>63</v>
      </c>
      <c r="L18" s="314" t="s">
        <v>63</v>
      </c>
      <c r="M18" s="339" t="s">
        <v>63</v>
      </c>
      <c r="N18" s="73">
        <v>37</v>
      </c>
      <c r="O18" s="344">
        <v>68</v>
      </c>
      <c r="P18" s="347">
        <v>1238</v>
      </c>
      <c r="Q18" s="73">
        <v>4</v>
      </c>
      <c r="R18" s="344">
        <v>7</v>
      </c>
      <c r="S18" s="347">
        <v>146</v>
      </c>
    </row>
    <row r="19" spans="1:19" ht="17.25" customHeight="1" x14ac:dyDescent="0.25">
      <c r="A19" s="21" t="s">
        <v>25</v>
      </c>
      <c r="B19" s="73">
        <v>349</v>
      </c>
      <c r="C19" s="344">
        <v>996</v>
      </c>
      <c r="D19" s="347">
        <v>21336</v>
      </c>
      <c r="E19" s="73">
        <v>9</v>
      </c>
      <c r="F19" s="344">
        <v>31</v>
      </c>
      <c r="G19" s="350">
        <v>272</v>
      </c>
      <c r="H19" s="331">
        <v>1</v>
      </c>
      <c r="I19" s="335">
        <v>4</v>
      </c>
      <c r="J19" s="338">
        <v>23</v>
      </c>
      <c r="K19" s="332" t="s">
        <v>63</v>
      </c>
      <c r="L19" s="314" t="s">
        <v>63</v>
      </c>
      <c r="M19" s="339" t="s">
        <v>63</v>
      </c>
      <c r="N19" s="73">
        <v>25</v>
      </c>
      <c r="O19" s="344">
        <v>58</v>
      </c>
      <c r="P19" s="347">
        <v>1021</v>
      </c>
      <c r="Q19" s="73">
        <v>5</v>
      </c>
      <c r="R19" s="344">
        <v>9</v>
      </c>
      <c r="S19" s="347">
        <v>196</v>
      </c>
    </row>
    <row r="20" spans="1:19" ht="17.25" customHeight="1" x14ac:dyDescent="0.25">
      <c r="A20" s="21" t="s">
        <v>26</v>
      </c>
      <c r="B20" s="73">
        <v>296</v>
      </c>
      <c r="C20" s="344">
        <v>867</v>
      </c>
      <c r="D20" s="347">
        <v>19489</v>
      </c>
      <c r="E20" s="73">
        <v>5</v>
      </c>
      <c r="F20" s="344">
        <v>14</v>
      </c>
      <c r="G20" s="350">
        <v>78</v>
      </c>
      <c r="H20" s="331">
        <v>1</v>
      </c>
      <c r="I20" s="335">
        <v>3</v>
      </c>
      <c r="J20" s="338">
        <v>34</v>
      </c>
      <c r="K20" s="332" t="s">
        <v>63</v>
      </c>
      <c r="L20" s="314" t="s">
        <v>63</v>
      </c>
      <c r="M20" s="339" t="s">
        <v>63</v>
      </c>
      <c r="N20" s="73">
        <v>17</v>
      </c>
      <c r="O20" s="344">
        <v>33</v>
      </c>
      <c r="P20" s="347">
        <v>595</v>
      </c>
      <c r="Q20" s="73">
        <v>1</v>
      </c>
      <c r="R20" s="344">
        <v>2</v>
      </c>
      <c r="S20" s="347">
        <v>45</v>
      </c>
    </row>
    <row r="21" spans="1:19" ht="17.25" customHeight="1" thickBot="1" x14ac:dyDescent="0.3">
      <c r="A21" s="41" t="s">
        <v>27</v>
      </c>
      <c r="B21" s="342">
        <v>410</v>
      </c>
      <c r="C21" s="345">
        <v>1707</v>
      </c>
      <c r="D21" s="348">
        <v>37547</v>
      </c>
      <c r="E21" s="342">
        <v>11</v>
      </c>
      <c r="F21" s="345">
        <v>45</v>
      </c>
      <c r="G21" s="351">
        <v>443</v>
      </c>
      <c r="H21" s="333" t="s">
        <v>63</v>
      </c>
      <c r="I21" s="336" t="s">
        <v>63</v>
      </c>
      <c r="J21" s="340" t="s">
        <v>63</v>
      </c>
      <c r="K21" s="333" t="s">
        <v>63</v>
      </c>
      <c r="L21" s="336" t="s">
        <v>63</v>
      </c>
      <c r="M21" s="340" t="s">
        <v>63</v>
      </c>
      <c r="N21" s="342">
        <v>40</v>
      </c>
      <c r="O21" s="345">
        <v>71</v>
      </c>
      <c r="P21" s="348">
        <v>1139</v>
      </c>
      <c r="Q21" s="342">
        <v>7</v>
      </c>
      <c r="R21" s="345">
        <v>17</v>
      </c>
      <c r="S21" s="348">
        <v>248</v>
      </c>
    </row>
    <row r="22" spans="1:19" ht="17.25" customHeight="1" x14ac:dyDescent="0.25">
      <c r="A22" s="26" t="s">
        <v>128</v>
      </c>
    </row>
    <row r="23" spans="1:19" x14ac:dyDescent="0.25">
      <c r="A23" s="251"/>
    </row>
  </sheetData>
  <mergeCells count="25">
    <mergeCell ref="A3:A6"/>
    <mergeCell ref="N4:P4"/>
    <mergeCell ref="Q4:S4"/>
    <mergeCell ref="N5:N6"/>
    <mergeCell ref="O5:O6"/>
    <mergeCell ref="P5:P6"/>
    <mergeCell ref="Q5:Q6"/>
    <mergeCell ref="R5:R6"/>
    <mergeCell ref="S5:S6"/>
    <mergeCell ref="B4:D4"/>
    <mergeCell ref="H4:J4"/>
    <mergeCell ref="B5:B6"/>
    <mergeCell ref="C5:C6"/>
    <mergeCell ref="D5:D6"/>
    <mergeCell ref="H5:H6"/>
    <mergeCell ref="I5:I6"/>
    <mergeCell ref="B3:S3"/>
    <mergeCell ref="J5:J6"/>
    <mergeCell ref="K5:K6"/>
    <mergeCell ref="L5:L6"/>
    <mergeCell ref="M5:M6"/>
    <mergeCell ref="E5:E6"/>
    <mergeCell ref="F5:F6"/>
    <mergeCell ref="G5:G6"/>
    <mergeCell ref="K4:M4"/>
  </mergeCells>
  <hyperlinks>
    <hyperlink ref="A2" location="OBSAH!A1" tooltip="o" display="zpět na obsah" xr:uid="{00000000-0004-0000-05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List39"/>
  <dimension ref="A1:S30"/>
  <sheetViews>
    <sheetView zoomScaleNormal="100" workbookViewId="0"/>
  </sheetViews>
  <sheetFormatPr defaultRowHeight="15" x14ac:dyDescent="0.25"/>
  <cols>
    <col min="1" max="1" width="18" customWidth="1"/>
    <col min="2" max="12" width="6.7109375" customWidth="1"/>
    <col min="13" max="18" width="6.42578125" customWidth="1"/>
  </cols>
  <sheetData>
    <row r="1" spans="1:19" s="18" customFormat="1" ht="17.25" customHeight="1" x14ac:dyDescent="0.2">
      <c r="A1" s="30" t="s">
        <v>159</v>
      </c>
      <c r="B1" s="1"/>
      <c r="C1" s="1"/>
      <c r="D1" s="1"/>
      <c r="S1" s="124"/>
    </row>
    <row r="2" spans="1:19" s="210" customFormat="1" ht="17.25" customHeight="1" thickBot="1" x14ac:dyDescent="0.3">
      <c r="A2" s="78" t="s">
        <v>76</v>
      </c>
      <c r="B2" s="209"/>
      <c r="C2" s="209"/>
    </row>
    <row r="3" spans="1:19" ht="24" customHeight="1" x14ac:dyDescent="0.25">
      <c r="A3" s="485" t="s">
        <v>73</v>
      </c>
      <c r="B3" s="487" t="s">
        <v>82</v>
      </c>
      <c r="C3" s="488"/>
      <c r="D3" s="488"/>
      <c r="E3" s="488"/>
      <c r="F3" s="488"/>
      <c r="G3" s="488"/>
      <c r="H3" s="488"/>
      <c r="I3" s="488"/>
      <c r="J3" s="488"/>
      <c r="K3" s="488"/>
      <c r="L3" s="489"/>
      <c r="M3" s="490" t="s">
        <v>150</v>
      </c>
      <c r="N3" s="491"/>
      <c r="O3" s="492" t="s">
        <v>151</v>
      </c>
      <c r="P3" s="493"/>
      <c r="Q3" s="494" t="s">
        <v>152</v>
      </c>
      <c r="R3" s="495"/>
    </row>
    <row r="4" spans="1:19" ht="17.25" customHeight="1" thickBot="1" x14ac:dyDescent="0.3">
      <c r="A4" s="486"/>
      <c r="B4" s="169" t="s">
        <v>7</v>
      </c>
      <c r="C4" s="169" t="s">
        <v>8</v>
      </c>
      <c r="D4" s="169" t="s">
        <v>9</v>
      </c>
      <c r="E4" s="169" t="s">
        <v>10</v>
      </c>
      <c r="F4" s="169" t="s">
        <v>11</v>
      </c>
      <c r="G4" s="169" t="s">
        <v>47</v>
      </c>
      <c r="H4" s="170" t="s">
        <v>72</v>
      </c>
      <c r="I4" s="208" t="s">
        <v>111</v>
      </c>
      <c r="J4" s="170" t="s">
        <v>136</v>
      </c>
      <c r="K4" s="170" t="s">
        <v>146</v>
      </c>
      <c r="L4" s="224" t="s">
        <v>154</v>
      </c>
      <c r="M4" s="174" t="s">
        <v>74</v>
      </c>
      <c r="N4" s="173" t="s">
        <v>75</v>
      </c>
      <c r="O4" s="174" t="s">
        <v>74</v>
      </c>
      <c r="P4" s="173" t="s">
        <v>75</v>
      </c>
      <c r="Q4" s="174" t="s">
        <v>74</v>
      </c>
      <c r="R4" s="175" t="s">
        <v>75</v>
      </c>
    </row>
    <row r="5" spans="1:19" ht="17.25" customHeight="1" x14ac:dyDescent="0.25">
      <c r="A5" s="40" t="s">
        <v>13</v>
      </c>
      <c r="B5" s="108">
        <v>14972</v>
      </c>
      <c r="C5" s="108">
        <v>15390</v>
      </c>
      <c r="D5" s="108">
        <v>15729</v>
      </c>
      <c r="E5" s="108">
        <v>15848</v>
      </c>
      <c r="F5" s="108">
        <v>15856</v>
      </c>
      <c r="G5" s="108">
        <v>15969</v>
      </c>
      <c r="H5" s="108">
        <v>16064</v>
      </c>
      <c r="I5" s="221">
        <v>16295</v>
      </c>
      <c r="J5" s="108">
        <v>16526</v>
      </c>
      <c r="K5" s="108">
        <v>16800</v>
      </c>
      <c r="L5" s="230">
        <v>17120</v>
      </c>
      <c r="M5" s="110">
        <f>L5-K5</f>
        <v>320</v>
      </c>
      <c r="N5" s="126">
        <f>L5/K5-1</f>
        <v>1.904761904761898E-2</v>
      </c>
      <c r="O5" s="110">
        <f>L5-G5</f>
        <v>1151</v>
      </c>
      <c r="P5" s="126">
        <f>L5/G5-1</f>
        <v>7.2077149477111968E-2</v>
      </c>
      <c r="Q5" s="110">
        <f>L5-B5</f>
        <v>2148</v>
      </c>
      <c r="R5" s="127">
        <f>L5/B5-1</f>
        <v>0.14346780657226832</v>
      </c>
    </row>
    <row r="6" spans="1:19" ht="17.25" customHeight="1" x14ac:dyDescent="0.25">
      <c r="A6" s="21" t="s">
        <v>14</v>
      </c>
      <c r="B6" s="85">
        <v>1562</v>
      </c>
      <c r="C6" s="85">
        <v>1649</v>
      </c>
      <c r="D6" s="85">
        <v>1736</v>
      </c>
      <c r="E6" s="85">
        <v>1775</v>
      </c>
      <c r="F6" s="85">
        <v>1801</v>
      </c>
      <c r="G6" s="85">
        <v>1847</v>
      </c>
      <c r="H6" s="85">
        <v>1862</v>
      </c>
      <c r="I6" s="226">
        <v>1879</v>
      </c>
      <c r="J6" s="85">
        <v>1901</v>
      </c>
      <c r="K6" s="85">
        <v>1928</v>
      </c>
      <c r="L6" s="49">
        <v>1966</v>
      </c>
      <c r="M6" s="112">
        <f t="shared" ref="M6:M19" si="0">L6-K6</f>
        <v>38</v>
      </c>
      <c r="N6" s="128">
        <f t="shared" ref="N6:N19" si="1">L6/K6-1</f>
        <v>1.970954356846466E-2</v>
      </c>
      <c r="O6" s="112">
        <f t="shared" ref="O6:O19" si="2">L6-G6</f>
        <v>119</v>
      </c>
      <c r="P6" s="128">
        <f t="shared" ref="P6:P19" si="3">L6/G6-1</f>
        <v>6.4428803465078399E-2</v>
      </c>
      <c r="Q6" s="112">
        <f t="shared" ref="Q6:Q19" si="4">L6-B6</f>
        <v>404</v>
      </c>
      <c r="R6" s="129">
        <f t="shared" ref="R6:R19" si="5">L6/B6-1</f>
        <v>0.2586427656850192</v>
      </c>
    </row>
    <row r="7" spans="1:19" ht="17.25" customHeight="1" x14ac:dyDescent="0.25">
      <c r="A7" s="21" t="s">
        <v>15</v>
      </c>
      <c r="B7" s="85">
        <v>1916</v>
      </c>
      <c r="C7" s="85">
        <v>2030</v>
      </c>
      <c r="D7" s="85">
        <v>2109</v>
      </c>
      <c r="E7" s="85">
        <v>2168</v>
      </c>
      <c r="F7" s="85">
        <v>2188</v>
      </c>
      <c r="G7" s="85">
        <v>2226</v>
      </c>
      <c r="H7" s="85">
        <v>2258</v>
      </c>
      <c r="I7" s="226">
        <v>2306</v>
      </c>
      <c r="J7" s="85">
        <v>2364</v>
      </c>
      <c r="K7" s="85">
        <v>2402</v>
      </c>
      <c r="L7" s="49">
        <v>2460</v>
      </c>
      <c r="M7" s="112">
        <f t="shared" si="0"/>
        <v>58</v>
      </c>
      <c r="N7" s="128">
        <f t="shared" si="1"/>
        <v>2.4146544546211457E-2</v>
      </c>
      <c r="O7" s="112">
        <f t="shared" si="2"/>
        <v>234</v>
      </c>
      <c r="P7" s="128">
        <f t="shared" si="3"/>
        <v>0.10512129380053903</v>
      </c>
      <c r="Q7" s="112">
        <f t="shared" si="4"/>
        <v>544</v>
      </c>
      <c r="R7" s="129">
        <f t="shared" si="5"/>
        <v>0.28392484342379953</v>
      </c>
    </row>
    <row r="8" spans="1:19" ht="17.25" customHeight="1" x14ac:dyDescent="0.25">
      <c r="A8" s="21" t="s">
        <v>16</v>
      </c>
      <c r="B8" s="85">
        <v>952</v>
      </c>
      <c r="C8" s="85">
        <v>970</v>
      </c>
      <c r="D8" s="85">
        <v>981</v>
      </c>
      <c r="E8" s="85">
        <v>986</v>
      </c>
      <c r="F8" s="85">
        <v>998</v>
      </c>
      <c r="G8" s="85">
        <v>1005</v>
      </c>
      <c r="H8" s="85">
        <v>1009</v>
      </c>
      <c r="I8" s="226">
        <v>1020</v>
      </c>
      <c r="J8" s="85">
        <v>1035</v>
      </c>
      <c r="K8" s="85">
        <v>1053</v>
      </c>
      <c r="L8" s="49">
        <v>1070</v>
      </c>
      <c r="M8" s="112">
        <f t="shared" si="0"/>
        <v>17</v>
      </c>
      <c r="N8" s="128">
        <f t="shared" si="1"/>
        <v>1.6144349477682729E-2</v>
      </c>
      <c r="O8" s="112">
        <f t="shared" si="2"/>
        <v>65</v>
      </c>
      <c r="P8" s="128">
        <f t="shared" si="3"/>
        <v>6.4676616915422924E-2</v>
      </c>
      <c r="Q8" s="112">
        <f t="shared" si="4"/>
        <v>118</v>
      </c>
      <c r="R8" s="129">
        <f t="shared" si="5"/>
        <v>0.12394957983193278</v>
      </c>
    </row>
    <row r="9" spans="1:19" ht="17.25" customHeight="1" x14ac:dyDescent="0.25">
      <c r="A9" s="21" t="s">
        <v>17</v>
      </c>
      <c r="B9" s="85">
        <v>812</v>
      </c>
      <c r="C9" s="85">
        <v>832</v>
      </c>
      <c r="D9" s="85">
        <v>848</v>
      </c>
      <c r="E9" s="85">
        <v>842</v>
      </c>
      <c r="F9" s="85">
        <v>833</v>
      </c>
      <c r="G9" s="85">
        <v>837</v>
      </c>
      <c r="H9" s="85">
        <v>841</v>
      </c>
      <c r="I9" s="226">
        <v>858</v>
      </c>
      <c r="J9" s="85">
        <v>869</v>
      </c>
      <c r="K9" s="85">
        <v>884</v>
      </c>
      <c r="L9" s="49">
        <v>905</v>
      </c>
      <c r="M9" s="112">
        <f t="shared" si="0"/>
        <v>21</v>
      </c>
      <c r="N9" s="128">
        <f t="shared" si="1"/>
        <v>2.3755656108597201E-2</v>
      </c>
      <c r="O9" s="112">
        <f t="shared" si="2"/>
        <v>68</v>
      </c>
      <c r="P9" s="128">
        <f t="shared" si="3"/>
        <v>8.1242532855436034E-2</v>
      </c>
      <c r="Q9" s="112">
        <f t="shared" si="4"/>
        <v>93</v>
      </c>
      <c r="R9" s="129">
        <f t="shared" si="5"/>
        <v>0.1145320197044335</v>
      </c>
    </row>
    <row r="10" spans="1:19" ht="17.25" customHeight="1" x14ac:dyDescent="0.25">
      <c r="A10" s="21" t="s">
        <v>18</v>
      </c>
      <c r="B10" s="85">
        <v>387</v>
      </c>
      <c r="C10" s="85">
        <v>391</v>
      </c>
      <c r="D10" s="85">
        <v>392</v>
      </c>
      <c r="E10" s="85">
        <v>388</v>
      </c>
      <c r="F10" s="85">
        <v>381</v>
      </c>
      <c r="G10" s="85">
        <v>384</v>
      </c>
      <c r="H10" s="85">
        <v>382</v>
      </c>
      <c r="I10" s="226">
        <v>385</v>
      </c>
      <c r="J10" s="85">
        <v>385</v>
      </c>
      <c r="K10" s="85">
        <v>386</v>
      </c>
      <c r="L10" s="49">
        <v>397</v>
      </c>
      <c r="M10" s="103">
        <f>L10-K10</f>
        <v>11</v>
      </c>
      <c r="N10" s="128">
        <f t="shared" si="1"/>
        <v>2.8497409326424972E-2</v>
      </c>
      <c r="O10" s="103">
        <f t="shared" si="2"/>
        <v>13</v>
      </c>
      <c r="P10" s="128">
        <f t="shared" si="3"/>
        <v>3.3854166666666741E-2</v>
      </c>
      <c r="Q10" s="112">
        <f t="shared" si="4"/>
        <v>10</v>
      </c>
      <c r="R10" s="129">
        <f t="shared" si="5"/>
        <v>2.5839793281653645E-2</v>
      </c>
    </row>
    <row r="11" spans="1:19" ht="17.25" customHeight="1" x14ac:dyDescent="0.25">
      <c r="A11" s="21" t="s">
        <v>19</v>
      </c>
      <c r="B11" s="85">
        <v>1104</v>
      </c>
      <c r="C11" s="85">
        <v>1125</v>
      </c>
      <c r="D11" s="85">
        <v>1143</v>
      </c>
      <c r="E11" s="85">
        <v>1141</v>
      </c>
      <c r="F11" s="85">
        <v>1136</v>
      </c>
      <c r="G11" s="85">
        <v>1137</v>
      </c>
      <c r="H11" s="85">
        <v>1137</v>
      </c>
      <c r="I11" s="226">
        <v>1148</v>
      </c>
      <c r="J11" s="85">
        <v>1159</v>
      </c>
      <c r="K11" s="85">
        <v>1170</v>
      </c>
      <c r="L11" s="49">
        <v>1185</v>
      </c>
      <c r="M11" s="103">
        <f>L11-K11</f>
        <v>15</v>
      </c>
      <c r="N11" s="128">
        <f t="shared" si="1"/>
        <v>1.2820512820512775E-2</v>
      </c>
      <c r="O11" s="112">
        <f t="shared" si="2"/>
        <v>48</v>
      </c>
      <c r="P11" s="128">
        <f t="shared" si="3"/>
        <v>4.2216358839050061E-2</v>
      </c>
      <c r="Q11" s="112">
        <f t="shared" si="4"/>
        <v>81</v>
      </c>
      <c r="R11" s="129">
        <f t="shared" si="5"/>
        <v>7.3369565217391353E-2</v>
      </c>
    </row>
    <row r="12" spans="1:19" ht="17.25" customHeight="1" x14ac:dyDescent="0.25">
      <c r="A12" s="21" t="s">
        <v>20</v>
      </c>
      <c r="B12" s="85">
        <v>666</v>
      </c>
      <c r="C12" s="85">
        <v>678</v>
      </c>
      <c r="D12" s="85">
        <v>685</v>
      </c>
      <c r="E12" s="85">
        <v>686</v>
      </c>
      <c r="F12" s="85">
        <v>678</v>
      </c>
      <c r="G12" s="85">
        <v>674</v>
      </c>
      <c r="H12" s="85">
        <v>673</v>
      </c>
      <c r="I12" s="226">
        <v>697</v>
      </c>
      <c r="J12" s="85">
        <v>710</v>
      </c>
      <c r="K12" s="85">
        <v>723</v>
      </c>
      <c r="L12" s="49">
        <v>734</v>
      </c>
      <c r="M12" s="103">
        <f t="shared" si="0"/>
        <v>11</v>
      </c>
      <c r="N12" s="128">
        <f t="shared" si="1"/>
        <v>1.5214384508990264E-2</v>
      </c>
      <c r="O12" s="103">
        <f t="shared" si="2"/>
        <v>60</v>
      </c>
      <c r="P12" s="128">
        <f t="shared" si="3"/>
        <v>8.9020771513353081E-2</v>
      </c>
      <c r="Q12" s="112">
        <f t="shared" si="4"/>
        <v>68</v>
      </c>
      <c r="R12" s="129">
        <f t="shared" si="5"/>
        <v>0.10210210210210202</v>
      </c>
    </row>
    <row r="13" spans="1:19" ht="17.25" customHeight="1" x14ac:dyDescent="0.25">
      <c r="A13" s="21" t="s">
        <v>21</v>
      </c>
      <c r="B13" s="85">
        <v>835</v>
      </c>
      <c r="C13" s="85">
        <v>849</v>
      </c>
      <c r="D13" s="85">
        <v>870</v>
      </c>
      <c r="E13" s="85">
        <v>873</v>
      </c>
      <c r="F13" s="85">
        <v>865</v>
      </c>
      <c r="G13" s="85">
        <v>856</v>
      </c>
      <c r="H13" s="85">
        <v>849</v>
      </c>
      <c r="I13" s="226">
        <v>859</v>
      </c>
      <c r="J13" s="85">
        <v>869</v>
      </c>
      <c r="K13" s="85">
        <v>886</v>
      </c>
      <c r="L13" s="49">
        <v>897</v>
      </c>
      <c r="M13" s="103">
        <f t="shared" si="0"/>
        <v>11</v>
      </c>
      <c r="N13" s="128">
        <f t="shared" si="1"/>
        <v>1.2415349887133109E-2</v>
      </c>
      <c r="O13" s="103">
        <f t="shared" si="2"/>
        <v>41</v>
      </c>
      <c r="P13" s="128">
        <f t="shared" si="3"/>
        <v>4.7897196261682318E-2</v>
      </c>
      <c r="Q13" s="112">
        <f t="shared" si="4"/>
        <v>62</v>
      </c>
      <c r="R13" s="129">
        <f t="shared" si="5"/>
        <v>7.4251497005987988E-2</v>
      </c>
    </row>
    <row r="14" spans="1:19" ht="17.25" customHeight="1" x14ac:dyDescent="0.25">
      <c r="A14" s="21" t="s">
        <v>22</v>
      </c>
      <c r="B14" s="85">
        <v>760</v>
      </c>
      <c r="C14" s="85">
        <v>778</v>
      </c>
      <c r="D14" s="85">
        <v>785</v>
      </c>
      <c r="E14" s="85">
        <v>783</v>
      </c>
      <c r="F14" s="85">
        <v>778</v>
      </c>
      <c r="G14" s="85">
        <v>774</v>
      </c>
      <c r="H14" s="85">
        <v>780</v>
      </c>
      <c r="I14" s="226">
        <v>792</v>
      </c>
      <c r="J14" s="85">
        <v>800</v>
      </c>
      <c r="K14" s="85">
        <v>813</v>
      </c>
      <c r="L14" s="49">
        <v>827</v>
      </c>
      <c r="M14" s="112">
        <f t="shared" si="0"/>
        <v>14</v>
      </c>
      <c r="N14" s="128">
        <f t="shared" si="1"/>
        <v>1.7220172201722006E-2</v>
      </c>
      <c r="O14" s="112">
        <f t="shared" si="2"/>
        <v>53</v>
      </c>
      <c r="P14" s="128">
        <f t="shared" si="3"/>
        <v>6.8475452196382403E-2</v>
      </c>
      <c r="Q14" s="112">
        <f t="shared" si="4"/>
        <v>67</v>
      </c>
      <c r="R14" s="129">
        <f t="shared" si="5"/>
        <v>8.8157894736842213E-2</v>
      </c>
    </row>
    <row r="15" spans="1:19" ht="17.25" customHeight="1" x14ac:dyDescent="0.25">
      <c r="A15" s="21" t="s">
        <v>23</v>
      </c>
      <c r="B15" s="85">
        <v>765</v>
      </c>
      <c r="C15" s="85">
        <v>783</v>
      </c>
      <c r="D15" s="85">
        <v>787</v>
      </c>
      <c r="E15" s="85">
        <v>789</v>
      </c>
      <c r="F15" s="85">
        <v>791</v>
      </c>
      <c r="G15" s="85">
        <v>803</v>
      </c>
      <c r="H15" s="85">
        <v>806</v>
      </c>
      <c r="I15" s="226">
        <v>815</v>
      </c>
      <c r="J15" s="85">
        <v>829</v>
      </c>
      <c r="K15" s="85">
        <v>853</v>
      </c>
      <c r="L15" s="49">
        <v>864</v>
      </c>
      <c r="M15" s="112">
        <f t="shared" si="0"/>
        <v>11</v>
      </c>
      <c r="N15" s="128">
        <f t="shared" si="1"/>
        <v>1.2895662368112459E-2</v>
      </c>
      <c r="O15" s="112">
        <f t="shared" si="2"/>
        <v>61</v>
      </c>
      <c r="P15" s="128">
        <f t="shared" si="3"/>
        <v>7.5965130759651389E-2</v>
      </c>
      <c r="Q15" s="112">
        <f t="shared" si="4"/>
        <v>99</v>
      </c>
      <c r="R15" s="129">
        <f t="shared" si="5"/>
        <v>0.12941176470588234</v>
      </c>
    </row>
    <row r="16" spans="1:19" ht="17.25" customHeight="1" x14ac:dyDescent="0.25">
      <c r="A16" s="21" t="s">
        <v>24</v>
      </c>
      <c r="B16" s="85">
        <v>1696</v>
      </c>
      <c r="C16" s="85">
        <v>1725</v>
      </c>
      <c r="D16" s="85">
        <v>1775</v>
      </c>
      <c r="E16" s="85">
        <v>1793</v>
      </c>
      <c r="F16" s="85">
        <v>1799</v>
      </c>
      <c r="G16" s="85">
        <v>1811</v>
      </c>
      <c r="H16" s="85">
        <v>1831</v>
      </c>
      <c r="I16" s="226">
        <v>1856</v>
      </c>
      <c r="J16" s="85">
        <v>1879</v>
      </c>
      <c r="K16" s="85">
        <v>1919</v>
      </c>
      <c r="L16" s="49">
        <v>1958</v>
      </c>
      <c r="M16" s="112">
        <f t="shared" si="0"/>
        <v>39</v>
      </c>
      <c r="N16" s="128">
        <f t="shared" si="1"/>
        <v>2.0323084940072844E-2</v>
      </c>
      <c r="O16" s="112">
        <f t="shared" si="2"/>
        <v>147</v>
      </c>
      <c r="P16" s="128">
        <f t="shared" si="3"/>
        <v>8.1170623964660349E-2</v>
      </c>
      <c r="Q16" s="112">
        <f t="shared" si="4"/>
        <v>262</v>
      </c>
      <c r="R16" s="129">
        <f t="shared" si="5"/>
        <v>0.15448113207547176</v>
      </c>
    </row>
    <row r="17" spans="1:18" ht="17.25" customHeight="1" x14ac:dyDescent="0.25">
      <c r="A17" s="21" t="s">
        <v>25</v>
      </c>
      <c r="B17" s="85">
        <v>976</v>
      </c>
      <c r="C17" s="85">
        <v>1000</v>
      </c>
      <c r="D17" s="85">
        <v>1008</v>
      </c>
      <c r="E17" s="85">
        <v>1005</v>
      </c>
      <c r="F17" s="85">
        <v>1007</v>
      </c>
      <c r="G17" s="85">
        <v>1006</v>
      </c>
      <c r="H17" s="85">
        <v>1022</v>
      </c>
      <c r="I17" s="226">
        <v>1041</v>
      </c>
      <c r="J17" s="85">
        <v>1060</v>
      </c>
      <c r="K17" s="85">
        <v>1078</v>
      </c>
      <c r="L17" s="49">
        <v>1098</v>
      </c>
      <c r="M17" s="112">
        <f t="shared" si="0"/>
        <v>20</v>
      </c>
      <c r="N17" s="128">
        <f t="shared" si="1"/>
        <v>1.855287569573294E-2</v>
      </c>
      <c r="O17" s="112">
        <f t="shared" si="2"/>
        <v>92</v>
      </c>
      <c r="P17" s="128">
        <f t="shared" si="3"/>
        <v>9.1451292246520932E-2</v>
      </c>
      <c r="Q17" s="112">
        <f t="shared" si="4"/>
        <v>122</v>
      </c>
      <c r="R17" s="129">
        <f t="shared" si="5"/>
        <v>0.125</v>
      </c>
    </row>
    <row r="18" spans="1:18" ht="17.25" customHeight="1" x14ac:dyDescent="0.25">
      <c r="A18" s="21" t="s">
        <v>26</v>
      </c>
      <c r="B18" s="85">
        <v>828</v>
      </c>
      <c r="C18" s="85">
        <v>838</v>
      </c>
      <c r="D18" s="85">
        <v>843</v>
      </c>
      <c r="E18" s="85">
        <v>857</v>
      </c>
      <c r="F18" s="85">
        <v>854</v>
      </c>
      <c r="G18" s="85">
        <v>859</v>
      </c>
      <c r="H18" s="85">
        <v>862</v>
      </c>
      <c r="I18" s="226">
        <v>870</v>
      </c>
      <c r="J18" s="85">
        <v>883</v>
      </c>
      <c r="K18" s="85">
        <v>898</v>
      </c>
      <c r="L18" s="49">
        <v>919</v>
      </c>
      <c r="M18" s="112">
        <f t="shared" si="0"/>
        <v>21</v>
      </c>
      <c r="N18" s="128">
        <f t="shared" si="1"/>
        <v>2.3385300668151476E-2</v>
      </c>
      <c r="O18" s="112">
        <f t="shared" si="2"/>
        <v>60</v>
      </c>
      <c r="P18" s="128">
        <f t="shared" si="3"/>
        <v>6.9848661233993026E-2</v>
      </c>
      <c r="Q18" s="112">
        <f t="shared" si="4"/>
        <v>91</v>
      </c>
      <c r="R18" s="129">
        <f t="shared" si="5"/>
        <v>0.10990338164251212</v>
      </c>
    </row>
    <row r="19" spans="1:18" ht="17.25" customHeight="1" thickBot="1" x14ac:dyDescent="0.3">
      <c r="A19" s="41" t="s">
        <v>27</v>
      </c>
      <c r="B19" s="54">
        <v>1713</v>
      </c>
      <c r="C19" s="54">
        <v>1742</v>
      </c>
      <c r="D19" s="54">
        <v>1767</v>
      </c>
      <c r="E19" s="54">
        <v>1762</v>
      </c>
      <c r="F19" s="54">
        <v>1747</v>
      </c>
      <c r="G19" s="54">
        <v>1750</v>
      </c>
      <c r="H19" s="54">
        <v>1752</v>
      </c>
      <c r="I19" s="222">
        <v>1769</v>
      </c>
      <c r="J19" s="54">
        <v>1783</v>
      </c>
      <c r="K19" s="54">
        <v>1807</v>
      </c>
      <c r="L19" s="229">
        <v>1840</v>
      </c>
      <c r="M19" s="114">
        <f t="shared" si="0"/>
        <v>33</v>
      </c>
      <c r="N19" s="130">
        <f t="shared" si="1"/>
        <v>1.8262313226341975E-2</v>
      </c>
      <c r="O19" s="114">
        <f t="shared" si="2"/>
        <v>90</v>
      </c>
      <c r="P19" s="130">
        <f t="shared" si="3"/>
        <v>5.1428571428571379E-2</v>
      </c>
      <c r="Q19" s="114">
        <f t="shared" si="4"/>
        <v>127</v>
      </c>
      <c r="R19" s="131">
        <f t="shared" si="5"/>
        <v>7.4138937536485594E-2</v>
      </c>
    </row>
    <row r="20" spans="1:18" s="14" customFormat="1" ht="17.25" customHeight="1" x14ac:dyDescent="0.25">
      <c r="A20" s="2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8" x14ac:dyDescent="0.25">
      <c r="B21" s="256"/>
      <c r="C21" s="256"/>
      <c r="D21" s="256"/>
      <c r="E21" s="256"/>
      <c r="F21" s="256"/>
      <c r="G21" s="256"/>
      <c r="H21" s="256"/>
      <c r="I21" s="256"/>
      <c r="J21" s="256"/>
      <c r="K21" s="256"/>
      <c r="L21" s="256"/>
      <c r="M21" s="256"/>
      <c r="N21" s="256"/>
      <c r="O21" s="256"/>
      <c r="P21" s="256"/>
      <c r="Q21" s="256"/>
      <c r="R21" s="256"/>
    </row>
    <row r="30" spans="1:18" x14ac:dyDescent="0.25">
      <c r="I30" s="210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06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List40"/>
  <dimension ref="A1:R22"/>
  <sheetViews>
    <sheetView zoomScaleNormal="100" workbookViewId="0"/>
  </sheetViews>
  <sheetFormatPr defaultColWidth="9.140625" defaultRowHeight="15" x14ac:dyDescent="0.25"/>
  <cols>
    <col min="1" max="1" width="18" customWidth="1"/>
    <col min="2" max="12" width="6.7109375" customWidth="1"/>
    <col min="13" max="18" width="6.42578125" customWidth="1"/>
  </cols>
  <sheetData>
    <row r="1" spans="1:18" s="18" customFormat="1" ht="17.25" customHeight="1" x14ac:dyDescent="0.2">
      <c r="A1" s="30" t="s">
        <v>160</v>
      </c>
      <c r="B1" s="1"/>
      <c r="C1" s="1"/>
      <c r="D1" s="1"/>
      <c r="M1" s="124"/>
    </row>
    <row r="2" spans="1:18" ht="17.25" customHeight="1" thickBot="1" x14ac:dyDescent="0.3">
      <c r="A2" s="78" t="s">
        <v>76</v>
      </c>
      <c r="B2" s="2"/>
      <c r="C2" s="2"/>
    </row>
    <row r="3" spans="1:18" ht="24" customHeight="1" x14ac:dyDescent="0.25">
      <c r="A3" s="485" t="s">
        <v>73</v>
      </c>
      <c r="B3" s="487" t="s">
        <v>82</v>
      </c>
      <c r="C3" s="488"/>
      <c r="D3" s="488"/>
      <c r="E3" s="488"/>
      <c r="F3" s="488"/>
      <c r="G3" s="488"/>
      <c r="H3" s="488"/>
      <c r="I3" s="488"/>
      <c r="J3" s="488"/>
      <c r="K3" s="488"/>
      <c r="L3" s="489"/>
      <c r="M3" s="490" t="s">
        <v>150</v>
      </c>
      <c r="N3" s="491"/>
      <c r="O3" s="492" t="s">
        <v>151</v>
      </c>
      <c r="P3" s="493"/>
      <c r="Q3" s="494" t="s">
        <v>152</v>
      </c>
      <c r="R3" s="495"/>
    </row>
    <row r="4" spans="1:18" ht="17.25" customHeight="1" thickBot="1" x14ac:dyDescent="0.3">
      <c r="A4" s="486"/>
      <c r="B4" s="169" t="s">
        <v>7</v>
      </c>
      <c r="C4" s="169" t="s">
        <v>8</v>
      </c>
      <c r="D4" s="169" t="s">
        <v>9</v>
      </c>
      <c r="E4" s="169" t="s">
        <v>10</v>
      </c>
      <c r="F4" s="169" t="s">
        <v>11</v>
      </c>
      <c r="G4" s="169" t="s">
        <v>47</v>
      </c>
      <c r="H4" s="170" t="s">
        <v>72</v>
      </c>
      <c r="I4" s="208" t="s">
        <v>111</v>
      </c>
      <c r="J4" s="170" t="s">
        <v>136</v>
      </c>
      <c r="K4" s="170" t="s">
        <v>146</v>
      </c>
      <c r="L4" s="224" t="s">
        <v>154</v>
      </c>
      <c r="M4" s="174" t="s">
        <v>74</v>
      </c>
      <c r="N4" s="176" t="s">
        <v>75</v>
      </c>
      <c r="O4" s="177" t="s">
        <v>74</v>
      </c>
      <c r="P4" s="176" t="s">
        <v>75</v>
      </c>
      <c r="Q4" s="177" t="s">
        <v>74</v>
      </c>
      <c r="R4" s="175" t="s">
        <v>75</v>
      </c>
    </row>
    <row r="5" spans="1:18" ht="17.25" customHeight="1" x14ac:dyDescent="0.25">
      <c r="A5" s="40" t="s">
        <v>13</v>
      </c>
      <c r="B5" s="225">
        <v>354340</v>
      </c>
      <c r="C5" s="225">
        <v>363568</v>
      </c>
      <c r="D5" s="225">
        <v>367603</v>
      </c>
      <c r="E5" s="225">
        <v>367361</v>
      </c>
      <c r="F5" s="225">
        <v>362653</v>
      </c>
      <c r="G5" s="225">
        <v>362756</v>
      </c>
      <c r="H5" s="225">
        <v>363776</v>
      </c>
      <c r="I5" s="221">
        <v>364909</v>
      </c>
      <c r="J5" s="221">
        <v>357598</v>
      </c>
      <c r="K5" s="221">
        <v>360490</v>
      </c>
      <c r="L5" s="228">
        <v>369205</v>
      </c>
      <c r="M5" s="99">
        <f>L5-K5</f>
        <v>8715</v>
      </c>
      <c r="N5" s="116">
        <f>L5/K5-1</f>
        <v>2.4175427889816747E-2</v>
      </c>
      <c r="O5" s="98">
        <f>L5-G5</f>
        <v>6449</v>
      </c>
      <c r="P5" s="116">
        <f>L5/G5-1</f>
        <v>1.7777790029661844E-2</v>
      </c>
      <c r="Q5" s="120">
        <f>L5-B5</f>
        <v>14865</v>
      </c>
      <c r="R5" s="111">
        <f>L5/B5-1</f>
        <v>4.1951233278771705E-2</v>
      </c>
    </row>
    <row r="6" spans="1:18" ht="17.25" customHeight="1" x14ac:dyDescent="0.25">
      <c r="A6" s="21" t="s">
        <v>14</v>
      </c>
      <c r="B6" s="223">
        <v>38457</v>
      </c>
      <c r="C6" s="223">
        <v>40405</v>
      </c>
      <c r="D6" s="223">
        <v>41637</v>
      </c>
      <c r="E6" s="223">
        <v>42371</v>
      </c>
      <c r="F6" s="223">
        <v>42711</v>
      </c>
      <c r="G6" s="223">
        <v>43147</v>
      </c>
      <c r="H6" s="223">
        <v>43288</v>
      </c>
      <c r="I6" s="226">
        <v>43260</v>
      </c>
      <c r="J6" s="226">
        <v>42578</v>
      </c>
      <c r="K6" s="226">
        <v>42580</v>
      </c>
      <c r="L6" s="227">
        <v>43510</v>
      </c>
      <c r="M6" s="103">
        <f t="shared" ref="M6:M19" si="0">L6-K6</f>
        <v>930</v>
      </c>
      <c r="N6" s="91">
        <f t="shared" ref="N6:N19" si="1">L6/K6-1</f>
        <v>2.1841240018788177E-2</v>
      </c>
      <c r="O6" s="101">
        <f t="shared" ref="O6:O19" si="2">L6-G6</f>
        <v>363</v>
      </c>
      <c r="P6" s="271">
        <f t="shared" ref="P6:P19" si="3">L6/G6-1</f>
        <v>8.4130994043618568E-3</v>
      </c>
      <c r="Q6" s="101">
        <f t="shared" ref="Q6:Q19" si="4">L6-B6</f>
        <v>5053</v>
      </c>
      <c r="R6" s="113">
        <f t="shared" ref="R6:R19" si="5">L6/B6-1</f>
        <v>0.13139350443352305</v>
      </c>
    </row>
    <row r="7" spans="1:18" ht="17.25" customHeight="1" x14ac:dyDescent="0.25">
      <c r="A7" s="21" t="s">
        <v>15</v>
      </c>
      <c r="B7" s="223">
        <v>44430</v>
      </c>
      <c r="C7" s="223">
        <v>46815</v>
      </c>
      <c r="D7" s="223">
        <v>48455</v>
      </c>
      <c r="E7" s="223">
        <v>49663</v>
      </c>
      <c r="F7" s="223">
        <v>49771</v>
      </c>
      <c r="G7" s="223">
        <v>50315</v>
      </c>
      <c r="H7" s="223">
        <v>50797</v>
      </c>
      <c r="I7" s="226">
        <v>51347</v>
      </c>
      <c r="J7" s="226">
        <v>51197</v>
      </c>
      <c r="K7" s="226">
        <v>51834</v>
      </c>
      <c r="L7" s="227">
        <v>53338</v>
      </c>
      <c r="M7" s="103">
        <f t="shared" si="0"/>
        <v>1504</v>
      </c>
      <c r="N7" s="91">
        <f t="shared" si="1"/>
        <v>2.901570397808384E-2</v>
      </c>
      <c r="O7" s="101">
        <f t="shared" si="2"/>
        <v>3023</v>
      </c>
      <c r="P7" s="271">
        <f t="shared" si="3"/>
        <v>6.0081486634204539E-2</v>
      </c>
      <c r="Q7" s="101">
        <f t="shared" si="4"/>
        <v>8908</v>
      </c>
      <c r="R7" s="113">
        <f t="shared" si="5"/>
        <v>0.20049516092730135</v>
      </c>
    </row>
    <row r="8" spans="1:18" ht="17.25" customHeight="1" x14ac:dyDescent="0.25">
      <c r="A8" s="21" t="s">
        <v>16</v>
      </c>
      <c r="B8" s="223">
        <v>22942</v>
      </c>
      <c r="C8" s="223">
        <v>23292</v>
      </c>
      <c r="D8" s="223">
        <v>23419</v>
      </c>
      <c r="E8" s="223">
        <v>23351</v>
      </c>
      <c r="F8" s="223">
        <v>23065</v>
      </c>
      <c r="G8" s="223">
        <v>23045</v>
      </c>
      <c r="H8" s="223">
        <v>23060</v>
      </c>
      <c r="I8" s="226">
        <v>23017</v>
      </c>
      <c r="J8" s="226">
        <v>22651</v>
      </c>
      <c r="K8" s="226">
        <v>22743</v>
      </c>
      <c r="L8" s="227">
        <v>23536</v>
      </c>
      <c r="M8" s="103">
        <f t="shared" si="0"/>
        <v>793</v>
      </c>
      <c r="N8" s="91">
        <f t="shared" si="1"/>
        <v>3.4867871432968434E-2</v>
      </c>
      <c r="O8" s="101">
        <f t="shared" si="2"/>
        <v>491</v>
      </c>
      <c r="P8" s="271">
        <f t="shared" si="3"/>
        <v>2.1306140160555431E-2</v>
      </c>
      <c r="Q8" s="101">
        <f t="shared" si="4"/>
        <v>594</v>
      </c>
      <c r="R8" s="113">
        <f t="shared" si="5"/>
        <v>2.5891378258216413E-2</v>
      </c>
    </row>
    <row r="9" spans="1:18" ht="17.25" customHeight="1" x14ac:dyDescent="0.25">
      <c r="A9" s="21" t="s">
        <v>17</v>
      </c>
      <c r="B9" s="223">
        <v>19055</v>
      </c>
      <c r="C9" s="223">
        <v>19429</v>
      </c>
      <c r="D9" s="223">
        <v>19650</v>
      </c>
      <c r="E9" s="223">
        <v>19399</v>
      </c>
      <c r="F9" s="223">
        <v>18853</v>
      </c>
      <c r="G9" s="223">
        <v>18704</v>
      </c>
      <c r="H9" s="223">
        <v>18863</v>
      </c>
      <c r="I9" s="226">
        <v>18845</v>
      </c>
      <c r="J9" s="226">
        <v>18789</v>
      </c>
      <c r="K9" s="226">
        <v>19023</v>
      </c>
      <c r="L9" s="227">
        <v>19710</v>
      </c>
      <c r="M9" s="103">
        <f t="shared" si="0"/>
        <v>687</v>
      </c>
      <c r="N9" s="91">
        <f t="shared" si="1"/>
        <v>3.6114177574515072E-2</v>
      </c>
      <c r="O9" s="101">
        <f t="shared" si="2"/>
        <v>1006</v>
      </c>
      <c r="P9" s="271">
        <f t="shared" si="3"/>
        <v>5.3785286569717705E-2</v>
      </c>
      <c r="Q9" s="101">
        <f t="shared" si="4"/>
        <v>655</v>
      </c>
      <c r="R9" s="113">
        <f t="shared" si="5"/>
        <v>3.4374180005247945E-2</v>
      </c>
    </row>
    <row r="10" spans="1:18" ht="17.25" customHeight="1" x14ac:dyDescent="0.25">
      <c r="A10" s="21" t="s">
        <v>18</v>
      </c>
      <c r="B10" s="223">
        <v>9542</v>
      </c>
      <c r="C10" s="223">
        <v>9565</v>
      </c>
      <c r="D10" s="223">
        <v>9454</v>
      </c>
      <c r="E10" s="223">
        <v>9271</v>
      </c>
      <c r="F10" s="223">
        <v>8856</v>
      </c>
      <c r="G10" s="223">
        <v>8927</v>
      </c>
      <c r="H10" s="223">
        <v>8954</v>
      </c>
      <c r="I10" s="226">
        <v>8766</v>
      </c>
      <c r="J10" s="226">
        <v>8341</v>
      </c>
      <c r="K10" s="226">
        <v>8354</v>
      </c>
      <c r="L10" s="227">
        <v>8610</v>
      </c>
      <c r="M10" s="103">
        <f t="shared" si="0"/>
        <v>256</v>
      </c>
      <c r="N10" s="91">
        <f t="shared" si="1"/>
        <v>3.0644002872875165E-2</v>
      </c>
      <c r="O10" s="101">
        <f t="shared" si="2"/>
        <v>-317</v>
      </c>
      <c r="P10" s="271">
        <f t="shared" si="3"/>
        <v>-3.5510249803965444E-2</v>
      </c>
      <c r="Q10" s="101">
        <f t="shared" si="4"/>
        <v>-932</v>
      </c>
      <c r="R10" s="113">
        <f t="shared" si="5"/>
        <v>-9.7673443722490094E-2</v>
      </c>
    </row>
    <row r="11" spans="1:18" ht="17.25" customHeight="1" x14ac:dyDescent="0.25">
      <c r="A11" s="21" t="s">
        <v>19</v>
      </c>
      <c r="B11" s="223">
        <v>26063</v>
      </c>
      <c r="C11" s="223">
        <v>26453</v>
      </c>
      <c r="D11" s="223">
        <v>26489</v>
      </c>
      <c r="E11" s="223">
        <v>25979</v>
      </c>
      <c r="F11" s="223">
        <v>25348</v>
      </c>
      <c r="G11" s="223">
        <v>25424</v>
      </c>
      <c r="H11" s="223">
        <v>25122</v>
      </c>
      <c r="I11" s="226">
        <v>25071</v>
      </c>
      <c r="J11" s="226">
        <v>24230</v>
      </c>
      <c r="K11" s="226">
        <v>24264</v>
      </c>
      <c r="L11" s="227">
        <v>24650</v>
      </c>
      <c r="M11" s="103">
        <f t="shared" si="0"/>
        <v>386</v>
      </c>
      <c r="N11" s="91">
        <f t="shared" si="1"/>
        <v>1.5908341575997298E-2</v>
      </c>
      <c r="O11" s="101">
        <f t="shared" si="2"/>
        <v>-774</v>
      </c>
      <c r="P11" s="271">
        <f t="shared" si="3"/>
        <v>-3.0443675267463832E-2</v>
      </c>
      <c r="Q11" s="101">
        <f t="shared" si="4"/>
        <v>-1413</v>
      </c>
      <c r="R11" s="113">
        <f t="shared" si="5"/>
        <v>-5.421478724628781E-2</v>
      </c>
    </row>
    <row r="12" spans="1:18" ht="17.25" customHeight="1" x14ac:dyDescent="0.25">
      <c r="A12" s="21" t="s">
        <v>20</v>
      </c>
      <c r="B12" s="223">
        <v>15400</v>
      </c>
      <c r="C12" s="223">
        <v>15675</v>
      </c>
      <c r="D12" s="223">
        <v>15745</v>
      </c>
      <c r="E12" s="223">
        <v>15510</v>
      </c>
      <c r="F12" s="223">
        <v>15178</v>
      </c>
      <c r="G12" s="223">
        <v>14992</v>
      </c>
      <c r="H12" s="223">
        <v>15078</v>
      </c>
      <c r="I12" s="226">
        <v>15228</v>
      </c>
      <c r="J12" s="226">
        <v>14962</v>
      </c>
      <c r="K12" s="226">
        <v>15195</v>
      </c>
      <c r="L12" s="227">
        <v>15490</v>
      </c>
      <c r="M12" s="103">
        <f t="shared" si="0"/>
        <v>295</v>
      </c>
      <c r="N12" s="91">
        <f t="shared" si="1"/>
        <v>1.9414281013491186E-2</v>
      </c>
      <c r="O12" s="101">
        <f t="shared" si="2"/>
        <v>498</v>
      </c>
      <c r="P12" s="271">
        <f t="shared" si="3"/>
        <v>3.3217716115261364E-2</v>
      </c>
      <c r="Q12" s="101">
        <f t="shared" si="4"/>
        <v>90</v>
      </c>
      <c r="R12" s="113">
        <f t="shared" si="5"/>
        <v>5.8441558441557628E-3</v>
      </c>
    </row>
    <row r="13" spans="1:18" ht="17.25" customHeight="1" x14ac:dyDescent="0.25">
      <c r="A13" s="21" t="s">
        <v>21</v>
      </c>
      <c r="B13" s="223">
        <v>19548</v>
      </c>
      <c r="C13" s="223">
        <v>19859</v>
      </c>
      <c r="D13" s="223">
        <v>19986</v>
      </c>
      <c r="E13" s="223">
        <v>19876</v>
      </c>
      <c r="F13" s="223">
        <v>19340</v>
      </c>
      <c r="G13" s="223">
        <v>19222</v>
      </c>
      <c r="H13" s="223">
        <v>19009</v>
      </c>
      <c r="I13" s="226">
        <v>19137</v>
      </c>
      <c r="J13" s="226">
        <v>18311</v>
      </c>
      <c r="K13" s="226">
        <v>18482</v>
      </c>
      <c r="L13" s="227">
        <v>18828</v>
      </c>
      <c r="M13" s="103">
        <f t="shared" si="0"/>
        <v>346</v>
      </c>
      <c r="N13" s="91">
        <f t="shared" si="1"/>
        <v>1.872091764960504E-2</v>
      </c>
      <c r="O13" s="101">
        <f t="shared" si="2"/>
        <v>-394</v>
      </c>
      <c r="P13" s="271">
        <f t="shared" si="3"/>
        <v>-2.0497346790136262E-2</v>
      </c>
      <c r="Q13" s="101">
        <f t="shared" si="4"/>
        <v>-720</v>
      </c>
      <c r="R13" s="113">
        <f t="shared" si="5"/>
        <v>-3.6832412523020275E-2</v>
      </c>
    </row>
    <row r="14" spans="1:18" ht="17.25" customHeight="1" x14ac:dyDescent="0.25">
      <c r="A14" s="21" t="s">
        <v>22</v>
      </c>
      <c r="B14" s="223">
        <v>18572</v>
      </c>
      <c r="C14" s="223">
        <v>18976</v>
      </c>
      <c r="D14" s="223">
        <v>19059</v>
      </c>
      <c r="E14" s="223">
        <v>18915</v>
      </c>
      <c r="F14" s="223">
        <v>18562</v>
      </c>
      <c r="G14" s="223">
        <v>18387</v>
      </c>
      <c r="H14" s="223">
        <v>18398</v>
      </c>
      <c r="I14" s="226">
        <v>18391</v>
      </c>
      <c r="J14" s="226">
        <v>17897</v>
      </c>
      <c r="K14" s="226">
        <v>17975</v>
      </c>
      <c r="L14" s="227">
        <v>18511</v>
      </c>
      <c r="M14" s="103">
        <f t="shared" si="0"/>
        <v>536</v>
      </c>
      <c r="N14" s="91">
        <f t="shared" si="1"/>
        <v>2.9819193324061244E-2</v>
      </c>
      <c r="O14" s="101">
        <f t="shared" si="2"/>
        <v>124</v>
      </c>
      <c r="P14" s="271">
        <f t="shared" si="3"/>
        <v>6.7438951433078653E-3</v>
      </c>
      <c r="Q14" s="101">
        <f t="shared" si="4"/>
        <v>-61</v>
      </c>
      <c r="R14" s="113">
        <f t="shared" si="5"/>
        <v>-3.2845143226362117E-3</v>
      </c>
    </row>
    <row r="15" spans="1:18" ht="17.25" customHeight="1" x14ac:dyDescent="0.25">
      <c r="A15" s="21" t="s">
        <v>23</v>
      </c>
      <c r="B15" s="223">
        <v>17677</v>
      </c>
      <c r="C15" s="223">
        <v>18032</v>
      </c>
      <c r="D15" s="223">
        <v>17996</v>
      </c>
      <c r="E15" s="223">
        <v>17982</v>
      </c>
      <c r="F15" s="223">
        <v>17821</v>
      </c>
      <c r="G15" s="223">
        <v>17866</v>
      </c>
      <c r="H15" s="223">
        <v>17770</v>
      </c>
      <c r="I15" s="226">
        <v>17965</v>
      </c>
      <c r="J15" s="226">
        <v>17527</v>
      </c>
      <c r="K15" s="226">
        <v>17693</v>
      </c>
      <c r="L15" s="227">
        <v>18134</v>
      </c>
      <c r="M15" s="103">
        <f t="shared" si="0"/>
        <v>441</v>
      </c>
      <c r="N15" s="91">
        <f t="shared" si="1"/>
        <v>2.4925111626066698E-2</v>
      </c>
      <c r="O15" s="101">
        <f t="shared" si="2"/>
        <v>268</v>
      </c>
      <c r="P15" s="271">
        <f t="shared" si="3"/>
        <v>1.5000559722377682E-2</v>
      </c>
      <c r="Q15" s="101">
        <f t="shared" si="4"/>
        <v>457</v>
      </c>
      <c r="R15" s="113">
        <f t="shared" si="5"/>
        <v>2.5852803077445197E-2</v>
      </c>
    </row>
    <row r="16" spans="1:18" ht="17.25" customHeight="1" x14ac:dyDescent="0.25">
      <c r="A16" s="21" t="s">
        <v>24</v>
      </c>
      <c r="B16" s="223">
        <v>39489</v>
      </c>
      <c r="C16" s="223">
        <v>40498</v>
      </c>
      <c r="D16" s="223">
        <v>41330</v>
      </c>
      <c r="E16" s="223">
        <v>41519</v>
      </c>
      <c r="F16" s="223">
        <v>41129</v>
      </c>
      <c r="G16" s="223">
        <v>41301</v>
      </c>
      <c r="H16" s="223">
        <v>41618</v>
      </c>
      <c r="I16" s="226">
        <v>41796</v>
      </c>
      <c r="J16" s="226">
        <v>41058</v>
      </c>
      <c r="K16" s="226">
        <v>41612</v>
      </c>
      <c r="L16" s="227">
        <v>42422</v>
      </c>
      <c r="M16" s="103">
        <f t="shared" si="0"/>
        <v>810</v>
      </c>
      <c r="N16" s="91">
        <f t="shared" si="1"/>
        <v>1.9465538786888503E-2</v>
      </c>
      <c r="O16" s="101">
        <f t="shared" si="2"/>
        <v>1121</v>
      </c>
      <c r="P16" s="271">
        <f t="shared" si="3"/>
        <v>2.7142199946732504E-2</v>
      </c>
      <c r="Q16" s="101">
        <f t="shared" si="4"/>
        <v>2933</v>
      </c>
      <c r="R16" s="113">
        <f t="shared" si="5"/>
        <v>7.4273848413482169E-2</v>
      </c>
    </row>
    <row r="17" spans="1:18" ht="17.25" customHeight="1" x14ac:dyDescent="0.25">
      <c r="A17" s="21" t="s">
        <v>25</v>
      </c>
      <c r="B17" s="223">
        <v>22878</v>
      </c>
      <c r="C17" s="223">
        <v>23340</v>
      </c>
      <c r="D17" s="223">
        <v>23298</v>
      </c>
      <c r="E17" s="223">
        <v>22980</v>
      </c>
      <c r="F17" s="223">
        <v>22628</v>
      </c>
      <c r="G17" s="223">
        <v>22350</v>
      </c>
      <c r="H17" s="223">
        <v>22667</v>
      </c>
      <c r="I17" s="226">
        <v>22931</v>
      </c>
      <c r="J17" s="226">
        <v>22249</v>
      </c>
      <c r="K17" s="226">
        <v>22407</v>
      </c>
      <c r="L17" s="227">
        <v>22848</v>
      </c>
      <c r="M17" s="103">
        <f t="shared" si="0"/>
        <v>441</v>
      </c>
      <c r="N17" s="91">
        <f t="shared" si="1"/>
        <v>1.9681349578256846E-2</v>
      </c>
      <c r="O17" s="101">
        <f t="shared" si="2"/>
        <v>498</v>
      </c>
      <c r="P17" s="271">
        <f t="shared" si="3"/>
        <v>2.2281879194630871E-2</v>
      </c>
      <c r="Q17" s="101">
        <f t="shared" si="4"/>
        <v>-30</v>
      </c>
      <c r="R17" s="113">
        <f t="shared" si="5"/>
        <v>-1.3113034356150299E-3</v>
      </c>
    </row>
    <row r="18" spans="1:18" ht="17.25" customHeight="1" x14ac:dyDescent="0.25">
      <c r="A18" s="21" t="s">
        <v>26</v>
      </c>
      <c r="B18" s="223">
        <v>19989</v>
      </c>
      <c r="C18" s="223">
        <v>20384</v>
      </c>
      <c r="D18" s="223">
        <v>20330</v>
      </c>
      <c r="E18" s="223">
        <v>20278</v>
      </c>
      <c r="F18" s="223">
        <v>19972</v>
      </c>
      <c r="G18" s="223">
        <v>19890</v>
      </c>
      <c r="H18" s="223">
        <v>19912</v>
      </c>
      <c r="I18" s="226">
        <v>19999</v>
      </c>
      <c r="J18" s="226">
        <v>19735</v>
      </c>
      <c r="K18" s="226">
        <v>19860</v>
      </c>
      <c r="L18" s="227">
        <v>20241</v>
      </c>
      <c r="M18" s="103">
        <f t="shared" si="0"/>
        <v>381</v>
      </c>
      <c r="N18" s="91">
        <f t="shared" si="1"/>
        <v>1.9184290030211493E-2</v>
      </c>
      <c r="O18" s="101">
        <f t="shared" si="2"/>
        <v>351</v>
      </c>
      <c r="P18" s="102">
        <f t="shared" si="3"/>
        <v>1.7647058823529349E-2</v>
      </c>
      <c r="Q18" s="103">
        <f t="shared" si="4"/>
        <v>252</v>
      </c>
      <c r="R18" s="113">
        <f t="shared" si="5"/>
        <v>1.2606933813597454E-2</v>
      </c>
    </row>
    <row r="19" spans="1:18" ht="17.25" customHeight="1" thickBot="1" x14ac:dyDescent="0.3">
      <c r="A19" s="41" t="s">
        <v>27</v>
      </c>
      <c r="B19" s="54">
        <v>40298</v>
      </c>
      <c r="C19" s="54">
        <v>40845</v>
      </c>
      <c r="D19" s="54">
        <v>40755</v>
      </c>
      <c r="E19" s="54">
        <v>40267</v>
      </c>
      <c r="F19" s="54">
        <v>39419</v>
      </c>
      <c r="G19" s="54">
        <v>39186</v>
      </c>
      <c r="H19" s="54">
        <v>39240</v>
      </c>
      <c r="I19" s="222">
        <v>39156</v>
      </c>
      <c r="J19" s="222">
        <v>38073</v>
      </c>
      <c r="K19" s="222">
        <v>38468</v>
      </c>
      <c r="L19" s="80">
        <v>39377</v>
      </c>
      <c r="M19" s="107">
        <f t="shared" si="0"/>
        <v>909</v>
      </c>
      <c r="N19" s="92">
        <f t="shared" si="1"/>
        <v>2.3630030154933923E-2</v>
      </c>
      <c r="O19" s="105">
        <f t="shared" si="2"/>
        <v>191</v>
      </c>
      <c r="P19" s="92">
        <f t="shared" si="3"/>
        <v>4.87418976164955E-3</v>
      </c>
      <c r="Q19" s="105">
        <f t="shared" si="4"/>
        <v>-921</v>
      </c>
      <c r="R19" s="115">
        <f t="shared" si="5"/>
        <v>-2.285473224477641E-2</v>
      </c>
    </row>
    <row r="20" spans="1:18" s="14" customFormat="1" ht="17.25" customHeight="1" x14ac:dyDescent="0.25">
      <c r="A20" s="2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8" x14ac:dyDescent="0.25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1:18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07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ist63"/>
  <dimension ref="A1:R22"/>
  <sheetViews>
    <sheetView zoomScaleNormal="100" workbookViewId="0"/>
  </sheetViews>
  <sheetFormatPr defaultColWidth="9.140625" defaultRowHeight="15" x14ac:dyDescent="0.25"/>
  <cols>
    <col min="1" max="1" width="18" customWidth="1"/>
    <col min="2" max="12" width="6.7109375" customWidth="1"/>
    <col min="13" max="18" width="6.42578125" customWidth="1"/>
  </cols>
  <sheetData>
    <row r="1" spans="1:18" s="18" customFormat="1" ht="17.25" customHeight="1" x14ac:dyDescent="0.2">
      <c r="A1" s="30" t="s">
        <v>161</v>
      </c>
      <c r="B1" s="1"/>
      <c r="C1" s="1"/>
      <c r="D1" s="1"/>
      <c r="O1" s="124"/>
    </row>
    <row r="2" spans="1:18" s="210" customFormat="1" ht="17.25" customHeight="1" thickBot="1" x14ac:dyDescent="0.3">
      <c r="A2" s="78" t="s">
        <v>76</v>
      </c>
      <c r="B2" s="209"/>
      <c r="C2" s="209"/>
    </row>
    <row r="3" spans="1:18" ht="24" customHeight="1" x14ac:dyDescent="0.25">
      <c r="A3" s="485" t="s">
        <v>73</v>
      </c>
      <c r="B3" s="487" t="s">
        <v>82</v>
      </c>
      <c r="C3" s="488"/>
      <c r="D3" s="488"/>
      <c r="E3" s="488"/>
      <c r="F3" s="488"/>
      <c r="G3" s="488"/>
      <c r="H3" s="488"/>
      <c r="I3" s="488"/>
      <c r="J3" s="488"/>
      <c r="K3" s="488"/>
      <c r="L3" s="496"/>
      <c r="M3" s="490" t="s">
        <v>150</v>
      </c>
      <c r="N3" s="491"/>
      <c r="O3" s="492" t="s">
        <v>151</v>
      </c>
      <c r="P3" s="493"/>
      <c r="Q3" s="494" t="s">
        <v>152</v>
      </c>
      <c r="R3" s="495"/>
    </row>
    <row r="4" spans="1:18" ht="15.75" customHeight="1" thickBot="1" x14ac:dyDescent="0.3">
      <c r="A4" s="486"/>
      <c r="B4" s="169" t="s">
        <v>6</v>
      </c>
      <c r="C4" s="169" t="s">
        <v>7</v>
      </c>
      <c r="D4" s="169" t="s">
        <v>8</v>
      </c>
      <c r="E4" s="169" t="s">
        <v>9</v>
      </c>
      <c r="F4" s="169" t="s">
        <v>10</v>
      </c>
      <c r="G4" s="169" t="s">
        <v>11</v>
      </c>
      <c r="H4" s="169" t="s">
        <v>47</v>
      </c>
      <c r="I4" s="257" t="s">
        <v>72</v>
      </c>
      <c r="J4" s="169" t="s">
        <v>111</v>
      </c>
      <c r="K4" s="169" t="s">
        <v>136</v>
      </c>
      <c r="L4" s="258" t="s">
        <v>154</v>
      </c>
      <c r="M4" s="174" t="s">
        <v>74</v>
      </c>
      <c r="N4" s="176" t="s">
        <v>75</v>
      </c>
      <c r="O4" s="174" t="s">
        <v>74</v>
      </c>
      <c r="P4" s="176" t="s">
        <v>75</v>
      </c>
      <c r="Q4" s="174" t="s">
        <v>74</v>
      </c>
      <c r="R4" s="175" t="s">
        <v>75</v>
      </c>
    </row>
    <row r="5" spans="1:18" ht="19.5" customHeight="1" x14ac:dyDescent="0.25">
      <c r="A5" s="40" t="s">
        <v>13</v>
      </c>
      <c r="B5" s="304">
        <v>27739.200000000001</v>
      </c>
      <c r="C5" s="304">
        <v>28583</v>
      </c>
      <c r="D5" s="304">
        <v>29283.4</v>
      </c>
      <c r="E5" s="304">
        <v>29513.8</v>
      </c>
      <c r="F5" s="304">
        <v>29629.5</v>
      </c>
      <c r="G5" s="304">
        <v>30303.200000000001</v>
      </c>
      <c r="H5" s="304">
        <v>30580.799999999999</v>
      </c>
      <c r="I5" s="305">
        <v>32372.6</v>
      </c>
      <c r="J5" s="304">
        <v>33156.699999999997</v>
      </c>
      <c r="K5" s="304">
        <v>33830.800000000003</v>
      </c>
      <c r="L5" s="306">
        <v>34634.5</v>
      </c>
      <c r="M5" s="298">
        <f>L5-K5</f>
        <v>803.69999999999709</v>
      </c>
      <c r="N5" s="116">
        <f>L5/K5-1</f>
        <v>2.3756458611679188E-2</v>
      </c>
      <c r="O5" s="298">
        <f>L5-G5</f>
        <v>4331.2999999999993</v>
      </c>
      <c r="P5" s="116">
        <f>L5/G5-1</f>
        <v>0.14293209958024233</v>
      </c>
      <c r="Q5" s="301">
        <f>L5-B5</f>
        <v>6895.2999999999993</v>
      </c>
      <c r="R5" s="111">
        <f>L5/B5-1</f>
        <v>0.24857602237988119</v>
      </c>
    </row>
    <row r="6" spans="1:18" ht="17.25" customHeight="1" x14ac:dyDescent="0.25">
      <c r="A6" s="21" t="s">
        <v>14</v>
      </c>
      <c r="B6" s="307">
        <v>3105.1</v>
      </c>
      <c r="C6" s="307">
        <v>3292</v>
      </c>
      <c r="D6" s="307">
        <v>3451.2</v>
      </c>
      <c r="E6" s="307">
        <v>3522.9</v>
      </c>
      <c r="F6" s="307">
        <v>3544.1</v>
      </c>
      <c r="G6" s="307">
        <v>3648.5</v>
      </c>
      <c r="H6" s="307">
        <v>3746.1</v>
      </c>
      <c r="I6" s="308">
        <v>3821.2</v>
      </c>
      <c r="J6" s="307">
        <v>3892.6</v>
      </c>
      <c r="K6" s="307">
        <v>3940.6</v>
      </c>
      <c r="L6" s="309">
        <v>4043.4</v>
      </c>
      <c r="M6" s="299">
        <f t="shared" ref="M6:M19" si="0">L6-K6</f>
        <v>102.80000000000018</v>
      </c>
      <c r="N6" s="91">
        <f t="shared" ref="N6:N19" si="1">L6/K6-1</f>
        <v>2.6087397858194139E-2</v>
      </c>
      <c r="O6" s="299">
        <f t="shared" ref="O6:O19" si="2">L6-G6</f>
        <v>394.90000000000009</v>
      </c>
      <c r="P6" s="91">
        <f t="shared" ref="P6:P19" si="3">L6/G6-1</f>
        <v>0.10823626147731957</v>
      </c>
      <c r="Q6" s="302">
        <f t="shared" ref="Q6:Q19" si="4">L6-B6</f>
        <v>938.30000000000018</v>
      </c>
      <c r="R6" s="113">
        <f t="shared" ref="R6:R19" si="5">L6/B6-1</f>
        <v>0.30218028404882302</v>
      </c>
    </row>
    <row r="7" spans="1:18" ht="17.25" customHeight="1" x14ac:dyDescent="0.25">
      <c r="A7" s="21" t="s">
        <v>15</v>
      </c>
      <c r="B7" s="307">
        <v>3464.2</v>
      </c>
      <c r="C7" s="307">
        <v>3658.8</v>
      </c>
      <c r="D7" s="307">
        <v>3820.3</v>
      </c>
      <c r="E7" s="307">
        <v>3960.2</v>
      </c>
      <c r="F7" s="307">
        <v>4031.1</v>
      </c>
      <c r="G7" s="307">
        <v>4243.3</v>
      </c>
      <c r="H7" s="307">
        <v>4324.3999999999996</v>
      </c>
      <c r="I7" s="308">
        <v>4585.5</v>
      </c>
      <c r="J7" s="307">
        <v>4767.1000000000004</v>
      </c>
      <c r="K7" s="307">
        <v>4851.5</v>
      </c>
      <c r="L7" s="309">
        <v>4990</v>
      </c>
      <c r="M7" s="299">
        <f t="shared" si="0"/>
        <v>138.5</v>
      </c>
      <c r="N7" s="91">
        <f t="shared" si="1"/>
        <v>2.8547871792229174E-2</v>
      </c>
      <c r="O7" s="299">
        <f t="shared" si="2"/>
        <v>746.69999999999982</v>
      </c>
      <c r="P7" s="91">
        <f t="shared" si="3"/>
        <v>0.17597153159097867</v>
      </c>
      <c r="Q7" s="302">
        <f t="shared" si="4"/>
        <v>1525.8000000000002</v>
      </c>
      <c r="R7" s="113">
        <f t="shared" si="5"/>
        <v>0.44044801108481035</v>
      </c>
    </row>
    <row r="8" spans="1:18" ht="17.25" customHeight="1" x14ac:dyDescent="0.25">
      <c r="A8" s="21" t="s">
        <v>16</v>
      </c>
      <c r="B8" s="307">
        <v>1678.7</v>
      </c>
      <c r="C8" s="307">
        <v>1713.3</v>
      </c>
      <c r="D8" s="307">
        <v>1743.1</v>
      </c>
      <c r="E8" s="307">
        <v>1760.1</v>
      </c>
      <c r="F8" s="307">
        <v>1780.1</v>
      </c>
      <c r="G8" s="307">
        <v>1821</v>
      </c>
      <c r="H8" s="307">
        <v>1834.3</v>
      </c>
      <c r="I8" s="308">
        <v>2015.2</v>
      </c>
      <c r="J8" s="307">
        <v>2061.6999999999998</v>
      </c>
      <c r="K8" s="307">
        <v>2102.6</v>
      </c>
      <c r="L8" s="309">
        <v>2146.4</v>
      </c>
      <c r="M8" s="299">
        <f t="shared" si="0"/>
        <v>43.800000000000182</v>
      </c>
      <c r="N8" s="91">
        <f t="shared" si="1"/>
        <v>2.0831351659849728E-2</v>
      </c>
      <c r="O8" s="299">
        <f t="shared" si="2"/>
        <v>325.40000000000009</v>
      </c>
      <c r="P8" s="91">
        <f t="shared" si="3"/>
        <v>0.17869302580999458</v>
      </c>
      <c r="Q8" s="302">
        <f t="shared" si="4"/>
        <v>467.70000000000005</v>
      </c>
      <c r="R8" s="113">
        <f t="shared" si="5"/>
        <v>0.27860844701256937</v>
      </c>
    </row>
    <row r="9" spans="1:18" ht="17.25" customHeight="1" x14ac:dyDescent="0.25">
      <c r="A9" s="21" t="s">
        <v>17</v>
      </c>
      <c r="B9" s="307">
        <v>1498.7</v>
      </c>
      <c r="C9" s="307">
        <v>1541.5</v>
      </c>
      <c r="D9" s="307">
        <v>1567.7</v>
      </c>
      <c r="E9" s="307">
        <v>1560.7</v>
      </c>
      <c r="F9" s="307">
        <v>1550.9</v>
      </c>
      <c r="G9" s="307">
        <v>1600.7</v>
      </c>
      <c r="H9" s="307">
        <v>1617.5</v>
      </c>
      <c r="I9" s="308">
        <v>1705.6</v>
      </c>
      <c r="J9" s="307">
        <v>1738.3</v>
      </c>
      <c r="K9" s="307">
        <v>1773.2</v>
      </c>
      <c r="L9" s="309">
        <v>1815.9</v>
      </c>
      <c r="M9" s="299">
        <f t="shared" si="0"/>
        <v>42.700000000000045</v>
      </c>
      <c r="N9" s="91">
        <f t="shared" si="1"/>
        <v>2.4080757951725706E-2</v>
      </c>
      <c r="O9" s="299">
        <f t="shared" si="2"/>
        <v>215.20000000000005</v>
      </c>
      <c r="P9" s="91">
        <f t="shared" si="3"/>
        <v>0.13444118198288257</v>
      </c>
      <c r="Q9" s="302">
        <f t="shared" si="4"/>
        <v>317.20000000000005</v>
      </c>
      <c r="R9" s="113">
        <f t="shared" si="5"/>
        <v>0.21165009675051705</v>
      </c>
    </row>
    <row r="10" spans="1:18" ht="17.25" customHeight="1" x14ac:dyDescent="0.25">
      <c r="A10" s="21" t="s">
        <v>18</v>
      </c>
      <c r="B10" s="307">
        <v>732.4</v>
      </c>
      <c r="C10" s="307">
        <v>738.5</v>
      </c>
      <c r="D10" s="307">
        <v>741</v>
      </c>
      <c r="E10" s="307">
        <v>733.6</v>
      </c>
      <c r="F10" s="307">
        <v>728.9</v>
      </c>
      <c r="G10" s="307">
        <v>746.1</v>
      </c>
      <c r="H10" s="307">
        <v>747.8</v>
      </c>
      <c r="I10" s="308">
        <v>775.8</v>
      </c>
      <c r="J10" s="307">
        <v>774.6</v>
      </c>
      <c r="K10" s="307">
        <v>786</v>
      </c>
      <c r="L10" s="309">
        <v>810.1</v>
      </c>
      <c r="M10" s="299">
        <f t="shared" si="0"/>
        <v>24.100000000000023</v>
      </c>
      <c r="N10" s="91">
        <f t="shared" si="1"/>
        <v>3.0661577608142476E-2</v>
      </c>
      <c r="O10" s="299">
        <f t="shared" si="2"/>
        <v>64</v>
      </c>
      <c r="P10" s="91">
        <f t="shared" si="3"/>
        <v>8.5779386141267899E-2</v>
      </c>
      <c r="Q10" s="302">
        <f t="shared" si="4"/>
        <v>77.700000000000045</v>
      </c>
      <c r="R10" s="113">
        <f t="shared" si="5"/>
        <v>0.10608956854178042</v>
      </c>
    </row>
    <row r="11" spans="1:18" ht="17.25" customHeight="1" x14ac:dyDescent="0.25">
      <c r="A11" s="21" t="s">
        <v>19</v>
      </c>
      <c r="B11" s="307">
        <v>2057</v>
      </c>
      <c r="C11" s="307">
        <v>2102.6999999999998</v>
      </c>
      <c r="D11" s="307">
        <v>2133.8000000000002</v>
      </c>
      <c r="E11" s="307">
        <v>2117</v>
      </c>
      <c r="F11" s="307">
        <v>2130.5</v>
      </c>
      <c r="G11" s="307">
        <v>2204.1</v>
      </c>
      <c r="H11" s="307">
        <v>2220.4</v>
      </c>
      <c r="I11" s="308">
        <v>2317.1</v>
      </c>
      <c r="J11" s="307">
        <v>2354.1</v>
      </c>
      <c r="K11" s="307">
        <v>2382.1999999999998</v>
      </c>
      <c r="L11" s="309">
        <v>2434.1999999999998</v>
      </c>
      <c r="M11" s="299">
        <f t="shared" si="0"/>
        <v>52</v>
      </c>
      <c r="N11" s="91">
        <f t="shared" si="1"/>
        <v>2.1828561833599158E-2</v>
      </c>
      <c r="O11" s="299">
        <f t="shared" si="2"/>
        <v>230.09999999999991</v>
      </c>
      <c r="P11" s="91">
        <f t="shared" si="3"/>
        <v>0.10439635225262012</v>
      </c>
      <c r="Q11" s="302">
        <f t="shared" si="4"/>
        <v>377.19999999999982</v>
      </c>
      <c r="R11" s="113">
        <f t="shared" si="5"/>
        <v>0.18337384540593082</v>
      </c>
    </row>
    <row r="12" spans="1:18" ht="17.25" customHeight="1" x14ac:dyDescent="0.25">
      <c r="A12" s="21" t="s">
        <v>20</v>
      </c>
      <c r="B12" s="307">
        <v>1231.8</v>
      </c>
      <c r="C12" s="307">
        <v>1262.8</v>
      </c>
      <c r="D12" s="307">
        <v>1279.2</v>
      </c>
      <c r="E12" s="307">
        <v>1277.4000000000001</v>
      </c>
      <c r="F12" s="307">
        <v>1266</v>
      </c>
      <c r="G12" s="307">
        <v>1257.5</v>
      </c>
      <c r="H12" s="307">
        <v>1259.2</v>
      </c>
      <c r="I12" s="308">
        <v>1389.3</v>
      </c>
      <c r="J12" s="307">
        <v>1419</v>
      </c>
      <c r="K12" s="307">
        <v>1457.2</v>
      </c>
      <c r="L12" s="309">
        <v>1485</v>
      </c>
      <c r="M12" s="299">
        <f t="shared" si="0"/>
        <v>27.799999999999955</v>
      </c>
      <c r="N12" s="91">
        <f t="shared" si="1"/>
        <v>1.9077683228108766E-2</v>
      </c>
      <c r="O12" s="299">
        <f t="shared" si="2"/>
        <v>227.5</v>
      </c>
      <c r="P12" s="91">
        <f t="shared" si="3"/>
        <v>0.18091451292246519</v>
      </c>
      <c r="Q12" s="302">
        <f t="shared" si="4"/>
        <v>253.20000000000005</v>
      </c>
      <c r="R12" s="113">
        <f t="shared" si="5"/>
        <v>0.20555284948855346</v>
      </c>
    </row>
    <row r="13" spans="1:18" ht="17.25" customHeight="1" x14ac:dyDescent="0.25">
      <c r="A13" s="21" t="s">
        <v>21</v>
      </c>
      <c r="B13" s="307">
        <v>1550.1</v>
      </c>
      <c r="C13" s="307">
        <v>1575.7</v>
      </c>
      <c r="D13" s="307">
        <v>1596.8</v>
      </c>
      <c r="E13" s="307">
        <v>1609.3</v>
      </c>
      <c r="F13" s="307">
        <v>1595.2</v>
      </c>
      <c r="G13" s="307">
        <v>1614.7</v>
      </c>
      <c r="H13" s="307">
        <v>1582.7</v>
      </c>
      <c r="I13" s="308">
        <v>1692.9</v>
      </c>
      <c r="J13" s="307">
        <v>1737.7</v>
      </c>
      <c r="K13" s="307">
        <v>1781.2</v>
      </c>
      <c r="L13" s="309">
        <v>1811.4</v>
      </c>
      <c r="M13" s="299">
        <f t="shared" si="0"/>
        <v>30.200000000000045</v>
      </c>
      <c r="N13" s="91">
        <f t="shared" si="1"/>
        <v>1.6954861890860151E-2</v>
      </c>
      <c r="O13" s="299">
        <f t="shared" si="2"/>
        <v>196.70000000000005</v>
      </c>
      <c r="P13" s="91">
        <f t="shared" si="3"/>
        <v>0.12181829442001613</v>
      </c>
      <c r="Q13" s="302">
        <f t="shared" si="4"/>
        <v>261.30000000000018</v>
      </c>
      <c r="R13" s="113">
        <f t="shared" si="5"/>
        <v>0.1685697696922781</v>
      </c>
    </row>
    <row r="14" spans="1:18" ht="17.25" customHeight="1" x14ac:dyDescent="0.25">
      <c r="A14" s="21" t="s">
        <v>22</v>
      </c>
      <c r="B14" s="307">
        <v>1423.6</v>
      </c>
      <c r="C14" s="307">
        <v>1462.8</v>
      </c>
      <c r="D14" s="307">
        <v>1479.5</v>
      </c>
      <c r="E14" s="307">
        <v>1481.5</v>
      </c>
      <c r="F14" s="307">
        <v>1471.6</v>
      </c>
      <c r="G14" s="307">
        <v>1492.4</v>
      </c>
      <c r="H14" s="307">
        <v>1520.2</v>
      </c>
      <c r="I14" s="308">
        <v>1603.5</v>
      </c>
      <c r="J14" s="307">
        <v>1643.7</v>
      </c>
      <c r="K14" s="307">
        <v>1684.7</v>
      </c>
      <c r="L14" s="309">
        <v>1722.6</v>
      </c>
      <c r="M14" s="299">
        <f t="shared" si="0"/>
        <v>37.899999999999864</v>
      </c>
      <c r="N14" s="91">
        <f t="shared" si="1"/>
        <v>2.2496586929423579E-2</v>
      </c>
      <c r="O14" s="299">
        <f t="shared" si="2"/>
        <v>230.19999999999982</v>
      </c>
      <c r="P14" s="91">
        <f t="shared" si="3"/>
        <v>0.15424819083355645</v>
      </c>
      <c r="Q14" s="302">
        <f t="shared" si="4"/>
        <v>299</v>
      </c>
      <c r="R14" s="113">
        <f t="shared" si="5"/>
        <v>0.21003090755830289</v>
      </c>
    </row>
    <row r="15" spans="1:18" ht="17.25" customHeight="1" x14ac:dyDescent="0.25">
      <c r="A15" s="21" t="s">
        <v>23</v>
      </c>
      <c r="B15" s="307">
        <v>1379.8</v>
      </c>
      <c r="C15" s="307">
        <v>1417.7</v>
      </c>
      <c r="D15" s="307">
        <v>1446.7</v>
      </c>
      <c r="E15" s="307">
        <v>1449.3</v>
      </c>
      <c r="F15" s="307">
        <v>1463.2</v>
      </c>
      <c r="G15" s="307">
        <v>1496</v>
      </c>
      <c r="H15" s="307">
        <v>1504.7</v>
      </c>
      <c r="I15" s="308">
        <v>1595.6</v>
      </c>
      <c r="J15" s="307">
        <v>1633</v>
      </c>
      <c r="K15" s="307">
        <v>1688.4</v>
      </c>
      <c r="L15" s="309">
        <v>1719.5</v>
      </c>
      <c r="M15" s="299">
        <f t="shared" si="0"/>
        <v>31.099999999999909</v>
      </c>
      <c r="N15" s="91">
        <f t="shared" si="1"/>
        <v>1.8419805733238537E-2</v>
      </c>
      <c r="O15" s="299">
        <f t="shared" si="2"/>
        <v>223.5</v>
      </c>
      <c r="P15" s="91">
        <f t="shared" si="3"/>
        <v>0.14939839572192515</v>
      </c>
      <c r="Q15" s="302">
        <f t="shared" si="4"/>
        <v>339.70000000000005</v>
      </c>
      <c r="R15" s="113">
        <f t="shared" si="5"/>
        <v>0.24619510073923756</v>
      </c>
    </row>
    <row r="16" spans="1:18" ht="17.25" customHeight="1" x14ac:dyDescent="0.25">
      <c r="A16" s="21" t="s">
        <v>24</v>
      </c>
      <c r="B16" s="307">
        <v>3061.8</v>
      </c>
      <c r="C16" s="307">
        <v>3132.2</v>
      </c>
      <c r="D16" s="307">
        <v>3250</v>
      </c>
      <c r="E16" s="307">
        <v>3286.4</v>
      </c>
      <c r="F16" s="307">
        <v>3319.1</v>
      </c>
      <c r="G16" s="307">
        <v>3369.1</v>
      </c>
      <c r="H16" s="307">
        <v>3426.8</v>
      </c>
      <c r="I16" s="308">
        <v>3651.6</v>
      </c>
      <c r="J16" s="307">
        <v>3743.5</v>
      </c>
      <c r="K16" s="307">
        <v>3842.9</v>
      </c>
      <c r="L16" s="309">
        <v>3928.3</v>
      </c>
      <c r="M16" s="299">
        <f t="shared" si="0"/>
        <v>85.400000000000091</v>
      </c>
      <c r="N16" s="91">
        <f t="shared" si="1"/>
        <v>2.222280048921399E-2</v>
      </c>
      <c r="O16" s="299">
        <f t="shared" si="2"/>
        <v>559.20000000000027</v>
      </c>
      <c r="P16" s="91">
        <f t="shared" si="3"/>
        <v>0.16597904484877279</v>
      </c>
      <c r="Q16" s="302">
        <f t="shared" si="4"/>
        <v>866.5</v>
      </c>
      <c r="R16" s="113">
        <f t="shared" si="5"/>
        <v>0.28300346201580773</v>
      </c>
    </row>
    <row r="17" spans="1:18" ht="17.25" customHeight="1" x14ac:dyDescent="0.25">
      <c r="A17" s="21" t="s">
        <v>25</v>
      </c>
      <c r="B17" s="307">
        <v>1788.8</v>
      </c>
      <c r="C17" s="307">
        <v>1823.3</v>
      </c>
      <c r="D17" s="307">
        <v>1850.1</v>
      </c>
      <c r="E17" s="307">
        <v>1847.9</v>
      </c>
      <c r="F17" s="307">
        <v>1838.9</v>
      </c>
      <c r="G17" s="307">
        <v>1851.3</v>
      </c>
      <c r="H17" s="307">
        <v>1869.7</v>
      </c>
      <c r="I17" s="308">
        <v>2015.9</v>
      </c>
      <c r="J17" s="307">
        <v>2093.6</v>
      </c>
      <c r="K17" s="307">
        <v>2134.3000000000002</v>
      </c>
      <c r="L17" s="309">
        <v>2184.6</v>
      </c>
      <c r="M17" s="299">
        <f t="shared" si="0"/>
        <v>50.299999999999727</v>
      </c>
      <c r="N17" s="91">
        <f t="shared" si="1"/>
        <v>2.3567446001030667E-2</v>
      </c>
      <c r="O17" s="299">
        <f t="shared" si="2"/>
        <v>333.29999999999995</v>
      </c>
      <c r="P17" s="91">
        <f t="shared" si="3"/>
        <v>0.18003565062388582</v>
      </c>
      <c r="Q17" s="302">
        <f t="shared" si="4"/>
        <v>395.79999999999995</v>
      </c>
      <c r="R17" s="113">
        <f t="shared" si="5"/>
        <v>0.22126565295169942</v>
      </c>
    </row>
    <row r="18" spans="1:18" ht="17.25" customHeight="1" x14ac:dyDescent="0.25">
      <c r="A18" s="21" t="s">
        <v>26</v>
      </c>
      <c r="B18" s="307">
        <v>1549.3</v>
      </c>
      <c r="C18" s="307">
        <v>1591.6</v>
      </c>
      <c r="D18" s="307">
        <v>1611.8</v>
      </c>
      <c r="E18" s="307">
        <v>1627.9</v>
      </c>
      <c r="F18" s="307">
        <v>1629.9</v>
      </c>
      <c r="G18" s="307">
        <v>1639</v>
      </c>
      <c r="H18" s="307">
        <v>1634</v>
      </c>
      <c r="I18" s="308">
        <v>1714.5</v>
      </c>
      <c r="J18" s="307">
        <v>1747.3</v>
      </c>
      <c r="K18" s="307">
        <v>1786.2</v>
      </c>
      <c r="L18" s="309">
        <v>1839.1</v>
      </c>
      <c r="M18" s="299">
        <f t="shared" si="0"/>
        <v>52.899999999999864</v>
      </c>
      <c r="N18" s="91">
        <f t="shared" si="1"/>
        <v>2.9615944463105892E-2</v>
      </c>
      <c r="O18" s="299">
        <f t="shared" si="2"/>
        <v>200.09999999999991</v>
      </c>
      <c r="P18" s="91">
        <f t="shared" si="3"/>
        <v>0.12208663819402066</v>
      </c>
      <c r="Q18" s="302">
        <f t="shared" si="4"/>
        <v>289.79999999999995</v>
      </c>
      <c r="R18" s="113">
        <f t="shared" si="5"/>
        <v>0.18705221713031683</v>
      </c>
    </row>
    <row r="19" spans="1:18" ht="17.25" customHeight="1" thickBot="1" x14ac:dyDescent="0.3">
      <c r="A19" s="41" t="s">
        <v>27</v>
      </c>
      <c r="B19" s="310">
        <v>3217.9</v>
      </c>
      <c r="C19" s="310">
        <v>3270.1</v>
      </c>
      <c r="D19" s="310">
        <v>3312.2</v>
      </c>
      <c r="E19" s="310">
        <v>3279.6</v>
      </c>
      <c r="F19" s="310">
        <v>3280</v>
      </c>
      <c r="G19" s="310">
        <v>3319.5</v>
      </c>
      <c r="H19" s="310">
        <v>3293</v>
      </c>
      <c r="I19" s="311">
        <v>3488.9</v>
      </c>
      <c r="J19" s="310">
        <v>3550.5</v>
      </c>
      <c r="K19" s="310">
        <v>3619.8</v>
      </c>
      <c r="L19" s="312">
        <v>3704</v>
      </c>
      <c r="M19" s="300">
        <f t="shared" si="0"/>
        <v>84.199999999999818</v>
      </c>
      <c r="N19" s="92">
        <f t="shared" si="1"/>
        <v>2.3260953643847726E-2</v>
      </c>
      <c r="O19" s="300">
        <f t="shared" si="2"/>
        <v>384.5</v>
      </c>
      <c r="P19" s="92">
        <f t="shared" si="3"/>
        <v>0.11583069739418583</v>
      </c>
      <c r="Q19" s="303">
        <f t="shared" si="4"/>
        <v>486.09999999999991</v>
      </c>
      <c r="R19" s="115">
        <f t="shared" si="5"/>
        <v>0.15106125112651103</v>
      </c>
    </row>
    <row r="20" spans="1:18" s="14" customFormat="1" ht="17.25" customHeight="1" x14ac:dyDescent="0.25">
      <c r="A20" s="287" t="s">
        <v>148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8" x14ac:dyDescent="0.25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18" x14ac:dyDescent="0.25">
      <c r="B22" s="256"/>
      <c r="C22" s="256"/>
      <c r="D22" s="256"/>
      <c r="E22" s="256"/>
      <c r="F22" s="256"/>
      <c r="G22" s="256"/>
      <c r="H22" s="256"/>
      <c r="I22" s="256"/>
      <c r="J22" s="256"/>
      <c r="K22" s="256"/>
      <c r="L22" s="256"/>
      <c r="M22" s="256"/>
      <c r="N22" s="256"/>
      <c r="O22" s="256"/>
      <c r="P22" s="256"/>
      <c r="Q22" s="256"/>
      <c r="R22" s="256"/>
    </row>
  </sheetData>
  <mergeCells count="5">
    <mergeCell ref="Q3:R3"/>
    <mergeCell ref="A3:A4"/>
    <mergeCell ref="B3:L3"/>
    <mergeCell ref="M3:N3"/>
    <mergeCell ref="O3:P3"/>
  </mergeCells>
  <hyperlinks>
    <hyperlink ref="A2" location="OBSAH!A1" tooltip="o" display="zpět na obsah" xr:uid="{00000000-0004-0000-08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5</vt:i4>
      </vt:variant>
    </vt:vector>
  </HeadingPairs>
  <TitlesOfParts>
    <vt:vector size="27" baseType="lpstr">
      <vt:lpstr>OBSAH</vt:lpstr>
      <vt:lpstr>ZNAČKY</vt:lpstr>
      <vt:lpstr>1.1.1</vt:lpstr>
      <vt:lpstr>1.1.2</vt:lpstr>
      <vt:lpstr>1.1.3</vt:lpstr>
      <vt:lpstr>1.1.4</vt:lpstr>
      <vt:lpstr>1.1.5</vt:lpstr>
      <vt:lpstr>1.1.6</vt:lpstr>
      <vt:lpstr>1.1.7</vt:lpstr>
      <vt:lpstr>1.1.8</vt:lpstr>
      <vt:lpstr>1.1.9</vt:lpstr>
      <vt:lpstr>1.1.10</vt:lpstr>
      <vt:lpstr>1.1.11</vt:lpstr>
      <vt:lpstr>1.1.12</vt:lpstr>
      <vt:lpstr>1.1.13</vt:lpstr>
      <vt:lpstr>1.1.14</vt:lpstr>
      <vt:lpstr>1.1.15</vt:lpstr>
      <vt:lpstr>1.1.16</vt:lpstr>
      <vt:lpstr>1.1.17</vt:lpstr>
      <vt:lpstr>1.1.18</vt:lpstr>
      <vt:lpstr>1.1.19</vt:lpstr>
      <vt:lpstr>1.1.20</vt:lpstr>
      <vt:lpstr>'1.1.1'!Print_Area</vt:lpstr>
      <vt:lpstr>'1.1.10'!Print_Area</vt:lpstr>
      <vt:lpstr>'1.1.2'!Print_Area</vt:lpstr>
      <vt:lpstr>'1.1.8'!Print_Area</vt:lpstr>
      <vt:lpstr>'1.1.9'!Print_Area</vt:lpstr>
    </vt:vector>
  </TitlesOfParts>
  <Company>ČSÚ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pubalova6594</dc:creator>
  <cp:lastModifiedBy>Klára Bek</cp:lastModifiedBy>
  <cp:lastPrinted>2022-07-12T08:19:31Z</cp:lastPrinted>
  <dcterms:created xsi:type="dcterms:W3CDTF">2017-08-18T09:41:49Z</dcterms:created>
  <dcterms:modified xsi:type="dcterms:W3CDTF">2024-09-02T08:48:07Z</dcterms:modified>
</cp:coreProperties>
</file>