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D:\git\skolstvi_projekt\"/>
    </mc:Choice>
  </mc:AlternateContent>
  <xr:revisionPtr revIDLastSave="0" documentId="13_ncr:1_{6A946963-3A9B-4738-B674-02C4FC407397}" xr6:coauthVersionLast="47" xr6:coauthVersionMax="47" xr10:uidLastSave="{00000000-0000-0000-0000-000000000000}"/>
  <bookViews>
    <workbookView xWindow="4140" yWindow="390" windowWidth="34485" windowHeight="15300" xr2:uid="{00000000-000D-0000-FFFF-FFFF00000000}"/>
  </bookViews>
  <sheets>
    <sheet name="DATA" sheetId="1" r:id="rId1"/>
    <sheet name="UKAZATELE" sheetId="2" r:id="rId2"/>
    <sheet name="METAINFORMAC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9" i="1" l="1"/>
  <c r="AP9" i="1"/>
  <c r="AQ9" i="1"/>
  <c r="AR9" i="1"/>
  <c r="AS9" i="1"/>
  <c r="AO10" i="1"/>
  <c r="AP10" i="1"/>
  <c r="AQ10" i="1"/>
  <c r="AR10" i="1"/>
  <c r="AS10" i="1"/>
  <c r="AO11" i="1"/>
  <c r="AP11" i="1"/>
  <c r="AQ11" i="1"/>
  <c r="AR11" i="1"/>
  <c r="AS11" i="1"/>
  <c r="AO12" i="1"/>
  <c r="AP12" i="1"/>
  <c r="AQ12" i="1"/>
  <c r="AR12" i="1"/>
  <c r="AS12" i="1"/>
  <c r="AO13" i="1"/>
  <c r="AP13" i="1"/>
  <c r="AQ13" i="1"/>
  <c r="AR13" i="1"/>
  <c r="AS13" i="1"/>
  <c r="AO14" i="1"/>
  <c r="AP14" i="1"/>
  <c r="AQ14" i="1"/>
  <c r="AR14" i="1"/>
  <c r="AS14" i="1"/>
  <c r="AO15" i="1"/>
  <c r="AP15" i="1"/>
  <c r="AQ15" i="1"/>
  <c r="AR15" i="1"/>
  <c r="AS15" i="1"/>
  <c r="AO16" i="1"/>
  <c r="AP16" i="1"/>
  <c r="AQ16" i="1"/>
  <c r="AR16" i="1"/>
  <c r="AS16" i="1"/>
  <c r="AO17" i="1"/>
  <c r="AP17" i="1"/>
  <c r="AQ17" i="1"/>
  <c r="AR17" i="1"/>
  <c r="AS17" i="1"/>
  <c r="AO18" i="1"/>
  <c r="AP18" i="1"/>
  <c r="AQ18" i="1"/>
  <c r="AR18" i="1"/>
  <c r="AS18" i="1"/>
  <c r="AO19" i="1"/>
  <c r="AP19" i="1"/>
  <c r="AQ19" i="1"/>
  <c r="AR19" i="1"/>
  <c r="AS19" i="1"/>
  <c r="AO20" i="1"/>
  <c r="AP20" i="1"/>
  <c r="AQ20" i="1"/>
  <c r="AR20" i="1"/>
  <c r="AS20" i="1"/>
  <c r="AO21" i="1"/>
  <c r="AP21" i="1"/>
  <c r="AQ21" i="1"/>
  <c r="AR21" i="1"/>
  <c r="AS21" i="1"/>
  <c r="AO8" i="1"/>
  <c r="AP8" i="1"/>
  <c r="AQ8" i="1"/>
  <c r="AR8" i="1"/>
  <c r="AS8" i="1"/>
  <c r="W8" i="1"/>
  <c r="AJ8" i="1"/>
  <c r="AJ21" i="1"/>
  <c r="AL21" i="1" s="1"/>
  <c r="AL20" i="1"/>
  <c r="AK20" i="1"/>
  <c r="AJ20" i="1"/>
  <c r="AL19" i="1"/>
  <c r="AK19" i="1"/>
  <c r="AJ19" i="1"/>
  <c r="AJ18" i="1"/>
  <c r="AL18" i="1" s="1"/>
  <c r="AJ17" i="1"/>
  <c r="AL17" i="1" s="1"/>
  <c r="AL16" i="1"/>
  <c r="AK16" i="1"/>
  <c r="AJ16" i="1"/>
  <c r="AL15" i="1"/>
  <c r="AK15" i="1"/>
  <c r="AJ15" i="1"/>
  <c r="AJ14" i="1"/>
  <c r="AL14" i="1" s="1"/>
  <c r="AJ13" i="1"/>
  <c r="AL13" i="1" s="1"/>
  <c r="AL12" i="1"/>
  <c r="AK12" i="1"/>
  <c r="AJ12" i="1"/>
  <c r="AL11" i="1"/>
  <c r="AK11" i="1"/>
  <c r="AJ11" i="1"/>
  <c r="AJ10" i="1"/>
  <c r="AL10" i="1" s="1"/>
  <c r="AJ9" i="1"/>
  <c r="AL9" i="1" s="1"/>
  <c r="AL8" i="1"/>
  <c r="AK8" i="1"/>
  <c r="AG21" i="1"/>
  <c r="AI21" i="1" s="1"/>
  <c r="AI20" i="1"/>
  <c r="AG20" i="1"/>
  <c r="AH20" i="1" s="1"/>
  <c r="AI19" i="1"/>
  <c r="AH19" i="1"/>
  <c r="AG19" i="1"/>
  <c r="AG18" i="1"/>
  <c r="AI18" i="1" s="1"/>
  <c r="AG17" i="1"/>
  <c r="AI17" i="1" s="1"/>
  <c r="AI16" i="1"/>
  <c r="AG16" i="1"/>
  <c r="AH16" i="1" s="1"/>
  <c r="AI15" i="1"/>
  <c r="AH15" i="1"/>
  <c r="AG15" i="1"/>
  <c r="AG14" i="1"/>
  <c r="AI14" i="1" s="1"/>
  <c r="AG13" i="1"/>
  <c r="AI13" i="1" s="1"/>
  <c r="AI12" i="1"/>
  <c r="AG12" i="1"/>
  <c r="AH12" i="1" s="1"/>
  <c r="AI11" i="1"/>
  <c r="AH11" i="1"/>
  <c r="AG11" i="1"/>
  <c r="AG10" i="1"/>
  <c r="AI10" i="1" s="1"/>
  <c r="AG9" i="1"/>
  <c r="AI9" i="1" s="1"/>
  <c r="AI8" i="1"/>
  <c r="AG8" i="1"/>
  <c r="AH8" i="1" s="1"/>
  <c r="AD21" i="1"/>
  <c r="AF21" i="1" s="1"/>
  <c r="AF20" i="1"/>
  <c r="AE20" i="1"/>
  <c r="AD20" i="1"/>
  <c r="AE19" i="1"/>
  <c r="AD19" i="1"/>
  <c r="AF19" i="1" s="1"/>
  <c r="AD18" i="1"/>
  <c r="AF18" i="1" s="1"/>
  <c r="AF17" i="1"/>
  <c r="AD17" i="1"/>
  <c r="AE17" i="1" s="1"/>
  <c r="AF16" i="1"/>
  <c r="AE16" i="1"/>
  <c r="AD16" i="1"/>
  <c r="AE15" i="1"/>
  <c r="AD15" i="1"/>
  <c r="AF15" i="1" s="1"/>
  <c r="AD14" i="1"/>
  <c r="AF14" i="1" s="1"/>
  <c r="AF13" i="1"/>
  <c r="AD13" i="1"/>
  <c r="AE13" i="1" s="1"/>
  <c r="AF12" i="1"/>
  <c r="AE12" i="1"/>
  <c r="AD12" i="1"/>
  <c r="AE11" i="1"/>
  <c r="AD11" i="1"/>
  <c r="AF11" i="1" s="1"/>
  <c r="AD10" i="1"/>
  <c r="AF10" i="1" s="1"/>
  <c r="AF9" i="1"/>
  <c r="AD9" i="1"/>
  <c r="AE9" i="1" s="1"/>
  <c r="AF8" i="1"/>
  <c r="AE8" i="1"/>
  <c r="AD8" i="1"/>
  <c r="AA21" i="1"/>
  <c r="AC21" i="1" s="1"/>
  <c r="AC20" i="1"/>
  <c r="AB20" i="1"/>
  <c r="AA20" i="1"/>
  <c r="AB19" i="1"/>
  <c r="AA19" i="1"/>
  <c r="AC19" i="1" s="1"/>
  <c r="AA18" i="1"/>
  <c r="AC18" i="1" s="1"/>
  <c r="AA17" i="1"/>
  <c r="AC17" i="1" s="1"/>
  <c r="AC16" i="1"/>
  <c r="AB16" i="1"/>
  <c r="AA16" i="1"/>
  <c r="AB15" i="1"/>
  <c r="AA15" i="1"/>
  <c r="AC15" i="1" s="1"/>
  <c r="AA14" i="1"/>
  <c r="AC14" i="1" s="1"/>
  <c r="AA13" i="1"/>
  <c r="AC13" i="1" s="1"/>
  <c r="AC12" i="1"/>
  <c r="AB12" i="1"/>
  <c r="AA12" i="1"/>
  <c r="AB11" i="1"/>
  <c r="AA11" i="1"/>
  <c r="AC11" i="1" s="1"/>
  <c r="AA10" i="1"/>
  <c r="AC10" i="1" s="1"/>
  <c r="AA9" i="1"/>
  <c r="AC9" i="1" s="1"/>
  <c r="AC8" i="1"/>
  <c r="AB8" i="1"/>
  <c r="AA8" i="1"/>
  <c r="Z21" i="1"/>
  <c r="Y21" i="1"/>
  <c r="Z20" i="1"/>
  <c r="Y20" i="1"/>
  <c r="Z19" i="1"/>
  <c r="Y19" i="1"/>
  <c r="Z18" i="1"/>
  <c r="Y18" i="1"/>
  <c r="Z17" i="1"/>
  <c r="Y17" i="1"/>
  <c r="Z16" i="1"/>
  <c r="Y16" i="1"/>
  <c r="Z15" i="1"/>
  <c r="Y15" i="1"/>
  <c r="Z14" i="1"/>
  <c r="Y14" i="1"/>
  <c r="Z13" i="1"/>
  <c r="Y13" i="1"/>
  <c r="Z12" i="1"/>
  <c r="Y12" i="1"/>
  <c r="Z11" i="1"/>
  <c r="Y11" i="1"/>
  <c r="Z10" i="1"/>
  <c r="Y10" i="1"/>
  <c r="Z9" i="1"/>
  <c r="Y9" i="1"/>
  <c r="Z8" i="1"/>
  <c r="Y8" i="1"/>
  <c r="X8" i="1"/>
  <c r="X21" i="1"/>
  <c r="X20" i="1"/>
  <c r="X19" i="1"/>
  <c r="X18" i="1"/>
  <c r="X17" i="1"/>
  <c r="X16" i="1"/>
  <c r="X15" i="1"/>
  <c r="X14" i="1"/>
  <c r="X13" i="1"/>
  <c r="X12" i="1"/>
  <c r="X11" i="1"/>
  <c r="X10" i="1"/>
  <c r="X9" i="1"/>
  <c r="W9" i="1"/>
  <c r="W13" i="1"/>
  <c r="W17" i="1"/>
  <c r="W21" i="1"/>
  <c r="V10" i="1"/>
  <c r="V11" i="1"/>
  <c r="V14" i="1"/>
  <c r="V15" i="1"/>
  <c r="V18" i="1"/>
  <c r="V19" i="1"/>
  <c r="U21" i="1"/>
  <c r="V21" i="1" s="1"/>
  <c r="U20" i="1"/>
  <c r="V20" i="1" s="1"/>
  <c r="U19" i="1"/>
  <c r="W19" i="1" s="1"/>
  <c r="U18" i="1"/>
  <c r="W18" i="1" s="1"/>
  <c r="U17" i="1"/>
  <c r="V17" i="1" s="1"/>
  <c r="U16" i="1"/>
  <c r="V16" i="1" s="1"/>
  <c r="U15" i="1"/>
  <c r="W15" i="1" s="1"/>
  <c r="U14" i="1"/>
  <c r="W14" i="1" s="1"/>
  <c r="U13" i="1"/>
  <c r="V13" i="1" s="1"/>
  <c r="U12" i="1"/>
  <c r="V12" i="1" s="1"/>
  <c r="U11" i="1"/>
  <c r="W11" i="1" s="1"/>
  <c r="U10" i="1"/>
  <c r="W10" i="1" s="1"/>
  <c r="U9" i="1"/>
  <c r="V9" i="1" s="1"/>
  <c r="U8" i="1"/>
  <c r="V8" i="1" s="1"/>
  <c r="AK10" i="1" l="1"/>
  <c r="AK14" i="1"/>
  <c r="AK18" i="1"/>
  <c r="AK9" i="1"/>
  <c r="AK13" i="1"/>
  <c r="AK17" i="1"/>
  <c r="AK21" i="1"/>
  <c r="AH10" i="1"/>
  <c r="AH14" i="1"/>
  <c r="AH18" i="1"/>
  <c r="AH9" i="1"/>
  <c r="AH13" i="1"/>
  <c r="AH17" i="1"/>
  <c r="AH21" i="1"/>
  <c r="AE10" i="1"/>
  <c r="AE14" i="1"/>
  <c r="AE18" i="1"/>
  <c r="AE21" i="1"/>
  <c r="AB10" i="1"/>
  <c r="AB14" i="1"/>
  <c r="AB18" i="1"/>
  <c r="AB9" i="1"/>
  <c r="AB13" i="1"/>
  <c r="AB17" i="1"/>
  <c r="AB21" i="1"/>
  <c r="W20" i="1"/>
  <c r="W16" i="1"/>
  <c r="W12" i="1"/>
</calcChain>
</file>

<file path=xl/sharedStrings.xml><?xml version="1.0" encoding="utf-8"?>
<sst xmlns="http://schemas.openxmlformats.org/spreadsheetml/2006/main" count="183" uniqueCount="113">
  <si>
    <t>Data z Veřejné databáze ČSU</t>
  </si>
  <si>
    <t>Vlastní tabulka z VDB</t>
  </si>
  <si>
    <t xml:space="preserve"> </t>
  </si>
  <si>
    <t>Živě narození</t>
  </si>
  <si>
    <t>celkem</t>
  </si>
  <si>
    <t>rok 2023</t>
  </si>
  <si>
    <t>leden až září 2023</t>
  </si>
  <si>
    <t>1.pololetí 2023</t>
  </si>
  <si>
    <t>rok 2022</t>
  </si>
  <si>
    <t>leden až září 2022</t>
  </si>
  <si>
    <t>1.pololetí 2022</t>
  </si>
  <si>
    <t>rok 2021</t>
  </si>
  <si>
    <t>leden až září 2021</t>
  </si>
  <si>
    <t>1.pololetí 2021</t>
  </si>
  <si>
    <t>rok 2020</t>
  </si>
  <si>
    <t>leden až září 2020</t>
  </si>
  <si>
    <t>1.pololetí 2020</t>
  </si>
  <si>
    <t>rok 2019</t>
  </si>
  <si>
    <t>leden až září 2019</t>
  </si>
  <si>
    <t>1.pololetí 2019</t>
  </si>
  <si>
    <t>rok 2018</t>
  </si>
  <si>
    <t>leden až září 2018</t>
  </si>
  <si>
    <t>1.pololetí 2018</t>
  </si>
  <si>
    <t>Hlavní město Praha</t>
  </si>
  <si>
    <t>Jihočeský kraj</t>
  </si>
  <si>
    <t>Jihomoravský kraj</t>
  </si>
  <si>
    <t>Karlovarský kraj</t>
  </si>
  <si>
    <t>Kraj Vysočina</t>
  </si>
  <si>
    <t>Královéhradecký kraj</t>
  </si>
  <si>
    <t>Liberecký kraj</t>
  </si>
  <si>
    <t>Moravskoslezský kraj</t>
  </si>
  <si>
    <t>Olomoucký kraj</t>
  </si>
  <si>
    <t>Pardubický kraj</t>
  </si>
  <si>
    <t>Plzeňský kraj</t>
  </si>
  <si>
    <t>Středočeský kraj</t>
  </si>
  <si>
    <t>Ústecký kraj</t>
  </si>
  <si>
    <t>Zlínský kraj</t>
  </si>
  <si>
    <t>Kód: UD-1725191275760</t>
  </si>
  <si>
    <t>Metainformace - informace a definice k použitým výrazům v objektu VDB</t>
  </si>
  <si>
    <t>Ukazatele (Statistické proměnné)</t>
  </si>
  <si>
    <t>Kód ukazatele</t>
  </si>
  <si>
    <t>Název</t>
  </si>
  <si>
    <t>Definice</t>
  </si>
  <si>
    <t>Platnost</t>
  </si>
  <si>
    <t>Počet narozených dětí (rodičům s trvalým nebo dlouhodobým pobytem alespoň jednoho z nich)</t>
  </si>
  <si>
    <t xml:space="preserve">Počet narozených dětí rodičům s trvalým nebo dlouhodobým pobytem (který má alespoň jeden z rodičů) během referenčního období. V případě dětí narozených v zahraničí musí být alespoň jeden z rodičů zároveň státním občanem ČR.
</t>
  </si>
  <si>
    <t>01.01.2002 - 09.09.9999</t>
  </si>
  <si>
    <t>Počet narozených dětí živě (rodičům s trvalým nebo dlouhodobým pobytem)</t>
  </si>
  <si>
    <t xml:space="preserve">Počet živě narozených dětí (rodičům s trvalým nebo dlouhodobým pobytem) podle platného zákonného vymezení za dané období.
Definice platná v období 1. 3. 1988 - 31. 3. 2012:
Úplné vypuzení nebo vynětí plodu z těla matčina, jestliže projevuje alespoň jednu ze známek života a má porodní hmotnosti a) 500 g a vyšší anebo b) nižší než 500 g a přežije-li 24 hodin po porodu. Známkami života se rozumějí dech nebo akce srdeční nebo pulsace pupečníku nebo aktivní pohyb svalstva, i když pupečník nebyl přerušen nebo placenta nebyla porozena.
</t>
  </si>
  <si>
    <t>Zdroj:</t>
  </si>
  <si>
    <t>© Český statistický úřad, Metainformační systém ČSÚ</t>
  </si>
  <si>
    <t>Podmínky užívání dat ČSÚ</t>
  </si>
  <si>
    <t>vygenerováno  01.09.2024 13:56</t>
  </si>
  <si>
    <t>Území</t>
  </si>
  <si>
    <t>Kód číselníku</t>
  </si>
  <si>
    <t>Kód položky</t>
  </si>
  <si>
    <t/>
  </si>
  <si>
    <t>Kraj</t>
  </si>
  <si>
    <t>Územní statistická jednotka na úrovni NUTS 3 (kraj) představuje územní společenství občanů, které má právo na samosprávu.
Pramen: sdělení ČSÚ č. 228/2004 Sb.</t>
  </si>
  <si>
    <t>01.03.2001 - 09.09.9999</t>
  </si>
  <si>
    <t>3018</t>
  </si>
  <si>
    <t>3026</t>
  </si>
  <si>
    <t>3034</t>
  </si>
  <si>
    <t>3042</t>
  </si>
  <si>
    <t>3051</t>
  </si>
  <si>
    <t>3069</t>
  </si>
  <si>
    <t>3077</t>
  </si>
  <si>
    <t>3085</t>
  </si>
  <si>
    <t>3093</t>
  </si>
  <si>
    <t>3107</t>
  </si>
  <si>
    <t>3115</t>
  </si>
  <si>
    <t>3123</t>
  </si>
  <si>
    <t>3131</t>
  </si>
  <si>
    <t>3140</t>
  </si>
  <si>
    <t>Měřící jednotka</t>
  </si>
  <si>
    <t>Číselník vybraných měřicích jednotek</t>
  </si>
  <si>
    <t>01.01.1900 - 09.09.9999</t>
  </si>
  <si>
    <t>80400</t>
  </si>
  <si>
    <t>osoba</t>
  </si>
  <si>
    <t>Věcné člěnění</t>
  </si>
  <si>
    <t>Vitalita</t>
  </si>
  <si>
    <t>01.01.1994 - 09.09.9999</t>
  </si>
  <si>
    <t>1</t>
  </si>
  <si>
    <t>Živě</t>
  </si>
  <si>
    <t>Za živě narozené dítě se považuje úplné vypuzení nebo vynětí plodu z těla matčina, bez ohledu na délku trvání těhotenství, jestliže plod po narození dýchá nebo projevuje alespoň jednu ze známek života, to je srdeční činnost, pulzaci pupečníku nebo nesporný pohyb kosterního svalstva bez ohledu na to, zda byl pupečník přerušen nebo placenta připojena.</t>
  </si>
  <si>
    <t>01.01.1995 - 09.09.9999</t>
  </si>
  <si>
    <t>Český statistický úřad, Veřejná databáze</t>
  </si>
  <si>
    <t>1/3 3.čtvrtletí 2023</t>
  </si>
  <si>
    <t>porodnost září - prosinec 2023</t>
  </si>
  <si>
    <t>porodnost leden - srpen 2023</t>
  </si>
  <si>
    <t>1/3 3.čtvrtletí 2022</t>
  </si>
  <si>
    <t>porodnost leden - srpen 2022</t>
  </si>
  <si>
    <t>porodnost září - prosinec 2022</t>
  </si>
  <si>
    <t>1/3 3.čtvrtletí 2021</t>
  </si>
  <si>
    <t>porodnost leden - srpen 2021</t>
  </si>
  <si>
    <t>porodnost září - prosinec 2021</t>
  </si>
  <si>
    <t>1/3 3.čtvrtletí 2020</t>
  </si>
  <si>
    <t>porodnost leden - srpen 2020</t>
  </si>
  <si>
    <t>porodnost září - prosinec 2020</t>
  </si>
  <si>
    <t>1/3 3.čtvrtletí 2019</t>
  </si>
  <si>
    <t>porodnost leden - srpen 2019</t>
  </si>
  <si>
    <t>porodnost září - prosinec 2019</t>
  </si>
  <si>
    <t>1/3 3.čtvrtletí 2018</t>
  </si>
  <si>
    <t>porodnost září - prosinec 2018</t>
  </si>
  <si>
    <t>porodnost leden - srpen 2018</t>
  </si>
  <si>
    <t>upaveno 2.9.2024</t>
  </si>
  <si>
    <t>porodnost do 2019/2020</t>
  </si>
  <si>
    <t>porodnost do 2020/2021</t>
  </si>
  <si>
    <t>porodnost do 2021/2022</t>
  </si>
  <si>
    <t>porodnost do 2022/2023</t>
  </si>
  <si>
    <t>porodnost do 2023/2024</t>
  </si>
  <si>
    <t>porodnost do 2018/2019*</t>
  </si>
  <si>
    <t>*chybí data z přechozího roku za zaří-prosinec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</si>
</sst>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4" x14ac:knownFonts="1">
    <font>
      <sz val="10"/>
      <color indexed="8"/>
      <name val="Arial"/>
      <family val="2"/>
    </font>
    <font>
      <b/>
      <sz val="10"/>
      <name val="Arial"/>
      <family val="2"/>
    </font>
    <font>
      <u/>
      <sz val="10"/>
      <color indexed="12"/>
      <name val="Arial"/>
      <family val="2"/>
    </font>
    <font>
      <sz val="8"/>
      <name val="Arial"/>
      <family val="2"/>
    </font>
  </fonts>
  <fills count="2">
    <fill>
      <patternFill patternType="none"/>
    </fill>
    <fill>
      <patternFill patternType="gray125"/>
    </fill>
  </fills>
  <borders count="10">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s>
  <cellStyleXfs count="1">
    <xf numFmtId="0" fontId="0" fillId="0" borderId="0"/>
  </cellStyleXfs>
  <cellXfs count="23">
    <xf numFmtId="0" fontId="0" fillId="0" borderId="0" xfId="0"/>
    <xf numFmtId="0" fontId="1" fillId="0" borderId="0" xfId="0" applyFont="1"/>
    <xf numFmtId="0" fontId="0" fillId="0" borderId="5" xfId="0" applyBorder="1" applyAlignment="1">
      <alignment horizontal="center" vertical="center" wrapText="1"/>
    </xf>
    <xf numFmtId="0" fontId="0" fillId="0" borderId="6" xfId="0" applyBorder="1" applyAlignment="1">
      <alignment horizontal="left" vertical="center" wrapText="1"/>
    </xf>
    <xf numFmtId="164" fontId="0" fillId="0" borderId="5" xfId="0" applyNumberFormat="1" applyBorder="1" applyAlignment="1">
      <alignment horizontal="right" vertical="center" wrapText="1"/>
    </xf>
    <xf numFmtId="0" fontId="0" fillId="0" borderId="7" xfId="0" applyBorder="1" applyAlignment="1">
      <alignment horizontal="left" vertical="center" wrapText="1"/>
    </xf>
    <xf numFmtId="164" fontId="0" fillId="0" borderId="9" xfId="0" applyNumberFormat="1" applyBorder="1" applyAlignment="1">
      <alignment horizontal="right" vertical="center" wrapText="1"/>
    </xf>
    <xf numFmtId="0" fontId="0" fillId="0" borderId="0" xfId="0" applyAlignment="1">
      <alignment horizontal="right"/>
    </xf>
    <xf numFmtId="0" fontId="0" fillId="0" borderId="0" xfId="0" applyAlignment="1">
      <alignment horizontal="left"/>
    </xf>
    <xf numFmtId="0" fontId="2" fillId="0" borderId="0" xfId="0" applyFont="1"/>
    <xf numFmtId="164" fontId="0" fillId="0" borderId="0" xfId="0" applyNumberFormat="1"/>
    <xf numFmtId="0" fontId="0" fillId="0" borderId="3" xfId="0" applyBorder="1" applyAlignment="1">
      <alignment horizontal="center" vertical="center" wrapText="1"/>
    </xf>
    <xf numFmtId="164" fontId="0" fillId="0" borderId="3" xfId="0" applyNumberFormat="1" applyBorder="1" applyAlignment="1">
      <alignment horizontal="right" vertical="center" wrapText="1"/>
    </xf>
    <xf numFmtId="164" fontId="0" fillId="0" borderId="8" xfId="0" applyNumberFormat="1" applyBorder="1" applyAlignment="1">
      <alignment horizontal="right" vertical="center" wrapText="1"/>
    </xf>
    <xf numFmtId="0" fontId="0" fillId="0" borderId="5" xfId="0" applyBorder="1"/>
    <xf numFmtId="164" fontId="0" fillId="0" borderId="5" xfId="0" applyNumberFormat="1" applyBorder="1"/>
    <xf numFmtId="0" fontId="0" fillId="0" borderId="0" xfId="0" applyAlignment="1">
      <alignment wrapText="1"/>
    </xf>
    <xf numFmtId="0" fontId="0" fillId="0" borderId="5" xfId="0" applyBorder="1" applyAlignment="1">
      <alignment horizontal="center" wrapText="1"/>
    </xf>
    <xf numFmtId="0" fontId="0" fillId="0" borderId="1" xfId="0" applyBorder="1" applyAlignment="1">
      <alignment horizontal="center" vertical="center" wrapText="1"/>
    </xf>
    <xf numFmtId="0" fontId="0" fillId="0" borderId="0" xfId="0"/>
    <xf numFmtId="0" fontId="0" fillId="0" borderId="2" xfId="0" applyBorder="1" applyAlignment="1">
      <alignment horizontal="center" vertical="center" wrapText="1"/>
    </xf>
    <xf numFmtId="0" fontId="0" fillId="0" borderId="4" xfId="0" applyBorder="1" applyAlignment="1">
      <alignment horizontal="center" vertical="center" wrapText="1"/>
    </xf>
    <xf numFmtId="1" fontId="0" fillId="0" borderId="5" xfId="0" applyNumberFormat="1" applyBorder="1"/>
  </cellXfs>
  <cellStyles count="1">
    <cellStyle name="Normal" xfId="0" builtinId="0"/>
  </cellStyles>
  <dxfs count="3">
    <dxf>
      <border>
        <left style="thin">
          <color auto="1"/>
        </left>
        <right style="medium">
          <color auto="1"/>
        </right>
        <top style="thin">
          <color auto="1"/>
        </top>
        <bottom style="thin">
          <color auto="1"/>
        </bottom>
      </border>
    </dxf>
    <dxf>
      <border>
        <left style="thin">
          <color auto="1"/>
        </left>
        <right style="medium">
          <color auto="1"/>
        </right>
        <top style="medium">
          <color auto="1"/>
        </top>
        <bottom style="thin">
          <color auto="1"/>
        </bottom>
      </border>
    </dxf>
    <dxf>
      <border>
        <left style="medium">
          <color auto="1"/>
        </left>
        <right style="thin">
          <color auto="1"/>
        </right>
        <top style="medium">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czso.cz/csu/czso/podminky_pro_vyuzivani_a_dalsi_zverejnovani_statistickych_udaju_csu" TargetMode="External"/><Relationship Id="rId1" Type="http://schemas.openxmlformats.org/officeDocument/2006/relationships/hyperlink" Target="https://vdb.czso.cz/vdbvo2/faces/cs/index.jsf?page=vystup-objekt&amp;z=T&amp;f=TABULKA&amp;udIdent=-642111&amp;pvo=UD-1725191275760&amp;&amp;str=v10001&amp;kodjaz=203"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czso.cz/csu/czso/podminky_pro_vyuzivani_a_dalsi_zverejnovani_statistickych_udaju_csu" TargetMode="External"/><Relationship Id="rId1" Type="http://schemas.openxmlformats.org/officeDocument/2006/relationships/hyperlink" Target="http://apl.czso.cz/iSMS/home.jsp"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czso.cz/csu/czso/podminky_pro_vyuzivani_a_dalsi_zverejnovani_statistickych_udaju_csu" TargetMode="External"/><Relationship Id="rId1" Type="http://schemas.openxmlformats.org/officeDocument/2006/relationships/hyperlink" Target="http://apl.czso.cz/iSMS/home.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26"/>
  <sheetViews>
    <sheetView tabSelected="1" topLeftCell="K1" workbookViewId="0">
      <selection activeCell="AS21" sqref="AO8:AS21"/>
    </sheetView>
  </sheetViews>
  <sheetFormatPr defaultRowHeight="12.75" x14ac:dyDescent="0.2"/>
  <cols>
    <col min="2" max="2" width="16.140625" customWidth="1"/>
    <col min="3" max="3" width="7.5703125" customWidth="1"/>
    <col min="4" max="4" width="6.5703125" customWidth="1"/>
    <col min="5" max="5" width="9.42578125" customWidth="1"/>
    <col min="6" max="7" width="7.5703125" customWidth="1"/>
    <col min="8" max="8" width="9.42578125" customWidth="1"/>
    <col min="9" max="10" width="7.5703125" customWidth="1"/>
    <col min="11" max="11" width="9.42578125" customWidth="1"/>
    <col min="12" max="13" width="7.5703125" customWidth="1"/>
    <col min="14" max="14" width="9.42578125" customWidth="1"/>
    <col min="15" max="16" width="7.5703125" customWidth="1"/>
    <col min="17" max="17" width="9.42578125" customWidth="1"/>
    <col min="18" max="19" width="7.5703125" customWidth="1"/>
    <col min="20" max="20" width="9.42578125" customWidth="1"/>
  </cols>
  <sheetData>
    <row r="1" spans="1:46" x14ac:dyDescent="0.2">
      <c r="A1" t="s">
        <v>0</v>
      </c>
    </row>
    <row r="3" spans="1:46" x14ac:dyDescent="0.2">
      <c r="B3" s="1" t="s">
        <v>1</v>
      </c>
    </row>
    <row r="5" spans="1:46" x14ac:dyDescent="0.2">
      <c r="B5" s="18" t="s">
        <v>2</v>
      </c>
      <c r="C5" s="20" t="s">
        <v>3</v>
      </c>
      <c r="D5" s="19"/>
      <c r="E5" s="19"/>
      <c r="F5" s="19"/>
      <c r="G5" s="19"/>
      <c r="H5" s="19"/>
      <c r="I5" s="19"/>
      <c r="J5" s="19"/>
      <c r="K5" s="19"/>
      <c r="L5" s="19"/>
      <c r="M5" s="19"/>
      <c r="N5" s="19"/>
      <c r="O5" s="19"/>
      <c r="P5" s="19"/>
      <c r="Q5" s="19"/>
      <c r="R5" s="19"/>
      <c r="S5" s="19"/>
      <c r="T5" s="19"/>
    </row>
    <row r="6" spans="1:46" x14ac:dyDescent="0.2">
      <c r="B6" s="19"/>
      <c r="C6" s="21" t="s">
        <v>4</v>
      </c>
      <c r="D6" s="19"/>
      <c r="E6" s="19"/>
      <c r="F6" s="19"/>
      <c r="G6" s="19"/>
      <c r="H6" s="19"/>
      <c r="I6" s="19"/>
      <c r="J6" s="19"/>
      <c r="K6" s="19"/>
      <c r="L6" s="19"/>
      <c r="M6" s="19"/>
      <c r="N6" s="19"/>
      <c r="O6" s="19"/>
      <c r="P6" s="19"/>
      <c r="Q6" s="19"/>
      <c r="R6" s="19"/>
      <c r="S6" s="19"/>
      <c r="T6" s="19"/>
    </row>
    <row r="7" spans="1:46" ht="51" x14ac:dyDescent="0.2">
      <c r="B7" s="19"/>
      <c r="C7" s="2" t="s">
        <v>5</v>
      </c>
      <c r="D7" s="2" t="s">
        <v>6</v>
      </c>
      <c r="E7" s="2" t="s">
        <v>7</v>
      </c>
      <c r="F7" s="2" t="s">
        <v>8</v>
      </c>
      <c r="G7" s="2" t="s">
        <v>9</v>
      </c>
      <c r="H7" s="2" t="s">
        <v>10</v>
      </c>
      <c r="I7" s="2" t="s">
        <v>11</v>
      </c>
      <c r="J7" s="2" t="s">
        <v>12</v>
      </c>
      <c r="K7" s="2" t="s">
        <v>13</v>
      </c>
      <c r="L7" s="2" t="s">
        <v>14</v>
      </c>
      <c r="M7" s="2" t="s">
        <v>15</v>
      </c>
      <c r="N7" s="2" t="s">
        <v>16</v>
      </c>
      <c r="O7" s="2" t="s">
        <v>17</v>
      </c>
      <c r="P7" s="2" t="s">
        <v>18</v>
      </c>
      <c r="Q7" s="2" t="s">
        <v>19</v>
      </c>
      <c r="R7" s="2" t="s">
        <v>20</v>
      </c>
      <c r="S7" s="2" t="s">
        <v>21</v>
      </c>
      <c r="T7" s="11" t="s">
        <v>22</v>
      </c>
      <c r="U7" s="2" t="s">
        <v>87</v>
      </c>
      <c r="V7" s="2" t="s">
        <v>89</v>
      </c>
      <c r="W7" s="2" t="s">
        <v>88</v>
      </c>
      <c r="X7" s="2" t="s">
        <v>90</v>
      </c>
      <c r="Y7" s="2" t="s">
        <v>91</v>
      </c>
      <c r="Z7" s="2" t="s">
        <v>92</v>
      </c>
      <c r="AA7" s="2" t="s">
        <v>93</v>
      </c>
      <c r="AB7" s="2" t="s">
        <v>94</v>
      </c>
      <c r="AC7" s="2" t="s">
        <v>95</v>
      </c>
      <c r="AD7" s="2" t="s">
        <v>96</v>
      </c>
      <c r="AE7" s="2" t="s">
        <v>97</v>
      </c>
      <c r="AF7" s="2" t="s">
        <v>98</v>
      </c>
      <c r="AG7" s="2" t="s">
        <v>99</v>
      </c>
      <c r="AH7" s="2" t="s">
        <v>100</v>
      </c>
      <c r="AI7" s="2" t="s">
        <v>101</v>
      </c>
      <c r="AJ7" s="2" t="s">
        <v>102</v>
      </c>
      <c r="AK7" s="2" t="s">
        <v>104</v>
      </c>
      <c r="AL7" s="2" t="s">
        <v>103</v>
      </c>
      <c r="AM7" s="16"/>
      <c r="AN7" s="16"/>
      <c r="AO7" s="17" t="s">
        <v>110</v>
      </c>
      <c r="AP7" s="17" t="s">
        <v>109</v>
      </c>
      <c r="AQ7" s="17" t="s">
        <v>108</v>
      </c>
      <c r="AR7" s="17" t="s">
        <v>107</v>
      </c>
      <c r="AS7" s="17" t="s">
        <v>106</v>
      </c>
      <c r="AT7" s="17" t="s">
        <v>111</v>
      </c>
    </row>
    <row r="8" spans="1:46" ht="25.5" x14ac:dyDescent="0.2">
      <c r="B8" s="3" t="s">
        <v>23</v>
      </c>
      <c r="C8" s="4">
        <v>12575</v>
      </c>
      <c r="D8" s="4">
        <v>9582</v>
      </c>
      <c r="E8" s="4">
        <v>6427</v>
      </c>
      <c r="F8" s="4">
        <v>13528</v>
      </c>
      <c r="G8" s="4">
        <v>10391</v>
      </c>
      <c r="H8" s="4">
        <v>6789</v>
      </c>
      <c r="I8" s="4">
        <v>15157</v>
      </c>
      <c r="J8" s="4">
        <v>11498</v>
      </c>
      <c r="K8" s="4">
        <v>7515</v>
      </c>
      <c r="L8" s="4">
        <v>14713</v>
      </c>
      <c r="M8" s="4">
        <v>11237</v>
      </c>
      <c r="N8" s="4">
        <v>7277</v>
      </c>
      <c r="O8" s="4">
        <v>14933</v>
      </c>
      <c r="P8" s="4">
        <v>11340</v>
      </c>
      <c r="Q8" s="4">
        <v>7414</v>
      </c>
      <c r="R8" s="4">
        <v>15460</v>
      </c>
      <c r="S8" s="4">
        <v>11712</v>
      </c>
      <c r="T8" s="12">
        <v>7612</v>
      </c>
      <c r="U8" s="14">
        <f>ROUNDUP((D8-E8)/3, 0)</f>
        <v>1052</v>
      </c>
      <c r="V8" s="14">
        <f>E8+(2*U8)</f>
        <v>8531</v>
      </c>
      <c r="W8" s="15">
        <f>U8+(C8-D8)</f>
        <v>4045</v>
      </c>
      <c r="X8" s="14">
        <f>ROUNDUP((G8-H8)/3, 0)</f>
        <v>1201</v>
      </c>
      <c r="Y8" s="14">
        <f>H8+(2*X8)</f>
        <v>9191</v>
      </c>
      <c r="Z8" s="15">
        <f>X8+(F8-G8)</f>
        <v>4338</v>
      </c>
      <c r="AA8" s="14">
        <f>ROUNDUP((J8-K8)/3, 0)</f>
        <v>1328</v>
      </c>
      <c r="AB8" s="14">
        <f>K8+(2*AA8)</f>
        <v>10171</v>
      </c>
      <c r="AC8" s="15">
        <f>AA8+(I8-J8)</f>
        <v>4987</v>
      </c>
      <c r="AD8" s="14">
        <f>ROUNDUP((M8-N8)/3, 0)</f>
        <v>1320</v>
      </c>
      <c r="AE8" s="14">
        <f>N8+(2*AD8)</f>
        <v>9917</v>
      </c>
      <c r="AF8" s="15">
        <f>AD8+(L8-M8)</f>
        <v>4796</v>
      </c>
      <c r="AG8" s="14">
        <f>ROUNDUP((P8-Q8)/3, 0)</f>
        <v>1309</v>
      </c>
      <c r="AH8" s="14">
        <f>Q8+(2*AG8)</f>
        <v>10032</v>
      </c>
      <c r="AI8" s="15">
        <f>AG8+(O8-P8)</f>
        <v>4902</v>
      </c>
      <c r="AJ8" s="14">
        <f>ROUNDUP((S8-T8)/3, 0)</f>
        <v>1367</v>
      </c>
      <c r="AK8" s="14">
        <f>T8+(2*AJ8)</f>
        <v>10346</v>
      </c>
      <c r="AL8" s="15">
        <f>AJ8+(R8-S8)</f>
        <v>5115</v>
      </c>
      <c r="AO8" s="22">
        <f>Z8+V8</f>
        <v>12869</v>
      </c>
      <c r="AP8" s="22">
        <f>AC8+Y8</f>
        <v>14178</v>
      </c>
      <c r="AQ8" s="22">
        <f>AF8+AB8</f>
        <v>14967</v>
      </c>
      <c r="AR8" s="22">
        <f>AI8+AE8</f>
        <v>14819</v>
      </c>
      <c r="AS8" s="22">
        <f>AL8+AH8</f>
        <v>15147</v>
      </c>
      <c r="AT8" s="14"/>
    </row>
    <row r="9" spans="1:46" x14ac:dyDescent="0.2">
      <c r="B9" s="3" t="s">
        <v>24</v>
      </c>
      <c r="C9" s="4">
        <v>5349</v>
      </c>
      <c r="D9" s="4">
        <v>4108</v>
      </c>
      <c r="E9" s="4">
        <v>2693</v>
      </c>
      <c r="F9" s="4">
        <v>6087</v>
      </c>
      <c r="G9" s="4">
        <v>4695</v>
      </c>
      <c r="H9" s="4">
        <v>3105</v>
      </c>
      <c r="I9" s="4">
        <v>6699</v>
      </c>
      <c r="J9" s="4">
        <v>5114</v>
      </c>
      <c r="K9" s="4">
        <v>3361</v>
      </c>
      <c r="L9" s="4">
        <v>6552</v>
      </c>
      <c r="M9" s="4">
        <v>4959</v>
      </c>
      <c r="N9" s="4">
        <v>3206</v>
      </c>
      <c r="O9" s="4">
        <v>6665</v>
      </c>
      <c r="P9" s="4">
        <v>5146</v>
      </c>
      <c r="Q9" s="4">
        <v>3395</v>
      </c>
      <c r="R9" s="4">
        <v>6748</v>
      </c>
      <c r="S9" s="4">
        <v>5152</v>
      </c>
      <c r="T9" s="12">
        <v>3375</v>
      </c>
      <c r="U9" s="14">
        <f>ROUNDUP((D9-E9)/3, 0)</f>
        <v>472</v>
      </c>
      <c r="V9" s="14">
        <f t="shared" ref="V9:V21" si="0">E9+(2*U9)</f>
        <v>3637</v>
      </c>
      <c r="W9" s="15">
        <f t="shared" ref="W9:W21" si="1">U9+(C9-D9)</f>
        <v>1713</v>
      </c>
      <c r="X9" s="14">
        <f>ROUNDUP((G9-H9)/3, 0)</f>
        <v>530</v>
      </c>
      <c r="Y9" s="14">
        <f t="shared" ref="Y9:Y21" si="2">H9+(2*X9)</f>
        <v>4165</v>
      </c>
      <c r="Z9" s="15">
        <f t="shared" ref="Z9:Z21" si="3">X9+(F9-G9)</f>
        <v>1922</v>
      </c>
      <c r="AA9" s="14">
        <f>ROUNDUP((J9-K9)/3, 0)</f>
        <v>585</v>
      </c>
      <c r="AB9" s="14">
        <f t="shared" ref="AB9:AB21" si="4">K9+(2*AA9)</f>
        <v>4531</v>
      </c>
      <c r="AC9" s="15">
        <f t="shared" ref="AC9:AC21" si="5">AA9+(I9-J9)</f>
        <v>2170</v>
      </c>
      <c r="AD9" s="14">
        <f>ROUNDUP((M9-N9)/3, 0)</f>
        <v>585</v>
      </c>
      <c r="AE9" s="14">
        <f t="shared" ref="AE9:AE21" si="6">N9+(2*AD9)</f>
        <v>4376</v>
      </c>
      <c r="AF9" s="15">
        <f t="shared" ref="AF9:AF21" si="7">AD9+(L9-M9)</f>
        <v>2178</v>
      </c>
      <c r="AG9" s="14">
        <f>ROUNDUP((P9-Q9)/3, 0)</f>
        <v>584</v>
      </c>
      <c r="AH9" s="14">
        <f t="shared" ref="AH9:AH21" si="8">Q9+(2*AG9)</f>
        <v>4563</v>
      </c>
      <c r="AI9" s="15">
        <f t="shared" ref="AI9:AI21" si="9">AG9+(O9-P9)</f>
        <v>2103</v>
      </c>
      <c r="AJ9" s="14">
        <f>ROUNDUP((S9-T9)/3, 0)</f>
        <v>593</v>
      </c>
      <c r="AK9" s="14">
        <f t="shared" ref="AK9:AK21" si="10">T9+(2*AJ9)</f>
        <v>4561</v>
      </c>
      <c r="AL9" s="15">
        <f t="shared" ref="AL9:AL21" si="11">AJ9+(R9-S9)</f>
        <v>2189</v>
      </c>
      <c r="AO9" s="22">
        <f t="shared" ref="AO9:AO21" si="12">Z9+V9</f>
        <v>5559</v>
      </c>
      <c r="AP9" s="22">
        <f t="shared" ref="AP9:AP21" si="13">AC9+Y9</f>
        <v>6335</v>
      </c>
      <c r="AQ9" s="22">
        <f t="shared" ref="AQ9:AQ21" si="14">AF9+AB9</f>
        <v>6709</v>
      </c>
      <c r="AR9" s="22">
        <f t="shared" ref="AR9:AR21" si="15">AI9+AE9</f>
        <v>6479</v>
      </c>
      <c r="AS9" s="22">
        <f t="shared" ref="AS9:AS21" si="16">AL9+AH9</f>
        <v>6752</v>
      </c>
      <c r="AT9" s="14"/>
    </row>
    <row r="10" spans="1:46" x14ac:dyDescent="0.2">
      <c r="B10" s="3" t="s">
        <v>25</v>
      </c>
      <c r="C10" s="4">
        <v>10669</v>
      </c>
      <c r="D10" s="4">
        <v>8215</v>
      </c>
      <c r="E10" s="4">
        <v>5346</v>
      </c>
      <c r="F10" s="4">
        <v>12078</v>
      </c>
      <c r="G10" s="4">
        <v>9256</v>
      </c>
      <c r="H10" s="4">
        <v>6104</v>
      </c>
      <c r="I10" s="4">
        <v>13085</v>
      </c>
      <c r="J10" s="4">
        <v>9945</v>
      </c>
      <c r="K10" s="4">
        <v>6426</v>
      </c>
      <c r="L10" s="4">
        <v>12859</v>
      </c>
      <c r="M10" s="4">
        <v>9808</v>
      </c>
      <c r="N10" s="4">
        <v>6309</v>
      </c>
      <c r="O10" s="4">
        <v>13328</v>
      </c>
      <c r="P10" s="4">
        <v>10240</v>
      </c>
      <c r="Q10" s="4">
        <v>6628</v>
      </c>
      <c r="R10" s="4">
        <v>13594</v>
      </c>
      <c r="S10" s="4">
        <v>10385</v>
      </c>
      <c r="T10" s="12">
        <v>6654</v>
      </c>
      <c r="U10" s="14">
        <f>ROUNDUP((D10-E10)/3, 0)</f>
        <v>957</v>
      </c>
      <c r="V10" s="14">
        <f t="shared" si="0"/>
        <v>7260</v>
      </c>
      <c r="W10" s="15">
        <f t="shared" si="1"/>
        <v>3411</v>
      </c>
      <c r="X10" s="14">
        <f>ROUNDUP((G10-H10)/3, 0)</f>
        <v>1051</v>
      </c>
      <c r="Y10" s="14">
        <f t="shared" si="2"/>
        <v>8206</v>
      </c>
      <c r="Z10" s="15">
        <f t="shared" si="3"/>
        <v>3873</v>
      </c>
      <c r="AA10" s="14">
        <f>ROUNDUP((J10-K10)/3, 0)</f>
        <v>1173</v>
      </c>
      <c r="AB10" s="14">
        <f t="shared" si="4"/>
        <v>8772</v>
      </c>
      <c r="AC10" s="15">
        <f t="shared" si="5"/>
        <v>4313</v>
      </c>
      <c r="AD10" s="14">
        <f>ROUNDUP((M10-N10)/3, 0)</f>
        <v>1167</v>
      </c>
      <c r="AE10" s="14">
        <f t="shared" si="6"/>
        <v>8643</v>
      </c>
      <c r="AF10" s="15">
        <f t="shared" si="7"/>
        <v>4218</v>
      </c>
      <c r="AG10" s="14">
        <f>ROUNDUP((P10-Q10)/3, 0)</f>
        <v>1204</v>
      </c>
      <c r="AH10" s="14">
        <f t="shared" si="8"/>
        <v>9036</v>
      </c>
      <c r="AI10" s="15">
        <f t="shared" si="9"/>
        <v>4292</v>
      </c>
      <c r="AJ10" s="14">
        <f>ROUNDUP((S10-T10)/3, 0)</f>
        <v>1244</v>
      </c>
      <c r="AK10" s="14">
        <f t="shared" si="10"/>
        <v>9142</v>
      </c>
      <c r="AL10" s="15">
        <f t="shared" si="11"/>
        <v>4453</v>
      </c>
      <c r="AO10" s="22">
        <f t="shared" si="12"/>
        <v>11133</v>
      </c>
      <c r="AP10" s="22">
        <f t="shared" si="13"/>
        <v>12519</v>
      </c>
      <c r="AQ10" s="22">
        <f t="shared" si="14"/>
        <v>12990</v>
      </c>
      <c r="AR10" s="22">
        <f t="shared" si="15"/>
        <v>12935</v>
      </c>
      <c r="AS10" s="22">
        <f t="shared" si="16"/>
        <v>13489</v>
      </c>
      <c r="AT10" s="14"/>
    </row>
    <row r="11" spans="1:46" x14ac:dyDescent="0.2">
      <c r="B11" s="3" t="s">
        <v>26</v>
      </c>
      <c r="C11" s="4">
        <v>2131</v>
      </c>
      <c r="D11" s="4">
        <v>1651</v>
      </c>
      <c r="E11" s="4">
        <v>1076</v>
      </c>
      <c r="F11" s="4">
        <v>2370</v>
      </c>
      <c r="G11" s="4">
        <v>1817</v>
      </c>
      <c r="H11" s="4">
        <v>1209</v>
      </c>
      <c r="I11" s="4">
        <v>2619</v>
      </c>
      <c r="J11" s="4">
        <v>2020</v>
      </c>
      <c r="K11" s="4">
        <v>1356</v>
      </c>
      <c r="L11" s="4">
        <v>2682</v>
      </c>
      <c r="M11" s="4">
        <v>2057</v>
      </c>
      <c r="N11" s="4">
        <v>1300</v>
      </c>
      <c r="O11" s="4">
        <v>2827</v>
      </c>
      <c r="P11" s="4">
        <v>2137</v>
      </c>
      <c r="Q11" s="4">
        <v>1400</v>
      </c>
      <c r="R11" s="4">
        <v>2755</v>
      </c>
      <c r="S11" s="4">
        <v>2120</v>
      </c>
      <c r="T11" s="12">
        <v>1376</v>
      </c>
      <c r="U11" s="14">
        <f>ROUNDUP((D11-E11)/3, 0)</f>
        <v>192</v>
      </c>
      <c r="V11" s="14">
        <f t="shared" si="0"/>
        <v>1460</v>
      </c>
      <c r="W11" s="15">
        <f t="shared" si="1"/>
        <v>672</v>
      </c>
      <c r="X11" s="14">
        <f>ROUNDUP((G11-H11)/3, 0)</f>
        <v>203</v>
      </c>
      <c r="Y11" s="14">
        <f t="shared" si="2"/>
        <v>1615</v>
      </c>
      <c r="Z11" s="15">
        <f t="shared" si="3"/>
        <v>756</v>
      </c>
      <c r="AA11" s="14">
        <f>ROUNDUP((J11-K11)/3, 0)</f>
        <v>222</v>
      </c>
      <c r="AB11" s="14">
        <f t="shared" si="4"/>
        <v>1800</v>
      </c>
      <c r="AC11" s="15">
        <f t="shared" si="5"/>
        <v>821</v>
      </c>
      <c r="AD11" s="14">
        <f>ROUNDUP((M11-N11)/3, 0)</f>
        <v>253</v>
      </c>
      <c r="AE11" s="14">
        <f t="shared" si="6"/>
        <v>1806</v>
      </c>
      <c r="AF11" s="15">
        <f t="shared" si="7"/>
        <v>878</v>
      </c>
      <c r="AG11" s="14">
        <f>ROUNDUP((P11-Q11)/3, 0)</f>
        <v>246</v>
      </c>
      <c r="AH11" s="14">
        <f t="shared" si="8"/>
        <v>1892</v>
      </c>
      <c r="AI11" s="15">
        <f t="shared" si="9"/>
        <v>936</v>
      </c>
      <c r="AJ11" s="14">
        <f>ROUNDUP((S11-T11)/3, 0)</f>
        <v>248</v>
      </c>
      <c r="AK11" s="14">
        <f t="shared" si="10"/>
        <v>1872</v>
      </c>
      <c r="AL11" s="15">
        <f t="shared" si="11"/>
        <v>883</v>
      </c>
      <c r="AO11" s="22">
        <f t="shared" si="12"/>
        <v>2216</v>
      </c>
      <c r="AP11" s="22">
        <f t="shared" si="13"/>
        <v>2436</v>
      </c>
      <c r="AQ11" s="22">
        <f t="shared" si="14"/>
        <v>2678</v>
      </c>
      <c r="AR11" s="22">
        <f t="shared" si="15"/>
        <v>2742</v>
      </c>
      <c r="AS11" s="22">
        <f t="shared" si="16"/>
        <v>2775</v>
      </c>
      <c r="AT11" s="14"/>
    </row>
    <row r="12" spans="1:46" x14ac:dyDescent="0.2">
      <c r="B12" s="3" t="s">
        <v>27</v>
      </c>
      <c r="C12" s="4">
        <v>4476</v>
      </c>
      <c r="D12" s="4">
        <v>3448</v>
      </c>
      <c r="E12" s="4">
        <v>2253</v>
      </c>
      <c r="F12" s="4">
        <v>4979</v>
      </c>
      <c r="G12" s="4">
        <v>3859</v>
      </c>
      <c r="H12" s="4">
        <v>2529</v>
      </c>
      <c r="I12" s="4">
        <v>5547</v>
      </c>
      <c r="J12" s="4">
        <v>4268</v>
      </c>
      <c r="K12" s="4">
        <v>2780</v>
      </c>
      <c r="L12" s="4">
        <v>5349</v>
      </c>
      <c r="M12" s="4">
        <v>4129</v>
      </c>
      <c r="N12" s="4">
        <v>2673</v>
      </c>
      <c r="O12" s="4">
        <v>5497</v>
      </c>
      <c r="P12" s="4">
        <v>4228</v>
      </c>
      <c r="Q12" s="4">
        <v>2723</v>
      </c>
      <c r="R12" s="4">
        <v>5430</v>
      </c>
      <c r="S12" s="4">
        <v>4197</v>
      </c>
      <c r="T12" s="12">
        <v>2692</v>
      </c>
      <c r="U12" s="14">
        <f t="shared" ref="U12:U21" si="17">ROUNDUP((D12-E12)/3, 0)</f>
        <v>399</v>
      </c>
      <c r="V12" s="14">
        <f t="shared" si="0"/>
        <v>3051</v>
      </c>
      <c r="W12" s="15">
        <f t="shared" si="1"/>
        <v>1427</v>
      </c>
      <c r="X12" s="14">
        <f t="shared" ref="X12:X21" si="18">ROUNDUP((G12-H12)/3, 0)</f>
        <v>444</v>
      </c>
      <c r="Y12" s="14">
        <f t="shared" si="2"/>
        <v>3417</v>
      </c>
      <c r="Z12" s="15">
        <f t="shared" si="3"/>
        <v>1564</v>
      </c>
      <c r="AA12" s="14">
        <f t="shared" ref="AA12:AA21" si="19">ROUNDUP((J12-K12)/3, 0)</f>
        <v>496</v>
      </c>
      <c r="AB12" s="14">
        <f t="shared" si="4"/>
        <v>3772</v>
      </c>
      <c r="AC12" s="15">
        <f t="shared" si="5"/>
        <v>1775</v>
      </c>
      <c r="AD12" s="14">
        <f t="shared" ref="AD12:AD21" si="20">ROUNDUP((M12-N12)/3, 0)</f>
        <v>486</v>
      </c>
      <c r="AE12" s="14">
        <f t="shared" si="6"/>
        <v>3645</v>
      </c>
      <c r="AF12" s="15">
        <f t="shared" si="7"/>
        <v>1706</v>
      </c>
      <c r="AG12" s="14">
        <f t="shared" ref="AG12:AG21" si="21">ROUNDUP((P12-Q12)/3, 0)</f>
        <v>502</v>
      </c>
      <c r="AH12" s="14">
        <f t="shared" si="8"/>
        <v>3727</v>
      </c>
      <c r="AI12" s="15">
        <f t="shared" si="9"/>
        <v>1771</v>
      </c>
      <c r="AJ12" s="14">
        <f t="shared" ref="AJ12:AJ21" si="22">ROUNDUP((S12-T12)/3, 0)</f>
        <v>502</v>
      </c>
      <c r="AK12" s="14">
        <f t="shared" si="10"/>
        <v>3696</v>
      </c>
      <c r="AL12" s="15">
        <f t="shared" si="11"/>
        <v>1735</v>
      </c>
      <c r="AO12" s="22">
        <f t="shared" si="12"/>
        <v>4615</v>
      </c>
      <c r="AP12" s="22">
        <f t="shared" si="13"/>
        <v>5192</v>
      </c>
      <c r="AQ12" s="22">
        <f t="shared" si="14"/>
        <v>5478</v>
      </c>
      <c r="AR12" s="22">
        <f t="shared" si="15"/>
        <v>5416</v>
      </c>
      <c r="AS12" s="22">
        <f t="shared" si="16"/>
        <v>5462</v>
      </c>
      <c r="AT12" s="14"/>
    </row>
    <row r="13" spans="1:46" ht="25.5" x14ac:dyDescent="0.2">
      <c r="B13" s="3" t="s">
        <v>28</v>
      </c>
      <c r="C13" s="4">
        <v>4549</v>
      </c>
      <c r="D13" s="4">
        <v>3521</v>
      </c>
      <c r="E13" s="4">
        <v>2340</v>
      </c>
      <c r="F13" s="4">
        <v>5058</v>
      </c>
      <c r="G13" s="4">
        <v>3873</v>
      </c>
      <c r="H13" s="4">
        <v>2504</v>
      </c>
      <c r="I13" s="4">
        <v>5537</v>
      </c>
      <c r="J13" s="4">
        <v>4260</v>
      </c>
      <c r="K13" s="4">
        <v>2821</v>
      </c>
      <c r="L13" s="4">
        <v>5526</v>
      </c>
      <c r="M13" s="4">
        <v>4308</v>
      </c>
      <c r="N13" s="4">
        <v>2810</v>
      </c>
      <c r="O13" s="4">
        <v>5504</v>
      </c>
      <c r="P13" s="4">
        <v>4228</v>
      </c>
      <c r="Q13" s="4">
        <v>2787</v>
      </c>
      <c r="R13" s="4">
        <v>5677</v>
      </c>
      <c r="S13" s="4">
        <v>4344</v>
      </c>
      <c r="T13" s="12">
        <v>2834</v>
      </c>
      <c r="U13" s="14">
        <f t="shared" si="17"/>
        <v>394</v>
      </c>
      <c r="V13" s="14">
        <f t="shared" si="0"/>
        <v>3128</v>
      </c>
      <c r="W13" s="15">
        <f t="shared" si="1"/>
        <v>1422</v>
      </c>
      <c r="X13" s="14">
        <f t="shared" si="18"/>
        <v>457</v>
      </c>
      <c r="Y13" s="14">
        <f t="shared" si="2"/>
        <v>3418</v>
      </c>
      <c r="Z13" s="15">
        <f t="shared" si="3"/>
        <v>1642</v>
      </c>
      <c r="AA13" s="14">
        <f t="shared" si="19"/>
        <v>480</v>
      </c>
      <c r="AB13" s="14">
        <f t="shared" si="4"/>
        <v>3781</v>
      </c>
      <c r="AC13" s="15">
        <f t="shared" si="5"/>
        <v>1757</v>
      </c>
      <c r="AD13" s="14">
        <f t="shared" si="20"/>
        <v>500</v>
      </c>
      <c r="AE13" s="14">
        <f t="shared" si="6"/>
        <v>3810</v>
      </c>
      <c r="AF13" s="15">
        <f t="shared" si="7"/>
        <v>1718</v>
      </c>
      <c r="AG13" s="14">
        <f t="shared" si="21"/>
        <v>481</v>
      </c>
      <c r="AH13" s="14">
        <f t="shared" si="8"/>
        <v>3749</v>
      </c>
      <c r="AI13" s="15">
        <f t="shared" si="9"/>
        <v>1757</v>
      </c>
      <c r="AJ13" s="14">
        <f t="shared" si="22"/>
        <v>504</v>
      </c>
      <c r="AK13" s="14">
        <f t="shared" si="10"/>
        <v>3842</v>
      </c>
      <c r="AL13" s="15">
        <f t="shared" si="11"/>
        <v>1837</v>
      </c>
      <c r="AO13" s="22">
        <f t="shared" si="12"/>
        <v>4770</v>
      </c>
      <c r="AP13" s="22">
        <f t="shared" si="13"/>
        <v>5175</v>
      </c>
      <c r="AQ13" s="22">
        <f t="shared" si="14"/>
        <v>5499</v>
      </c>
      <c r="AR13" s="22">
        <f t="shared" si="15"/>
        <v>5567</v>
      </c>
      <c r="AS13" s="22">
        <f t="shared" si="16"/>
        <v>5586</v>
      </c>
      <c r="AT13" s="14"/>
    </row>
    <row r="14" spans="1:46" x14ac:dyDescent="0.2">
      <c r="B14" s="3" t="s">
        <v>29</v>
      </c>
      <c r="C14" s="4">
        <v>3549</v>
      </c>
      <c r="D14" s="4">
        <v>2763</v>
      </c>
      <c r="E14" s="4">
        <v>1823</v>
      </c>
      <c r="F14" s="4">
        <v>3921</v>
      </c>
      <c r="G14" s="4">
        <v>3004</v>
      </c>
      <c r="H14" s="4">
        <v>2001</v>
      </c>
      <c r="I14" s="4">
        <v>4386</v>
      </c>
      <c r="J14" s="4">
        <v>3350</v>
      </c>
      <c r="K14" s="4">
        <v>2164</v>
      </c>
      <c r="L14" s="4">
        <v>4557</v>
      </c>
      <c r="M14" s="4">
        <v>3480</v>
      </c>
      <c r="N14" s="4">
        <v>2254</v>
      </c>
      <c r="O14" s="4">
        <v>4659</v>
      </c>
      <c r="P14" s="4">
        <v>3601</v>
      </c>
      <c r="Q14" s="4">
        <v>2321</v>
      </c>
      <c r="R14" s="4">
        <v>4725</v>
      </c>
      <c r="S14" s="4">
        <v>3635</v>
      </c>
      <c r="T14" s="12">
        <v>2347</v>
      </c>
      <c r="U14" s="14">
        <f t="shared" si="17"/>
        <v>314</v>
      </c>
      <c r="V14" s="14">
        <f t="shared" si="0"/>
        <v>2451</v>
      </c>
      <c r="W14" s="15">
        <f t="shared" si="1"/>
        <v>1100</v>
      </c>
      <c r="X14" s="14">
        <f t="shared" si="18"/>
        <v>335</v>
      </c>
      <c r="Y14" s="14">
        <f t="shared" si="2"/>
        <v>2671</v>
      </c>
      <c r="Z14" s="15">
        <f t="shared" si="3"/>
        <v>1252</v>
      </c>
      <c r="AA14" s="14">
        <f t="shared" si="19"/>
        <v>396</v>
      </c>
      <c r="AB14" s="14">
        <f t="shared" si="4"/>
        <v>2956</v>
      </c>
      <c r="AC14" s="15">
        <f t="shared" si="5"/>
        <v>1432</v>
      </c>
      <c r="AD14" s="14">
        <f t="shared" si="20"/>
        <v>409</v>
      </c>
      <c r="AE14" s="14">
        <f t="shared" si="6"/>
        <v>3072</v>
      </c>
      <c r="AF14" s="15">
        <f t="shared" si="7"/>
        <v>1486</v>
      </c>
      <c r="AG14" s="14">
        <f t="shared" si="21"/>
        <v>427</v>
      </c>
      <c r="AH14" s="14">
        <f t="shared" si="8"/>
        <v>3175</v>
      </c>
      <c r="AI14" s="15">
        <f t="shared" si="9"/>
        <v>1485</v>
      </c>
      <c r="AJ14" s="14">
        <f t="shared" si="22"/>
        <v>430</v>
      </c>
      <c r="AK14" s="14">
        <f t="shared" si="10"/>
        <v>3207</v>
      </c>
      <c r="AL14" s="15">
        <f t="shared" si="11"/>
        <v>1520</v>
      </c>
      <c r="AO14" s="22">
        <f t="shared" si="12"/>
        <v>3703</v>
      </c>
      <c r="AP14" s="22">
        <f t="shared" si="13"/>
        <v>4103</v>
      </c>
      <c r="AQ14" s="22">
        <f t="shared" si="14"/>
        <v>4442</v>
      </c>
      <c r="AR14" s="22">
        <f t="shared" si="15"/>
        <v>4557</v>
      </c>
      <c r="AS14" s="22">
        <f t="shared" si="16"/>
        <v>4695</v>
      </c>
      <c r="AT14" s="14"/>
    </row>
    <row r="15" spans="1:46" ht="25.5" x14ac:dyDescent="0.2">
      <c r="B15" s="3" t="s">
        <v>30</v>
      </c>
      <c r="C15" s="4">
        <v>9629</v>
      </c>
      <c r="D15" s="4">
        <v>7364</v>
      </c>
      <c r="E15" s="4">
        <v>4751</v>
      </c>
      <c r="F15" s="4">
        <v>10770</v>
      </c>
      <c r="G15" s="4">
        <v>8238</v>
      </c>
      <c r="H15" s="4">
        <v>5390</v>
      </c>
      <c r="I15" s="4">
        <v>11978</v>
      </c>
      <c r="J15" s="4">
        <v>9075</v>
      </c>
      <c r="K15" s="4">
        <v>5926</v>
      </c>
      <c r="L15" s="4">
        <v>11830</v>
      </c>
      <c r="M15" s="4">
        <v>9013</v>
      </c>
      <c r="N15" s="4">
        <v>5812</v>
      </c>
      <c r="O15" s="4">
        <v>12056</v>
      </c>
      <c r="P15" s="4">
        <v>9236</v>
      </c>
      <c r="Q15" s="4">
        <v>5921</v>
      </c>
      <c r="R15" s="4">
        <v>12387</v>
      </c>
      <c r="S15" s="4">
        <v>9516</v>
      </c>
      <c r="T15" s="12">
        <v>6214</v>
      </c>
      <c r="U15" s="14">
        <f t="shared" si="17"/>
        <v>871</v>
      </c>
      <c r="V15" s="14">
        <f t="shared" si="0"/>
        <v>6493</v>
      </c>
      <c r="W15" s="15">
        <f t="shared" si="1"/>
        <v>3136</v>
      </c>
      <c r="X15" s="14">
        <f t="shared" si="18"/>
        <v>950</v>
      </c>
      <c r="Y15" s="14">
        <f t="shared" si="2"/>
        <v>7290</v>
      </c>
      <c r="Z15" s="15">
        <f t="shared" si="3"/>
        <v>3482</v>
      </c>
      <c r="AA15" s="14">
        <f t="shared" si="19"/>
        <v>1050</v>
      </c>
      <c r="AB15" s="14">
        <f t="shared" si="4"/>
        <v>8026</v>
      </c>
      <c r="AC15" s="15">
        <f t="shared" si="5"/>
        <v>3953</v>
      </c>
      <c r="AD15" s="14">
        <f t="shared" si="20"/>
        <v>1067</v>
      </c>
      <c r="AE15" s="14">
        <f t="shared" si="6"/>
        <v>7946</v>
      </c>
      <c r="AF15" s="15">
        <f t="shared" si="7"/>
        <v>3884</v>
      </c>
      <c r="AG15" s="14">
        <f t="shared" si="21"/>
        <v>1105</v>
      </c>
      <c r="AH15" s="14">
        <f t="shared" si="8"/>
        <v>8131</v>
      </c>
      <c r="AI15" s="15">
        <f t="shared" si="9"/>
        <v>3925</v>
      </c>
      <c r="AJ15" s="14">
        <f t="shared" si="22"/>
        <v>1101</v>
      </c>
      <c r="AK15" s="14">
        <f t="shared" si="10"/>
        <v>8416</v>
      </c>
      <c r="AL15" s="15">
        <f t="shared" si="11"/>
        <v>3972</v>
      </c>
      <c r="AO15" s="22">
        <f t="shared" si="12"/>
        <v>9975</v>
      </c>
      <c r="AP15" s="22">
        <f t="shared" si="13"/>
        <v>11243</v>
      </c>
      <c r="AQ15" s="22">
        <f t="shared" si="14"/>
        <v>11910</v>
      </c>
      <c r="AR15" s="22">
        <f t="shared" si="15"/>
        <v>11871</v>
      </c>
      <c r="AS15" s="22">
        <f t="shared" si="16"/>
        <v>12103</v>
      </c>
      <c r="AT15" s="14"/>
    </row>
    <row r="16" spans="1:46" x14ac:dyDescent="0.2">
      <c r="B16" s="3" t="s">
        <v>31</v>
      </c>
      <c r="C16" s="4">
        <v>5322</v>
      </c>
      <c r="D16" s="4">
        <v>4072</v>
      </c>
      <c r="E16" s="4">
        <v>2706</v>
      </c>
      <c r="F16" s="4">
        <v>5985</v>
      </c>
      <c r="G16" s="4">
        <v>4596</v>
      </c>
      <c r="H16" s="4">
        <v>3048</v>
      </c>
      <c r="I16" s="4">
        <v>6394</v>
      </c>
      <c r="J16" s="4">
        <v>4899</v>
      </c>
      <c r="K16" s="4">
        <v>3131</v>
      </c>
      <c r="L16" s="4">
        <v>6584</v>
      </c>
      <c r="M16" s="4">
        <v>5005</v>
      </c>
      <c r="N16" s="4">
        <v>3308</v>
      </c>
      <c r="O16" s="4">
        <v>6359</v>
      </c>
      <c r="P16" s="4">
        <v>4831</v>
      </c>
      <c r="Q16" s="4">
        <v>3122</v>
      </c>
      <c r="R16" s="4">
        <v>6699</v>
      </c>
      <c r="S16" s="4">
        <v>5082</v>
      </c>
      <c r="T16" s="12">
        <v>3276</v>
      </c>
      <c r="U16" s="14">
        <f t="shared" si="17"/>
        <v>456</v>
      </c>
      <c r="V16" s="14">
        <f t="shared" si="0"/>
        <v>3618</v>
      </c>
      <c r="W16" s="15">
        <f t="shared" si="1"/>
        <v>1706</v>
      </c>
      <c r="X16" s="14">
        <f t="shared" si="18"/>
        <v>516</v>
      </c>
      <c r="Y16" s="14">
        <f t="shared" si="2"/>
        <v>4080</v>
      </c>
      <c r="Z16" s="15">
        <f t="shared" si="3"/>
        <v>1905</v>
      </c>
      <c r="AA16" s="14">
        <f t="shared" si="19"/>
        <v>590</v>
      </c>
      <c r="AB16" s="14">
        <f t="shared" si="4"/>
        <v>4311</v>
      </c>
      <c r="AC16" s="15">
        <f t="shared" si="5"/>
        <v>2085</v>
      </c>
      <c r="AD16" s="14">
        <f t="shared" si="20"/>
        <v>566</v>
      </c>
      <c r="AE16" s="14">
        <f t="shared" si="6"/>
        <v>4440</v>
      </c>
      <c r="AF16" s="15">
        <f t="shared" si="7"/>
        <v>2145</v>
      </c>
      <c r="AG16" s="14">
        <f t="shared" si="21"/>
        <v>570</v>
      </c>
      <c r="AH16" s="14">
        <f t="shared" si="8"/>
        <v>4262</v>
      </c>
      <c r="AI16" s="15">
        <f t="shared" si="9"/>
        <v>2098</v>
      </c>
      <c r="AJ16" s="14">
        <f t="shared" si="22"/>
        <v>602</v>
      </c>
      <c r="AK16" s="14">
        <f t="shared" si="10"/>
        <v>4480</v>
      </c>
      <c r="AL16" s="15">
        <f t="shared" si="11"/>
        <v>2219</v>
      </c>
      <c r="AO16" s="22">
        <f t="shared" si="12"/>
        <v>5523</v>
      </c>
      <c r="AP16" s="22">
        <f t="shared" si="13"/>
        <v>6165</v>
      </c>
      <c r="AQ16" s="22">
        <f t="shared" si="14"/>
        <v>6456</v>
      </c>
      <c r="AR16" s="22">
        <f t="shared" si="15"/>
        <v>6538</v>
      </c>
      <c r="AS16" s="22">
        <f t="shared" si="16"/>
        <v>6481</v>
      </c>
      <c r="AT16" s="14"/>
    </row>
    <row r="17" spans="1:46" x14ac:dyDescent="0.2">
      <c r="B17" s="3" t="s">
        <v>32</v>
      </c>
      <c r="C17" s="4">
        <v>4516</v>
      </c>
      <c r="D17" s="4">
        <v>3510</v>
      </c>
      <c r="E17" s="4">
        <v>2309</v>
      </c>
      <c r="F17" s="4">
        <v>4929</v>
      </c>
      <c r="G17" s="4">
        <v>3833</v>
      </c>
      <c r="H17" s="4">
        <v>2441</v>
      </c>
      <c r="I17" s="4">
        <v>5421</v>
      </c>
      <c r="J17" s="4">
        <v>4077</v>
      </c>
      <c r="K17" s="4">
        <v>2677</v>
      </c>
      <c r="L17" s="4">
        <v>5454</v>
      </c>
      <c r="M17" s="4">
        <v>4160</v>
      </c>
      <c r="N17" s="4">
        <v>2679</v>
      </c>
      <c r="O17" s="4">
        <v>5672</v>
      </c>
      <c r="P17" s="4">
        <v>4312</v>
      </c>
      <c r="Q17" s="4">
        <v>2764</v>
      </c>
      <c r="R17" s="4">
        <v>5526</v>
      </c>
      <c r="S17" s="4">
        <v>4205</v>
      </c>
      <c r="T17" s="12">
        <v>2731</v>
      </c>
      <c r="U17" s="14">
        <f t="shared" si="17"/>
        <v>401</v>
      </c>
      <c r="V17" s="14">
        <f t="shared" si="0"/>
        <v>3111</v>
      </c>
      <c r="W17" s="15">
        <f t="shared" si="1"/>
        <v>1407</v>
      </c>
      <c r="X17" s="14">
        <f t="shared" si="18"/>
        <v>464</v>
      </c>
      <c r="Y17" s="14">
        <f t="shared" si="2"/>
        <v>3369</v>
      </c>
      <c r="Z17" s="15">
        <f t="shared" si="3"/>
        <v>1560</v>
      </c>
      <c r="AA17" s="14">
        <f t="shared" si="19"/>
        <v>467</v>
      </c>
      <c r="AB17" s="14">
        <f t="shared" si="4"/>
        <v>3611</v>
      </c>
      <c r="AC17" s="15">
        <f t="shared" si="5"/>
        <v>1811</v>
      </c>
      <c r="AD17" s="14">
        <f t="shared" si="20"/>
        <v>494</v>
      </c>
      <c r="AE17" s="14">
        <f t="shared" si="6"/>
        <v>3667</v>
      </c>
      <c r="AF17" s="15">
        <f t="shared" si="7"/>
        <v>1788</v>
      </c>
      <c r="AG17" s="14">
        <f t="shared" si="21"/>
        <v>516</v>
      </c>
      <c r="AH17" s="14">
        <f t="shared" si="8"/>
        <v>3796</v>
      </c>
      <c r="AI17" s="15">
        <f t="shared" si="9"/>
        <v>1876</v>
      </c>
      <c r="AJ17" s="14">
        <f t="shared" si="22"/>
        <v>492</v>
      </c>
      <c r="AK17" s="14">
        <f t="shared" si="10"/>
        <v>3715</v>
      </c>
      <c r="AL17" s="15">
        <f t="shared" si="11"/>
        <v>1813</v>
      </c>
      <c r="AO17" s="22">
        <f t="shared" si="12"/>
        <v>4671</v>
      </c>
      <c r="AP17" s="22">
        <f t="shared" si="13"/>
        <v>5180</v>
      </c>
      <c r="AQ17" s="22">
        <f t="shared" si="14"/>
        <v>5399</v>
      </c>
      <c r="AR17" s="22">
        <f t="shared" si="15"/>
        <v>5543</v>
      </c>
      <c r="AS17" s="22">
        <f t="shared" si="16"/>
        <v>5609</v>
      </c>
      <c r="AT17" s="14"/>
    </row>
    <row r="18" spans="1:46" x14ac:dyDescent="0.2">
      <c r="B18" s="3" t="s">
        <v>33</v>
      </c>
      <c r="C18" s="4">
        <v>4942</v>
      </c>
      <c r="D18" s="4">
        <v>3780</v>
      </c>
      <c r="E18" s="4">
        <v>2546</v>
      </c>
      <c r="F18" s="4">
        <v>5509</v>
      </c>
      <c r="G18" s="4">
        <v>4227</v>
      </c>
      <c r="H18" s="4">
        <v>2755</v>
      </c>
      <c r="I18" s="4">
        <v>5933</v>
      </c>
      <c r="J18" s="4">
        <v>4539</v>
      </c>
      <c r="K18" s="4">
        <v>2995</v>
      </c>
      <c r="L18" s="4">
        <v>5876</v>
      </c>
      <c r="M18" s="4">
        <v>4456</v>
      </c>
      <c r="N18" s="4">
        <v>2892</v>
      </c>
      <c r="O18" s="4">
        <v>6027</v>
      </c>
      <c r="P18" s="4">
        <v>4593</v>
      </c>
      <c r="Q18" s="4">
        <v>2993</v>
      </c>
      <c r="R18" s="4">
        <v>6082</v>
      </c>
      <c r="S18" s="4">
        <v>4684</v>
      </c>
      <c r="T18" s="12">
        <v>3030</v>
      </c>
      <c r="U18" s="14">
        <f t="shared" si="17"/>
        <v>412</v>
      </c>
      <c r="V18" s="14">
        <f t="shared" si="0"/>
        <v>3370</v>
      </c>
      <c r="W18" s="15">
        <f t="shared" si="1"/>
        <v>1574</v>
      </c>
      <c r="X18" s="14">
        <f t="shared" si="18"/>
        <v>491</v>
      </c>
      <c r="Y18" s="14">
        <f t="shared" si="2"/>
        <v>3737</v>
      </c>
      <c r="Z18" s="15">
        <f t="shared" si="3"/>
        <v>1773</v>
      </c>
      <c r="AA18" s="14">
        <f t="shared" si="19"/>
        <v>515</v>
      </c>
      <c r="AB18" s="14">
        <f t="shared" si="4"/>
        <v>4025</v>
      </c>
      <c r="AC18" s="15">
        <f t="shared" si="5"/>
        <v>1909</v>
      </c>
      <c r="AD18" s="14">
        <f t="shared" si="20"/>
        <v>522</v>
      </c>
      <c r="AE18" s="14">
        <f t="shared" si="6"/>
        <v>3936</v>
      </c>
      <c r="AF18" s="15">
        <f t="shared" si="7"/>
        <v>1942</v>
      </c>
      <c r="AG18" s="14">
        <f t="shared" si="21"/>
        <v>534</v>
      </c>
      <c r="AH18" s="14">
        <f t="shared" si="8"/>
        <v>4061</v>
      </c>
      <c r="AI18" s="15">
        <f t="shared" si="9"/>
        <v>1968</v>
      </c>
      <c r="AJ18" s="14">
        <f t="shared" si="22"/>
        <v>552</v>
      </c>
      <c r="AK18" s="14">
        <f t="shared" si="10"/>
        <v>4134</v>
      </c>
      <c r="AL18" s="15">
        <f t="shared" si="11"/>
        <v>1950</v>
      </c>
      <c r="AO18" s="22">
        <f t="shared" si="12"/>
        <v>5143</v>
      </c>
      <c r="AP18" s="22">
        <f t="shared" si="13"/>
        <v>5646</v>
      </c>
      <c r="AQ18" s="22">
        <f t="shared" si="14"/>
        <v>5967</v>
      </c>
      <c r="AR18" s="22">
        <f t="shared" si="15"/>
        <v>5904</v>
      </c>
      <c r="AS18" s="22">
        <f t="shared" si="16"/>
        <v>6011</v>
      </c>
      <c r="AT18" s="14"/>
    </row>
    <row r="19" spans="1:46" x14ac:dyDescent="0.2">
      <c r="B19" s="3" t="s">
        <v>34</v>
      </c>
      <c r="C19" s="4">
        <v>12249</v>
      </c>
      <c r="D19" s="4">
        <v>9503</v>
      </c>
      <c r="E19" s="4">
        <v>6215</v>
      </c>
      <c r="F19" s="4">
        <v>13467</v>
      </c>
      <c r="G19" s="4">
        <v>10315</v>
      </c>
      <c r="H19" s="4">
        <v>6678</v>
      </c>
      <c r="I19" s="4">
        <v>15111</v>
      </c>
      <c r="J19" s="4">
        <v>11604</v>
      </c>
      <c r="K19" s="4">
        <v>7631</v>
      </c>
      <c r="L19" s="4">
        <v>14437</v>
      </c>
      <c r="M19" s="4">
        <v>11081</v>
      </c>
      <c r="N19" s="4">
        <v>7151</v>
      </c>
      <c r="O19" s="4">
        <v>14836</v>
      </c>
      <c r="P19" s="4">
        <v>11371</v>
      </c>
      <c r="Q19" s="4">
        <v>7355</v>
      </c>
      <c r="R19" s="4">
        <v>14776</v>
      </c>
      <c r="S19" s="4">
        <v>11319</v>
      </c>
      <c r="T19" s="12">
        <v>7325</v>
      </c>
      <c r="U19" s="14">
        <f t="shared" si="17"/>
        <v>1096</v>
      </c>
      <c r="V19" s="14">
        <f t="shared" si="0"/>
        <v>8407</v>
      </c>
      <c r="W19" s="15">
        <f t="shared" si="1"/>
        <v>3842</v>
      </c>
      <c r="X19" s="14">
        <f t="shared" si="18"/>
        <v>1213</v>
      </c>
      <c r="Y19" s="14">
        <f t="shared" si="2"/>
        <v>9104</v>
      </c>
      <c r="Z19" s="15">
        <f t="shared" si="3"/>
        <v>4365</v>
      </c>
      <c r="AA19" s="14">
        <f t="shared" si="19"/>
        <v>1325</v>
      </c>
      <c r="AB19" s="14">
        <f t="shared" si="4"/>
        <v>10281</v>
      </c>
      <c r="AC19" s="15">
        <f t="shared" si="5"/>
        <v>4832</v>
      </c>
      <c r="AD19" s="14">
        <f t="shared" si="20"/>
        <v>1310</v>
      </c>
      <c r="AE19" s="14">
        <f t="shared" si="6"/>
        <v>9771</v>
      </c>
      <c r="AF19" s="15">
        <f t="shared" si="7"/>
        <v>4666</v>
      </c>
      <c r="AG19" s="14">
        <f t="shared" si="21"/>
        <v>1339</v>
      </c>
      <c r="AH19" s="14">
        <f t="shared" si="8"/>
        <v>10033</v>
      </c>
      <c r="AI19" s="15">
        <f t="shared" si="9"/>
        <v>4804</v>
      </c>
      <c r="AJ19" s="14">
        <f t="shared" si="22"/>
        <v>1332</v>
      </c>
      <c r="AK19" s="14">
        <f t="shared" si="10"/>
        <v>9989</v>
      </c>
      <c r="AL19" s="15">
        <f t="shared" si="11"/>
        <v>4789</v>
      </c>
      <c r="AO19" s="22">
        <f t="shared" si="12"/>
        <v>12772</v>
      </c>
      <c r="AP19" s="22">
        <f t="shared" si="13"/>
        <v>13936</v>
      </c>
      <c r="AQ19" s="22">
        <f t="shared" si="14"/>
        <v>14947</v>
      </c>
      <c r="AR19" s="22">
        <f t="shared" si="15"/>
        <v>14575</v>
      </c>
      <c r="AS19" s="22">
        <f t="shared" si="16"/>
        <v>14822</v>
      </c>
      <c r="AT19" s="14"/>
    </row>
    <row r="20" spans="1:46" x14ac:dyDescent="0.2">
      <c r="B20" s="3" t="s">
        <v>35</v>
      </c>
      <c r="C20" s="4">
        <v>6332</v>
      </c>
      <c r="D20" s="4">
        <v>4868</v>
      </c>
      <c r="E20" s="4">
        <v>3197</v>
      </c>
      <c r="F20" s="4">
        <v>7257</v>
      </c>
      <c r="G20" s="4">
        <v>5591</v>
      </c>
      <c r="H20" s="4">
        <v>3690</v>
      </c>
      <c r="I20" s="4">
        <v>7886</v>
      </c>
      <c r="J20" s="4">
        <v>6039</v>
      </c>
      <c r="K20" s="4">
        <v>3942</v>
      </c>
      <c r="L20" s="4">
        <v>7947</v>
      </c>
      <c r="M20" s="4">
        <v>6118</v>
      </c>
      <c r="N20" s="4">
        <v>4048</v>
      </c>
      <c r="O20" s="4">
        <v>8094</v>
      </c>
      <c r="P20" s="4">
        <v>6151</v>
      </c>
      <c r="Q20" s="4">
        <v>3976</v>
      </c>
      <c r="R20" s="4">
        <v>8099</v>
      </c>
      <c r="S20" s="4">
        <v>6149</v>
      </c>
      <c r="T20" s="12">
        <v>4046</v>
      </c>
      <c r="U20" s="14">
        <f t="shared" si="17"/>
        <v>557</v>
      </c>
      <c r="V20" s="14">
        <f t="shared" si="0"/>
        <v>4311</v>
      </c>
      <c r="W20" s="15">
        <f t="shared" si="1"/>
        <v>2021</v>
      </c>
      <c r="X20" s="14">
        <f t="shared" si="18"/>
        <v>634</v>
      </c>
      <c r="Y20" s="14">
        <f t="shared" si="2"/>
        <v>4958</v>
      </c>
      <c r="Z20" s="15">
        <f t="shared" si="3"/>
        <v>2300</v>
      </c>
      <c r="AA20" s="14">
        <f t="shared" si="19"/>
        <v>699</v>
      </c>
      <c r="AB20" s="14">
        <f t="shared" si="4"/>
        <v>5340</v>
      </c>
      <c r="AC20" s="15">
        <f t="shared" si="5"/>
        <v>2546</v>
      </c>
      <c r="AD20" s="14">
        <f t="shared" si="20"/>
        <v>690</v>
      </c>
      <c r="AE20" s="14">
        <f t="shared" si="6"/>
        <v>5428</v>
      </c>
      <c r="AF20" s="15">
        <f t="shared" si="7"/>
        <v>2519</v>
      </c>
      <c r="AG20" s="14">
        <f t="shared" si="21"/>
        <v>725</v>
      </c>
      <c r="AH20" s="14">
        <f t="shared" si="8"/>
        <v>5426</v>
      </c>
      <c r="AI20" s="15">
        <f t="shared" si="9"/>
        <v>2668</v>
      </c>
      <c r="AJ20" s="14">
        <f t="shared" si="22"/>
        <v>701</v>
      </c>
      <c r="AK20" s="14">
        <f t="shared" si="10"/>
        <v>5448</v>
      </c>
      <c r="AL20" s="15">
        <f t="shared" si="11"/>
        <v>2651</v>
      </c>
      <c r="AO20" s="22">
        <f t="shared" si="12"/>
        <v>6611</v>
      </c>
      <c r="AP20" s="22">
        <f t="shared" si="13"/>
        <v>7504</v>
      </c>
      <c r="AQ20" s="22">
        <f t="shared" si="14"/>
        <v>7859</v>
      </c>
      <c r="AR20" s="22">
        <f t="shared" si="15"/>
        <v>8096</v>
      </c>
      <c r="AS20" s="22">
        <f t="shared" si="16"/>
        <v>8077</v>
      </c>
      <c r="AT20" s="14"/>
    </row>
    <row r="21" spans="1:46" x14ac:dyDescent="0.2">
      <c r="B21" s="5" t="s">
        <v>36</v>
      </c>
      <c r="C21" s="6">
        <v>4861</v>
      </c>
      <c r="D21" s="6">
        <v>3711</v>
      </c>
      <c r="E21" s="6">
        <v>2395</v>
      </c>
      <c r="F21" s="6">
        <v>5361</v>
      </c>
      <c r="G21" s="6">
        <v>4103</v>
      </c>
      <c r="H21" s="6">
        <v>2668</v>
      </c>
      <c r="I21" s="6">
        <v>6040</v>
      </c>
      <c r="J21" s="6">
        <v>4566</v>
      </c>
      <c r="K21" s="6">
        <v>3044</v>
      </c>
      <c r="L21" s="6">
        <v>5834</v>
      </c>
      <c r="M21" s="6">
        <v>4443</v>
      </c>
      <c r="N21" s="6">
        <v>2818</v>
      </c>
      <c r="O21" s="6">
        <v>5774</v>
      </c>
      <c r="P21" s="6">
        <v>4476</v>
      </c>
      <c r="Q21" s="6">
        <v>2858</v>
      </c>
      <c r="R21" s="6">
        <v>6078</v>
      </c>
      <c r="S21" s="6">
        <v>4642</v>
      </c>
      <c r="T21" s="13">
        <v>3019</v>
      </c>
      <c r="U21" s="14">
        <f t="shared" si="17"/>
        <v>439</v>
      </c>
      <c r="V21" s="14">
        <f t="shared" si="0"/>
        <v>3273</v>
      </c>
      <c r="W21" s="15">
        <f t="shared" si="1"/>
        <v>1589</v>
      </c>
      <c r="X21" s="14">
        <f t="shared" si="18"/>
        <v>479</v>
      </c>
      <c r="Y21" s="14">
        <f t="shared" si="2"/>
        <v>3626</v>
      </c>
      <c r="Z21" s="15">
        <f t="shared" si="3"/>
        <v>1737</v>
      </c>
      <c r="AA21" s="14">
        <f t="shared" si="19"/>
        <v>508</v>
      </c>
      <c r="AB21" s="14">
        <f t="shared" si="4"/>
        <v>4060</v>
      </c>
      <c r="AC21" s="15">
        <f t="shared" si="5"/>
        <v>1982</v>
      </c>
      <c r="AD21" s="14">
        <f t="shared" si="20"/>
        <v>542</v>
      </c>
      <c r="AE21" s="14">
        <f t="shared" si="6"/>
        <v>3902</v>
      </c>
      <c r="AF21" s="15">
        <f t="shared" si="7"/>
        <v>1933</v>
      </c>
      <c r="AG21" s="14">
        <f t="shared" si="21"/>
        <v>540</v>
      </c>
      <c r="AH21" s="14">
        <f t="shared" si="8"/>
        <v>3938</v>
      </c>
      <c r="AI21" s="15">
        <f t="shared" si="9"/>
        <v>1838</v>
      </c>
      <c r="AJ21" s="14">
        <f t="shared" si="22"/>
        <v>541</v>
      </c>
      <c r="AK21" s="14">
        <f t="shared" si="10"/>
        <v>4101</v>
      </c>
      <c r="AL21" s="15">
        <f t="shared" si="11"/>
        <v>1977</v>
      </c>
      <c r="AO21" s="22">
        <f t="shared" si="12"/>
        <v>5010</v>
      </c>
      <c r="AP21" s="22">
        <f t="shared" si="13"/>
        <v>5608</v>
      </c>
      <c r="AQ21" s="22">
        <f t="shared" si="14"/>
        <v>5993</v>
      </c>
      <c r="AR21" s="22">
        <f t="shared" si="15"/>
        <v>5740</v>
      </c>
      <c r="AS21" s="22">
        <f t="shared" si="16"/>
        <v>5915</v>
      </c>
      <c r="AT21" s="14"/>
    </row>
    <row r="22" spans="1:46" x14ac:dyDescent="0.2">
      <c r="B22" t="s">
        <v>37</v>
      </c>
      <c r="W22" s="10"/>
      <c r="X22" s="10"/>
      <c r="Y22" s="10"/>
      <c r="AO22" s="10"/>
      <c r="AP22" s="10"/>
      <c r="AQ22" s="10"/>
      <c r="AR22" s="10"/>
      <c r="AS22" s="10"/>
    </row>
    <row r="23" spans="1:46" x14ac:dyDescent="0.2">
      <c r="AT23" t="s">
        <v>112</v>
      </c>
    </row>
    <row r="25" spans="1:46" x14ac:dyDescent="0.2">
      <c r="A25" t="s">
        <v>49</v>
      </c>
      <c r="B25" s="9" t="s">
        <v>86</v>
      </c>
      <c r="J25" s="9" t="s">
        <v>51</v>
      </c>
      <c r="S25" t="s">
        <v>52</v>
      </c>
    </row>
    <row r="26" spans="1:46" x14ac:dyDescent="0.2">
      <c r="S26" t="s">
        <v>105</v>
      </c>
    </row>
  </sheetData>
  <mergeCells count="3">
    <mergeCell ref="B5:B7"/>
    <mergeCell ref="C5:T5"/>
    <mergeCell ref="C6:T6"/>
  </mergeCells>
  <phoneticPr fontId="3" type="noConversion"/>
  <conditionalFormatting sqref="B5:B7">
    <cfRule type="expression" dxfId="2" priority="1">
      <formula>A1&lt;&gt;IV65000</formula>
    </cfRule>
  </conditionalFormatting>
  <conditionalFormatting sqref="C5:T5">
    <cfRule type="expression" dxfId="1" priority="2">
      <formula>A1&lt;&gt;IV65000</formula>
    </cfRule>
  </conditionalFormatting>
  <conditionalFormatting sqref="C6:T6">
    <cfRule type="expression" dxfId="0" priority="3">
      <formula>A1&lt;&gt;IV65000</formula>
    </cfRule>
  </conditionalFormatting>
  <hyperlinks>
    <hyperlink ref="B25" r:id="rId1" xr:uid="{00000000-0004-0000-0000-000000000000}"/>
    <hyperlink ref="J25"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workbookViewId="0"/>
  </sheetViews>
  <sheetFormatPr defaultRowHeight="12.75" x14ac:dyDescent="0.2"/>
  <cols>
    <col min="2" max="2" width="29.28515625" bestFit="1" customWidth="1"/>
    <col min="3" max="3" width="78.28515625" bestFit="1" customWidth="1"/>
    <col min="4" max="4" width="255" bestFit="1" customWidth="1"/>
    <col min="5" max="5" width="22" bestFit="1" customWidth="1"/>
  </cols>
  <sheetData>
    <row r="1" spans="1:6" x14ac:dyDescent="0.2">
      <c r="A1" t="s">
        <v>38</v>
      </c>
    </row>
    <row r="3" spans="1:6" x14ac:dyDescent="0.2">
      <c r="B3" s="1" t="s">
        <v>39</v>
      </c>
    </row>
    <row r="4" spans="1:6" x14ac:dyDescent="0.2">
      <c r="B4" t="s">
        <v>40</v>
      </c>
      <c r="C4" t="s">
        <v>41</v>
      </c>
      <c r="D4" t="s">
        <v>42</v>
      </c>
      <c r="E4" t="s">
        <v>43</v>
      </c>
    </row>
    <row r="5" spans="1:6" x14ac:dyDescent="0.2">
      <c r="B5" s="7">
        <v>4355</v>
      </c>
      <c r="C5" s="8" t="s">
        <v>44</v>
      </c>
      <c r="D5" s="8" t="s">
        <v>45</v>
      </c>
      <c r="E5" s="8" t="s">
        <v>46</v>
      </c>
    </row>
    <row r="6" spans="1:6" x14ac:dyDescent="0.2">
      <c r="B6" s="7">
        <v>5389</v>
      </c>
      <c r="C6" s="8" t="s">
        <v>47</v>
      </c>
      <c r="D6" s="8" t="s">
        <v>48</v>
      </c>
      <c r="E6" s="8" t="s">
        <v>46</v>
      </c>
    </row>
    <row r="10" spans="1:6" x14ac:dyDescent="0.2">
      <c r="A10" t="s">
        <v>49</v>
      </c>
      <c r="B10" s="9" t="s">
        <v>50</v>
      </c>
      <c r="D10" s="9" t="s">
        <v>51</v>
      </c>
      <c r="F10" t="s">
        <v>52</v>
      </c>
    </row>
  </sheetData>
  <hyperlinks>
    <hyperlink ref="B10" r:id="rId1" xr:uid="{00000000-0004-0000-0100-000000000000}"/>
    <hyperlink ref="D10"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1"/>
  <sheetViews>
    <sheetView workbookViewId="0"/>
  </sheetViews>
  <sheetFormatPr defaultRowHeight="12.75" x14ac:dyDescent="0.2"/>
  <cols>
    <col min="2" max="2" width="14.28515625" bestFit="1" customWidth="1"/>
    <col min="3" max="3" width="11" bestFit="1" customWidth="1"/>
    <col min="4" max="4" width="31" bestFit="1" customWidth="1"/>
    <col min="5" max="5" width="255" bestFit="1" customWidth="1"/>
    <col min="6" max="6" width="22" bestFit="1" customWidth="1"/>
  </cols>
  <sheetData>
    <row r="1" spans="1:6" x14ac:dyDescent="0.2">
      <c r="A1" t="s">
        <v>38</v>
      </c>
    </row>
    <row r="3" spans="1:6" x14ac:dyDescent="0.2">
      <c r="B3" s="1" t="s">
        <v>53</v>
      </c>
    </row>
    <row r="4" spans="1:6" x14ac:dyDescent="0.2">
      <c r="B4" t="s">
        <v>54</v>
      </c>
      <c r="C4" t="s">
        <v>55</v>
      </c>
      <c r="D4" t="s">
        <v>41</v>
      </c>
      <c r="E4" t="s">
        <v>42</v>
      </c>
      <c r="F4" t="s">
        <v>43</v>
      </c>
    </row>
    <row r="5" spans="1:6" x14ac:dyDescent="0.2">
      <c r="B5" s="7">
        <v>100</v>
      </c>
      <c r="C5" s="7" t="s">
        <v>56</v>
      </c>
      <c r="D5" s="8" t="s">
        <v>57</v>
      </c>
      <c r="E5" s="8" t="s">
        <v>58</v>
      </c>
      <c r="F5" s="8" t="s">
        <v>59</v>
      </c>
    </row>
    <row r="6" spans="1:6" x14ac:dyDescent="0.2">
      <c r="B6" s="7">
        <v>100</v>
      </c>
      <c r="C6" s="7" t="s">
        <v>60</v>
      </c>
      <c r="D6" s="8" t="s">
        <v>23</v>
      </c>
      <c r="E6" s="8" t="s">
        <v>23</v>
      </c>
      <c r="F6" s="8" t="s">
        <v>59</v>
      </c>
    </row>
    <row r="7" spans="1:6" x14ac:dyDescent="0.2">
      <c r="B7" s="7">
        <v>100</v>
      </c>
      <c r="C7" s="7" t="s">
        <v>61</v>
      </c>
      <c r="D7" s="8" t="s">
        <v>34</v>
      </c>
      <c r="E7" s="8" t="s">
        <v>34</v>
      </c>
      <c r="F7" s="8" t="s">
        <v>59</v>
      </c>
    </row>
    <row r="8" spans="1:6" x14ac:dyDescent="0.2">
      <c r="B8" s="7">
        <v>100</v>
      </c>
      <c r="C8" s="7" t="s">
        <v>62</v>
      </c>
      <c r="D8" s="8" t="s">
        <v>24</v>
      </c>
      <c r="E8" s="8" t="s">
        <v>24</v>
      </c>
      <c r="F8" s="8" t="s">
        <v>59</v>
      </c>
    </row>
    <row r="9" spans="1:6" x14ac:dyDescent="0.2">
      <c r="B9" s="7">
        <v>100</v>
      </c>
      <c r="C9" s="7" t="s">
        <v>63</v>
      </c>
      <c r="D9" s="8" t="s">
        <v>33</v>
      </c>
      <c r="E9" s="8" t="s">
        <v>33</v>
      </c>
      <c r="F9" s="8" t="s">
        <v>59</v>
      </c>
    </row>
    <row r="10" spans="1:6" x14ac:dyDescent="0.2">
      <c r="B10" s="7">
        <v>100</v>
      </c>
      <c r="C10" s="7" t="s">
        <v>64</v>
      </c>
      <c r="D10" s="8" t="s">
        <v>26</v>
      </c>
      <c r="E10" s="8" t="s">
        <v>26</v>
      </c>
      <c r="F10" s="8" t="s">
        <v>59</v>
      </c>
    </row>
    <row r="11" spans="1:6" x14ac:dyDescent="0.2">
      <c r="B11" s="7">
        <v>100</v>
      </c>
      <c r="C11" s="7" t="s">
        <v>65</v>
      </c>
      <c r="D11" s="8" t="s">
        <v>35</v>
      </c>
      <c r="E11" s="8" t="s">
        <v>35</v>
      </c>
      <c r="F11" s="8" t="s">
        <v>59</v>
      </c>
    </row>
    <row r="12" spans="1:6" x14ac:dyDescent="0.2">
      <c r="B12" s="7">
        <v>100</v>
      </c>
      <c r="C12" s="7" t="s">
        <v>66</v>
      </c>
      <c r="D12" s="8" t="s">
        <v>29</v>
      </c>
      <c r="E12" s="8" t="s">
        <v>29</v>
      </c>
      <c r="F12" s="8" t="s">
        <v>59</v>
      </c>
    </row>
    <row r="13" spans="1:6" x14ac:dyDescent="0.2">
      <c r="B13" s="7">
        <v>100</v>
      </c>
      <c r="C13" s="7" t="s">
        <v>67</v>
      </c>
      <c r="D13" s="8" t="s">
        <v>28</v>
      </c>
      <c r="E13" s="8" t="s">
        <v>28</v>
      </c>
      <c r="F13" s="8" t="s">
        <v>59</v>
      </c>
    </row>
    <row r="14" spans="1:6" x14ac:dyDescent="0.2">
      <c r="B14" s="7">
        <v>100</v>
      </c>
      <c r="C14" s="7" t="s">
        <v>68</v>
      </c>
      <c r="D14" s="8" t="s">
        <v>32</v>
      </c>
      <c r="E14" s="8" t="s">
        <v>32</v>
      </c>
      <c r="F14" s="8" t="s">
        <v>59</v>
      </c>
    </row>
    <row r="15" spans="1:6" x14ac:dyDescent="0.2">
      <c r="B15" s="7">
        <v>100</v>
      </c>
      <c r="C15" s="7" t="s">
        <v>69</v>
      </c>
      <c r="D15" s="8" t="s">
        <v>27</v>
      </c>
      <c r="E15" s="8" t="s">
        <v>27</v>
      </c>
      <c r="F15" s="8" t="s">
        <v>59</v>
      </c>
    </row>
    <row r="16" spans="1:6" x14ac:dyDescent="0.2">
      <c r="B16" s="7">
        <v>100</v>
      </c>
      <c r="C16" s="7" t="s">
        <v>70</v>
      </c>
      <c r="D16" s="8" t="s">
        <v>25</v>
      </c>
      <c r="E16" s="8" t="s">
        <v>25</v>
      </c>
      <c r="F16" s="8" t="s">
        <v>59</v>
      </c>
    </row>
    <row r="17" spans="1:6" x14ac:dyDescent="0.2">
      <c r="B17" s="7">
        <v>100</v>
      </c>
      <c r="C17" s="7" t="s">
        <v>71</v>
      </c>
      <c r="D17" s="8" t="s">
        <v>31</v>
      </c>
      <c r="E17" s="8" t="s">
        <v>31</v>
      </c>
      <c r="F17" s="8" t="s">
        <v>59</v>
      </c>
    </row>
    <row r="18" spans="1:6" x14ac:dyDescent="0.2">
      <c r="B18" s="7">
        <v>100</v>
      </c>
      <c r="C18" s="7" t="s">
        <v>72</v>
      </c>
      <c r="D18" s="8" t="s">
        <v>36</v>
      </c>
      <c r="E18" s="8" t="s">
        <v>36</v>
      </c>
      <c r="F18" s="8" t="s">
        <v>59</v>
      </c>
    </row>
    <row r="19" spans="1:6" x14ac:dyDescent="0.2">
      <c r="B19" s="7">
        <v>100</v>
      </c>
      <c r="C19" s="7" t="s">
        <v>73</v>
      </c>
      <c r="D19" s="8" t="s">
        <v>30</v>
      </c>
      <c r="E19" s="8" t="s">
        <v>30</v>
      </c>
      <c r="F19" s="8" t="s">
        <v>59</v>
      </c>
    </row>
    <row r="20" spans="1:6" x14ac:dyDescent="0.2">
      <c r="B20" s="1" t="s">
        <v>74</v>
      </c>
    </row>
    <row r="21" spans="1:6" x14ac:dyDescent="0.2">
      <c r="B21" t="s">
        <v>54</v>
      </c>
      <c r="C21" t="s">
        <v>55</v>
      </c>
      <c r="D21" t="s">
        <v>41</v>
      </c>
      <c r="E21" t="s">
        <v>42</v>
      </c>
      <c r="F21" t="s">
        <v>43</v>
      </c>
    </row>
    <row r="22" spans="1:6" x14ac:dyDescent="0.2">
      <c r="B22" s="7">
        <v>78</v>
      </c>
      <c r="C22" s="7" t="s">
        <v>56</v>
      </c>
      <c r="D22" s="8" t="s">
        <v>75</v>
      </c>
      <c r="E22" s="8" t="s">
        <v>75</v>
      </c>
      <c r="F22" s="8" t="s">
        <v>76</v>
      </c>
    </row>
    <row r="23" spans="1:6" x14ac:dyDescent="0.2">
      <c r="B23" s="7">
        <v>78</v>
      </c>
      <c r="C23" s="7" t="s">
        <v>77</v>
      </c>
      <c r="D23" s="8" t="s">
        <v>78</v>
      </c>
      <c r="E23" s="8" t="s">
        <v>78</v>
      </c>
      <c r="F23" s="8" t="s">
        <v>76</v>
      </c>
    </row>
    <row r="24" spans="1:6" x14ac:dyDescent="0.2">
      <c r="B24" s="1" t="s">
        <v>79</v>
      </c>
    </row>
    <row r="25" spans="1:6" x14ac:dyDescent="0.2">
      <c r="B25" t="s">
        <v>54</v>
      </c>
      <c r="C25" t="s">
        <v>55</v>
      </c>
      <c r="D25" t="s">
        <v>41</v>
      </c>
      <c r="E25" t="s">
        <v>42</v>
      </c>
      <c r="F25" t="s">
        <v>43</v>
      </c>
    </row>
    <row r="26" spans="1:6" x14ac:dyDescent="0.2">
      <c r="B26" s="7">
        <v>1270</v>
      </c>
      <c r="C26" s="7" t="s">
        <v>56</v>
      </c>
      <c r="D26" s="8" t="s">
        <v>80</v>
      </c>
      <c r="E26" s="8" t="s">
        <v>80</v>
      </c>
      <c r="F26" s="8" t="s">
        <v>81</v>
      </c>
    </row>
    <row r="27" spans="1:6" x14ac:dyDescent="0.2">
      <c r="B27" s="7">
        <v>1270</v>
      </c>
      <c r="C27" s="7" t="s">
        <v>82</v>
      </c>
      <c r="D27" s="8" t="s">
        <v>83</v>
      </c>
      <c r="E27" s="8" t="s">
        <v>84</v>
      </c>
      <c r="F27" s="8" t="s">
        <v>85</v>
      </c>
    </row>
    <row r="31" spans="1:6" x14ac:dyDescent="0.2">
      <c r="A31" t="s">
        <v>49</v>
      </c>
      <c r="B31" s="9" t="s">
        <v>50</v>
      </c>
      <c r="D31" s="9" t="s">
        <v>51</v>
      </c>
      <c r="F31" t="s">
        <v>52</v>
      </c>
    </row>
  </sheetData>
  <hyperlinks>
    <hyperlink ref="B31" r:id="rId1" xr:uid="{00000000-0004-0000-0200-000000000000}"/>
    <hyperlink ref="D31"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UKAZATELE</vt:lpstr>
      <vt:lpstr>METAINFORMACE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Klára Bek</cp:lastModifiedBy>
  <dcterms:created xsi:type="dcterms:W3CDTF">2024-09-01T11:56:25Z</dcterms:created>
  <dcterms:modified xsi:type="dcterms:W3CDTF">2024-09-02T07:15:48Z</dcterms:modified>
</cp:coreProperties>
</file>