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git\skolstvi_projekt\CSU\"/>
    </mc:Choice>
  </mc:AlternateContent>
  <xr:revisionPtr revIDLastSave="0" documentId="13_ncr:1_{12440F3C-347F-4B45-87F0-2F5D8D172A9A}" xr6:coauthVersionLast="47" xr6:coauthVersionMax="47" xr10:uidLastSave="{00000000-0000-0000-0000-000000000000}"/>
  <bookViews>
    <workbookView xWindow="-120" yWindow="-120" windowWidth="38640" windowHeight="15840" tabRatio="633" activeTab="15" xr2:uid="{00000000-000D-0000-FFFF-FFFF00000000}"/>
  </bookViews>
  <sheets>
    <sheet name="OBSAH" sheetId="1" r:id="rId1"/>
    <sheet name="ZNAČKY" sheetId="196" r:id="rId2"/>
    <sheet name="1.1.1" sheetId="63" r:id="rId3"/>
    <sheet name="1.1.2" sheetId="4" r:id="rId4"/>
    <sheet name="1.1.3" sheetId="64" r:id="rId5"/>
    <sheet name="1.1.4" sheetId="5" r:id="rId6"/>
    <sheet name="1.1.5" sheetId="72" r:id="rId7"/>
    <sheet name="1.1.6" sheetId="71" r:id="rId8"/>
    <sheet name="1.1.7" sheetId="70" r:id="rId9"/>
    <sheet name="1.1.8" sheetId="117" r:id="rId10"/>
    <sheet name="1.1.9" sheetId="6" r:id="rId11"/>
    <sheet name="1.1.10" sheetId="66" r:id="rId12"/>
    <sheet name="1.1.11" sheetId="65" r:id="rId13"/>
    <sheet name="1.1.12" sheetId="67" r:id="rId14"/>
    <sheet name="1.1.13" sheetId="7" r:id="rId15"/>
    <sheet name="1.1.14" sheetId="206" r:id="rId16"/>
    <sheet name="1.1.15" sheetId="120" r:id="rId17"/>
    <sheet name="1.1.16" sheetId="119" r:id="rId18"/>
    <sheet name="1.1.17" sheetId="69" r:id="rId19"/>
    <sheet name="1.1.18" sheetId="68" r:id="rId20"/>
    <sheet name="1.1.19" sheetId="9" r:id="rId21"/>
    <sheet name="1.1.20" sheetId="121" r:id="rId22"/>
  </sheets>
  <definedNames>
    <definedName name="_xlnm.Print_Area" localSheetId="2">'1.1.1'!$A$1:$N$25</definedName>
    <definedName name="_xlnm.Print_Area" localSheetId="11">'1.1.10'!$A$1:$M$22</definedName>
    <definedName name="_xlnm.Print_Area" localSheetId="3">'1.1.2'!$A$1:$T$25</definedName>
    <definedName name="_xlnm.Print_Area" localSheetId="9">'1.1.8'!$A$1:$M$25</definedName>
    <definedName name="_xlnm.Print_Area" localSheetId="10">'1.1.9'!$A$1:$L$22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7" i="68" l="1"/>
  <c r="W17" i="68"/>
  <c r="U17" i="68"/>
  <c r="S17" i="68"/>
  <c r="Q17" i="68"/>
  <c r="O17" i="68"/>
  <c r="M17" i="68"/>
  <c r="K17" i="68"/>
  <c r="I17" i="68"/>
  <c r="G17" i="68"/>
  <c r="M17" i="117"/>
  <c r="K17" i="117"/>
  <c r="I17" i="117"/>
  <c r="G17" i="117"/>
  <c r="E17" i="117"/>
  <c r="L7" i="64"/>
  <c r="L8" i="64"/>
  <c r="L9" i="64"/>
  <c r="L10" i="64"/>
  <c r="L11" i="64"/>
  <c r="L12" i="64"/>
  <c r="L13" i="64"/>
  <c r="L14" i="64"/>
  <c r="L15" i="64"/>
  <c r="L16" i="64"/>
  <c r="L17" i="64"/>
  <c r="L18" i="64"/>
  <c r="L19" i="64"/>
  <c r="L20" i="64"/>
  <c r="L21" i="64"/>
  <c r="R16" i="7" l="1"/>
  <c r="P16" i="7"/>
  <c r="N16" i="7"/>
  <c r="L16" i="7"/>
  <c r="J16" i="7"/>
  <c r="H16" i="7"/>
  <c r="F16" i="7"/>
  <c r="R13" i="7"/>
  <c r="P13" i="7"/>
  <c r="N13" i="7"/>
  <c r="L13" i="7"/>
  <c r="J13" i="7"/>
  <c r="H18" i="63" l="1"/>
  <c r="N21" i="63" l="1"/>
  <c r="M23" i="63"/>
  <c r="M22" i="63"/>
  <c r="M21" i="63"/>
  <c r="M20" i="63"/>
  <c r="M19" i="63"/>
  <c r="M18" i="63"/>
  <c r="N23" i="63"/>
  <c r="N22" i="63"/>
  <c r="N19" i="63"/>
  <c r="N18" i="63"/>
  <c r="E23" i="63"/>
  <c r="E22" i="63"/>
  <c r="E21" i="63"/>
  <c r="E20" i="63"/>
  <c r="E19" i="63"/>
  <c r="E18" i="63"/>
  <c r="N20" i="63" l="1"/>
  <c r="H19" i="68" l="1"/>
  <c r="F18" i="117" l="1"/>
  <c r="L18" i="63"/>
  <c r="K18" i="63"/>
  <c r="C21" i="63" l="1"/>
  <c r="C21" i="4"/>
  <c r="C23" i="4"/>
  <c r="C22" i="4"/>
  <c r="R19" i="121" l="1"/>
  <c r="Q19" i="121"/>
  <c r="P19" i="121"/>
  <c r="O19" i="121"/>
  <c r="N19" i="121"/>
  <c r="M19" i="121"/>
  <c r="R18" i="121"/>
  <c r="Q18" i="121"/>
  <c r="P18" i="121"/>
  <c r="O18" i="121"/>
  <c r="N18" i="121"/>
  <c r="M18" i="121"/>
  <c r="R17" i="121"/>
  <c r="Q17" i="121"/>
  <c r="P17" i="121"/>
  <c r="O17" i="121"/>
  <c r="N17" i="121"/>
  <c r="M17" i="121"/>
  <c r="R16" i="121"/>
  <c r="Q16" i="121"/>
  <c r="P16" i="121"/>
  <c r="O16" i="121"/>
  <c r="N16" i="121"/>
  <c r="M16" i="121"/>
  <c r="R15" i="121"/>
  <c r="Q15" i="121"/>
  <c r="P15" i="121"/>
  <c r="O15" i="121"/>
  <c r="N15" i="121"/>
  <c r="M15" i="121"/>
  <c r="R14" i="121"/>
  <c r="Q14" i="121"/>
  <c r="P14" i="121"/>
  <c r="O14" i="121"/>
  <c r="N14" i="121"/>
  <c r="M14" i="121"/>
  <c r="R13" i="121"/>
  <c r="Q13" i="121"/>
  <c r="P13" i="121"/>
  <c r="O13" i="121"/>
  <c r="N13" i="121"/>
  <c r="M13" i="121"/>
  <c r="R12" i="121"/>
  <c r="Q12" i="121"/>
  <c r="P12" i="121"/>
  <c r="O12" i="121"/>
  <c r="N12" i="121"/>
  <c r="M12" i="121"/>
  <c r="R11" i="121"/>
  <c r="Q11" i="121"/>
  <c r="P11" i="121"/>
  <c r="O11" i="121"/>
  <c r="N11" i="121"/>
  <c r="M11" i="121"/>
  <c r="R10" i="121"/>
  <c r="Q10" i="121"/>
  <c r="P10" i="121"/>
  <c r="O10" i="121"/>
  <c r="N10" i="121"/>
  <c r="M10" i="121"/>
  <c r="R9" i="121"/>
  <c r="Q9" i="121"/>
  <c r="P9" i="121"/>
  <c r="O9" i="121"/>
  <c r="N9" i="121"/>
  <c r="M9" i="121"/>
  <c r="R8" i="121"/>
  <c r="Q8" i="121"/>
  <c r="P8" i="121"/>
  <c r="O8" i="121"/>
  <c r="N8" i="121"/>
  <c r="M8" i="121"/>
  <c r="R7" i="121"/>
  <c r="Q7" i="121"/>
  <c r="P7" i="121"/>
  <c r="O7" i="121"/>
  <c r="N7" i="121"/>
  <c r="M7" i="121"/>
  <c r="R6" i="121"/>
  <c r="Q6" i="121"/>
  <c r="P6" i="121"/>
  <c r="O6" i="121"/>
  <c r="N6" i="121"/>
  <c r="M6" i="121"/>
  <c r="R5" i="121"/>
  <c r="Q5" i="121"/>
  <c r="P5" i="121"/>
  <c r="O5" i="121"/>
  <c r="N5" i="121"/>
  <c r="M5" i="121"/>
  <c r="X23" i="68"/>
  <c r="V23" i="68"/>
  <c r="T23" i="68"/>
  <c r="R23" i="68"/>
  <c r="P23" i="68"/>
  <c r="N23" i="68"/>
  <c r="L23" i="68"/>
  <c r="J23" i="68"/>
  <c r="H23" i="68"/>
  <c r="F23" i="68"/>
  <c r="C23" i="68"/>
  <c r="X22" i="68"/>
  <c r="V22" i="68"/>
  <c r="T22" i="68"/>
  <c r="R22" i="68"/>
  <c r="P22" i="68"/>
  <c r="N22" i="68"/>
  <c r="L22" i="68"/>
  <c r="J22" i="68"/>
  <c r="H22" i="68"/>
  <c r="F22" i="68"/>
  <c r="C22" i="68"/>
  <c r="X21" i="68"/>
  <c r="V21" i="68"/>
  <c r="T21" i="68"/>
  <c r="R21" i="68"/>
  <c r="P21" i="68"/>
  <c r="N21" i="68"/>
  <c r="L21" i="68"/>
  <c r="J21" i="68"/>
  <c r="H21" i="68"/>
  <c r="F21" i="68"/>
  <c r="C21" i="68"/>
  <c r="X20" i="68"/>
  <c r="V20" i="68"/>
  <c r="T20" i="68"/>
  <c r="R20" i="68"/>
  <c r="P20" i="68"/>
  <c r="N20" i="68"/>
  <c r="L20" i="68"/>
  <c r="J20" i="68"/>
  <c r="H20" i="68"/>
  <c r="F20" i="68"/>
  <c r="C20" i="68"/>
  <c r="X19" i="68"/>
  <c r="V19" i="68"/>
  <c r="T19" i="68"/>
  <c r="R19" i="68"/>
  <c r="P19" i="68"/>
  <c r="N19" i="68"/>
  <c r="L19" i="68"/>
  <c r="J19" i="68"/>
  <c r="F19" i="68"/>
  <c r="C19" i="68"/>
  <c r="X18" i="68"/>
  <c r="V18" i="68"/>
  <c r="T18" i="68"/>
  <c r="R18" i="68"/>
  <c r="P18" i="68"/>
  <c r="N18" i="68"/>
  <c r="L18" i="68"/>
  <c r="J18" i="68"/>
  <c r="H18" i="68"/>
  <c r="F18" i="68"/>
  <c r="C18" i="68"/>
  <c r="X23" i="69"/>
  <c r="V23" i="69"/>
  <c r="T23" i="69"/>
  <c r="R23" i="69"/>
  <c r="P23" i="69"/>
  <c r="N23" i="69"/>
  <c r="L23" i="69"/>
  <c r="J23" i="69"/>
  <c r="H23" i="69"/>
  <c r="F23" i="69"/>
  <c r="C23" i="69"/>
  <c r="X22" i="69"/>
  <c r="V22" i="69"/>
  <c r="T22" i="69"/>
  <c r="R22" i="69"/>
  <c r="P22" i="69"/>
  <c r="N22" i="69"/>
  <c r="L22" i="69"/>
  <c r="J22" i="69"/>
  <c r="H22" i="69"/>
  <c r="F22" i="69"/>
  <c r="C22" i="69"/>
  <c r="X21" i="69"/>
  <c r="V21" i="69"/>
  <c r="T21" i="69"/>
  <c r="R21" i="69"/>
  <c r="P21" i="69"/>
  <c r="N21" i="69"/>
  <c r="L21" i="69"/>
  <c r="J21" i="69"/>
  <c r="H21" i="69"/>
  <c r="F21" i="69"/>
  <c r="C21" i="69"/>
  <c r="X20" i="69"/>
  <c r="V20" i="69"/>
  <c r="T20" i="69"/>
  <c r="R20" i="69"/>
  <c r="P20" i="69"/>
  <c r="N20" i="69"/>
  <c r="L20" i="69"/>
  <c r="J20" i="69"/>
  <c r="H20" i="69"/>
  <c r="F20" i="69"/>
  <c r="C20" i="69"/>
  <c r="X19" i="69"/>
  <c r="V19" i="69"/>
  <c r="T19" i="69"/>
  <c r="R19" i="69"/>
  <c r="P19" i="69"/>
  <c r="N19" i="69"/>
  <c r="L19" i="69"/>
  <c r="J19" i="69"/>
  <c r="H19" i="69"/>
  <c r="F19" i="69"/>
  <c r="C19" i="69"/>
  <c r="X18" i="69"/>
  <c r="V18" i="69"/>
  <c r="T18" i="69"/>
  <c r="R18" i="69"/>
  <c r="P18" i="69"/>
  <c r="N18" i="69"/>
  <c r="L18" i="69"/>
  <c r="J18" i="69"/>
  <c r="H18" i="69"/>
  <c r="F18" i="69"/>
  <c r="C18" i="69"/>
  <c r="W23" i="119"/>
  <c r="U23" i="119"/>
  <c r="S23" i="119"/>
  <c r="Q23" i="119"/>
  <c r="O23" i="119"/>
  <c r="M23" i="119"/>
  <c r="K23" i="119"/>
  <c r="I23" i="119"/>
  <c r="G23" i="119"/>
  <c r="E23" i="119"/>
  <c r="C23" i="119"/>
  <c r="W22" i="119"/>
  <c r="U22" i="119"/>
  <c r="S22" i="119"/>
  <c r="Q22" i="119"/>
  <c r="O22" i="119"/>
  <c r="M22" i="119"/>
  <c r="K22" i="119"/>
  <c r="I22" i="119"/>
  <c r="G22" i="119"/>
  <c r="E22" i="119"/>
  <c r="C22" i="119"/>
  <c r="W21" i="119"/>
  <c r="U21" i="119"/>
  <c r="S21" i="119"/>
  <c r="Q21" i="119"/>
  <c r="O21" i="119"/>
  <c r="M21" i="119"/>
  <c r="K21" i="119"/>
  <c r="I21" i="119"/>
  <c r="G21" i="119"/>
  <c r="E21" i="119"/>
  <c r="C21" i="119"/>
  <c r="W20" i="119"/>
  <c r="U20" i="119"/>
  <c r="S20" i="119"/>
  <c r="Q20" i="119"/>
  <c r="O20" i="119"/>
  <c r="M20" i="119"/>
  <c r="K20" i="119"/>
  <c r="I20" i="119"/>
  <c r="G20" i="119"/>
  <c r="E20" i="119"/>
  <c r="C20" i="119"/>
  <c r="W19" i="119"/>
  <c r="U19" i="119"/>
  <c r="S19" i="119"/>
  <c r="Q19" i="119"/>
  <c r="O19" i="119"/>
  <c r="M19" i="119"/>
  <c r="K19" i="119"/>
  <c r="I19" i="119"/>
  <c r="G19" i="119"/>
  <c r="E19" i="119"/>
  <c r="C19" i="119"/>
  <c r="W18" i="119"/>
  <c r="U18" i="119"/>
  <c r="S18" i="119"/>
  <c r="Q18" i="119"/>
  <c r="O18" i="119"/>
  <c r="M18" i="119"/>
  <c r="K18" i="119"/>
  <c r="I18" i="119"/>
  <c r="G18" i="119"/>
  <c r="E18" i="119"/>
  <c r="C18" i="119"/>
  <c r="R19" i="120"/>
  <c r="Q19" i="120"/>
  <c r="P19" i="120"/>
  <c r="O19" i="120"/>
  <c r="N19" i="120"/>
  <c r="M19" i="120"/>
  <c r="R18" i="120"/>
  <c r="Q18" i="120"/>
  <c r="P18" i="120"/>
  <c r="O18" i="120"/>
  <c r="N18" i="120"/>
  <c r="M18" i="120"/>
  <c r="R17" i="120"/>
  <c r="Q17" i="120"/>
  <c r="P17" i="120"/>
  <c r="O17" i="120"/>
  <c r="N17" i="120"/>
  <c r="M17" i="120"/>
  <c r="R16" i="120"/>
  <c r="Q16" i="120"/>
  <c r="P16" i="120"/>
  <c r="O16" i="120"/>
  <c r="N16" i="120"/>
  <c r="M16" i="120"/>
  <c r="R15" i="120"/>
  <c r="Q15" i="120"/>
  <c r="P15" i="120"/>
  <c r="O15" i="120"/>
  <c r="N15" i="120"/>
  <c r="M15" i="120"/>
  <c r="R14" i="120"/>
  <c r="Q14" i="120"/>
  <c r="P14" i="120"/>
  <c r="O14" i="120"/>
  <c r="N14" i="120"/>
  <c r="M14" i="120"/>
  <c r="R13" i="120"/>
  <c r="Q13" i="120"/>
  <c r="P13" i="120"/>
  <c r="O13" i="120"/>
  <c r="N13" i="120"/>
  <c r="M13" i="120"/>
  <c r="R12" i="120"/>
  <c r="Q12" i="120"/>
  <c r="P12" i="120"/>
  <c r="O12" i="120"/>
  <c r="N12" i="120"/>
  <c r="M12" i="120"/>
  <c r="R11" i="120"/>
  <c r="Q11" i="120"/>
  <c r="P11" i="120"/>
  <c r="O11" i="120"/>
  <c r="N11" i="120"/>
  <c r="M11" i="120"/>
  <c r="R10" i="120"/>
  <c r="Q10" i="120"/>
  <c r="P10" i="120"/>
  <c r="O10" i="120"/>
  <c r="N10" i="120"/>
  <c r="M10" i="120"/>
  <c r="R9" i="120"/>
  <c r="Q9" i="120"/>
  <c r="P9" i="120"/>
  <c r="O9" i="120"/>
  <c r="N9" i="120"/>
  <c r="M9" i="120"/>
  <c r="R8" i="120"/>
  <c r="Q8" i="120"/>
  <c r="P8" i="120"/>
  <c r="O8" i="120"/>
  <c r="N8" i="120"/>
  <c r="M8" i="120"/>
  <c r="R7" i="120"/>
  <c r="Q7" i="120"/>
  <c r="P7" i="120"/>
  <c r="O7" i="120"/>
  <c r="N7" i="120"/>
  <c r="M7" i="120"/>
  <c r="R6" i="120"/>
  <c r="Q6" i="120"/>
  <c r="P6" i="120"/>
  <c r="O6" i="120"/>
  <c r="N6" i="120"/>
  <c r="M6" i="120"/>
  <c r="R5" i="120"/>
  <c r="Q5" i="120"/>
  <c r="P5" i="120"/>
  <c r="O5" i="120"/>
  <c r="N5" i="120"/>
  <c r="M5" i="120"/>
  <c r="Q23" i="7"/>
  <c r="O23" i="7"/>
  <c r="M23" i="7"/>
  <c r="K23" i="7"/>
  <c r="I23" i="7"/>
  <c r="G23" i="7"/>
  <c r="E23" i="7"/>
  <c r="C23" i="7"/>
  <c r="Q22" i="7"/>
  <c r="O22" i="7"/>
  <c r="M22" i="7"/>
  <c r="K22" i="7"/>
  <c r="I22" i="7"/>
  <c r="G22" i="7"/>
  <c r="E22" i="7"/>
  <c r="C22" i="7"/>
  <c r="Q21" i="7"/>
  <c r="O21" i="7"/>
  <c r="M21" i="7"/>
  <c r="K21" i="7"/>
  <c r="I21" i="7"/>
  <c r="G21" i="7"/>
  <c r="E21" i="7"/>
  <c r="C21" i="7"/>
  <c r="Q20" i="7"/>
  <c r="O20" i="7"/>
  <c r="M20" i="7"/>
  <c r="K20" i="7"/>
  <c r="I20" i="7"/>
  <c r="G20" i="7"/>
  <c r="E20" i="7"/>
  <c r="C20" i="7"/>
  <c r="Q19" i="7"/>
  <c r="O19" i="7"/>
  <c r="M19" i="7"/>
  <c r="K19" i="7"/>
  <c r="I19" i="7"/>
  <c r="G19" i="7"/>
  <c r="E19" i="7"/>
  <c r="C19" i="7"/>
  <c r="Q18" i="7"/>
  <c r="O18" i="7"/>
  <c r="M18" i="7"/>
  <c r="K18" i="7"/>
  <c r="I18" i="7"/>
  <c r="G18" i="7"/>
  <c r="E18" i="7"/>
  <c r="C18" i="7"/>
  <c r="R19" i="67"/>
  <c r="Q19" i="67"/>
  <c r="P19" i="67"/>
  <c r="O19" i="67"/>
  <c r="N19" i="67"/>
  <c r="M19" i="67"/>
  <c r="R18" i="67"/>
  <c r="Q18" i="67"/>
  <c r="P18" i="67"/>
  <c r="O18" i="67"/>
  <c r="N18" i="67"/>
  <c r="M18" i="67"/>
  <c r="R17" i="67"/>
  <c r="Q17" i="67"/>
  <c r="P17" i="67"/>
  <c r="O17" i="67"/>
  <c r="N17" i="67"/>
  <c r="M17" i="67"/>
  <c r="R16" i="67"/>
  <c r="Q16" i="67"/>
  <c r="P16" i="67"/>
  <c r="O16" i="67"/>
  <c r="N16" i="67"/>
  <c r="M16" i="67"/>
  <c r="R15" i="67"/>
  <c r="Q15" i="67"/>
  <c r="P15" i="67"/>
  <c r="O15" i="67"/>
  <c r="N15" i="67"/>
  <c r="M15" i="67"/>
  <c r="R14" i="67"/>
  <c r="Q14" i="67"/>
  <c r="P14" i="67"/>
  <c r="O14" i="67"/>
  <c r="N14" i="67"/>
  <c r="M14" i="67"/>
  <c r="R13" i="67"/>
  <c r="Q13" i="67"/>
  <c r="P13" i="67"/>
  <c r="O13" i="67"/>
  <c r="N13" i="67"/>
  <c r="M13" i="67"/>
  <c r="R12" i="67"/>
  <c r="Q12" i="67"/>
  <c r="P12" i="67"/>
  <c r="O12" i="67"/>
  <c r="N12" i="67"/>
  <c r="M12" i="67"/>
  <c r="R11" i="67"/>
  <c r="Q11" i="67"/>
  <c r="P11" i="67"/>
  <c r="O11" i="67"/>
  <c r="N11" i="67"/>
  <c r="M11" i="67"/>
  <c r="R10" i="67"/>
  <c r="Q10" i="67"/>
  <c r="P10" i="67"/>
  <c r="O10" i="67"/>
  <c r="N10" i="67"/>
  <c r="M10" i="67"/>
  <c r="R9" i="67"/>
  <c r="Q9" i="67"/>
  <c r="P9" i="67"/>
  <c r="O9" i="67"/>
  <c r="N9" i="67"/>
  <c r="M9" i="67"/>
  <c r="R8" i="67"/>
  <c r="Q8" i="67"/>
  <c r="P8" i="67"/>
  <c r="O8" i="67"/>
  <c r="N8" i="67"/>
  <c r="M8" i="67"/>
  <c r="R7" i="67"/>
  <c r="Q7" i="67"/>
  <c r="P7" i="67"/>
  <c r="O7" i="67"/>
  <c r="N7" i="67"/>
  <c r="M7" i="67"/>
  <c r="R6" i="67"/>
  <c r="Q6" i="67"/>
  <c r="P6" i="67"/>
  <c r="O6" i="67"/>
  <c r="N6" i="67"/>
  <c r="M6" i="67"/>
  <c r="R5" i="67"/>
  <c r="Q5" i="67"/>
  <c r="P5" i="67"/>
  <c r="O5" i="67"/>
  <c r="N5" i="67"/>
  <c r="M5" i="67"/>
  <c r="L23" i="117"/>
  <c r="J23" i="117"/>
  <c r="H23" i="117"/>
  <c r="F23" i="117"/>
  <c r="D23" i="117"/>
  <c r="C23" i="117"/>
  <c r="L22" i="117"/>
  <c r="J22" i="117"/>
  <c r="H22" i="117"/>
  <c r="F22" i="117"/>
  <c r="D22" i="117"/>
  <c r="C22" i="117"/>
  <c r="L21" i="117"/>
  <c r="J21" i="117"/>
  <c r="H21" i="117"/>
  <c r="F21" i="117"/>
  <c r="D21" i="117"/>
  <c r="C21" i="117"/>
  <c r="L20" i="117"/>
  <c r="J20" i="117"/>
  <c r="H20" i="117"/>
  <c r="F20" i="117"/>
  <c r="D20" i="117"/>
  <c r="C20" i="117"/>
  <c r="L19" i="117"/>
  <c r="J19" i="117"/>
  <c r="H19" i="117"/>
  <c r="F19" i="117"/>
  <c r="D19" i="117"/>
  <c r="C19" i="117"/>
  <c r="L18" i="117"/>
  <c r="J18" i="117"/>
  <c r="H18" i="117"/>
  <c r="D18" i="117"/>
  <c r="C18" i="117"/>
  <c r="R19" i="70"/>
  <c r="Q19" i="70"/>
  <c r="P19" i="70"/>
  <c r="O19" i="70"/>
  <c r="N19" i="70"/>
  <c r="M19" i="70"/>
  <c r="R18" i="70"/>
  <c r="Q18" i="70"/>
  <c r="P18" i="70"/>
  <c r="O18" i="70"/>
  <c r="N18" i="70"/>
  <c r="M18" i="70"/>
  <c r="R17" i="70"/>
  <c r="Q17" i="70"/>
  <c r="P17" i="70"/>
  <c r="O17" i="70"/>
  <c r="N17" i="70"/>
  <c r="M17" i="70"/>
  <c r="R16" i="70"/>
  <c r="Q16" i="70"/>
  <c r="P16" i="70"/>
  <c r="O16" i="70"/>
  <c r="N16" i="70"/>
  <c r="M16" i="70"/>
  <c r="R15" i="70"/>
  <c r="Q15" i="70"/>
  <c r="P15" i="70"/>
  <c r="O15" i="70"/>
  <c r="N15" i="70"/>
  <c r="M15" i="70"/>
  <c r="R14" i="70"/>
  <c r="Q14" i="70"/>
  <c r="P14" i="70"/>
  <c r="O14" i="70"/>
  <c r="N14" i="70"/>
  <c r="M14" i="70"/>
  <c r="R13" i="70"/>
  <c r="Q13" i="70"/>
  <c r="P13" i="70"/>
  <c r="O13" i="70"/>
  <c r="N13" i="70"/>
  <c r="M13" i="70"/>
  <c r="R12" i="70"/>
  <c r="Q12" i="70"/>
  <c r="P12" i="70"/>
  <c r="O12" i="70"/>
  <c r="N12" i="70"/>
  <c r="M12" i="70"/>
  <c r="R11" i="70"/>
  <c r="Q11" i="70"/>
  <c r="P11" i="70"/>
  <c r="O11" i="70"/>
  <c r="N11" i="70"/>
  <c r="M11" i="70"/>
  <c r="R10" i="70"/>
  <c r="Q10" i="70"/>
  <c r="P10" i="70"/>
  <c r="O10" i="70"/>
  <c r="N10" i="70"/>
  <c r="M10" i="70"/>
  <c r="R9" i="70"/>
  <c r="Q9" i="70"/>
  <c r="P9" i="70"/>
  <c r="O9" i="70"/>
  <c r="N9" i="70"/>
  <c r="M9" i="70"/>
  <c r="R8" i="70"/>
  <c r="Q8" i="70"/>
  <c r="P8" i="70"/>
  <c r="O8" i="70"/>
  <c r="N8" i="70"/>
  <c r="M8" i="70"/>
  <c r="R7" i="70"/>
  <c r="Q7" i="70"/>
  <c r="P7" i="70"/>
  <c r="O7" i="70"/>
  <c r="N7" i="70"/>
  <c r="M7" i="70"/>
  <c r="R6" i="70"/>
  <c r="Q6" i="70"/>
  <c r="P6" i="70"/>
  <c r="O6" i="70"/>
  <c r="N6" i="70"/>
  <c r="M6" i="70"/>
  <c r="R5" i="70"/>
  <c r="Q5" i="70"/>
  <c r="P5" i="70"/>
  <c r="O5" i="70"/>
  <c r="N5" i="70"/>
  <c r="M5" i="70"/>
  <c r="R19" i="71"/>
  <c r="Q19" i="71"/>
  <c r="P19" i="71"/>
  <c r="O19" i="71"/>
  <c r="N19" i="71"/>
  <c r="M19" i="71"/>
  <c r="R18" i="71"/>
  <c r="Q18" i="71"/>
  <c r="P18" i="71"/>
  <c r="O18" i="71"/>
  <c r="N18" i="71"/>
  <c r="M18" i="71"/>
  <c r="R17" i="71"/>
  <c r="Q17" i="71"/>
  <c r="P17" i="71"/>
  <c r="O17" i="71"/>
  <c r="N17" i="71"/>
  <c r="M17" i="71"/>
  <c r="R16" i="71"/>
  <c r="Q16" i="71"/>
  <c r="P16" i="71"/>
  <c r="O16" i="71"/>
  <c r="N16" i="71"/>
  <c r="M16" i="71"/>
  <c r="R15" i="71"/>
  <c r="Q15" i="71"/>
  <c r="P15" i="71"/>
  <c r="O15" i="71"/>
  <c r="N15" i="71"/>
  <c r="M15" i="71"/>
  <c r="R14" i="71"/>
  <c r="Q14" i="71"/>
  <c r="P14" i="71"/>
  <c r="O14" i="71"/>
  <c r="N14" i="71"/>
  <c r="M14" i="71"/>
  <c r="R13" i="71"/>
  <c r="Q13" i="71"/>
  <c r="P13" i="71"/>
  <c r="O13" i="71"/>
  <c r="N13" i="71"/>
  <c r="M13" i="71"/>
  <c r="R12" i="71"/>
  <c r="Q12" i="71"/>
  <c r="P12" i="71"/>
  <c r="O12" i="71"/>
  <c r="N12" i="71"/>
  <c r="M12" i="71"/>
  <c r="R11" i="71"/>
  <c r="Q11" i="71"/>
  <c r="P11" i="71"/>
  <c r="O11" i="71"/>
  <c r="N11" i="71"/>
  <c r="M11" i="71"/>
  <c r="R10" i="71"/>
  <c r="Q10" i="71"/>
  <c r="P10" i="71"/>
  <c r="O10" i="71"/>
  <c r="N10" i="71"/>
  <c r="M10" i="71"/>
  <c r="R9" i="71"/>
  <c r="Q9" i="71"/>
  <c r="P9" i="71"/>
  <c r="O9" i="71"/>
  <c r="N9" i="71"/>
  <c r="M9" i="71"/>
  <c r="R8" i="71"/>
  <c r="Q8" i="71"/>
  <c r="P8" i="71"/>
  <c r="O8" i="71"/>
  <c r="N8" i="71"/>
  <c r="M8" i="71"/>
  <c r="R7" i="71"/>
  <c r="Q7" i="71"/>
  <c r="P7" i="71"/>
  <c r="O7" i="71"/>
  <c r="N7" i="71"/>
  <c r="M7" i="71"/>
  <c r="R6" i="71"/>
  <c r="Q6" i="71"/>
  <c r="P6" i="71"/>
  <c r="O6" i="71"/>
  <c r="N6" i="71"/>
  <c r="M6" i="71"/>
  <c r="R5" i="71"/>
  <c r="Q5" i="71"/>
  <c r="P5" i="71"/>
  <c r="O5" i="71"/>
  <c r="N5" i="71"/>
  <c r="M5" i="71"/>
  <c r="R19" i="72"/>
  <c r="Q19" i="72"/>
  <c r="P19" i="72"/>
  <c r="O19" i="72"/>
  <c r="N19" i="72"/>
  <c r="M19" i="72"/>
  <c r="R18" i="72"/>
  <c r="Q18" i="72"/>
  <c r="P18" i="72"/>
  <c r="O18" i="72"/>
  <c r="N18" i="72"/>
  <c r="M18" i="72"/>
  <c r="R17" i="72"/>
  <c r="Q17" i="72"/>
  <c r="P17" i="72"/>
  <c r="O17" i="72"/>
  <c r="N17" i="72"/>
  <c r="M17" i="72"/>
  <c r="R16" i="72"/>
  <c r="Q16" i="72"/>
  <c r="P16" i="72"/>
  <c r="O16" i="72"/>
  <c r="N16" i="72"/>
  <c r="M16" i="72"/>
  <c r="R15" i="72"/>
  <c r="Q15" i="72"/>
  <c r="P15" i="72"/>
  <c r="O15" i="72"/>
  <c r="N15" i="72"/>
  <c r="M15" i="72"/>
  <c r="R14" i="72"/>
  <c r="Q14" i="72"/>
  <c r="P14" i="72"/>
  <c r="O14" i="72"/>
  <c r="N14" i="72"/>
  <c r="M14" i="72"/>
  <c r="R13" i="72"/>
  <c r="Q13" i="72"/>
  <c r="P13" i="72"/>
  <c r="O13" i="72"/>
  <c r="N13" i="72"/>
  <c r="M13" i="72"/>
  <c r="R12" i="72"/>
  <c r="Q12" i="72"/>
  <c r="P12" i="72"/>
  <c r="O12" i="72"/>
  <c r="N12" i="72"/>
  <c r="M12" i="72"/>
  <c r="R11" i="72"/>
  <c r="Q11" i="72"/>
  <c r="P11" i="72"/>
  <c r="O11" i="72"/>
  <c r="N11" i="72"/>
  <c r="M11" i="72"/>
  <c r="R10" i="72"/>
  <c r="Q10" i="72"/>
  <c r="P10" i="72"/>
  <c r="O10" i="72"/>
  <c r="N10" i="72"/>
  <c r="M10" i="72"/>
  <c r="R9" i="72"/>
  <c r="Q9" i="72"/>
  <c r="P9" i="72"/>
  <c r="O9" i="72"/>
  <c r="N9" i="72"/>
  <c r="M9" i="72"/>
  <c r="R8" i="72"/>
  <c r="Q8" i="72"/>
  <c r="P8" i="72"/>
  <c r="O8" i="72"/>
  <c r="N8" i="72"/>
  <c r="M8" i="72"/>
  <c r="R7" i="72"/>
  <c r="Q7" i="72"/>
  <c r="P7" i="72"/>
  <c r="O7" i="72"/>
  <c r="N7" i="72"/>
  <c r="M7" i="72"/>
  <c r="R6" i="72"/>
  <c r="Q6" i="72"/>
  <c r="P6" i="72"/>
  <c r="O6" i="72"/>
  <c r="N6" i="72"/>
  <c r="M6" i="72"/>
  <c r="R5" i="72"/>
  <c r="Q5" i="72"/>
  <c r="P5" i="72"/>
  <c r="O5" i="72"/>
  <c r="N5" i="72"/>
  <c r="M5" i="72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L23" i="63"/>
  <c r="K23" i="63"/>
  <c r="J23" i="63"/>
  <c r="I23" i="63"/>
  <c r="H23" i="63"/>
  <c r="G23" i="63"/>
  <c r="F23" i="63"/>
  <c r="D23" i="63"/>
  <c r="C23" i="63"/>
  <c r="L22" i="63"/>
  <c r="K22" i="63"/>
  <c r="J22" i="63"/>
  <c r="I22" i="63"/>
  <c r="H22" i="63"/>
  <c r="G22" i="63"/>
  <c r="F22" i="63"/>
  <c r="D22" i="63"/>
  <c r="C22" i="63"/>
  <c r="L21" i="63"/>
  <c r="K21" i="63"/>
  <c r="J21" i="63"/>
  <c r="I21" i="63"/>
  <c r="H21" i="63"/>
  <c r="G21" i="63"/>
  <c r="F21" i="63"/>
  <c r="D21" i="63"/>
  <c r="L20" i="63"/>
  <c r="K20" i="63"/>
  <c r="J20" i="63"/>
  <c r="I20" i="63"/>
  <c r="H20" i="63"/>
  <c r="G20" i="63"/>
  <c r="F20" i="63"/>
  <c r="D20" i="63"/>
  <c r="C20" i="63"/>
  <c r="L19" i="63"/>
  <c r="K19" i="63"/>
  <c r="J19" i="63"/>
  <c r="I19" i="63"/>
  <c r="H19" i="63"/>
  <c r="G19" i="63"/>
  <c r="F19" i="63"/>
  <c r="D19" i="63"/>
  <c r="C19" i="63"/>
  <c r="J18" i="63"/>
  <c r="I18" i="63"/>
  <c r="G18" i="63"/>
  <c r="F18" i="63"/>
  <c r="D18" i="63"/>
  <c r="C18" i="63"/>
</calcChain>
</file>

<file path=xl/sharedStrings.xml><?xml version="1.0" encoding="utf-8"?>
<sst xmlns="http://schemas.openxmlformats.org/spreadsheetml/2006/main" count="1325" uniqueCount="199">
  <si>
    <t xml:space="preserve"> </t>
  </si>
  <si>
    <t>školy</t>
  </si>
  <si>
    <t>děti</t>
  </si>
  <si>
    <t>celkem</t>
  </si>
  <si>
    <t>v tom ve věku</t>
  </si>
  <si>
    <t>dívky</t>
  </si>
  <si>
    <t>2012/13</t>
  </si>
  <si>
    <t>2013/14</t>
  </si>
  <si>
    <t>2014/15</t>
  </si>
  <si>
    <t>2015/16</t>
  </si>
  <si>
    <t>2016/17</t>
  </si>
  <si>
    <r>
      <t>učitelé</t>
    </r>
    <r>
      <rPr>
        <vertAlign val="superscript"/>
        <sz val="8"/>
        <color theme="1"/>
        <rFont val="Arial"/>
        <family val="2"/>
        <charset val="238"/>
      </rPr>
      <t>1)</t>
    </r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</si>
  <si>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</si>
  <si>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</si>
  <si>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</si>
  <si>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</si>
  <si>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</si>
  <si>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</si>
  <si>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</si>
  <si>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</si>
  <si>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</si>
  <si>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</si>
  <si>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</si>
  <si>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</si>
  <si>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</si>
  <si>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</si>
  <si>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</si>
  <si>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MŠMT</t>
  </si>
  <si>
    <t>obec</t>
  </si>
  <si>
    <t>kraj</t>
  </si>
  <si>
    <t>církev</t>
  </si>
  <si>
    <t xml:space="preserve">třídy </t>
  </si>
  <si>
    <t>mladší 3 let</t>
  </si>
  <si>
    <t>v tom ve třídách</t>
  </si>
  <si>
    <t>v tom postižení</t>
  </si>
  <si>
    <t>běžných</t>
  </si>
  <si>
    <t>mentálně</t>
  </si>
  <si>
    <t>sluchově</t>
  </si>
  <si>
    <t>zrakově</t>
  </si>
  <si>
    <t>vadami řeči</t>
  </si>
  <si>
    <t>tělesně</t>
  </si>
  <si>
    <t>vývojovými poruchami</t>
  </si>
  <si>
    <t>.</t>
  </si>
  <si>
    <t>x</t>
  </si>
  <si>
    <r>
      <t>více vadami</t>
    </r>
    <r>
      <rPr>
        <vertAlign val="superscript"/>
        <sz val="8"/>
        <color theme="1"/>
        <rFont val="Arial"/>
        <family val="2"/>
        <charset val="238"/>
      </rPr>
      <t>2)</t>
    </r>
  </si>
  <si>
    <t>Celkem</t>
  </si>
  <si>
    <t>2017/18</t>
  </si>
  <si>
    <t>chlapci</t>
  </si>
  <si>
    <t>ČR</t>
  </si>
  <si>
    <t>cizí</t>
  </si>
  <si>
    <t>počet dětí 
na 1 třídu</t>
  </si>
  <si>
    <t>počet dětí 
na 1 učitele</t>
  </si>
  <si>
    <t>počet</t>
  </si>
  <si>
    <r>
      <t>%</t>
    </r>
    <r>
      <rPr>
        <vertAlign val="superscript"/>
        <sz val="8"/>
        <color theme="1"/>
        <rFont val="Arial"/>
        <family val="2"/>
        <charset val="238"/>
      </rPr>
      <t>1)</t>
    </r>
  </si>
  <si>
    <t>v tom občané</t>
  </si>
  <si>
    <r>
      <t>%</t>
    </r>
    <r>
      <rPr>
        <i/>
        <vertAlign val="superscript"/>
        <sz val="8"/>
        <color theme="1"/>
        <rFont val="Arial"/>
        <family val="2"/>
        <charset val="238"/>
      </rPr>
      <t>2)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</si>
  <si>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4)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</si>
  <si>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5)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</si>
  <si>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3)</t>
    </r>
  </si>
  <si>
    <t>ostatní evropské státy</t>
  </si>
  <si>
    <t>ostatní státy světa</t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</si>
  <si>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dětí s uvedeným občanstvím na celkovém počtu dětí s cizím státním občanstvím v mateřských školách v daném školním roce</t>
    </r>
  </si>
  <si>
    <t>-</t>
  </si>
  <si>
    <r>
      <rPr>
        <sz val="8"/>
        <color theme="1"/>
        <rFont val="Arial"/>
        <family val="2"/>
        <charset val="238"/>
      </rPr>
      <t>speciálních</t>
    </r>
    <r>
      <rPr>
        <vertAlign val="superscript"/>
        <sz val="8"/>
        <color theme="1"/>
        <rFont val="Arial"/>
        <family val="2"/>
        <charset val="238"/>
      </rPr>
      <t>1)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</si>
  <si>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třídy určené pro děti se speciálními vzdělávacími potřebami na běžných školách i na školách samostatně zřízených pro děti se speciálními vzdělávacími potřebami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</si>
  <si>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 více vadami se považuje dítě se dvěma nebo více druhy postižení, ze kterých by každé opravňovalo k poskytování podpůrných opatření ve vyšších stupních podpory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</si>
  <si>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1)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</si>
  <si>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6)</t>
    </r>
  </si>
  <si>
    <t>podle pohlaví</t>
  </si>
  <si>
    <t>podle občanství</t>
  </si>
  <si>
    <t>podle věku</t>
  </si>
  <si>
    <t>2018/19</t>
  </si>
  <si>
    <t>Území</t>
  </si>
  <si>
    <t>abs.</t>
  </si>
  <si>
    <t>v %</t>
  </si>
  <si>
    <t>zpět na obsah</t>
  </si>
  <si>
    <t>Školy</t>
  </si>
  <si>
    <t>Třídy</t>
  </si>
  <si>
    <t>Děti</t>
  </si>
  <si>
    <r>
      <t>Učitelé</t>
    </r>
    <r>
      <rPr>
        <vertAlign val="superscript"/>
        <sz val="8"/>
        <rFont val="Arial"/>
        <family val="2"/>
        <charset val="238"/>
      </rPr>
      <t>1)</t>
    </r>
  </si>
  <si>
    <t>Školní 
rok</t>
  </si>
  <si>
    <t>Školní rok</t>
  </si>
  <si>
    <t>Zřizovatel</t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</si>
  <si>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 xml:space="preserve">podíl na celkovém počtu dětí v mateřských školách v daném školním roce </t>
    </r>
  </si>
  <si>
    <t>Vietnamu</t>
  </si>
  <si>
    <t>Ukrajiny</t>
  </si>
  <si>
    <t>Ruska</t>
  </si>
  <si>
    <t>ostatních zemí mimo EU</t>
  </si>
  <si>
    <t>z toho občané Slovenska</t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</si>
  <si>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v daném kraji</t>
    </r>
  </si>
  <si>
    <t>Počet dětí 
na 1 
třídu</t>
  </si>
  <si>
    <t>Počet dětí 
na 1 
učitele</t>
  </si>
  <si>
    <t>počet 
dětí 
na 1 
třídu</t>
  </si>
  <si>
    <t>počet 
dětí 
na 1 učitele</t>
  </si>
  <si>
    <t>soukromý subjekt</t>
  </si>
  <si>
    <t xml:space="preserve">v tom </t>
  </si>
  <si>
    <r>
      <t>Celkem</t>
    </r>
    <r>
      <rPr>
        <vertAlign val="superscript"/>
        <sz val="8"/>
        <color theme="1"/>
        <rFont val="Arial"/>
        <family val="2"/>
        <charset val="238"/>
      </rPr>
      <t>1)</t>
    </r>
  </si>
  <si>
    <t>4leté</t>
  </si>
  <si>
    <t>3leté</t>
  </si>
  <si>
    <t>5leté</t>
  </si>
  <si>
    <t>6leté a starší</t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</si>
  <si>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dívek na všech dětech v mateřských školách v daném kraji a věkové skupině 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</si>
  <si>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chlapců na všech dětech v mateřských školách v daném kraji a věkové skupině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</si>
  <si>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</si>
  <si>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dívek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</si>
  <si>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chlapců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</si>
  <si>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v daném kraji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</si>
  <si>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>podíl na celkovém počtu dětí v mateřských školách v daném roce</t>
    </r>
  </si>
  <si>
    <t>Občané EU</t>
  </si>
  <si>
    <t>Občané ostatních států (mimo země EU)</t>
  </si>
  <si>
    <t>2019/20</t>
  </si>
  <si>
    <t>ne</t>
  </si>
  <si>
    <t>ano</t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</si>
  <si>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dětí s daným postižením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</si>
  <si>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 xml:space="preserve">5) </t>
    </r>
    <r>
      <rPr>
        <i/>
        <sz val="8"/>
        <color theme="1"/>
        <rFont val="Arial"/>
        <family val="2"/>
        <charset val="238"/>
      </rPr>
      <t xml:space="preserve">podíl dívek s daným postižením na celkovém počtu dívek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</si>
  <si>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dívek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</si>
  <si>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chlapců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</si>
  <si>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 xml:space="preserve">5) </t>
    </r>
    <r>
      <rPr>
        <i/>
        <sz val="8"/>
        <color theme="1"/>
        <rFont val="Arial"/>
        <family val="2"/>
        <charset val="238"/>
      </rPr>
      <t xml:space="preserve">podíl chlapců s daným postižením na celkovém počtu chlapců se zdravotním postižením v mateřských školách </t>
    </r>
  </si>
  <si>
    <t>jiný resort</t>
  </si>
  <si>
    <r>
      <t>podle zdravotního postižení</t>
    </r>
    <r>
      <rPr>
        <vertAlign val="superscript"/>
        <sz val="8"/>
        <rFont val="Arial"/>
        <family val="2"/>
        <charset val="238"/>
      </rPr>
      <t>2)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</si>
  <si>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Zdravotně postižené děti jsou děti s postižením mentálním, sluchovým, se závažnými vadami řeči, s postižením tělesným, s více vadami, se závažnými vývojovými poruchami učení a chování a s poruchami autistického spektra.</t>
    </r>
  </si>
  <si>
    <t>Veřejný zřizovatel
(obec, kraj, MŠMT nebo jiný resort)</t>
  </si>
  <si>
    <t>Soukromý zřizovatel 
(soukromá právnická či fyzická osoba)</t>
  </si>
  <si>
    <t>Církevní zřizovatel</t>
  </si>
  <si>
    <t>Podle věku dětí</t>
  </si>
  <si>
    <t>Děti s cizím státním občanstvím</t>
  </si>
  <si>
    <t>Děti se zdravotním postižením</t>
  </si>
  <si>
    <t>MŠMT – Ministerstvo školství, mládeže a tělovýchovy</t>
  </si>
  <si>
    <t>1.1 Mateřské školy</t>
  </si>
  <si>
    <t>1 Předškolní vzdělávání</t>
  </si>
  <si>
    <t>ZNAČKY POUŽITÉ V TABULKÁCH PUBLIKACE</t>
  </si>
  <si>
    <t>ležatá čárka na místě čísla značí, že se jev nevyskytoval</t>
  </si>
  <si>
    <t>tečka na místě čísla značí, že údaj není k dispozici nebo je nespolehlivý</t>
  </si>
  <si>
    <t>ležatý křížek na místě čísla značí, že zápis není možný z logických důvodů</t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</si>
  <si>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 více vadami se považuje dítě se dvěma nebo více druhy postižení, ze kterých by každé opravňovalo k poskytování podpůrných opatření ve vyšších stupních podpory.</t>
    </r>
  </si>
  <si>
    <t>2020/21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</si>
  <si>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údaje o fyzických osobách (každé dítě je evidováno jen pod jedním státním občanstvím, pokud má dítě dvojí občanství, upřednostní se české, dále občanství státu EU)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</si>
  <si>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na celkovém počtu dětí mateřských škol v daném kraji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</si>
  <si>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mateřských škol s cizím státním občanstvím v daném kraji </t>
    </r>
  </si>
  <si>
    <t>podle vybraných států</t>
  </si>
  <si>
    <t>občané 
Ukrajiny</t>
  </si>
  <si>
    <t>občané 
Vietnamu</t>
  </si>
  <si>
    <t>občané 
Slovenska</t>
  </si>
  <si>
    <t>občané 
Ruska</t>
  </si>
  <si>
    <t>Zdroj dat: Ministerstvo školství, mládeže a tělovýchovy</t>
  </si>
  <si>
    <t>2021/22</t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</si>
  <si>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přepočtení na plně zaměstnané; pro dělení učitelů dle pohlaví a kvalifikace viz tabulky v kapitole 6</t>
    </r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</si>
  <si>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přepočtení na počet plných úvazků; pro dělení učitelů dle pohlaví a kvalifikace viz tabulky v kapitole 6</t>
    </r>
  </si>
  <si>
    <t>poruchami autistického spektra</t>
  </si>
  <si>
    <t>2022/23</t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</si>
  <si>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dětí v daném typu tříd, resp. s daným postižením na celkovém počtu dětí se zdravotním postižením v mateřských školách </t>
    </r>
  </si>
  <si>
    <t>2023/24</t>
  </si>
  <si>
    <t>Meziroční změna
(22/23–23/24)</t>
  </si>
  <si>
    <t>Změna za 5 let 
(18/19–23/24)</t>
  </si>
  <si>
    <t>Změna za 10 let 
(13/14–23/24)</t>
  </si>
  <si>
    <r>
      <t xml:space="preserve">Tab. 1.1.1: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školy, třídy, děti a učitelé,</t>
    </r>
    <r>
      <rPr>
        <sz val="10"/>
        <color theme="1"/>
        <rFont val="Arial"/>
        <family val="2"/>
        <charset val="238"/>
      </rPr>
      <t xml:space="preserve"> v časové řadě 2013/14–2023/24</t>
    </r>
  </si>
  <si>
    <t>Změna 
za 10 let 
(13/14–23/24)</t>
  </si>
  <si>
    <t>Změna 
za 5 let 
(18/19–23/24)</t>
  </si>
  <si>
    <r>
      <t xml:space="preserve">Tab. 1.1.2: Mateřské školy </t>
    </r>
    <r>
      <rPr>
        <sz val="10"/>
        <color theme="1"/>
        <rFont val="Arial"/>
        <family val="2"/>
        <charset val="238"/>
      </rPr>
      <t>podle zřizovatele</t>
    </r>
    <r>
      <rPr>
        <b/>
        <sz val="10"/>
        <color theme="1"/>
        <rFont val="Arial"/>
        <family val="2"/>
        <charset val="238"/>
      </rPr>
      <t xml:space="preserve"> – školy, třídy, děti a učitelé,</t>
    </r>
    <r>
      <rPr>
        <sz val="10"/>
        <color theme="1"/>
        <rFont val="Arial"/>
        <family val="2"/>
        <charset val="238"/>
      </rPr>
      <t xml:space="preserve"> v časové řadě 2013/14–2023/24</t>
    </r>
  </si>
  <si>
    <r>
      <t xml:space="preserve">Tab. 1.1.3: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školy, třídy, děti a učitelé,</t>
    </r>
    <r>
      <rPr>
        <sz val="10"/>
        <color theme="1"/>
        <rFont val="Arial"/>
        <family val="2"/>
        <charset val="238"/>
      </rPr>
      <t xml:space="preserve"> ve školním roce 2023/24</t>
    </r>
  </si>
  <si>
    <r>
      <t xml:space="preserve">Tab. 1.1.4: Mateřské školy </t>
    </r>
    <r>
      <rPr>
        <sz val="10"/>
        <color theme="1"/>
        <rFont val="Arial"/>
        <family val="2"/>
        <charset val="238"/>
      </rPr>
      <t>podle zřizovatele v krajském srovnání</t>
    </r>
    <r>
      <rPr>
        <b/>
        <sz val="10"/>
        <color theme="1"/>
        <rFont val="Arial"/>
        <family val="2"/>
        <charset val="238"/>
      </rPr>
      <t xml:space="preserve"> – školy, třídy a děti, </t>
    </r>
    <r>
      <rPr>
        <sz val="10"/>
        <color theme="1"/>
        <rFont val="Arial"/>
        <family val="2"/>
        <charset val="238"/>
      </rPr>
      <t>ve školním roce 2023/24</t>
    </r>
  </si>
  <si>
    <r>
      <t xml:space="preserve">Tab. 1.1.5: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počet tříd, </t>
    </r>
    <r>
      <rPr>
        <sz val="10"/>
        <color theme="1"/>
        <rFont val="Arial"/>
        <family val="2"/>
        <charset val="238"/>
      </rPr>
      <t>v časové řadě 2013/14–2023/24</t>
    </r>
  </si>
  <si>
    <r>
      <t xml:space="preserve">Tab. 1.1.6: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počet dětí,</t>
    </r>
    <r>
      <rPr>
        <sz val="10"/>
        <color theme="1"/>
        <rFont val="Arial"/>
        <family val="2"/>
        <charset val="238"/>
      </rPr>
      <t xml:space="preserve"> v časové řadě 2013/14–2023/24</t>
    </r>
  </si>
  <si>
    <r>
      <t xml:space="preserve">Tab. 1.1.7: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učitelů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>,</t>
    </r>
    <r>
      <rPr>
        <sz val="10"/>
        <color theme="1"/>
        <rFont val="Arial"/>
        <family val="2"/>
        <charset val="238"/>
      </rPr>
      <t xml:space="preserve"> v časové řadě 2013/14–2023/24</t>
    </r>
  </si>
  <si>
    <r>
      <t xml:space="preserve">Tab. 1.1.8: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děti podle věku, </t>
    </r>
    <r>
      <rPr>
        <sz val="10"/>
        <color theme="1"/>
        <rFont val="Arial"/>
        <family val="2"/>
        <charset val="238"/>
      </rPr>
      <t>v časové řadě 2013/14–2023/24</t>
    </r>
  </si>
  <si>
    <r>
      <t xml:space="preserve">Tab. 1.1.9: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podle věku,</t>
    </r>
    <r>
      <rPr>
        <sz val="10"/>
        <color theme="1"/>
        <rFont val="Arial"/>
        <family val="2"/>
        <charset val="238"/>
      </rPr>
      <t xml:space="preserve"> ve školním roce 2023/24</t>
    </r>
  </si>
  <si>
    <r>
      <t xml:space="preserve">Tab. 1.1.10: Mateřské školy </t>
    </r>
    <r>
      <rPr>
        <sz val="10"/>
        <color theme="1"/>
        <rFont val="Arial"/>
        <family val="2"/>
        <charset val="238"/>
      </rPr>
      <t xml:space="preserve">v krajském srovnání </t>
    </r>
    <r>
      <rPr>
        <b/>
        <sz val="10"/>
        <color theme="1"/>
        <rFont val="Arial"/>
        <family val="2"/>
        <charset val="238"/>
      </rPr>
      <t>– dívky podle věku,</t>
    </r>
    <r>
      <rPr>
        <sz val="10"/>
        <color theme="1"/>
        <rFont val="Arial"/>
        <family val="2"/>
        <charset val="238"/>
      </rPr>
      <t xml:space="preserve"> ve školním roce 2023/24</t>
    </r>
  </si>
  <si>
    <r>
      <t>Tab. 1.1.11: Mateřské školy</t>
    </r>
    <r>
      <rPr>
        <sz val="10"/>
        <color theme="1"/>
        <rFont val="Arial"/>
        <family val="2"/>
        <charset val="238"/>
      </rPr>
      <t xml:space="preserve"> v krajském srovnání –</t>
    </r>
    <r>
      <rPr>
        <b/>
        <sz val="10"/>
        <color theme="1"/>
        <rFont val="Arial"/>
        <family val="2"/>
        <charset val="238"/>
      </rPr>
      <t xml:space="preserve"> chlapci podle věku,</t>
    </r>
    <r>
      <rPr>
        <sz val="10"/>
        <color theme="1"/>
        <rFont val="Arial"/>
        <family val="2"/>
        <charset val="238"/>
      </rPr>
      <t xml:space="preserve"> ve školním roce 2023/24</t>
    </r>
  </si>
  <si>
    <r>
      <t xml:space="preserve">Tab. 1.1.12: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mladších 3 let, </t>
    </r>
    <r>
      <rPr>
        <sz val="10"/>
        <color theme="1"/>
        <rFont val="Arial"/>
        <family val="2"/>
        <charset val="238"/>
      </rPr>
      <t>v časové řadě 2013/14–2023/24</t>
    </r>
  </si>
  <si>
    <r>
      <t>Tab. 1.1.13: Mateřské školy</t>
    </r>
    <r>
      <rPr>
        <sz val="10"/>
        <color theme="1"/>
        <rFont val="Arial"/>
        <family val="2"/>
        <charset val="238"/>
      </rPr>
      <t xml:space="preserve"> celkem</t>
    </r>
    <r>
      <rPr>
        <b/>
        <sz val="10"/>
        <color theme="1"/>
        <rFont val="Arial"/>
        <family val="2"/>
        <charset val="238"/>
      </rPr>
      <t xml:space="preserve"> – děti s jiným než českým státním občanstvím,</t>
    </r>
    <r>
      <rPr>
        <sz val="10"/>
        <color theme="1"/>
        <rFont val="Arial"/>
        <family val="2"/>
        <charset val="238"/>
      </rPr>
      <t xml:space="preserve"> v časové řadě 2013/14–2023/24</t>
    </r>
  </si>
  <si>
    <r>
      <t xml:space="preserve">Tab. 1.1.14: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s jiným než českým státním občanstvím,</t>
    </r>
    <r>
      <rPr>
        <sz val="10"/>
        <color theme="1"/>
        <rFont val="Arial"/>
        <family val="2"/>
        <charset val="238"/>
      </rPr>
      <t xml:space="preserve"> ve školním roce 2023/24</t>
    </r>
  </si>
  <si>
    <r>
      <t xml:space="preserve">Tab. 1.1.15: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s jiným než českým státním občanstvím, </t>
    </r>
    <r>
      <rPr>
        <sz val="10"/>
        <color theme="1"/>
        <rFont val="Arial"/>
        <family val="2"/>
        <charset val="238"/>
      </rPr>
      <t>v časové řadě 2013/14–2023/24</t>
    </r>
  </si>
  <si>
    <r>
      <t xml:space="preserve">Tab. 1.1.16: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děti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 časové řadě 2013/14–2023/24</t>
    </r>
  </si>
  <si>
    <r>
      <t xml:space="preserve">Tab. 1.1.17: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dívky se zdravotním postižením podle druhu postižení</t>
    </r>
    <r>
      <rPr>
        <sz val="10"/>
        <color theme="1"/>
        <rFont val="Arial"/>
        <family val="2"/>
        <charset val="238"/>
      </rPr>
      <t>, v časové řadě 2013/14–2023/24</t>
    </r>
  </si>
  <si>
    <r>
      <t xml:space="preserve">Tab. 1.1.18: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chlapci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 časové řadě 2013/14–2023/24</t>
    </r>
  </si>
  <si>
    <r>
      <t xml:space="preserve">Tab. 1.1.19: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ve školním roce 2023/24</t>
    </r>
  </si>
  <si>
    <r>
      <t xml:space="preserve">Tab. 1.1.20: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se zdravotním postižením, </t>
    </r>
    <r>
      <rPr>
        <sz val="10"/>
        <color theme="1"/>
        <rFont val="Arial"/>
        <family val="2"/>
        <charset val="238"/>
      </rPr>
      <t>v časové řadě 2013/14–2023/24</t>
    </r>
  </si>
  <si>
    <t>Tab. 1.1.1: Mateřské školy celkem – školy, třídy, děti a učitelé, v časové řadě 2013/14–2023/24</t>
  </si>
  <si>
    <t>Tab. 1.1.2: Mateřské školy podle zřizovatele – školy, třídy, děti a učitelé, v časové řadě 2013/14–2023/24</t>
  </si>
  <si>
    <t>Tab. 1.1.3: Mateřské školy v krajském srovnání – školy, třídy, děti a učitelé, ve školním roce 2023/24</t>
  </si>
  <si>
    <t>Tab. 1.1.4: Mateřské školy podle zřizovatele v krajském srovnání – školy, třídy a děti, ve školním roce 2023/24</t>
  </si>
  <si>
    <t>Tab. 1.1.5: Mateřské školy v krajském srovnání – počet tříd, v časové řadě 2013/14–2023/24</t>
  </si>
  <si>
    <t>Tab. 1.1.6: Mateřské školy v krajském srovnání – počet dětí, v časové řadě 2013/14–2023/24</t>
  </si>
  <si>
    <t>Tab. 1.1.7: Mateřské školy v krajském srovnání – počet učitelů, v časové řadě 2013/14–2023/24</t>
  </si>
  <si>
    <t>Tab. 1.1.8: Mateřské školy celkem – děti podle věku, v časové řadě 2013/14–2023/24</t>
  </si>
  <si>
    <t>Tab. 1.1.12: Mateřské školy v krajském srovnání – počet dětí mladších 3 let, v časové řadě 2013/14–2023/24</t>
  </si>
  <si>
    <t>Tab. 1.1.13: Mateřské školy celkem – děti s jiným než českým státním občanstvím, v časové řadě 2013/14–2023/24</t>
  </si>
  <si>
    <t>Tab. 1.1.15: Mateřské školy v krajském srovnání – počet dětí s jiným než českým státním občanstvím, v časové řadě 2013/14–2023/24</t>
  </si>
  <si>
    <t>Tab. 1.1.16: Mateřské školy celkem – děti se zdravotním postižením podle druhu postižení, v časové řadě 2013/14–2023/24</t>
  </si>
  <si>
    <t>Tab. 1.1.17: Mateřské školy celkem – dívky se zdravotním postižením podle druhu postižení, v časové řadě 2013/14–2023/24</t>
  </si>
  <si>
    <t>Tab. 1.1.18: Mateřské školy celkem – chlapci se zdravotním postižením podle druhu postižení, v časové řadě 2013/14–2023/24</t>
  </si>
  <si>
    <t>Tab. 1.1.20: Mateřské školy v krajském srovnání – počet dětí se zdravotním postižením, v časové řadě 2013/14–2023/24</t>
  </si>
  <si>
    <t>Tab. 1.1.9: Mateřské školy v krajském srovnání – děti podle věku, ve školním roce 2023/24</t>
  </si>
  <si>
    <t>Tab. 1.1.10: Mateřské školy v krajském srovnání – dívky podle věku, ve školním roce 2023/24</t>
  </si>
  <si>
    <t>Tab. 1.1.11: Mateřské školy v krajském srovnání – chlapci podle věku, ve školním roce 2023/24</t>
  </si>
  <si>
    <t>Tab. 1.1.14: Mateřské školy v krajském srovnání – děti s jiným než českým státním občanstvím, ve školním roce 2023/24</t>
  </si>
  <si>
    <t>Tab. 1.1.19: Mateřské školy v krajském srovnání – děti se zdravotním postižením podle druhu postižení, ve školním roce 2023/24</t>
  </si>
  <si>
    <t>Český statistický úřad: Školy a školská zařízení za školní rok 2023/2024</t>
  </si>
  <si>
    <t>Zdroj dat: MŠMT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</si>
</sst>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5" formatCode="#,##0\ &quot;Kč&quot;;\-#,##0\ &quot;Kč&quot;"/>
    <numFmt numFmtId="7" formatCode="#,##0.00\ &quot;Kč&quot;;\-#,##0.00\ &quot;Kč&quot;"/>
    <numFmt numFmtId="164" formatCode="_-* #,##0.00\ _K_č_-;\-* #,##0.00\ _K_č_-;_-* &quot;-&quot;??\ _K_č_-;_-@_-"/>
    <numFmt numFmtId="165" formatCode="#,##0_ ;\-#,##0\ "/>
    <numFmt numFmtId="166" formatCode="#,##0_ ;[Red]\-#,##0\ ;\–\ "/>
    <numFmt numFmtId="167" formatCode="#,##0.0_ ;\-#,##0.0\ "/>
    <numFmt numFmtId="168" formatCode="#,##0.00_ ;\-#,##0.00\ "/>
    <numFmt numFmtId="169" formatCode="0.0"/>
    <numFmt numFmtId="170" formatCode="0.0%"/>
    <numFmt numFmtId="171" formatCode="&quot;Kč&quot;#,##0_);\(&quot;Kč&quot;#,##0\)"/>
    <numFmt numFmtId="172" formatCode="_(* #,##0.00_);_(* \(#,##0.00\);_(* &quot;-&quot;??_);_(@_)"/>
    <numFmt numFmtId="173" formatCode="&quot;Kč&quot;#,##0.00_);\(&quot;Kč&quot;#,##0.00\)"/>
    <numFmt numFmtId="174" formatCode="#,##0_ ;\-#,##0\ ;\–\ "/>
    <numFmt numFmtId="175" formatCode="#,##0.0_ ;[Red]\-#,##0.0\ "/>
    <numFmt numFmtId="176" formatCode="#,##0;\-#,##0;&quot;–&quot;"/>
    <numFmt numFmtId="177" formatCode="_____________´@"/>
  </numFmts>
  <fonts count="4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i/>
      <sz val="8"/>
      <color theme="1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vertAlign val="superscript"/>
      <sz val="8"/>
      <name val="Arial"/>
      <family val="2"/>
      <charset val="238"/>
    </font>
    <font>
      <sz val="8"/>
      <color theme="1"/>
      <name val="Arial"/>
      <family val="2"/>
      <charset val="238"/>
    </font>
    <font>
      <vertAlign val="superscript"/>
      <sz val="8"/>
      <color theme="1"/>
      <name val="Arial"/>
      <family val="2"/>
      <charset val="238"/>
    </font>
    <font>
      <i/>
      <sz val="8"/>
      <name val="Arial"/>
      <family val="2"/>
      <charset val="238"/>
    </font>
    <font>
      <i/>
      <vertAlign val="superscript"/>
      <sz val="8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8"/>
      <name val="Arial"/>
      <family val="2"/>
      <charset val="238"/>
    </font>
    <font>
      <b/>
      <sz val="12"/>
      <name val="Arial"/>
      <family val="2"/>
      <charset val="238"/>
    </font>
    <font>
      <sz val="10"/>
      <name val="Arial CE"/>
      <charset val="238"/>
    </font>
    <font>
      <sz val="7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8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sz val="9"/>
      <color theme="1"/>
      <name val="Tahoma"/>
      <family val="2"/>
      <charset val="238"/>
    </font>
    <font>
      <i/>
      <vertAlign val="superscript"/>
      <sz val="8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sz val="8"/>
      <color indexed="8"/>
      <name val="Arial"/>
      <family val="2"/>
      <charset val="238"/>
    </font>
    <font>
      <b/>
      <vertAlign val="superscript"/>
      <sz val="10"/>
      <color theme="1"/>
      <name val="Arial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 Narrow"/>
      <family val="2"/>
      <charset val="238"/>
    </font>
    <font>
      <b/>
      <i/>
      <sz val="8"/>
      <color theme="1"/>
      <name val="Arial"/>
      <family val="2"/>
      <charset val="238"/>
    </font>
    <font>
      <b/>
      <sz val="10"/>
      <color rgb="FFC00000"/>
      <name val="Arial"/>
      <family val="2"/>
      <charset val="238"/>
    </font>
    <font>
      <u/>
      <sz val="10"/>
      <name val="Arial"/>
      <family val="2"/>
      <charset val="238"/>
    </font>
    <font>
      <i/>
      <sz val="8"/>
      <color rgb="FF0070C0"/>
      <name val="Arial"/>
      <family val="2"/>
      <charset val="238"/>
    </font>
    <font>
      <sz val="11"/>
      <color rgb="FF0070C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rgb="FF000000"/>
      <name val="Tahoma"/>
      <family val="2"/>
      <charset val="238"/>
    </font>
    <font>
      <u/>
      <sz val="10"/>
      <color theme="10"/>
      <name val="Arial"/>
      <family val="2"/>
      <charset val="238"/>
    </font>
    <font>
      <b/>
      <sz val="8"/>
      <color indexed="12"/>
      <name val="Arial"/>
      <family val="2"/>
      <charset val="238"/>
    </font>
    <font>
      <sz val="10"/>
      <name val="Times New Roman"/>
      <family val="1"/>
      <charset val="238"/>
    </font>
    <font>
      <sz val="10"/>
      <color indexed="8"/>
      <name val="Arial"/>
      <family val="2"/>
      <charset val="238"/>
    </font>
    <font>
      <b/>
      <sz val="14"/>
      <name val="Arial CE"/>
      <charset val="238"/>
    </font>
    <font>
      <sz val="10"/>
      <name val="MS Sans Serif"/>
      <family val="2"/>
      <charset val="238"/>
    </font>
    <font>
      <sz val="10"/>
      <name val="Arial Narrow"/>
      <family val="2"/>
      <charset val="238"/>
    </font>
    <font>
      <b/>
      <sz val="11"/>
      <color rgb="FFCC9610"/>
      <name val="Arial"/>
      <family val="2"/>
      <charset val="238"/>
    </font>
    <font>
      <b/>
      <sz val="10"/>
      <color rgb="FFCC9610"/>
      <name val="Arial"/>
      <family val="2"/>
      <charset val="238"/>
    </font>
    <font>
      <b/>
      <i/>
      <sz val="10"/>
      <color rgb="FFCC9610"/>
      <name val="Arial"/>
      <family val="2"/>
      <charset val="238"/>
    </font>
    <font>
      <b/>
      <sz val="12"/>
      <color rgb="FF98700C"/>
      <name val="Arial"/>
      <family val="2"/>
      <charset val="238"/>
    </font>
    <font>
      <b/>
      <sz val="11"/>
      <color rgb="FF98700C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7DC97"/>
        <bgColor indexed="64"/>
      </patternFill>
    </fill>
  </fills>
  <borders count="131">
    <border>
      <left/>
      <right/>
      <top/>
      <bottom/>
      <diagonal/>
    </border>
    <border>
      <left style="medium">
        <color indexed="64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0"/>
      </top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/>
      <right/>
      <top style="medium">
        <color auto="1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hair">
        <color indexed="64"/>
      </bottom>
      <diagonal/>
    </border>
    <border>
      <left/>
      <right style="thin">
        <color indexed="64"/>
      </right>
      <top style="medium">
        <color auto="1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auto="1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24">
    <xf numFmtId="0" fontId="0" fillId="0" borderId="0"/>
    <xf numFmtId="3" fontId="5" fillId="0" borderId="0"/>
    <xf numFmtId="0" fontId="5" fillId="0" borderId="0" applyBorder="0" applyProtection="0"/>
    <xf numFmtId="10" fontId="5" fillId="2" borderId="0" applyFont="0" applyFill="0" applyBorder="0" applyAlignment="0" applyProtection="0"/>
    <xf numFmtId="0" fontId="5" fillId="2" borderId="25" applyNumberFormat="0" applyFont="0" applyBorder="0" applyAlignment="0" applyProtection="0"/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2" borderId="0" applyFont="0" applyFill="0" applyBorder="0" applyAlignment="0" applyProtection="0"/>
    <xf numFmtId="4" fontId="5" fillId="2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2" borderId="0" applyFont="0" applyFill="0" applyBorder="0" applyAlignment="0" applyProtection="0"/>
    <xf numFmtId="2" fontId="5" fillId="0" borderId="0" applyFont="0" applyFill="0" applyBorder="0" applyAlignment="0" applyProtection="0"/>
    <xf numFmtId="0" fontId="13" fillId="0" borderId="0" applyNumberFormat="0" applyFont="0" applyFill="0" applyAlignment="0" applyProtection="0"/>
    <xf numFmtId="0" fontId="14" fillId="0" borderId="0" applyNumberFormat="0" applyFont="0" applyFill="0" applyAlignment="0" applyProtection="0"/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0" fontId="5" fillId="0" borderId="0" applyBorder="0" applyProtection="0">
      <alignment vertical="top"/>
    </xf>
    <xf numFmtId="0" fontId="15" fillId="0" borderId="0"/>
    <xf numFmtId="3" fontId="5" fillId="0" borderId="0" applyBorder="0" applyProtection="0">
      <alignment wrapText="1"/>
    </xf>
    <xf numFmtId="3" fontId="5" fillId="0" borderId="0" applyBorder="0" applyProtection="0">
      <alignment wrapText="1"/>
    </xf>
    <xf numFmtId="3" fontId="5" fillId="0" borderId="0" applyBorder="0" applyProtection="0">
      <alignment wrapText="1"/>
    </xf>
    <xf numFmtId="0" fontId="5" fillId="0" borderId="0">
      <alignment vertical="top"/>
    </xf>
    <xf numFmtId="0" fontId="5" fillId="0" borderId="0" applyBorder="0" applyProtection="0"/>
    <xf numFmtId="0" fontId="5" fillId="0" borderId="0">
      <alignment vertical="top"/>
    </xf>
    <xf numFmtId="0" fontId="5" fillId="0" borderId="0">
      <alignment vertical="top"/>
    </xf>
    <xf numFmtId="0" fontId="5" fillId="0" borderId="0" applyBorder="0" applyProtection="0"/>
    <xf numFmtId="0" fontId="5" fillId="0" borderId="0" applyBorder="0" applyProtection="0"/>
    <xf numFmtId="3" fontId="5" fillId="0" borderId="0" applyBorder="0" applyProtection="0">
      <alignment wrapText="1"/>
    </xf>
    <xf numFmtId="0" fontId="5" fillId="0" borderId="0" applyBorder="0" applyProtection="0">
      <alignment vertical="center" wrapText="1"/>
    </xf>
    <xf numFmtId="0" fontId="16" fillId="0" borderId="0" applyBorder="0" applyProtection="0">
      <alignment vertical="center" wrapText="1"/>
    </xf>
    <xf numFmtId="3" fontId="5" fillId="0" borderId="0" applyBorder="0" applyProtection="0"/>
    <xf numFmtId="0" fontId="15" fillId="0" borderId="0"/>
    <xf numFmtId="3" fontId="5" fillId="0" borderId="0" applyBorder="0" applyProtection="0">
      <alignment wrapText="1"/>
    </xf>
    <xf numFmtId="0" fontId="5" fillId="0" borderId="0" applyBorder="0" applyProtection="0">
      <alignment vertical="center" wrapText="1"/>
    </xf>
    <xf numFmtId="0" fontId="5" fillId="0" borderId="0">
      <alignment vertical="top"/>
    </xf>
    <xf numFmtId="0" fontId="5" fillId="0" borderId="0">
      <alignment vertical="top"/>
    </xf>
    <xf numFmtId="0" fontId="5" fillId="0" borderId="0" applyBorder="0" applyProtection="0"/>
    <xf numFmtId="0" fontId="1" fillId="0" borderId="0"/>
    <xf numFmtId="0" fontId="1" fillId="0" borderId="0"/>
    <xf numFmtId="0" fontId="15" fillId="0" borderId="0" applyBorder="0">
      <alignment vertical="top"/>
    </xf>
    <xf numFmtId="2" fontId="5" fillId="0" borderId="0" applyFont="0" applyFill="0" applyBorder="0" applyAlignment="0" applyProtection="0"/>
    <xf numFmtId="2" fontId="5" fillId="2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25" applyNumberFormat="0" applyFont="0" applyBorder="0" applyAlignment="0" applyProtection="0"/>
    <xf numFmtId="0" fontId="13" fillId="0" borderId="0" applyNumberFormat="0" applyFill="0" applyBorder="0" applyAlignment="0" applyProtection="0"/>
    <xf numFmtId="0" fontId="13" fillId="2" borderId="0" applyNumberFormat="0" applyFont="0" applyFill="0" applyAlignment="0" applyProtection="0"/>
    <xf numFmtId="0" fontId="14" fillId="0" borderId="0" applyNumberFormat="0" applyFill="0" applyBorder="0" applyAlignment="0" applyProtection="0"/>
    <xf numFmtId="0" fontId="14" fillId="2" borderId="0" applyNumberFormat="0" applyFont="0" applyFill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5" fillId="0" borderId="0"/>
    <xf numFmtId="171" fontId="5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5" fillId="2" borderId="0" applyFont="0" applyFill="0" applyBorder="0" applyAlignment="0" applyProtection="0"/>
    <xf numFmtId="171" fontId="5" fillId="2" borderId="0" applyFont="0" applyFill="0" applyBorder="0" applyAlignment="0" applyProtection="0"/>
    <xf numFmtId="171" fontId="5" fillId="0" borderId="0" applyFont="0" applyFill="0" applyBorder="0" applyAlignment="0" applyProtection="0"/>
    <xf numFmtId="0" fontId="15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171" fontId="5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5" fillId="2" borderId="0" applyFont="0" applyFill="0" applyBorder="0" applyAlignment="0" applyProtection="0"/>
    <xf numFmtId="171" fontId="5" fillId="2" borderId="0" applyFont="0" applyFill="0" applyBorder="0" applyAlignment="0" applyProtection="0"/>
    <xf numFmtId="171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7" fontId="5" fillId="2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7" fontId="5" fillId="2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  <xf numFmtId="0" fontId="15" fillId="0" borderId="0"/>
    <xf numFmtId="0" fontId="15" fillId="0" borderId="0"/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5" fillId="0" borderId="0"/>
    <xf numFmtId="0" fontId="6" fillId="3" borderId="130"/>
    <xf numFmtId="0" fontId="6" fillId="0" borderId="10"/>
    <xf numFmtId="0" fontId="35" fillId="4" borderId="0">
      <alignment horizontal="center"/>
    </xf>
    <xf numFmtId="176" fontId="36" fillId="0" borderId="0" applyFill="0" applyBorder="0" applyAlignment="0" applyProtection="0"/>
    <xf numFmtId="0" fontId="23" fillId="4" borderId="10">
      <alignment horizontal="left"/>
    </xf>
    <xf numFmtId="0" fontId="37" fillId="4" borderId="0">
      <alignment horizontal="left"/>
    </xf>
    <xf numFmtId="0" fontId="39" fillId="0" borderId="0"/>
    <xf numFmtId="177" fontId="38" fillId="0" borderId="0" applyFont="0">
      <alignment horizontal="left"/>
    </xf>
    <xf numFmtId="0" fontId="6" fillId="4" borderId="10"/>
    <xf numFmtId="0" fontId="3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40" fillId="0" borderId="0"/>
    <xf numFmtId="0" fontId="40" fillId="0" borderId="0"/>
    <xf numFmtId="9" fontId="26" fillId="0" borderId="0" applyFon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</cellStyleXfs>
  <cellXfs count="545">
    <xf numFmtId="0" fontId="0" fillId="0" borderId="0" xfId="0"/>
    <xf numFmtId="0" fontId="3" fillId="0" borderId="0" xfId="0" applyFont="1"/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10" fillId="0" borderId="0" xfId="2" applyFont="1"/>
    <xf numFmtId="0" fontId="12" fillId="0" borderId="0" xfId="0" applyFont="1"/>
    <xf numFmtId="0" fontId="17" fillId="0" borderId="7" xfId="0" applyFont="1" applyBorder="1" applyAlignment="1">
      <alignment horizontal="left" vertical="center" wrapText="1"/>
    </xf>
    <xf numFmtId="165" fontId="6" fillId="0" borderId="16" xfId="0" applyNumberFormat="1" applyFont="1" applyBorder="1" applyAlignment="1">
      <alignment horizontal="right" vertical="center"/>
    </xf>
    <xf numFmtId="0" fontId="1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3" fontId="8" fillId="0" borderId="0" xfId="0" applyNumberFormat="1" applyFont="1" applyAlignment="1">
      <alignment vertical="center"/>
    </xf>
    <xf numFmtId="0" fontId="20" fillId="0" borderId="0" xfId="0" applyFont="1"/>
    <xf numFmtId="165" fontId="20" fillId="0" borderId="0" xfId="0" applyNumberFormat="1" applyFont="1"/>
    <xf numFmtId="0" fontId="0" fillId="0" borderId="0" xfId="0" applyAlignment="1">
      <alignment horizontal="right" wrapText="1"/>
    </xf>
    <xf numFmtId="0" fontId="22" fillId="0" borderId="0" xfId="0" applyFont="1"/>
    <xf numFmtId="165" fontId="8" fillId="0" borderId="27" xfId="0" applyNumberFormat="1" applyFont="1" applyBorder="1" applyAlignment="1">
      <alignment horizontal="right" vertical="center"/>
    </xf>
    <xf numFmtId="3" fontId="0" fillId="0" borderId="0" xfId="0" applyNumberFormat="1"/>
    <xf numFmtId="0" fontId="8" fillId="0" borderId="27" xfId="0" applyFont="1" applyBorder="1" applyAlignment="1">
      <alignment horizontal="left" vertical="center" wrapText="1" indent="1"/>
    </xf>
    <xf numFmtId="165" fontId="8" fillId="0" borderId="18" xfId="0" applyNumberFormat="1" applyFont="1" applyBorder="1" applyAlignment="1">
      <alignment vertical="center"/>
    </xf>
    <xf numFmtId="0" fontId="10" fillId="0" borderId="0" xfId="2" applyFont="1" applyBorder="1"/>
    <xf numFmtId="165" fontId="0" fillId="0" borderId="0" xfId="0" applyNumberFormat="1"/>
    <xf numFmtId="168" fontId="6" fillId="0" borderId="0" xfId="1" applyNumberFormat="1" applyFont="1" applyAlignment="1" applyProtection="1">
      <alignment vertical="center"/>
      <protection locked="0"/>
    </xf>
    <xf numFmtId="0" fontId="10" fillId="0" borderId="0" xfId="2" applyFont="1" applyBorder="1" applyAlignment="1" applyProtection="1">
      <alignment horizontal="left" vertical="center"/>
      <protection locked="0"/>
    </xf>
    <xf numFmtId="165" fontId="6" fillId="0" borderId="67" xfId="1" applyNumberFormat="1" applyFont="1" applyBorder="1" applyAlignment="1" applyProtection="1">
      <alignment horizontal="right" vertical="center"/>
      <protection locked="0"/>
    </xf>
    <xf numFmtId="165" fontId="6" fillId="0" borderId="0" xfId="1" applyNumberFormat="1" applyFont="1" applyAlignment="1" applyProtection="1">
      <alignment horizontal="right" vertical="center"/>
      <protection locked="0"/>
    </xf>
    <xf numFmtId="0" fontId="8" fillId="0" borderId="7" xfId="0" applyFont="1" applyBorder="1" applyAlignment="1">
      <alignment horizontal="left" vertical="center" wrapText="1" indent="1"/>
    </xf>
    <xf numFmtId="0" fontId="8" fillId="0" borderId="15" xfId="0" applyFont="1" applyBorder="1" applyAlignment="1">
      <alignment horizontal="left" vertical="center" wrapText="1" indent="1"/>
    </xf>
    <xf numFmtId="0" fontId="2" fillId="0" borderId="0" xfId="0" applyFont="1"/>
    <xf numFmtId="165" fontId="6" fillId="0" borderId="0" xfId="1" applyNumberFormat="1" applyFont="1" applyAlignment="1" applyProtection="1">
      <alignment vertical="center"/>
      <protection locked="0"/>
    </xf>
    <xf numFmtId="165" fontId="6" fillId="0" borderId="56" xfId="1" applyNumberFormat="1" applyFont="1" applyBorder="1" applyAlignment="1" applyProtection="1">
      <alignment horizontal="right" vertical="center"/>
      <protection locked="0"/>
    </xf>
    <xf numFmtId="166" fontId="6" fillId="0" borderId="56" xfId="0" applyNumberFormat="1" applyFont="1" applyBorder="1" applyAlignment="1">
      <alignment horizontal="right" vertical="center"/>
    </xf>
    <xf numFmtId="165" fontId="6" fillId="0" borderId="56" xfId="1" applyNumberFormat="1" applyFont="1" applyBorder="1" applyAlignment="1" applyProtection="1">
      <alignment vertical="center"/>
      <protection locked="0"/>
    </xf>
    <xf numFmtId="165" fontId="6" fillId="0" borderId="16" xfId="1" applyNumberFormat="1" applyFont="1" applyBorder="1" applyAlignment="1" applyProtection="1">
      <alignment horizontal="right" vertical="center"/>
      <protection locked="0"/>
    </xf>
    <xf numFmtId="165" fontId="8" fillId="0" borderId="18" xfId="0" applyNumberFormat="1" applyFont="1" applyBorder="1" applyAlignment="1">
      <alignment horizontal="right" vertical="center"/>
    </xf>
    <xf numFmtId="165" fontId="8" fillId="0" borderId="33" xfId="0" applyNumberFormat="1" applyFont="1" applyBorder="1" applyAlignment="1">
      <alignment horizontal="right" vertical="center"/>
    </xf>
    <xf numFmtId="165" fontId="8" fillId="0" borderId="0" xfId="0" applyNumberFormat="1" applyFont="1" applyAlignment="1">
      <alignment horizontal="right" vertical="center"/>
    </xf>
    <xf numFmtId="165" fontId="6" fillId="0" borderId="67" xfId="0" applyNumberFormat="1" applyFont="1" applyBorder="1" applyAlignment="1">
      <alignment horizontal="right" vertical="center"/>
    </xf>
    <xf numFmtId="165" fontId="8" fillId="0" borderId="16" xfId="0" applyNumberFormat="1" applyFont="1" applyBorder="1" applyAlignment="1">
      <alignment vertical="center"/>
    </xf>
    <xf numFmtId="170" fontId="4" fillId="0" borderId="0" xfId="58" applyNumberFormat="1" applyFont="1" applyFill="1" applyBorder="1" applyAlignment="1">
      <alignment vertical="center"/>
    </xf>
    <xf numFmtId="0" fontId="17" fillId="0" borderId="27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 indent="1"/>
    </xf>
    <xf numFmtId="0" fontId="8" fillId="0" borderId="32" xfId="0" applyFont="1" applyBorder="1" applyAlignment="1">
      <alignment horizontal="left" vertical="center" indent="1"/>
    </xf>
    <xf numFmtId="3" fontId="17" fillId="0" borderId="27" xfId="0" applyNumberFormat="1" applyFont="1" applyBorder="1" applyAlignment="1">
      <alignment horizontal="left" vertical="center" wrapText="1"/>
    </xf>
    <xf numFmtId="165" fontId="8" fillId="0" borderId="67" xfId="0" applyNumberFormat="1" applyFont="1" applyBorder="1" applyAlignment="1">
      <alignment vertical="center"/>
    </xf>
    <xf numFmtId="165" fontId="8" fillId="0" borderId="69" xfId="0" applyNumberFormat="1" applyFont="1" applyBorder="1" applyAlignment="1">
      <alignment horizontal="right" vertical="center"/>
    </xf>
    <xf numFmtId="165" fontId="8" fillId="0" borderId="67" xfId="0" applyNumberFormat="1" applyFont="1" applyBorder="1" applyAlignment="1">
      <alignment horizontal="right" vertical="center"/>
    </xf>
    <xf numFmtId="165" fontId="8" fillId="0" borderId="69" xfId="0" applyNumberFormat="1" applyFont="1" applyBorder="1" applyAlignment="1">
      <alignment vertical="center"/>
    </xf>
    <xf numFmtId="0" fontId="4" fillId="0" borderId="0" xfId="2" applyFont="1"/>
    <xf numFmtId="165" fontId="6" fillId="0" borderId="68" xfId="1" applyNumberFormat="1" applyFont="1" applyBorder="1" applyAlignment="1" applyProtection="1">
      <alignment vertical="center"/>
      <protection locked="0"/>
    </xf>
    <xf numFmtId="165" fontId="6" fillId="0" borderId="34" xfId="1" applyNumberFormat="1" applyFont="1" applyBorder="1" applyAlignment="1" applyProtection="1">
      <alignment vertical="center"/>
      <protection locked="0"/>
    </xf>
    <xf numFmtId="165" fontId="6" fillId="0" borderId="34" xfId="1" applyNumberFormat="1" applyFont="1" applyBorder="1" applyAlignment="1" applyProtection="1">
      <alignment horizontal="right" vertical="center"/>
      <protection locked="0"/>
    </xf>
    <xf numFmtId="166" fontId="6" fillId="0" borderId="69" xfId="0" applyNumberFormat="1" applyFont="1" applyBorder="1" applyAlignment="1">
      <alignment horizontal="right" vertical="center"/>
    </xf>
    <xf numFmtId="167" fontId="0" fillId="0" borderId="0" xfId="0" applyNumberFormat="1"/>
    <xf numFmtId="166" fontId="6" fillId="0" borderId="18" xfId="0" applyNumberFormat="1" applyFont="1" applyBorder="1" applyAlignment="1">
      <alignment horizontal="right" vertical="center"/>
    </xf>
    <xf numFmtId="165" fontId="6" fillId="0" borderId="36" xfId="1" applyNumberFormat="1" applyFont="1" applyBorder="1" applyAlignment="1" applyProtection="1">
      <alignment vertical="center"/>
      <protection locked="0"/>
    </xf>
    <xf numFmtId="0" fontId="4" fillId="0" borderId="0" xfId="2" applyFont="1" applyBorder="1" applyProtection="1">
      <protection locked="0"/>
    </xf>
    <xf numFmtId="165" fontId="8" fillId="0" borderId="33" xfId="0" applyNumberFormat="1" applyFont="1" applyBorder="1" applyAlignment="1">
      <alignment vertical="center"/>
    </xf>
    <xf numFmtId="170" fontId="4" fillId="0" borderId="56" xfId="58" applyNumberFormat="1" applyFont="1" applyBorder="1" applyAlignment="1">
      <alignment vertical="center"/>
    </xf>
    <xf numFmtId="170" fontId="4" fillId="0" borderId="34" xfId="58" applyNumberFormat="1" applyFont="1" applyBorder="1" applyAlignment="1">
      <alignment vertical="center"/>
    </xf>
    <xf numFmtId="170" fontId="4" fillId="0" borderId="34" xfId="58" applyNumberFormat="1" applyFont="1" applyFill="1" applyBorder="1" applyAlignment="1">
      <alignment vertical="center"/>
    </xf>
    <xf numFmtId="170" fontId="4" fillId="0" borderId="18" xfId="58" applyNumberFormat="1" applyFont="1" applyFill="1" applyBorder="1" applyAlignment="1">
      <alignment vertical="center"/>
    </xf>
    <xf numFmtId="170" fontId="4" fillId="0" borderId="35" xfId="58" applyNumberFormat="1" applyFont="1" applyFill="1" applyBorder="1" applyAlignment="1">
      <alignment vertical="center"/>
    </xf>
    <xf numFmtId="170" fontId="4" fillId="0" borderId="36" xfId="58" applyNumberFormat="1" applyFont="1" applyFill="1" applyBorder="1" applyAlignment="1">
      <alignment vertical="center"/>
    </xf>
    <xf numFmtId="0" fontId="28" fillId="0" borderId="0" xfId="57" applyFont="1" applyAlignment="1" applyProtection="1"/>
    <xf numFmtId="170" fontId="27" fillId="0" borderId="0" xfId="58" applyNumberFormat="1" applyFont="1" applyBorder="1" applyAlignment="1">
      <alignment vertical="center"/>
    </xf>
    <xf numFmtId="165" fontId="6" fillId="0" borderId="27" xfId="1" applyNumberFormat="1" applyFont="1" applyBorder="1" applyAlignment="1" applyProtection="1">
      <alignment horizontal="right" vertical="center"/>
      <protection locked="0"/>
    </xf>
    <xf numFmtId="165" fontId="6" fillId="0" borderId="27" xfId="1" applyNumberFormat="1" applyFont="1" applyBorder="1" applyAlignment="1" applyProtection="1">
      <alignment vertical="center"/>
      <protection locked="0"/>
    </xf>
    <xf numFmtId="170" fontId="0" fillId="0" borderId="0" xfId="0" applyNumberFormat="1"/>
    <xf numFmtId="165" fontId="6" fillId="0" borderId="67" xfId="0" applyNumberFormat="1" applyFont="1" applyBorder="1" applyAlignment="1">
      <alignment vertical="center"/>
    </xf>
    <xf numFmtId="165" fontId="8" fillId="0" borderId="35" xfId="0" applyNumberFormat="1" applyFont="1" applyBorder="1" applyAlignment="1">
      <alignment horizontal="right" vertical="center"/>
    </xf>
    <xf numFmtId="0" fontId="3" fillId="0" borderId="0" xfId="57" applyFont="1" applyAlignment="1" applyProtection="1"/>
    <xf numFmtId="170" fontId="4" fillId="0" borderId="17" xfId="58" applyNumberFormat="1" applyFont="1" applyFill="1" applyBorder="1" applyAlignment="1">
      <alignment vertical="center"/>
    </xf>
    <xf numFmtId="0" fontId="25" fillId="0" borderId="0" xfId="57" applyAlignment="1" applyProtection="1"/>
    <xf numFmtId="166" fontId="18" fillId="0" borderId="69" xfId="0" applyNumberFormat="1" applyFont="1" applyBorder="1" applyAlignment="1">
      <alignment horizontal="right" vertical="center"/>
    </xf>
    <xf numFmtId="166" fontId="6" fillId="0" borderId="17" xfId="0" applyNumberFormat="1" applyFont="1" applyBorder="1" applyAlignment="1">
      <alignment horizontal="right" vertical="center"/>
    </xf>
    <xf numFmtId="165" fontId="6" fillId="0" borderId="100" xfId="1" applyNumberFormat="1" applyFont="1" applyBorder="1" applyAlignment="1" applyProtection="1">
      <alignment vertical="center"/>
      <protection locked="0"/>
    </xf>
    <xf numFmtId="166" fontId="6" fillId="0" borderId="100" xfId="0" applyNumberFormat="1" applyFont="1" applyBorder="1" applyAlignment="1">
      <alignment horizontal="right" vertical="center"/>
    </xf>
    <xf numFmtId="9" fontId="4" fillId="0" borderId="56" xfId="58" applyFont="1" applyBorder="1" applyAlignment="1">
      <alignment vertical="center"/>
    </xf>
    <xf numFmtId="9" fontId="4" fillId="0" borderId="34" xfId="58" applyFont="1" applyBorder="1" applyAlignment="1">
      <alignment vertical="center"/>
    </xf>
    <xf numFmtId="170" fontId="8" fillId="0" borderId="56" xfId="58" applyNumberFormat="1" applyFont="1" applyBorder="1" applyAlignment="1">
      <alignment horizontal="right" vertical="center"/>
    </xf>
    <xf numFmtId="170" fontId="8" fillId="0" borderId="56" xfId="58" applyNumberFormat="1" applyFont="1" applyBorder="1" applyAlignment="1">
      <alignment vertical="center"/>
    </xf>
    <xf numFmtId="170" fontId="8" fillId="0" borderId="33" xfId="58" applyNumberFormat="1" applyFont="1" applyBorder="1" applyAlignment="1">
      <alignment vertical="center"/>
    </xf>
    <xf numFmtId="9" fontId="4" fillId="0" borderId="69" xfId="58" applyFont="1" applyBorder="1" applyAlignment="1">
      <alignment vertical="center"/>
    </xf>
    <xf numFmtId="167" fontId="10" fillId="0" borderId="33" xfId="0" applyNumberFormat="1" applyFont="1" applyBorder="1" applyAlignment="1">
      <alignment horizontal="right" vertical="center"/>
    </xf>
    <xf numFmtId="167" fontId="10" fillId="0" borderId="36" xfId="0" applyNumberFormat="1" applyFont="1" applyBorder="1" applyAlignment="1">
      <alignment horizontal="right" vertical="center"/>
    </xf>
    <xf numFmtId="174" fontId="17" fillId="0" borderId="96" xfId="0" applyNumberFormat="1" applyFont="1" applyBorder="1" applyAlignment="1">
      <alignment vertical="center"/>
    </xf>
    <xf numFmtId="174" fontId="17" fillId="0" borderId="106" xfId="0" applyNumberFormat="1" applyFont="1" applyBorder="1" applyAlignment="1">
      <alignment vertical="center"/>
    </xf>
    <xf numFmtId="174" fontId="17" fillId="0" borderId="104" xfId="0" applyNumberFormat="1" applyFont="1" applyBorder="1" applyAlignment="1">
      <alignment vertical="center"/>
    </xf>
    <xf numFmtId="174" fontId="8" fillId="0" borderId="96" xfId="0" applyNumberFormat="1" applyFont="1" applyBorder="1" applyAlignment="1">
      <alignment vertical="center"/>
    </xf>
    <xf numFmtId="174" fontId="8" fillId="0" borderId="93" xfId="0" applyNumberFormat="1" applyFont="1" applyBorder="1" applyAlignment="1">
      <alignment vertical="center"/>
    </xf>
    <xf numFmtId="170" fontId="8" fillId="0" borderId="94" xfId="58" applyNumberFormat="1" applyFont="1" applyBorder="1" applyAlignment="1">
      <alignment vertical="center"/>
    </xf>
    <xf numFmtId="174" fontId="8" fillId="0" borderId="104" xfId="0" applyNumberFormat="1" applyFont="1" applyBorder="1" applyAlignment="1">
      <alignment vertical="center"/>
    </xf>
    <xf numFmtId="174" fontId="8" fillId="0" borderId="97" xfId="0" applyNumberFormat="1" applyFont="1" applyBorder="1" applyAlignment="1">
      <alignment vertical="center"/>
    </xf>
    <xf numFmtId="174" fontId="8" fillId="0" borderId="99" xfId="0" applyNumberFormat="1" applyFont="1" applyBorder="1" applyAlignment="1">
      <alignment vertical="center"/>
    </xf>
    <xf numFmtId="170" fontId="8" fillId="0" borderId="98" xfId="58" applyNumberFormat="1" applyFont="1" applyBorder="1" applyAlignment="1">
      <alignment vertical="center"/>
    </xf>
    <xf numFmtId="174" fontId="8" fillId="0" borderId="105" xfId="0" applyNumberFormat="1" applyFont="1" applyBorder="1" applyAlignment="1">
      <alignment vertical="center"/>
    </xf>
    <xf numFmtId="166" fontId="18" fillId="0" borderId="100" xfId="0" applyNumberFormat="1" applyFont="1" applyBorder="1" applyAlignment="1">
      <alignment horizontal="right" vertical="center"/>
    </xf>
    <xf numFmtId="170" fontId="17" fillId="0" borderId="94" xfId="58" applyNumberFormat="1" applyFont="1" applyBorder="1" applyAlignment="1">
      <alignment vertical="center"/>
    </xf>
    <xf numFmtId="166" fontId="17" fillId="0" borderId="104" xfId="0" applyNumberFormat="1" applyFont="1" applyBorder="1" applyAlignment="1">
      <alignment vertical="center"/>
    </xf>
    <xf numFmtId="170" fontId="17" fillId="0" borderId="34" xfId="58" applyNumberFormat="1" applyFont="1" applyBorder="1" applyAlignment="1">
      <alignment vertical="center"/>
    </xf>
    <xf numFmtId="166" fontId="8" fillId="0" borderId="104" xfId="0" applyNumberFormat="1" applyFont="1" applyBorder="1" applyAlignment="1">
      <alignment vertical="center"/>
    </xf>
    <xf numFmtId="170" fontId="8" fillId="0" borderId="34" xfId="58" applyNumberFormat="1" applyFont="1" applyBorder="1" applyAlignment="1">
      <alignment vertical="center"/>
    </xf>
    <xf numFmtId="166" fontId="8" fillId="0" borderId="105" xfId="0" applyNumberFormat="1" applyFont="1" applyBorder="1" applyAlignment="1">
      <alignment vertical="center"/>
    </xf>
    <xf numFmtId="170" fontId="8" fillId="0" borderId="36" xfId="58" applyNumberFormat="1" applyFont="1" applyBorder="1" applyAlignment="1">
      <alignment vertical="center"/>
    </xf>
    <xf numFmtId="170" fontId="17" fillId="0" borderId="56" xfId="58" applyNumberFormat="1" applyFont="1" applyBorder="1" applyAlignment="1">
      <alignment vertical="center"/>
    </xf>
    <xf numFmtId="166" fontId="17" fillId="0" borderId="93" xfId="0" applyNumberFormat="1" applyFont="1" applyBorder="1" applyAlignment="1">
      <alignment vertical="center"/>
    </xf>
    <xf numFmtId="166" fontId="8" fillId="0" borderId="93" xfId="0" applyNumberFormat="1" applyFont="1" applyBorder="1" applyAlignment="1">
      <alignment vertical="center"/>
    </xf>
    <xf numFmtId="166" fontId="8" fillId="0" borderId="99" xfId="0" applyNumberFormat="1" applyFont="1" applyBorder="1" applyAlignment="1">
      <alignment vertical="center"/>
    </xf>
    <xf numFmtId="174" fontId="17" fillId="0" borderId="93" xfId="0" applyNumberFormat="1" applyFont="1" applyBorder="1" applyAlignment="1">
      <alignment vertical="center"/>
    </xf>
    <xf numFmtId="166" fontId="0" fillId="0" borderId="0" xfId="0" applyNumberFormat="1"/>
    <xf numFmtId="0" fontId="5" fillId="0" borderId="0" xfId="0" applyFont="1"/>
    <xf numFmtId="0" fontId="29" fillId="0" borderId="0" xfId="57" applyFont="1" applyAlignment="1" applyProtection="1"/>
    <xf numFmtId="0" fontId="29" fillId="0" borderId="0" xfId="0" applyFont="1"/>
    <xf numFmtId="170" fontId="17" fillId="0" borderId="94" xfId="58" applyNumberFormat="1" applyFont="1" applyFill="1" applyBorder="1" applyAlignment="1">
      <alignment vertical="center"/>
    </xf>
    <xf numFmtId="170" fontId="17" fillId="0" borderId="34" xfId="58" applyNumberFormat="1" applyFont="1" applyFill="1" applyBorder="1" applyAlignment="1">
      <alignment vertical="center"/>
    </xf>
    <xf numFmtId="170" fontId="8" fillId="0" borderId="94" xfId="58" applyNumberFormat="1" applyFont="1" applyFill="1" applyBorder="1" applyAlignment="1">
      <alignment vertical="center"/>
    </xf>
    <xf numFmtId="170" fontId="8" fillId="0" borderId="34" xfId="58" applyNumberFormat="1" applyFont="1" applyFill="1" applyBorder="1" applyAlignment="1">
      <alignment vertical="center"/>
    </xf>
    <xf numFmtId="170" fontId="8" fillId="0" borderId="98" xfId="58" applyNumberFormat="1" applyFont="1" applyFill="1" applyBorder="1" applyAlignment="1">
      <alignment vertical="center"/>
    </xf>
    <xf numFmtId="170" fontId="8" fillId="0" borderId="36" xfId="58" applyNumberFormat="1" applyFont="1" applyFill="1" applyBorder="1" applyAlignment="1">
      <alignment vertical="center"/>
    </xf>
    <xf numFmtId="169" fontId="4" fillId="0" borderId="56" xfId="0" applyNumberFormat="1" applyFont="1" applyBorder="1" applyAlignment="1">
      <alignment vertical="center"/>
    </xf>
    <xf numFmtId="169" fontId="4" fillId="0" borderId="34" xfId="0" applyNumberFormat="1" applyFont="1" applyBorder="1" applyAlignment="1">
      <alignment vertical="center"/>
    </xf>
    <xf numFmtId="0" fontId="30" fillId="0" borderId="0" xfId="0" applyFont="1"/>
    <xf numFmtId="0" fontId="31" fillId="0" borderId="0" xfId="0" applyFont="1"/>
    <xf numFmtId="165" fontId="6" fillId="0" borderId="113" xfId="1" applyNumberFormat="1" applyFont="1" applyBorder="1" applyProtection="1">
      <protection locked="0"/>
    </xf>
    <xf numFmtId="165" fontId="6" fillId="0" borderId="114" xfId="1" applyNumberFormat="1" applyFont="1" applyBorder="1" applyProtection="1">
      <protection locked="0"/>
    </xf>
    <xf numFmtId="165" fontId="6" fillId="0" borderId="27" xfId="1" applyNumberFormat="1" applyFont="1" applyBorder="1" applyProtection="1">
      <protection locked="0"/>
    </xf>
    <xf numFmtId="165" fontId="6" fillId="0" borderId="115" xfId="1" applyNumberFormat="1" applyFont="1" applyBorder="1" applyProtection="1">
      <protection locked="0"/>
    </xf>
    <xf numFmtId="166" fontId="18" fillId="0" borderId="119" xfId="0" applyNumberFormat="1" applyFont="1" applyBorder="1" applyAlignment="1">
      <alignment horizontal="right" vertical="center"/>
    </xf>
    <xf numFmtId="166" fontId="6" fillId="0" borderId="19" xfId="0" applyNumberFormat="1" applyFont="1" applyBorder="1" applyAlignment="1">
      <alignment horizontal="right" vertical="center"/>
    </xf>
    <xf numFmtId="166" fontId="6" fillId="0" borderId="120" xfId="0" applyNumberFormat="1" applyFont="1" applyBorder="1" applyAlignment="1">
      <alignment horizontal="right" vertical="center"/>
    </xf>
    <xf numFmtId="166" fontId="18" fillId="0" borderId="120" xfId="0" applyNumberFormat="1" applyFont="1" applyBorder="1" applyAlignment="1">
      <alignment horizontal="right" vertical="center"/>
    </xf>
    <xf numFmtId="166" fontId="6" fillId="0" borderId="119" xfId="0" applyNumberFormat="1" applyFont="1" applyBorder="1" applyAlignment="1">
      <alignment horizontal="right" vertical="center"/>
    </xf>
    <xf numFmtId="166" fontId="6" fillId="0" borderId="121" xfId="0" applyNumberFormat="1" applyFont="1" applyBorder="1" applyAlignment="1">
      <alignment horizontal="right" vertical="center"/>
    </xf>
    <xf numFmtId="166" fontId="18" fillId="0" borderId="121" xfId="0" applyNumberFormat="1" applyFont="1" applyBorder="1" applyAlignment="1">
      <alignment horizontal="right" vertical="center"/>
    </xf>
    <xf numFmtId="165" fontId="6" fillId="0" borderId="17" xfId="1" applyNumberFormat="1" applyFont="1" applyBorder="1" applyAlignment="1" applyProtection="1">
      <alignment vertical="center"/>
      <protection locked="0"/>
    </xf>
    <xf numFmtId="165" fontId="18" fillId="0" borderId="21" xfId="1" applyNumberFormat="1" applyFont="1" applyBorder="1" applyAlignment="1" applyProtection="1">
      <alignment vertical="center"/>
      <protection locked="0"/>
    </xf>
    <xf numFmtId="165" fontId="8" fillId="0" borderId="120" xfId="0" applyNumberFormat="1" applyFont="1" applyBorder="1" applyAlignment="1">
      <alignment horizontal="right" vertical="center"/>
    </xf>
    <xf numFmtId="9" fontId="4" fillId="0" borderId="0" xfId="58" applyFont="1" applyFill="1" applyBorder="1" applyAlignment="1">
      <alignment vertical="center"/>
    </xf>
    <xf numFmtId="9" fontId="4" fillId="0" borderId="120" xfId="58" applyFont="1" applyBorder="1" applyAlignment="1">
      <alignment vertical="center"/>
    </xf>
    <xf numFmtId="9" fontId="4" fillId="0" borderId="56" xfId="58" applyFont="1" applyFill="1" applyBorder="1" applyAlignment="1">
      <alignment vertical="center"/>
    </xf>
    <xf numFmtId="165" fontId="8" fillId="0" borderId="120" xfId="0" applyNumberFormat="1" applyFont="1" applyBorder="1" applyAlignment="1">
      <alignment vertical="center"/>
    </xf>
    <xf numFmtId="165" fontId="8" fillId="0" borderId="123" xfId="0" applyNumberFormat="1" applyFont="1" applyBorder="1" applyAlignment="1">
      <alignment horizontal="right" vertical="center"/>
    </xf>
    <xf numFmtId="0" fontId="33" fillId="0" borderId="0" xfId="0" applyFont="1" applyAlignment="1">
      <alignment horizontal="right" vertical="center" wrapText="1"/>
    </xf>
    <xf numFmtId="0" fontId="33" fillId="0" borderId="0" xfId="0" applyFont="1" applyAlignment="1">
      <alignment vertical="center" wrapText="1"/>
    </xf>
    <xf numFmtId="165" fontId="6" fillId="0" borderId="120" xfId="0" applyNumberFormat="1" applyFont="1" applyBorder="1" applyAlignment="1">
      <alignment horizontal="right" vertical="center"/>
    </xf>
    <xf numFmtId="165" fontId="6" fillId="0" borderId="123" xfId="0" applyNumberFormat="1" applyFont="1" applyBorder="1" applyAlignment="1">
      <alignment horizontal="right" vertical="center"/>
    </xf>
    <xf numFmtId="165" fontId="8" fillId="0" borderId="123" xfId="0" applyNumberFormat="1" applyFont="1" applyBorder="1" applyAlignment="1">
      <alignment vertical="center"/>
    </xf>
    <xf numFmtId="165" fontId="8" fillId="0" borderId="124" xfId="0" applyNumberFormat="1" applyFont="1" applyBorder="1" applyAlignment="1">
      <alignment vertical="center"/>
    </xf>
    <xf numFmtId="170" fontId="4" fillId="0" borderId="121" xfId="58" applyNumberFormat="1" applyFont="1" applyFill="1" applyBorder="1" applyAlignment="1">
      <alignment vertical="center"/>
    </xf>
    <xf numFmtId="170" fontId="4" fillId="0" borderId="124" xfId="58" applyNumberFormat="1" applyFont="1" applyFill="1" applyBorder="1" applyAlignment="1">
      <alignment vertical="center"/>
    </xf>
    <xf numFmtId="0" fontId="33" fillId="0" borderId="0" xfId="0" applyFont="1" applyAlignment="1">
      <alignment horizontal="center" vertical="center" wrapText="1"/>
    </xf>
    <xf numFmtId="165" fontId="8" fillId="0" borderId="124" xfId="0" applyNumberFormat="1" applyFont="1" applyBorder="1" applyAlignment="1">
      <alignment horizontal="right" vertical="center"/>
    </xf>
    <xf numFmtId="0" fontId="33" fillId="0" borderId="0" xfId="0" applyFont="1" applyAlignment="1">
      <alignment horizontal="left" vertical="center" wrapText="1"/>
    </xf>
    <xf numFmtId="165" fontId="6" fillId="0" borderId="124" xfId="0" applyNumberFormat="1" applyFont="1" applyBorder="1" applyAlignment="1">
      <alignment horizontal="right" vertical="center"/>
    </xf>
    <xf numFmtId="167" fontId="10" fillId="0" borderId="121" xfId="0" applyNumberFormat="1" applyFont="1" applyBorder="1" applyAlignment="1">
      <alignment horizontal="right" vertical="center"/>
    </xf>
    <xf numFmtId="167" fontId="10" fillId="0" borderId="120" xfId="0" applyNumberFormat="1" applyFont="1" applyBorder="1" applyAlignment="1">
      <alignment horizontal="right" vertical="center"/>
    </xf>
    <xf numFmtId="167" fontId="10" fillId="0" borderId="0" xfId="0" applyNumberFormat="1" applyFont="1" applyAlignment="1">
      <alignment horizontal="right" vertical="center"/>
    </xf>
    <xf numFmtId="2" fontId="0" fillId="0" borderId="0" xfId="0" applyNumberFormat="1"/>
    <xf numFmtId="9" fontId="4" fillId="0" borderId="124" xfId="58" applyFont="1" applyBorder="1" applyAlignment="1">
      <alignment vertical="center"/>
    </xf>
    <xf numFmtId="170" fontId="4" fillId="0" borderId="124" xfId="58" applyNumberFormat="1" applyFont="1" applyBorder="1" applyAlignment="1">
      <alignment vertical="center"/>
    </xf>
    <xf numFmtId="0" fontId="34" fillId="0" borderId="0" xfId="57" applyFont="1" applyAlignment="1" applyProtection="1"/>
    <xf numFmtId="0" fontId="4" fillId="0" borderId="0" xfId="0" applyFont="1" applyAlignment="1">
      <alignment vertical="center"/>
    </xf>
    <xf numFmtId="0" fontId="4" fillId="0" borderId="0" xfId="2" applyFont="1" applyBorder="1" applyAlignment="1" applyProtection="1">
      <alignment vertical="center"/>
      <protection locked="0"/>
    </xf>
    <xf numFmtId="0" fontId="4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Border="1" applyAlignment="1">
      <alignment vertical="center"/>
    </xf>
    <xf numFmtId="0" fontId="10" fillId="0" borderId="0" xfId="2" applyFont="1" applyBorder="1" applyAlignment="1" applyProtection="1">
      <alignment vertical="center"/>
      <protection locked="0"/>
    </xf>
    <xf numFmtId="170" fontId="8" fillId="0" borderId="56" xfId="58" applyNumberFormat="1" applyFont="1" applyFill="1" applyBorder="1" applyAlignment="1">
      <alignment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center" vertical="center"/>
    </xf>
    <xf numFmtId="165" fontId="8" fillId="0" borderId="7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 wrapText="1"/>
    </xf>
    <xf numFmtId="166" fontId="18" fillId="0" borderId="20" xfId="0" applyNumberFormat="1" applyFont="1" applyBorder="1" applyAlignment="1">
      <alignment horizontal="right" vertical="center"/>
    </xf>
    <xf numFmtId="170" fontId="8" fillId="0" borderId="124" xfId="58" applyNumberFormat="1" applyFont="1" applyBorder="1" applyAlignment="1">
      <alignment horizontal="right" vertical="center"/>
    </xf>
    <xf numFmtId="170" fontId="8" fillId="0" borderId="124" xfId="58" applyNumberFormat="1" applyFont="1" applyBorder="1" applyAlignment="1">
      <alignment vertical="center"/>
    </xf>
    <xf numFmtId="9" fontId="4" fillId="0" borderId="124" xfId="58" applyFont="1" applyFill="1" applyBorder="1" applyAlignment="1">
      <alignment vertical="center"/>
    </xf>
    <xf numFmtId="165" fontId="17" fillId="0" borderId="124" xfId="0" applyNumberFormat="1" applyFont="1" applyBorder="1" applyAlignment="1">
      <alignment vertical="center"/>
    </xf>
    <xf numFmtId="0" fontId="34" fillId="0" borderId="0" xfId="57" applyFont="1" applyFill="1" applyAlignment="1" applyProtection="1"/>
    <xf numFmtId="0" fontId="25" fillId="0" borderId="0" xfId="57" applyAlignment="1" applyProtection="1">
      <alignment horizontal="right"/>
    </xf>
    <xf numFmtId="170" fontId="4" fillId="0" borderId="120" xfId="58" applyNumberFormat="1" applyFont="1" applyFill="1" applyBorder="1" applyAlignment="1">
      <alignment vertical="center"/>
    </xf>
    <xf numFmtId="170" fontId="4" fillId="0" borderId="120" xfId="58" applyNumberFormat="1" applyFont="1" applyBorder="1" applyAlignment="1">
      <alignment vertical="center"/>
    </xf>
    <xf numFmtId="165" fontId="19" fillId="0" borderId="0" xfId="0" applyNumberFormat="1" applyFont="1" applyAlignment="1">
      <alignment vertical="center"/>
    </xf>
    <xf numFmtId="0" fontId="4" fillId="0" borderId="0" xfId="2" applyFont="1" applyBorder="1" applyAlignment="1" applyProtection="1">
      <alignment horizontal="left" vertical="center"/>
      <protection locked="0"/>
    </xf>
    <xf numFmtId="167" fontId="6" fillId="0" borderId="123" xfId="1" applyNumberFormat="1" applyFont="1" applyBorder="1" applyAlignment="1" applyProtection="1">
      <alignment horizontal="right" vertical="center"/>
      <protection locked="0"/>
    </xf>
    <xf numFmtId="167" fontId="6" fillId="0" borderId="118" xfId="1" applyNumberFormat="1" applyFont="1" applyBorder="1" applyProtection="1">
      <protection locked="0"/>
    </xf>
    <xf numFmtId="167" fontId="6" fillId="0" borderId="120" xfId="0" applyNumberFormat="1" applyFont="1" applyBorder="1" applyAlignment="1">
      <alignment horizontal="right" vertical="center"/>
    </xf>
    <xf numFmtId="167" fontId="8" fillId="0" borderId="120" xfId="0" applyNumberFormat="1" applyFont="1" applyBorder="1" applyAlignment="1">
      <alignment horizontal="right" vertical="center"/>
    </xf>
    <xf numFmtId="169" fontId="17" fillId="0" borderId="104" xfId="0" applyNumberFormat="1" applyFont="1" applyBorder="1" applyAlignment="1">
      <alignment vertical="center"/>
    </xf>
    <xf numFmtId="169" fontId="8" fillId="0" borderId="104" xfId="0" applyNumberFormat="1" applyFont="1" applyBorder="1" applyAlignment="1">
      <alignment vertical="center"/>
    </xf>
    <xf numFmtId="169" fontId="8" fillId="0" borderId="105" xfId="0" applyNumberFormat="1" applyFont="1" applyBorder="1" applyAlignment="1">
      <alignment vertical="center"/>
    </xf>
    <xf numFmtId="175" fontId="17" fillId="0" borderId="104" xfId="0" applyNumberFormat="1" applyFont="1" applyBorder="1" applyAlignment="1">
      <alignment vertical="center"/>
    </xf>
    <xf numFmtId="175" fontId="8" fillId="0" borderId="104" xfId="0" applyNumberFormat="1" applyFont="1" applyBorder="1" applyAlignment="1">
      <alignment vertical="center"/>
    </xf>
    <xf numFmtId="175" fontId="8" fillId="0" borderId="105" xfId="0" applyNumberFormat="1" applyFont="1" applyBorder="1" applyAlignment="1">
      <alignment vertical="center"/>
    </xf>
    <xf numFmtId="170" fontId="8" fillId="0" borderId="0" xfId="58" applyNumberFormat="1" applyFont="1" applyBorder="1" applyAlignment="1">
      <alignment vertical="center"/>
    </xf>
    <xf numFmtId="168" fontId="0" fillId="0" borderId="0" xfId="0" applyNumberFormat="1"/>
    <xf numFmtId="165" fontId="6" fillId="0" borderId="121" xfId="0" applyNumberFormat="1" applyFont="1" applyBorder="1" applyAlignment="1">
      <alignment horizontal="center" vertical="center"/>
    </xf>
    <xf numFmtId="170" fontId="27" fillId="0" borderId="20" xfId="58" applyNumberFormat="1" applyFont="1" applyFill="1" applyBorder="1" applyAlignment="1">
      <alignment vertical="center"/>
    </xf>
    <xf numFmtId="170" fontId="27" fillId="0" borderId="21" xfId="58" applyNumberFormat="1" applyFont="1" applyFill="1" applyBorder="1" applyAlignment="1">
      <alignment vertical="center"/>
    </xf>
    <xf numFmtId="165" fontId="17" fillId="0" borderId="120" xfId="0" applyNumberFormat="1" applyFont="1" applyBorder="1" applyAlignment="1">
      <alignment vertical="center"/>
    </xf>
    <xf numFmtId="170" fontId="27" fillId="0" borderId="121" xfId="58" applyNumberFormat="1" applyFont="1" applyFill="1" applyBorder="1" applyAlignment="1">
      <alignment vertical="center"/>
    </xf>
    <xf numFmtId="170" fontId="27" fillId="0" borderId="119" xfId="58" applyNumberFormat="1" applyFont="1" applyFill="1" applyBorder="1" applyAlignment="1">
      <alignment vertical="center"/>
    </xf>
    <xf numFmtId="170" fontId="4" fillId="0" borderId="119" xfId="58" applyNumberFormat="1" applyFont="1" applyFill="1" applyBorder="1" applyAlignment="1">
      <alignment vertical="center"/>
    </xf>
    <xf numFmtId="170" fontId="4" fillId="0" borderId="19" xfId="58" applyNumberFormat="1" applyFont="1" applyFill="1" applyBorder="1" applyAlignment="1">
      <alignment vertical="center"/>
    </xf>
    <xf numFmtId="165" fontId="8" fillId="0" borderId="128" xfId="0" applyNumberFormat="1" applyFont="1" applyBorder="1" applyAlignment="1">
      <alignment horizontal="right" vertical="center"/>
    </xf>
    <xf numFmtId="170" fontId="4" fillId="0" borderId="20" xfId="58" applyNumberFormat="1" applyFont="1" applyBorder="1" applyAlignment="1">
      <alignment vertical="center"/>
    </xf>
    <xf numFmtId="9" fontId="4" fillId="0" borderId="46" xfId="58" applyFont="1" applyBorder="1" applyAlignment="1">
      <alignment vertical="center"/>
    </xf>
    <xf numFmtId="165" fontId="8" fillId="0" borderId="20" xfId="0" applyNumberFormat="1" applyFont="1" applyBorder="1" applyAlignment="1">
      <alignment horizontal="right" vertical="center"/>
    </xf>
    <xf numFmtId="9" fontId="4" fillId="0" borderId="2" xfId="58" applyFont="1" applyBorder="1" applyAlignment="1">
      <alignment vertical="center"/>
    </xf>
    <xf numFmtId="170" fontId="4" fillId="0" borderId="46" xfId="58" applyNumberFormat="1" applyFont="1" applyBorder="1" applyAlignment="1">
      <alignment vertical="center"/>
    </xf>
    <xf numFmtId="170" fontId="4" fillId="0" borderId="2" xfId="58" applyNumberFormat="1" applyFont="1" applyBorder="1" applyAlignment="1">
      <alignment vertical="center"/>
    </xf>
    <xf numFmtId="170" fontId="4" fillId="0" borderId="18" xfId="58" applyNumberFormat="1" applyFont="1" applyBorder="1" applyAlignment="1">
      <alignment vertical="center"/>
    </xf>
    <xf numFmtId="170" fontId="8" fillId="0" borderId="46" xfId="58" applyNumberFormat="1" applyFont="1" applyBorder="1" applyAlignment="1">
      <alignment horizontal="right" vertical="center"/>
    </xf>
    <xf numFmtId="9" fontId="4" fillId="0" borderId="20" xfId="58" applyFont="1" applyBorder="1" applyAlignment="1">
      <alignment vertical="center"/>
    </xf>
    <xf numFmtId="165" fontId="17" fillId="0" borderId="123" xfId="0" applyNumberFormat="1" applyFont="1" applyBorder="1" applyAlignment="1">
      <alignment vertical="center"/>
    </xf>
    <xf numFmtId="170" fontId="27" fillId="0" borderId="34" xfId="58" applyNumberFormat="1" applyFont="1" applyFill="1" applyBorder="1" applyAlignment="1">
      <alignment vertical="center"/>
    </xf>
    <xf numFmtId="165" fontId="18" fillId="0" borderId="6" xfId="1" applyNumberFormat="1" applyFont="1" applyBorder="1" applyAlignment="1" applyProtection="1">
      <alignment vertical="center"/>
      <protection locked="0"/>
    </xf>
    <xf numFmtId="165" fontId="6" fillId="0" borderId="35" xfId="1" applyNumberFormat="1" applyFont="1" applyBorder="1" applyAlignment="1" applyProtection="1">
      <alignment vertical="center"/>
      <protection locked="0"/>
    </xf>
    <xf numFmtId="165" fontId="18" fillId="0" borderId="26" xfId="1" applyNumberFormat="1" applyFont="1" applyBorder="1" applyAlignment="1" applyProtection="1">
      <alignment vertical="center"/>
      <protection locked="0"/>
    </xf>
    <xf numFmtId="165" fontId="6" fillId="0" borderId="32" xfId="1" applyNumberFormat="1" applyFont="1" applyBorder="1" applyAlignment="1" applyProtection="1">
      <alignment vertical="center"/>
      <protection locked="0"/>
    </xf>
    <xf numFmtId="165" fontId="18" fillId="0" borderId="128" xfId="1" applyNumberFormat="1" applyFont="1" applyBorder="1" applyAlignment="1" applyProtection="1">
      <alignment horizontal="right" vertical="center"/>
      <protection locked="0"/>
    </xf>
    <xf numFmtId="165" fontId="18" fillId="0" borderId="2" xfId="1" applyNumberFormat="1" applyFont="1" applyBorder="1" applyAlignment="1" applyProtection="1">
      <alignment horizontal="right" vertical="center"/>
      <protection locked="0"/>
    </xf>
    <xf numFmtId="175" fontId="18" fillId="0" borderId="27" xfId="0" applyNumberFormat="1" applyFont="1" applyBorder="1" applyAlignment="1">
      <alignment horizontal="right" vertical="center"/>
    </xf>
    <xf numFmtId="175" fontId="6" fillId="0" borderId="27" xfId="0" applyNumberFormat="1" applyFont="1" applyBorder="1" applyAlignment="1">
      <alignment horizontal="right" vertical="center"/>
    </xf>
    <xf numFmtId="175" fontId="6" fillId="0" borderId="32" xfId="0" applyNumberFormat="1" applyFont="1" applyBorder="1" applyAlignment="1">
      <alignment horizontal="right" vertical="center"/>
    </xf>
    <xf numFmtId="169" fontId="27" fillId="0" borderId="1" xfId="0" applyNumberFormat="1" applyFont="1" applyBorder="1" applyAlignment="1">
      <alignment vertical="center"/>
    </xf>
    <xf numFmtId="169" fontId="4" fillId="0" borderId="7" xfId="0" applyNumberFormat="1" applyFont="1" applyBorder="1" applyAlignment="1">
      <alignment vertical="center"/>
    </xf>
    <xf numFmtId="169" fontId="4" fillId="0" borderId="15" xfId="0" applyNumberFormat="1" applyFont="1" applyBorder="1" applyAlignment="1">
      <alignment vertical="center"/>
    </xf>
    <xf numFmtId="169" fontId="27" fillId="0" borderId="21" xfId="0" applyNumberFormat="1" applyFont="1" applyBorder="1" applyAlignment="1">
      <alignment vertical="center"/>
    </xf>
    <xf numFmtId="169" fontId="4" fillId="0" borderId="121" xfId="0" applyNumberFormat="1" applyFont="1" applyBorder="1" applyAlignment="1">
      <alignment vertical="center"/>
    </xf>
    <xf numFmtId="169" fontId="4" fillId="0" borderId="17" xfId="0" applyNumberFormat="1" applyFont="1" applyBorder="1" applyAlignment="1">
      <alignment vertical="center"/>
    </xf>
    <xf numFmtId="165" fontId="18" fillId="0" borderId="123" xfId="0" applyNumberFormat="1" applyFont="1" applyBorder="1" applyAlignment="1">
      <alignment vertical="center"/>
    </xf>
    <xf numFmtId="165" fontId="18" fillId="0" borderId="120" xfId="0" applyNumberFormat="1" applyFont="1" applyBorder="1" applyAlignment="1">
      <alignment vertical="center"/>
    </xf>
    <xf numFmtId="165" fontId="18" fillId="0" borderId="121" xfId="0" applyNumberFormat="1" applyFont="1" applyBorder="1" applyAlignment="1">
      <alignment vertical="center"/>
    </xf>
    <xf numFmtId="165" fontId="6" fillId="0" borderId="123" xfId="0" applyNumberFormat="1" applyFont="1" applyBorder="1" applyAlignment="1">
      <alignment vertical="center"/>
    </xf>
    <xf numFmtId="165" fontId="6" fillId="0" borderId="120" xfId="0" applyNumberFormat="1" applyFont="1" applyBorder="1" applyAlignment="1">
      <alignment vertical="center"/>
    </xf>
    <xf numFmtId="165" fontId="6" fillId="0" borderId="121" xfId="0" applyNumberFormat="1" applyFont="1" applyBorder="1" applyAlignment="1">
      <alignment vertical="center"/>
    </xf>
    <xf numFmtId="165" fontId="6" fillId="0" borderId="123" xfId="0" applyNumberFormat="1" applyFont="1" applyBorder="1" applyAlignment="1">
      <alignment horizontal="center" vertical="center"/>
    </xf>
    <xf numFmtId="165" fontId="6" fillId="0" borderId="120" xfId="0" applyNumberFormat="1" applyFont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 vertical="center"/>
    </xf>
    <xf numFmtId="165" fontId="18" fillId="0" borderId="67" xfId="0" applyNumberFormat="1" applyFont="1" applyBorder="1" applyAlignment="1">
      <alignment vertical="center"/>
    </xf>
    <xf numFmtId="165" fontId="6" fillId="0" borderId="16" xfId="0" applyNumberFormat="1" applyFont="1" applyBorder="1" applyAlignment="1">
      <alignment vertical="center"/>
    </xf>
    <xf numFmtId="165" fontId="18" fillId="0" borderId="69" xfId="0" applyNumberFormat="1" applyFont="1" applyBorder="1" applyAlignment="1">
      <alignment vertical="center"/>
    </xf>
    <xf numFmtId="165" fontId="6" fillId="0" borderId="69" xfId="0" applyNumberFormat="1" applyFont="1" applyBorder="1" applyAlignment="1">
      <alignment vertical="center"/>
    </xf>
    <xf numFmtId="165" fontId="6" fillId="0" borderId="18" xfId="0" applyNumberFormat="1" applyFont="1" applyBorder="1" applyAlignment="1">
      <alignment vertical="center"/>
    </xf>
    <xf numFmtId="165" fontId="18" fillId="0" borderId="68" xfId="0" applyNumberFormat="1" applyFont="1" applyBorder="1" applyAlignment="1">
      <alignment vertical="center"/>
    </xf>
    <xf numFmtId="165" fontId="6" fillId="0" borderId="68" xfId="0" applyNumberFormat="1" applyFont="1" applyBorder="1" applyAlignment="1">
      <alignment vertical="center"/>
    </xf>
    <xf numFmtId="165" fontId="6" fillId="0" borderId="17" xfId="0" applyNumberFormat="1" applyFont="1" applyBorder="1" applyAlignment="1">
      <alignment vertical="center"/>
    </xf>
    <xf numFmtId="165" fontId="18" fillId="0" borderId="119" xfId="0" applyNumberFormat="1" applyFont="1" applyBorder="1" applyAlignment="1">
      <alignment vertical="center"/>
    </xf>
    <xf numFmtId="165" fontId="6" fillId="0" borderId="119" xfId="0" applyNumberFormat="1" applyFont="1" applyBorder="1" applyAlignment="1">
      <alignment vertical="center"/>
    </xf>
    <xf numFmtId="165" fontId="6" fillId="0" borderId="19" xfId="0" applyNumberFormat="1" applyFont="1" applyBorder="1" applyAlignment="1">
      <alignment vertical="center"/>
    </xf>
    <xf numFmtId="165" fontId="18" fillId="0" borderId="127" xfId="0" applyNumberFormat="1" applyFont="1" applyBorder="1" applyAlignment="1">
      <alignment vertical="center"/>
    </xf>
    <xf numFmtId="165" fontId="18" fillId="0" borderId="20" xfId="0" applyNumberFormat="1" applyFont="1" applyBorder="1" applyAlignment="1">
      <alignment vertical="center"/>
    </xf>
    <xf numFmtId="165" fontId="18" fillId="0" borderId="21" xfId="0" applyNumberFormat="1" applyFont="1" applyBorder="1" applyAlignment="1">
      <alignment vertical="center"/>
    </xf>
    <xf numFmtId="165" fontId="6" fillId="0" borderId="26" xfId="1" applyNumberFormat="1" applyFont="1" applyBorder="1" applyAlignment="1" applyProtection="1">
      <alignment vertical="center"/>
      <protection locked="0"/>
    </xf>
    <xf numFmtId="165" fontId="6" fillId="0" borderId="46" xfId="0" applyNumberFormat="1" applyFont="1" applyBorder="1" applyAlignment="1">
      <alignment horizontal="right" vertical="center"/>
    </xf>
    <xf numFmtId="170" fontId="4" fillId="0" borderId="21" xfId="58" applyNumberFormat="1" applyFont="1" applyBorder="1" applyAlignment="1">
      <alignment vertical="center"/>
    </xf>
    <xf numFmtId="170" fontId="4" fillId="0" borderId="121" xfId="58" applyNumberFormat="1" applyFont="1" applyBorder="1" applyAlignment="1">
      <alignment vertical="center"/>
    </xf>
    <xf numFmtId="165" fontId="6" fillId="0" borderId="32" xfId="1" applyNumberFormat="1" applyFont="1" applyBorder="1" applyAlignment="1" applyProtection="1">
      <alignment horizontal="right" vertical="center"/>
      <protection locked="0"/>
    </xf>
    <xf numFmtId="165" fontId="6" fillId="0" borderId="33" xfId="0" applyNumberFormat="1" applyFont="1" applyBorder="1" applyAlignment="1">
      <alignment horizontal="right" vertical="center"/>
    </xf>
    <xf numFmtId="170" fontId="4" fillId="0" borderId="17" xfId="58" applyNumberFormat="1" applyFont="1" applyBorder="1" applyAlignment="1">
      <alignment vertical="center"/>
    </xf>
    <xf numFmtId="165" fontId="17" fillId="0" borderId="27" xfId="0" applyNumberFormat="1" applyFont="1" applyBorder="1" applyAlignment="1">
      <alignment vertical="center"/>
    </xf>
    <xf numFmtId="165" fontId="17" fillId="0" borderId="7" xfId="0" applyNumberFormat="1" applyFont="1" applyBorder="1" applyAlignment="1">
      <alignment vertical="center"/>
    </xf>
    <xf numFmtId="165" fontId="8" fillId="0" borderId="32" xfId="0" applyNumberFormat="1" applyFont="1" applyBorder="1" applyAlignment="1">
      <alignment horizontal="right" vertical="center"/>
    </xf>
    <xf numFmtId="165" fontId="8" fillId="0" borderId="15" xfId="0" applyNumberFormat="1" applyFont="1" applyBorder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65" fontId="17" fillId="0" borderId="46" xfId="0" applyNumberFormat="1" applyFont="1" applyBorder="1" applyAlignment="1">
      <alignment vertical="center"/>
    </xf>
    <xf numFmtId="165" fontId="17" fillId="0" borderId="20" xfId="0" applyNumberFormat="1" applyFont="1" applyBorder="1" applyAlignment="1">
      <alignment vertical="center"/>
    </xf>
    <xf numFmtId="165" fontId="17" fillId="0" borderId="128" xfId="0" applyNumberFormat="1" applyFont="1" applyBorder="1" applyAlignment="1">
      <alignment vertical="center"/>
    </xf>
    <xf numFmtId="170" fontId="8" fillId="0" borderId="120" xfId="58" applyNumberFormat="1" applyFont="1" applyFill="1" applyBorder="1" applyAlignment="1">
      <alignment vertical="center"/>
    </xf>
    <xf numFmtId="170" fontId="8" fillId="0" borderId="18" xfId="58" applyNumberFormat="1" applyFont="1" applyFill="1" applyBorder="1" applyAlignment="1">
      <alignment vertical="center"/>
    </xf>
    <xf numFmtId="170" fontId="8" fillId="0" borderId="121" xfId="58" applyNumberFormat="1" applyFont="1" applyFill="1" applyBorder="1" applyAlignment="1">
      <alignment vertical="center"/>
    </xf>
    <xf numFmtId="170" fontId="8" fillId="0" borderId="17" xfId="58" applyNumberFormat="1" applyFont="1" applyFill="1" applyBorder="1" applyAlignment="1">
      <alignment vertical="center"/>
    </xf>
    <xf numFmtId="165" fontId="8" fillId="0" borderId="104" xfId="0" applyNumberFormat="1" applyFont="1" applyBorder="1" applyAlignment="1">
      <alignment vertical="center"/>
    </xf>
    <xf numFmtId="0" fontId="6" fillId="5" borderId="70" xfId="2" applyFont="1" applyFill="1" applyBorder="1" applyAlignment="1" applyProtection="1">
      <alignment horizontal="center" vertical="center"/>
      <protection locked="0"/>
    </xf>
    <xf numFmtId="165" fontId="6" fillId="5" borderId="71" xfId="1" applyNumberFormat="1" applyFont="1" applyFill="1" applyBorder="1" applyAlignment="1" applyProtection="1">
      <alignment vertical="center"/>
      <protection locked="0"/>
    </xf>
    <xf numFmtId="165" fontId="6" fillId="5" borderId="74" xfId="1" applyNumberFormat="1" applyFont="1" applyFill="1" applyBorder="1" applyAlignment="1" applyProtection="1">
      <alignment vertical="center"/>
      <protection locked="0"/>
    </xf>
    <xf numFmtId="165" fontId="6" fillId="5" borderId="101" xfId="1" applyNumberFormat="1" applyFont="1" applyFill="1" applyBorder="1" applyAlignment="1" applyProtection="1">
      <alignment vertical="center"/>
      <protection locked="0"/>
    </xf>
    <xf numFmtId="167" fontId="6" fillId="5" borderId="73" xfId="1" applyNumberFormat="1" applyFont="1" applyFill="1" applyBorder="1" applyAlignment="1" applyProtection="1">
      <alignment vertical="center"/>
      <protection locked="0"/>
    </xf>
    <xf numFmtId="0" fontId="10" fillId="5" borderId="76" xfId="2" applyFont="1" applyFill="1" applyBorder="1" applyAlignment="1" applyProtection="1">
      <alignment horizontal="center" vertical="center"/>
      <protection locked="0"/>
    </xf>
    <xf numFmtId="170" fontId="6" fillId="5" borderId="77" xfId="58" applyNumberFormat="1" applyFont="1" applyFill="1" applyBorder="1" applyAlignment="1" applyProtection="1">
      <alignment vertical="center"/>
      <protection locked="0"/>
    </xf>
    <xf numFmtId="170" fontId="6" fillId="5" borderId="79" xfId="58" applyNumberFormat="1" applyFont="1" applyFill="1" applyBorder="1" applyAlignment="1" applyProtection="1">
      <alignment vertical="center"/>
      <protection locked="0"/>
    </xf>
    <xf numFmtId="170" fontId="6" fillId="5" borderId="116" xfId="58" applyNumberFormat="1" applyFont="1" applyFill="1" applyBorder="1" applyAlignment="1" applyProtection="1">
      <alignment vertical="center"/>
      <protection locked="0"/>
    </xf>
    <xf numFmtId="170" fontId="6" fillId="5" borderId="129" xfId="58" applyNumberFormat="1" applyFont="1" applyFill="1" applyBorder="1" applyAlignment="1" applyProtection="1">
      <alignment vertical="center"/>
      <protection locked="0"/>
    </xf>
    <xf numFmtId="0" fontId="6" fillId="5" borderId="107" xfId="2" applyFont="1" applyFill="1" applyBorder="1" applyAlignment="1" applyProtection="1">
      <alignment horizontal="center" vertical="center"/>
      <protection locked="0"/>
    </xf>
    <xf numFmtId="165" fontId="6" fillId="5" borderId="108" xfId="1" applyNumberFormat="1" applyFont="1" applyFill="1" applyBorder="1" applyAlignment="1" applyProtection="1">
      <alignment vertical="center"/>
      <protection locked="0"/>
    </xf>
    <xf numFmtId="165" fontId="6" fillId="5" borderId="85" xfId="1" applyNumberFormat="1" applyFont="1" applyFill="1" applyBorder="1" applyAlignment="1" applyProtection="1">
      <alignment vertical="center"/>
      <protection locked="0"/>
    </xf>
    <xf numFmtId="165" fontId="6" fillId="5" borderId="110" xfId="1" applyNumberFormat="1" applyFont="1" applyFill="1" applyBorder="1" applyAlignment="1" applyProtection="1">
      <alignment vertical="center"/>
      <protection locked="0"/>
    </xf>
    <xf numFmtId="165" fontId="6" fillId="5" borderId="117" xfId="1" applyNumberFormat="1" applyFont="1" applyFill="1" applyBorder="1" applyAlignment="1" applyProtection="1">
      <alignment vertical="center"/>
      <protection locked="0"/>
    </xf>
    <xf numFmtId="167" fontId="6" fillId="5" borderId="84" xfId="1" applyNumberFormat="1" applyFont="1" applyFill="1" applyBorder="1" applyAlignment="1" applyProtection="1">
      <alignment vertical="center"/>
      <protection locked="0"/>
    </xf>
    <xf numFmtId="0" fontId="10" fillId="5" borderId="60" xfId="2" applyFont="1" applyFill="1" applyBorder="1" applyAlignment="1" applyProtection="1">
      <alignment horizontal="center" vertical="center"/>
      <protection locked="0"/>
    </xf>
    <xf numFmtId="170" fontId="6" fillId="5" borderId="50" xfId="58" applyNumberFormat="1" applyFont="1" applyFill="1" applyBorder="1" applyAlignment="1" applyProtection="1">
      <alignment vertical="center"/>
      <protection locked="0"/>
    </xf>
    <xf numFmtId="170" fontId="6" fillId="5" borderId="57" xfId="58" applyNumberFormat="1" applyFont="1" applyFill="1" applyBorder="1" applyAlignment="1" applyProtection="1">
      <alignment vertical="center"/>
      <protection locked="0"/>
    </xf>
    <xf numFmtId="170" fontId="6" fillId="5" borderId="58" xfId="58" applyNumberFormat="1" applyFont="1" applyFill="1" applyBorder="1" applyAlignment="1" applyProtection="1">
      <alignment vertical="center"/>
      <protection locked="0"/>
    </xf>
    <xf numFmtId="170" fontId="6" fillId="5" borderId="59" xfId="58" applyNumberFormat="1" applyFont="1" applyFill="1" applyBorder="1" applyAlignment="1" applyProtection="1">
      <alignment vertical="center"/>
      <protection locked="0"/>
    </xf>
    <xf numFmtId="0" fontId="6" fillId="5" borderId="81" xfId="2" applyFont="1" applyFill="1" applyBorder="1" applyAlignment="1" applyProtection="1">
      <alignment horizontal="center" vertical="center"/>
      <protection locked="0"/>
    </xf>
    <xf numFmtId="165" fontId="6" fillId="5" borderId="82" xfId="1" applyNumberFormat="1" applyFont="1" applyFill="1" applyBorder="1" applyAlignment="1" applyProtection="1">
      <alignment vertical="center"/>
      <protection locked="0"/>
    </xf>
    <xf numFmtId="165" fontId="6" fillId="5" borderId="102" xfId="1" applyNumberFormat="1" applyFont="1" applyFill="1" applyBorder="1" applyAlignment="1" applyProtection="1">
      <alignment vertical="center"/>
      <protection locked="0"/>
    </xf>
    <xf numFmtId="167" fontId="6" fillId="5" borderId="109" xfId="1" applyNumberFormat="1" applyFont="1" applyFill="1" applyBorder="1" applyAlignment="1" applyProtection="1">
      <alignment vertical="center"/>
      <protection locked="0"/>
    </xf>
    <xf numFmtId="0" fontId="10" fillId="5" borderId="17" xfId="2" applyFont="1" applyFill="1" applyBorder="1" applyAlignment="1" applyProtection="1">
      <alignment horizontal="center" vertical="center"/>
      <protection locked="0"/>
    </xf>
    <xf numFmtId="170" fontId="6" fillId="5" borderId="32" xfId="58" applyNumberFormat="1" applyFont="1" applyFill="1" applyBorder="1" applyAlignment="1" applyProtection="1">
      <alignment vertical="center"/>
      <protection locked="0"/>
    </xf>
    <xf numFmtId="170" fontId="6" fillId="5" borderId="89" xfId="58" applyNumberFormat="1" applyFont="1" applyFill="1" applyBorder="1" applyAlignment="1" applyProtection="1">
      <alignment vertical="center"/>
      <protection locked="0"/>
    </xf>
    <xf numFmtId="170" fontId="6" fillId="5" borderId="18" xfId="58" applyNumberFormat="1" applyFont="1" applyFill="1" applyBorder="1" applyAlignment="1" applyProtection="1">
      <alignment vertical="center"/>
      <protection locked="0"/>
    </xf>
    <xf numFmtId="170" fontId="6" fillId="5" borderId="19" xfId="58" applyNumberFormat="1" applyFont="1" applyFill="1" applyBorder="1" applyAlignment="1" applyProtection="1">
      <alignment vertical="center"/>
      <protection locked="0"/>
    </xf>
    <xf numFmtId="170" fontId="6" fillId="5" borderId="16" xfId="58" applyNumberFormat="1" applyFont="1" applyFill="1" applyBorder="1" applyAlignment="1" applyProtection="1">
      <alignment vertical="center"/>
      <protection locked="0"/>
    </xf>
    <xf numFmtId="165" fontId="6" fillId="5" borderId="73" xfId="1" applyNumberFormat="1" applyFont="1" applyFill="1" applyBorder="1" applyAlignment="1" applyProtection="1">
      <alignment vertical="center"/>
      <protection locked="0"/>
    </xf>
    <xf numFmtId="167" fontId="6" fillId="5" borderId="74" xfId="1" applyNumberFormat="1" applyFont="1" applyFill="1" applyBorder="1" applyAlignment="1" applyProtection="1">
      <alignment vertical="center"/>
      <protection locked="0"/>
    </xf>
    <xf numFmtId="167" fontId="10" fillId="5" borderId="74" xfId="1" applyNumberFormat="1" applyFont="1" applyFill="1" applyBorder="1" applyAlignment="1" applyProtection="1">
      <alignment vertical="center"/>
      <protection locked="0"/>
    </xf>
    <xf numFmtId="167" fontId="10" fillId="5" borderId="70" xfId="1" applyNumberFormat="1" applyFont="1" applyFill="1" applyBorder="1" applyAlignment="1" applyProtection="1">
      <alignment vertical="center"/>
      <protection locked="0"/>
    </xf>
    <xf numFmtId="170" fontId="6" fillId="5" borderId="78" xfId="58" applyNumberFormat="1" applyFont="1" applyFill="1" applyBorder="1" applyAlignment="1" applyProtection="1">
      <alignment vertical="center"/>
      <protection locked="0"/>
    </xf>
    <xf numFmtId="170" fontId="10" fillId="5" borderId="79" xfId="58" applyNumberFormat="1" applyFont="1" applyFill="1" applyBorder="1" applyAlignment="1" applyProtection="1">
      <alignment vertical="center"/>
      <protection locked="0"/>
    </xf>
    <xf numFmtId="170" fontId="10" fillId="5" borderId="76" xfId="58" applyNumberFormat="1" applyFont="1" applyFill="1" applyBorder="1" applyAlignment="1" applyProtection="1">
      <alignment vertical="center"/>
      <protection locked="0"/>
    </xf>
    <xf numFmtId="165" fontId="6" fillId="5" borderId="84" xfId="1" applyNumberFormat="1" applyFont="1" applyFill="1" applyBorder="1" applyAlignment="1" applyProtection="1">
      <alignment vertical="center"/>
      <protection locked="0"/>
    </xf>
    <xf numFmtId="167" fontId="6" fillId="5" borderId="85" xfId="1" applyNumberFormat="1" applyFont="1" applyFill="1" applyBorder="1" applyAlignment="1" applyProtection="1">
      <alignment vertical="center"/>
      <protection locked="0"/>
    </xf>
    <xf numFmtId="167" fontId="10" fillId="5" borderId="85" xfId="1" applyNumberFormat="1" applyFont="1" applyFill="1" applyBorder="1" applyAlignment="1" applyProtection="1">
      <alignment vertical="center"/>
      <protection locked="0"/>
    </xf>
    <xf numFmtId="167" fontId="10" fillId="5" borderId="81" xfId="1" applyNumberFormat="1" applyFont="1" applyFill="1" applyBorder="1" applyAlignment="1" applyProtection="1">
      <alignment vertical="center"/>
      <protection locked="0"/>
    </xf>
    <xf numFmtId="0" fontId="10" fillId="5" borderId="87" xfId="2" applyFont="1" applyFill="1" applyBorder="1" applyAlignment="1" applyProtection="1">
      <alignment horizontal="center" vertical="center"/>
      <protection locked="0"/>
    </xf>
    <xf numFmtId="170" fontId="6" fillId="5" borderId="88" xfId="58" applyNumberFormat="1" applyFont="1" applyFill="1" applyBorder="1" applyAlignment="1" applyProtection="1">
      <alignment vertical="center"/>
      <protection locked="0"/>
    </xf>
    <xf numFmtId="170" fontId="10" fillId="5" borderId="89" xfId="58" applyNumberFormat="1" applyFont="1" applyFill="1" applyBorder="1" applyAlignment="1" applyProtection="1">
      <alignment vertical="center"/>
      <protection locked="0"/>
    </xf>
    <xf numFmtId="170" fontId="10" fillId="5" borderId="87" xfId="58" applyNumberFormat="1" applyFont="1" applyFill="1" applyBorder="1" applyAlignment="1" applyProtection="1">
      <alignment vertical="center"/>
      <protection locked="0"/>
    </xf>
    <xf numFmtId="0" fontId="8" fillId="5" borderId="3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 wrapText="1"/>
    </xf>
    <xf numFmtId="0" fontId="6" fillId="5" borderId="111" xfId="2" applyFont="1" applyFill="1" applyBorder="1" applyAlignment="1" applyProtection="1">
      <alignment horizontal="center" vertical="center"/>
      <protection locked="0"/>
    </xf>
    <xf numFmtId="0" fontId="10" fillId="5" borderId="92" xfId="2" applyFont="1" applyFill="1" applyBorder="1" applyAlignment="1" applyProtection="1">
      <alignment horizontal="center" vertical="center"/>
      <protection locked="0"/>
    </xf>
    <xf numFmtId="0" fontId="10" fillId="5" borderId="63" xfId="2" applyFont="1" applyFill="1" applyBorder="1" applyAlignment="1" applyProtection="1">
      <alignment horizontal="center" vertical="center"/>
      <protection locked="0"/>
    </xf>
    <xf numFmtId="0" fontId="10" fillId="5" borderId="42" xfId="2" applyFont="1" applyFill="1" applyBorder="1" applyAlignment="1" applyProtection="1">
      <alignment horizontal="center" vertical="center"/>
      <protection locked="0"/>
    </xf>
    <xf numFmtId="0" fontId="6" fillId="5" borderId="91" xfId="2" applyFont="1" applyFill="1" applyBorder="1" applyAlignment="1" applyProtection="1">
      <alignment horizontal="center" vertical="center"/>
      <protection locked="0"/>
    </xf>
    <xf numFmtId="0" fontId="6" fillId="5" borderId="35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167" fontId="18" fillId="0" borderId="120" xfId="0" applyNumberFormat="1" applyFont="1" applyBorder="1" applyAlignment="1">
      <alignment horizontal="right" vertical="center"/>
    </xf>
    <xf numFmtId="167" fontId="18" fillId="0" borderId="119" xfId="0" applyNumberFormat="1" applyFont="1" applyBorder="1" applyAlignment="1">
      <alignment horizontal="right" vertical="center"/>
    </xf>
    <xf numFmtId="167" fontId="18" fillId="0" borderId="121" xfId="0" applyNumberFormat="1" applyFont="1" applyBorder="1" applyAlignment="1">
      <alignment horizontal="right" vertical="center"/>
    </xf>
    <xf numFmtId="167" fontId="6" fillId="0" borderId="119" xfId="0" applyNumberFormat="1" applyFont="1" applyBorder="1" applyAlignment="1">
      <alignment horizontal="right" vertical="center"/>
    </xf>
    <xf numFmtId="167" fontId="6" fillId="0" borderId="121" xfId="0" applyNumberFormat="1" applyFont="1" applyBorder="1" applyAlignment="1">
      <alignment horizontal="right" vertical="center"/>
    </xf>
    <xf numFmtId="167" fontId="6" fillId="0" borderId="18" xfId="0" applyNumberFormat="1" applyFont="1" applyBorder="1" applyAlignment="1">
      <alignment horizontal="right" vertical="center"/>
    </xf>
    <xf numFmtId="167" fontId="6" fillId="0" borderId="19" xfId="0" applyNumberFormat="1" applyFont="1" applyBorder="1" applyAlignment="1">
      <alignment horizontal="right" vertical="center"/>
    </xf>
    <xf numFmtId="167" fontId="6" fillId="0" borderId="17" xfId="0" applyNumberFormat="1" applyFont="1" applyBorder="1" applyAlignment="1">
      <alignment horizontal="right" vertical="center"/>
    </xf>
    <xf numFmtId="165" fontId="6" fillId="5" borderId="75" xfId="1" applyNumberFormat="1" applyFont="1" applyFill="1" applyBorder="1" applyAlignment="1" applyProtection="1">
      <alignment vertical="center"/>
      <protection locked="0"/>
    </xf>
    <xf numFmtId="165" fontId="6" fillId="5" borderId="74" xfId="1" applyNumberFormat="1" applyFont="1" applyFill="1" applyBorder="1" applyAlignment="1" applyProtection="1">
      <alignment horizontal="center" vertical="center"/>
      <protection locked="0"/>
    </xf>
    <xf numFmtId="165" fontId="6" fillId="5" borderId="70" xfId="1" applyNumberFormat="1" applyFont="1" applyFill="1" applyBorder="1" applyAlignment="1" applyProtection="1">
      <alignment horizontal="center" vertical="center"/>
      <protection locked="0"/>
    </xf>
    <xf numFmtId="170" fontId="6" fillId="5" borderId="51" xfId="58" applyNumberFormat="1" applyFont="1" applyFill="1" applyBorder="1" applyAlignment="1" applyProtection="1">
      <alignment vertical="center"/>
      <protection locked="0"/>
    </xf>
    <xf numFmtId="170" fontId="6" fillId="5" borderId="57" xfId="58" applyNumberFormat="1" applyFont="1" applyFill="1" applyBorder="1" applyAlignment="1" applyProtection="1">
      <alignment horizontal="center" vertical="center"/>
      <protection locked="0"/>
    </xf>
    <xf numFmtId="170" fontId="6" fillId="5" borderId="60" xfId="58" applyNumberFormat="1" applyFont="1" applyFill="1" applyBorder="1" applyAlignment="1" applyProtection="1">
      <alignment horizontal="center" vertical="center"/>
      <protection locked="0"/>
    </xf>
    <xf numFmtId="165" fontId="6" fillId="5" borderId="86" xfId="1" applyNumberFormat="1" applyFont="1" applyFill="1" applyBorder="1" applyAlignment="1" applyProtection="1">
      <alignment vertical="center"/>
      <protection locked="0"/>
    </xf>
    <xf numFmtId="165" fontId="6" fillId="5" borderId="85" xfId="1" applyNumberFormat="1" applyFont="1" applyFill="1" applyBorder="1" applyAlignment="1" applyProtection="1">
      <alignment horizontal="center" vertical="center"/>
      <protection locked="0"/>
    </xf>
    <xf numFmtId="165" fontId="6" fillId="5" borderId="81" xfId="1" applyNumberFormat="1" applyFont="1" applyFill="1" applyBorder="1" applyAlignment="1" applyProtection="1">
      <alignment horizontal="center" vertical="center"/>
      <protection locked="0"/>
    </xf>
    <xf numFmtId="170" fontId="6" fillId="5" borderId="80" xfId="58" applyNumberFormat="1" applyFont="1" applyFill="1" applyBorder="1" applyAlignment="1" applyProtection="1">
      <alignment vertical="center"/>
      <protection locked="0"/>
    </xf>
    <xf numFmtId="170" fontId="6" fillId="5" borderId="79" xfId="58" applyNumberFormat="1" applyFont="1" applyFill="1" applyBorder="1" applyAlignment="1" applyProtection="1">
      <alignment horizontal="center" vertical="center"/>
      <protection locked="0"/>
    </xf>
    <xf numFmtId="170" fontId="6" fillId="5" borderId="76" xfId="58" applyNumberFormat="1" applyFont="1" applyFill="1" applyBorder="1" applyAlignment="1" applyProtection="1">
      <alignment horizontal="center" vertical="center"/>
      <protection locked="0"/>
    </xf>
    <xf numFmtId="165" fontId="6" fillId="5" borderId="112" xfId="1" applyNumberFormat="1" applyFont="1" applyFill="1" applyBorder="1" applyAlignment="1" applyProtection="1">
      <alignment vertical="center"/>
      <protection locked="0"/>
    </xf>
    <xf numFmtId="165" fontId="6" fillId="5" borderId="110" xfId="1" applyNumberFormat="1" applyFont="1" applyFill="1" applyBorder="1" applyAlignment="1" applyProtection="1">
      <alignment horizontal="center" vertical="center"/>
      <protection locked="0"/>
    </xf>
    <xf numFmtId="165" fontId="6" fillId="5" borderId="107" xfId="1" applyNumberFormat="1" applyFont="1" applyFill="1" applyBorder="1" applyAlignment="1" applyProtection="1">
      <alignment horizontal="center" vertical="center"/>
      <protection locked="0"/>
    </xf>
    <xf numFmtId="170" fontId="6" fillId="5" borderId="33" xfId="58" applyNumberFormat="1" applyFont="1" applyFill="1" applyBorder="1" applyAlignment="1" applyProtection="1">
      <alignment vertical="center"/>
      <protection locked="0"/>
    </xf>
    <xf numFmtId="170" fontId="6" fillId="5" borderId="18" xfId="58" applyNumberFormat="1" applyFont="1" applyFill="1" applyBorder="1" applyAlignment="1" applyProtection="1">
      <alignment horizontal="center" vertical="center"/>
      <protection locked="0"/>
    </xf>
    <xf numFmtId="170" fontId="6" fillId="5" borderId="17" xfId="58" applyNumberFormat="1" applyFont="1" applyFill="1" applyBorder="1" applyAlignment="1" applyProtection="1">
      <alignment horizontal="center" vertical="center"/>
      <protection locked="0"/>
    </xf>
    <xf numFmtId="0" fontId="6" fillId="5" borderId="95" xfId="2" applyFont="1" applyFill="1" applyBorder="1" applyAlignment="1" applyProtection="1">
      <alignment horizontal="center" vertical="center"/>
      <protection locked="0"/>
    </xf>
    <xf numFmtId="0" fontId="8" fillId="5" borderId="43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4" fillId="5" borderId="66" xfId="0" applyFont="1" applyFill="1" applyBorder="1" applyAlignment="1">
      <alignment horizontal="center" vertical="center" wrapText="1"/>
    </xf>
    <xf numFmtId="0" fontId="8" fillId="5" borderId="23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63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8" fillId="5" borderId="42" xfId="0" applyFont="1" applyFill="1" applyBorder="1" applyAlignment="1">
      <alignment horizontal="center" vertical="center" wrapText="1"/>
    </xf>
    <xf numFmtId="0" fontId="6" fillId="5" borderId="42" xfId="0" applyFont="1" applyFill="1" applyBorder="1" applyAlignment="1">
      <alignment horizontal="center" vertical="center" wrapText="1"/>
    </xf>
    <xf numFmtId="165" fontId="6" fillId="5" borderId="72" xfId="1" applyNumberFormat="1" applyFont="1" applyFill="1" applyBorder="1" applyAlignment="1" applyProtection="1">
      <alignment horizontal="center" vertical="center"/>
      <protection locked="0"/>
    </xf>
    <xf numFmtId="170" fontId="6" fillId="5" borderId="37" xfId="58" applyNumberFormat="1" applyFont="1" applyFill="1" applyBorder="1" applyAlignment="1" applyProtection="1">
      <alignment horizontal="center" vertical="center"/>
      <protection locked="0"/>
    </xf>
    <xf numFmtId="165" fontId="6" fillId="5" borderId="83" xfId="1" applyNumberFormat="1" applyFont="1" applyFill="1" applyBorder="1" applyAlignment="1" applyProtection="1">
      <alignment horizontal="center" vertical="center"/>
      <protection locked="0"/>
    </xf>
    <xf numFmtId="170" fontId="6" fillId="5" borderId="35" xfId="58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/>
    <xf numFmtId="0" fontId="42" fillId="0" borderId="0" xfId="57" applyFont="1" applyAlignment="1" applyProtection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6" fillId="0" borderId="35" xfId="0" applyFont="1" applyBorder="1" applyAlignment="1">
      <alignment horizontal="right"/>
    </xf>
    <xf numFmtId="3" fontId="6" fillId="5" borderId="127" xfId="1" applyFont="1" applyFill="1" applyBorder="1" applyAlignment="1" applyProtection="1">
      <alignment horizontal="center" vertical="center" wrapText="1"/>
      <protection locked="0"/>
    </xf>
    <xf numFmtId="3" fontId="6" fillId="5" borderId="123" xfId="1" applyFont="1" applyFill="1" applyBorder="1" applyAlignment="1" applyProtection="1">
      <alignment horizontal="center" vertical="center" wrapText="1"/>
      <protection locked="0"/>
    </xf>
    <xf numFmtId="3" fontId="6" fillId="5" borderId="16" xfId="1" applyFont="1" applyFill="1" applyBorder="1" applyAlignment="1" applyProtection="1">
      <alignment horizontal="center" vertical="center" wrapText="1"/>
      <protection locked="0"/>
    </xf>
    <xf numFmtId="0" fontId="10" fillId="0" borderId="0" xfId="2" applyFont="1" applyBorder="1" applyAlignment="1" applyProtection="1">
      <alignment horizontal="left" vertical="center" wrapText="1"/>
      <protection locked="0"/>
    </xf>
    <xf numFmtId="0" fontId="10" fillId="5" borderId="46" xfId="0" applyFont="1" applyFill="1" applyBorder="1" applyAlignment="1">
      <alignment horizontal="center" vertical="center" wrapText="1"/>
    </xf>
    <xf numFmtId="0" fontId="10" fillId="5" borderId="56" xfId="0" applyFont="1" applyFill="1" applyBorder="1" applyAlignment="1">
      <alignment horizontal="center" vertical="center" wrapText="1"/>
    </xf>
    <xf numFmtId="0" fontId="10" fillId="5" borderId="33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68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3" fontId="6" fillId="5" borderId="47" xfId="1" applyFont="1" applyFill="1" applyBorder="1" applyAlignment="1" applyProtection="1">
      <alignment horizontal="center" vertical="center" wrapText="1"/>
      <protection locked="0"/>
    </xf>
    <xf numFmtId="3" fontId="6" fillId="5" borderId="52" xfId="1" applyFont="1" applyFill="1" applyBorder="1" applyAlignment="1" applyProtection="1">
      <alignment horizontal="center" vertical="center" wrapText="1"/>
      <protection locked="0"/>
    </xf>
    <xf numFmtId="3" fontId="6" fillId="5" borderId="55" xfId="1" applyFont="1" applyFill="1" applyBorder="1" applyAlignment="1" applyProtection="1">
      <alignment horizontal="center" vertical="center" wrapText="1"/>
      <protection locked="0"/>
    </xf>
    <xf numFmtId="3" fontId="6" fillId="5" borderId="41" xfId="1" applyFont="1" applyFill="1" applyBorder="1" applyAlignment="1" applyProtection="1">
      <alignment horizontal="center" vertical="center" wrapText="1"/>
      <protection locked="0"/>
    </xf>
    <xf numFmtId="3" fontId="6" fillId="5" borderId="10" xfId="1" applyFont="1" applyFill="1" applyBorder="1" applyAlignment="1" applyProtection="1">
      <alignment horizontal="center" vertical="center" wrapText="1"/>
      <protection locked="0"/>
    </xf>
    <xf numFmtId="0" fontId="8" fillId="5" borderId="10" xfId="0" applyFont="1" applyFill="1" applyBorder="1" applyAlignment="1">
      <alignment horizontal="center" vertical="center" wrapText="1"/>
    </xf>
    <xf numFmtId="3" fontId="6" fillId="5" borderId="120" xfId="1" applyFont="1" applyFill="1" applyBorder="1" applyAlignment="1" applyProtection="1">
      <alignment horizontal="center" vertical="center" wrapText="1"/>
      <protection locked="0"/>
    </xf>
    <xf numFmtId="3" fontId="6" fillId="5" borderId="18" xfId="1" applyFont="1" applyFill="1" applyBorder="1" applyAlignment="1" applyProtection="1">
      <alignment horizontal="center" vertical="center" wrapText="1"/>
      <protection locked="0"/>
    </xf>
    <xf numFmtId="3" fontId="6" fillId="5" borderId="0" xfId="1" applyFont="1" applyFill="1" applyAlignment="1" applyProtection="1">
      <alignment horizontal="center" vertical="center" wrapText="1"/>
      <protection locked="0"/>
    </xf>
    <xf numFmtId="3" fontId="6" fillId="5" borderId="35" xfId="1" applyFont="1" applyFill="1" applyBorder="1" applyAlignment="1" applyProtection="1">
      <alignment horizontal="center" vertical="center" wrapText="1"/>
      <protection locked="0"/>
    </xf>
    <xf numFmtId="3" fontId="6" fillId="5" borderId="124" xfId="1" applyFont="1" applyFill="1" applyBorder="1" applyAlignment="1" applyProtection="1">
      <alignment horizontal="center" vertical="center" wrapText="1"/>
      <protection locked="0"/>
    </xf>
    <xf numFmtId="3" fontId="6" fillId="5" borderId="33" xfId="1" applyFont="1" applyFill="1" applyBorder="1" applyAlignment="1" applyProtection="1">
      <alignment horizontal="center" vertical="center" wrapText="1"/>
      <protection locked="0"/>
    </xf>
    <xf numFmtId="3" fontId="6" fillId="5" borderId="48" xfId="1" applyFont="1" applyFill="1" applyBorder="1" applyAlignment="1" applyProtection="1">
      <alignment horizontal="center" vertical="center" wrapText="1"/>
      <protection locked="0"/>
    </xf>
    <xf numFmtId="3" fontId="6" fillId="5" borderId="53" xfId="1" applyFont="1" applyFill="1" applyBorder="1" applyAlignment="1" applyProtection="1">
      <alignment horizontal="center" vertical="center" wrapText="1"/>
      <protection locked="0"/>
    </xf>
    <xf numFmtId="3" fontId="6" fillId="5" borderId="49" xfId="1" applyFont="1" applyFill="1" applyBorder="1" applyAlignment="1" applyProtection="1">
      <alignment horizontal="center" vertical="center" wrapText="1"/>
      <protection locked="0"/>
    </xf>
    <xf numFmtId="3" fontId="6" fillId="5" borderId="44" xfId="1" applyFont="1" applyFill="1" applyBorder="1" applyAlignment="1" applyProtection="1">
      <alignment horizontal="center" vertical="center" wrapText="1"/>
      <protection locked="0"/>
    </xf>
    <xf numFmtId="3" fontId="6" fillId="5" borderId="31" xfId="1" applyFont="1" applyFill="1" applyBorder="1" applyAlignment="1" applyProtection="1">
      <alignment horizontal="center" vertical="center" wrapText="1"/>
      <protection locked="0"/>
    </xf>
    <xf numFmtId="3" fontId="6" fillId="5" borderId="42" xfId="1" applyFont="1" applyFill="1" applyBorder="1" applyAlignment="1" applyProtection="1">
      <alignment horizontal="center" vertical="center" wrapText="1"/>
      <protection locked="0"/>
    </xf>
    <xf numFmtId="0" fontId="8" fillId="5" borderId="28" xfId="0" applyFont="1" applyFill="1" applyBorder="1" applyAlignment="1">
      <alignment horizontal="center" vertical="center" wrapText="1"/>
    </xf>
    <xf numFmtId="0" fontId="6" fillId="5" borderId="45" xfId="2" applyFont="1" applyFill="1" applyBorder="1" applyAlignment="1" applyProtection="1">
      <alignment horizontal="center" vertical="center" wrapText="1"/>
      <protection locked="0"/>
    </xf>
    <xf numFmtId="0" fontId="6" fillId="5" borderId="59" xfId="2" applyFont="1" applyFill="1" applyBorder="1" applyAlignment="1" applyProtection="1">
      <alignment horizontal="center" vertical="center" wrapText="1"/>
      <protection locked="0"/>
    </xf>
    <xf numFmtId="0" fontId="6" fillId="5" borderId="8" xfId="2" applyFont="1" applyFill="1" applyBorder="1" applyAlignment="1" applyProtection="1">
      <alignment horizontal="center" vertical="center" wrapText="1"/>
      <protection locked="0"/>
    </xf>
    <xf numFmtId="0" fontId="6" fillId="5" borderId="16" xfId="2" applyFont="1" applyFill="1" applyBorder="1" applyAlignment="1" applyProtection="1">
      <alignment horizontal="center" vertical="center" wrapText="1"/>
      <protection locked="0"/>
    </xf>
    <xf numFmtId="3" fontId="6" fillId="5" borderId="1" xfId="1" applyFont="1" applyFill="1" applyBorder="1" applyAlignment="1" applyProtection="1">
      <alignment horizontal="center" vertical="center" wrapText="1"/>
      <protection locked="0"/>
    </xf>
    <xf numFmtId="3" fontId="6" fillId="5" borderId="2" xfId="1" applyFont="1" applyFill="1" applyBorder="1" applyAlignment="1" applyProtection="1">
      <alignment horizontal="center" vertical="center" wrapText="1"/>
      <protection locked="0"/>
    </xf>
    <xf numFmtId="3" fontId="6" fillId="5" borderId="7" xfId="1" applyFont="1" applyFill="1" applyBorder="1" applyAlignment="1" applyProtection="1">
      <alignment horizontal="center" vertical="center" wrapText="1"/>
      <protection locked="0"/>
    </xf>
    <xf numFmtId="3" fontId="6" fillId="5" borderId="34" xfId="1" applyFont="1" applyFill="1" applyBorder="1" applyAlignment="1" applyProtection="1">
      <alignment horizontal="center" vertical="center" wrapText="1"/>
      <protection locked="0"/>
    </xf>
    <xf numFmtId="3" fontId="6" fillId="5" borderId="15" xfId="1" applyFont="1" applyFill="1" applyBorder="1" applyAlignment="1" applyProtection="1">
      <alignment horizontal="center" vertical="center" wrapText="1"/>
      <protection locked="0"/>
    </xf>
    <xf numFmtId="3" fontId="6" fillId="5" borderId="36" xfId="1" applyFont="1" applyFill="1" applyBorder="1" applyAlignment="1" applyProtection="1">
      <alignment horizontal="center" vertical="center" wrapText="1"/>
      <protection locked="0"/>
    </xf>
    <xf numFmtId="0" fontId="6" fillId="0" borderId="1" xfId="2" applyFont="1" applyBorder="1" applyAlignment="1" applyProtection="1">
      <alignment horizontal="center" vertical="center"/>
      <protection locked="0"/>
    </xf>
    <xf numFmtId="0" fontId="6" fillId="0" borderId="2" xfId="2" applyFont="1" applyBorder="1" applyAlignment="1" applyProtection="1">
      <alignment horizontal="center" vertical="center"/>
      <protection locked="0"/>
    </xf>
    <xf numFmtId="0" fontId="6" fillId="0" borderId="7" xfId="2" applyFont="1" applyBorder="1" applyAlignment="1" applyProtection="1">
      <alignment horizontal="center" vertical="center"/>
      <protection locked="0"/>
    </xf>
    <xf numFmtId="0" fontId="6" fillId="0" borderId="34" xfId="2" applyFont="1" applyBorder="1" applyAlignment="1" applyProtection="1">
      <alignment horizontal="center" vertical="center"/>
      <protection locked="0"/>
    </xf>
    <xf numFmtId="0" fontId="4" fillId="5" borderId="14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6" fillId="0" borderId="15" xfId="2" applyFont="1" applyBorder="1" applyAlignment="1" applyProtection="1">
      <alignment horizontal="center" vertical="center"/>
      <protection locked="0"/>
    </xf>
    <xf numFmtId="0" fontId="6" fillId="0" borderId="36" xfId="2" applyFont="1" applyBorder="1" applyAlignment="1" applyProtection="1">
      <alignment horizontal="center" vertical="center"/>
      <protection locked="0"/>
    </xf>
    <xf numFmtId="0" fontId="8" fillId="5" borderId="8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65" xfId="0" applyFont="1" applyFill="1" applyBorder="1" applyAlignment="1">
      <alignment horizontal="center" vertical="center" wrapText="1"/>
    </xf>
    <xf numFmtId="0" fontId="8" fillId="5" borderId="37" xfId="0" applyFont="1" applyFill="1" applyBorder="1" applyAlignment="1">
      <alignment horizontal="center" vertical="center" wrapText="1"/>
    </xf>
    <xf numFmtId="0" fontId="8" fillId="5" borderId="3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10" fillId="5" borderId="124" xfId="0" applyFont="1" applyFill="1" applyBorder="1" applyAlignment="1">
      <alignment horizontal="center" vertical="center" wrapText="1"/>
    </xf>
    <xf numFmtId="0" fontId="10" fillId="5" borderId="121" xfId="0" applyFont="1" applyFill="1" applyBorder="1" applyAlignment="1">
      <alignment horizontal="center" vertical="center" wrapText="1"/>
    </xf>
    <xf numFmtId="3" fontId="6" fillId="5" borderId="64" xfId="1" applyFont="1" applyFill="1" applyBorder="1" applyAlignment="1" applyProtection="1">
      <alignment horizontal="center" vertical="center" wrapText="1"/>
      <protection locked="0"/>
    </xf>
    <xf numFmtId="3" fontId="6" fillId="5" borderId="54" xfId="1" applyFont="1" applyFill="1" applyBorder="1" applyAlignment="1" applyProtection="1">
      <alignment horizontal="center" vertical="center" wrapText="1"/>
      <protection locked="0"/>
    </xf>
    <xf numFmtId="3" fontId="6" fillId="5" borderId="61" xfId="1" applyFont="1" applyFill="1" applyBorder="1" applyAlignment="1" applyProtection="1">
      <alignment horizontal="center" vertical="center" wrapText="1"/>
      <protection locked="0"/>
    </xf>
    <xf numFmtId="3" fontId="6" fillId="5" borderId="8" xfId="1" applyFont="1" applyFill="1" applyBorder="1" applyAlignment="1" applyProtection="1">
      <alignment horizontal="center" vertical="center" wrapText="1"/>
      <protection locked="0"/>
    </xf>
    <xf numFmtId="3" fontId="6" fillId="5" borderId="43" xfId="1" applyFont="1" applyFill="1" applyBorder="1" applyAlignment="1" applyProtection="1">
      <alignment horizontal="center" vertical="center" wrapText="1"/>
      <protection locked="0"/>
    </xf>
    <xf numFmtId="3" fontId="6" fillId="5" borderId="4" xfId="1" applyFont="1" applyFill="1" applyBorder="1" applyAlignment="1" applyProtection="1">
      <alignment horizontal="center" vertical="center" wrapText="1"/>
      <protection locked="0"/>
    </xf>
    <xf numFmtId="3" fontId="6" fillId="5" borderId="29" xfId="1" applyFont="1" applyFill="1" applyBorder="1" applyAlignment="1" applyProtection="1">
      <alignment horizontal="center" vertical="center" wrapText="1"/>
      <protection locked="0"/>
    </xf>
    <xf numFmtId="3" fontId="6" fillId="5" borderId="62" xfId="1" applyFont="1" applyFill="1" applyBorder="1" applyAlignment="1" applyProtection="1">
      <alignment horizontal="center" vertical="center" wrapText="1"/>
      <protection locked="0"/>
    </xf>
    <xf numFmtId="3" fontId="6" fillId="5" borderId="24" xfId="1" applyFont="1" applyFill="1" applyBorder="1" applyAlignment="1" applyProtection="1">
      <alignment horizontal="center" vertical="center" wrapText="1"/>
      <protection locked="0"/>
    </xf>
    <xf numFmtId="0" fontId="8" fillId="5" borderId="11" xfId="0" applyFont="1" applyFill="1" applyBorder="1" applyAlignment="1">
      <alignment horizontal="center" vertical="center" wrapText="1"/>
    </xf>
    <xf numFmtId="0" fontId="8" fillId="5" borderId="44" xfId="0" applyFont="1" applyFill="1" applyBorder="1" applyAlignment="1">
      <alignment horizontal="center" vertical="center" wrapText="1"/>
    </xf>
    <xf numFmtId="3" fontId="6" fillId="5" borderId="14" xfId="1" applyFont="1" applyFill="1" applyBorder="1" applyAlignment="1" applyProtection="1">
      <alignment horizontal="center" vertical="center" wrapText="1"/>
      <protection locked="0"/>
    </xf>
    <xf numFmtId="3" fontId="6" fillId="5" borderId="26" xfId="1" applyFont="1" applyFill="1" applyBorder="1" applyAlignment="1" applyProtection="1">
      <alignment horizontal="center" vertical="center" wrapText="1"/>
      <protection locked="0"/>
    </xf>
    <xf numFmtId="3" fontId="6" fillId="5" borderId="27" xfId="1" applyFont="1" applyFill="1" applyBorder="1" applyAlignment="1" applyProtection="1">
      <alignment horizontal="center" vertical="center" wrapText="1"/>
      <protection locked="0"/>
    </xf>
    <xf numFmtId="3" fontId="6" fillId="5" borderId="32" xfId="1" applyFont="1" applyFill="1" applyBorder="1" applyAlignment="1" applyProtection="1">
      <alignment horizontal="center" vertical="center" wrapText="1"/>
      <protection locked="0"/>
    </xf>
    <xf numFmtId="0" fontId="8" fillId="5" borderId="65" xfId="0" applyFont="1" applyFill="1" applyBorder="1" applyAlignment="1">
      <alignment horizontal="center" vertical="center"/>
    </xf>
    <xf numFmtId="0" fontId="8" fillId="5" borderId="37" xfId="0" applyFont="1" applyFill="1" applyBorder="1" applyAlignment="1">
      <alignment horizontal="center" vertical="center"/>
    </xf>
    <xf numFmtId="0" fontId="8" fillId="5" borderId="39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125" xfId="0" applyFont="1" applyFill="1" applyBorder="1" applyAlignment="1">
      <alignment horizontal="center" vertical="center"/>
    </xf>
    <xf numFmtId="0" fontId="8" fillId="5" borderId="122" xfId="0" applyFont="1" applyFill="1" applyBorder="1" applyAlignment="1">
      <alignment horizontal="center" vertical="center"/>
    </xf>
    <xf numFmtId="0" fontId="8" fillId="5" borderId="126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48" xfId="2" applyFont="1" applyFill="1" applyBorder="1" applyAlignment="1" applyProtection="1">
      <alignment horizontal="center" vertical="center" wrapText="1"/>
      <protection locked="0"/>
    </xf>
    <xf numFmtId="0" fontId="6" fillId="5" borderId="49" xfId="2" applyFont="1" applyFill="1" applyBorder="1" applyAlignment="1" applyProtection="1">
      <alignment horizontal="center" vertical="center" wrapText="1"/>
      <protection locked="0"/>
    </xf>
    <xf numFmtId="0" fontId="6" fillId="5" borderId="90" xfId="2" applyFont="1" applyFill="1" applyBorder="1" applyAlignment="1" applyProtection="1">
      <alignment horizontal="center" vertical="center" wrapText="1"/>
      <protection locked="0"/>
    </xf>
    <xf numFmtId="0" fontId="6" fillId="5" borderId="103" xfId="2" applyFont="1" applyFill="1" applyBorder="1" applyAlignment="1" applyProtection="1">
      <alignment horizontal="center" vertical="center" wrapText="1"/>
      <protection locked="0"/>
    </xf>
    <xf numFmtId="0" fontId="6" fillId="5" borderId="53" xfId="2" applyFont="1" applyFill="1" applyBorder="1" applyAlignment="1" applyProtection="1">
      <alignment horizontal="center" vertical="center" wrapText="1"/>
      <protection locked="0"/>
    </xf>
    <xf numFmtId="0" fontId="6" fillId="5" borderId="54" xfId="2" applyFont="1" applyFill="1" applyBorder="1" applyAlignment="1" applyProtection="1">
      <alignment horizontal="center" vertical="center" wrapText="1"/>
      <protection locked="0"/>
    </xf>
    <xf numFmtId="0" fontId="6" fillId="5" borderId="5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0" fontId="8" fillId="5" borderId="33" xfId="0" applyFont="1" applyFill="1" applyBorder="1" applyAlignment="1">
      <alignment horizontal="center" vertical="center" wrapText="1"/>
    </xf>
    <xf numFmtId="0" fontId="4" fillId="5" borderId="31" xfId="0" applyFont="1" applyFill="1" applyBorder="1" applyAlignment="1">
      <alignment horizontal="center" vertical="center" wrapText="1"/>
    </xf>
    <xf numFmtId="0" fontId="4" fillId="5" borderId="33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3" fontId="6" fillId="5" borderId="5" xfId="1" applyFont="1" applyFill="1" applyBorder="1" applyAlignment="1" applyProtection="1">
      <alignment horizontal="center" vertical="center" wrapText="1"/>
      <protection locked="0"/>
    </xf>
    <xf numFmtId="0" fontId="8" fillId="5" borderId="30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 wrapText="1"/>
    </xf>
    <xf numFmtId="0" fontId="8" fillId="5" borderId="50" xfId="0" applyFont="1" applyFill="1" applyBorder="1" applyAlignment="1">
      <alignment horizontal="center" vertical="center" wrapText="1"/>
    </xf>
    <xf numFmtId="0" fontId="8" fillId="5" borderId="27" xfId="0" applyFont="1" applyFill="1" applyBorder="1" applyAlignment="1">
      <alignment horizontal="center" vertical="center" wrapText="1"/>
    </xf>
    <xf numFmtId="0" fontId="8" fillId="5" borderId="32" xfId="0" applyFont="1" applyFill="1" applyBorder="1" applyAlignment="1">
      <alignment horizontal="center" vertical="center" wrapText="1"/>
    </xf>
    <xf numFmtId="0" fontId="8" fillId="5" borderId="38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8" fillId="5" borderId="67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 wrapText="1"/>
    </xf>
    <xf numFmtId="0" fontId="8" fillId="5" borderId="64" xfId="0" applyFont="1" applyFill="1" applyBorder="1" applyAlignment="1">
      <alignment horizontal="center" vertical="center" wrapText="1"/>
    </xf>
    <xf numFmtId="0" fontId="8" fillId="5" borderId="53" xfId="0" applyFont="1" applyFill="1" applyBorder="1" applyAlignment="1">
      <alignment horizontal="center" vertical="center" wrapText="1"/>
    </xf>
    <xf numFmtId="0" fontId="8" fillId="5" borderId="61" xfId="0" applyFont="1" applyFill="1" applyBorder="1" applyAlignment="1">
      <alignment horizontal="center" vertical="center" wrapText="1"/>
    </xf>
    <xf numFmtId="0" fontId="8" fillId="5" borderId="49" xfId="0" applyFont="1" applyFill="1" applyBorder="1" applyAlignment="1">
      <alignment horizontal="center" vertical="center" wrapText="1"/>
    </xf>
    <xf numFmtId="0" fontId="8" fillId="5" borderId="54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62" xfId="0" applyFont="1" applyFill="1" applyBorder="1" applyAlignment="1">
      <alignment horizontal="center" vertical="center" wrapText="1"/>
    </xf>
    <xf numFmtId="0" fontId="8" fillId="5" borderId="58" xfId="0" applyFont="1" applyFill="1" applyBorder="1" applyAlignment="1">
      <alignment horizontal="center" vertical="center" wrapText="1"/>
    </xf>
    <xf numFmtId="0" fontId="8" fillId="5" borderId="40" xfId="0" applyFont="1" applyFill="1" applyBorder="1" applyAlignment="1">
      <alignment horizontal="center" vertical="center" wrapText="1"/>
    </xf>
    <xf numFmtId="0" fontId="8" fillId="5" borderId="51" xfId="0" applyFont="1" applyFill="1" applyBorder="1" applyAlignment="1">
      <alignment horizontal="center" vertical="center" wrapText="1"/>
    </xf>
    <xf numFmtId="0" fontId="8" fillId="5" borderId="46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0" fontId="8" fillId="5" borderId="124" xfId="0" applyFont="1" applyFill="1" applyBorder="1" applyAlignment="1">
      <alignment horizontal="center" vertical="center" wrapText="1"/>
    </xf>
    <xf numFmtId="0" fontId="8" fillId="5" borderId="120" xfId="0" applyFont="1" applyFill="1" applyBorder="1" applyAlignment="1">
      <alignment horizontal="center" vertical="center" wrapText="1"/>
    </xf>
    <xf numFmtId="0" fontId="8" fillId="5" borderId="57" xfId="0" applyFont="1" applyFill="1" applyBorder="1" applyAlignment="1">
      <alignment horizontal="center" vertical="center" wrapText="1"/>
    </xf>
    <xf numFmtId="0" fontId="8" fillId="5" borderId="59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60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0" fillId="5" borderId="5" xfId="0" applyFill="1" applyBorder="1"/>
    <xf numFmtId="0" fontId="9" fillId="5" borderId="8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59" xfId="0" applyFont="1" applyFill="1" applyBorder="1" applyAlignment="1">
      <alignment horizontal="center" vertical="center" wrapText="1"/>
    </xf>
    <xf numFmtId="0" fontId="9" fillId="5" borderId="57" xfId="0" applyFont="1" applyFill="1" applyBorder="1" applyAlignment="1">
      <alignment horizontal="center" vertical="center" wrapText="1"/>
    </xf>
    <xf numFmtId="0" fontId="8" fillId="5" borderId="48" xfId="0" applyFont="1" applyFill="1" applyBorder="1" applyAlignment="1">
      <alignment horizontal="center" vertical="center" wrapText="1"/>
    </xf>
    <xf numFmtId="0" fontId="6" fillId="5" borderId="128" xfId="2" applyFont="1" applyFill="1" applyBorder="1" applyAlignment="1" applyProtection="1">
      <alignment horizontal="center" vertical="center" wrapText="1"/>
      <protection locked="0"/>
    </xf>
    <xf numFmtId="0" fontId="8" fillId="5" borderId="13" xfId="0" applyFont="1" applyFill="1" applyBorder="1" applyAlignment="1">
      <alignment horizontal="center" vertical="center" wrapText="1"/>
    </xf>
    <xf numFmtId="0" fontId="8" fillId="5" borderId="34" xfId="0" applyFont="1" applyFill="1" applyBorder="1" applyAlignment="1">
      <alignment horizontal="center" vertical="center" wrapText="1"/>
    </xf>
    <xf numFmtId="0" fontId="9" fillId="5" borderId="62" xfId="0" applyFont="1" applyFill="1" applyBorder="1" applyAlignment="1">
      <alignment horizontal="center" vertical="center" wrapText="1"/>
    </xf>
    <xf numFmtId="0" fontId="9" fillId="5" borderId="31" xfId="0" applyFont="1" applyFill="1" applyBorder="1" applyAlignment="1">
      <alignment horizontal="center"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9" fillId="5" borderId="51" xfId="0" applyFont="1" applyFill="1" applyBorder="1" applyAlignment="1">
      <alignment horizontal="center" vertical="center" wrapText="1"/>
    </xf>
  </cellXfs>
  <cellStyles count="124">
    <cellStyle name="% procenta" xfId="3" xr:uid="{00000000-0005-0000-0000-000000000000}"/>
    <cellStyle name="bin" xfId="92" xr:uid="{00000000-0005-0000-0000-000001000000}"/>
    <cellStyle name="Celkem 2" xfId="4" xr:uid="{00000000-0005-0000-0000-000002000000}"/>
    <cellStyle name="cell" xfId="93" xr:uid="{00000000-0005-0000-0000-000003000000}"/>
    <cellStyle name="column" xfId="94" xr:uid="{00000000-0005-0000-0000-000004000000}"/>
    <cellStyle name="Comma0" xfId="5" xr:uid="{00000000-0005-0000-0000-000005000000}"/>
    <cellStyle name="Currency0" xfId="6" xr:uid="{00000000-0005-0000-0000-000006000000}"/>
    <cellStyle name="Currency0 2" xfId="7" xr:uid="{00000000-0005-0000-0000-000007000000}"/>
    <cellStyle name="Currency0 2 2" xfId="60" xr:uid="{00000000-0005-0000-0000-000008000000}"/>
    <cellStyle name="Currency0 2 2 2" xfId="74" xr:uid="{00000000-0005-0000-0000-000009000000}"/>
    <cellStyle name="Currency0 2 3" xfId="69" xr:uid="{00000000-0005-0000-0000-00000A000000}"/>
    <cellStyle name="Čárka 2" xfId="8" xr:uid="{00000000-0005-0000-0000-00000B000000}"/>
    <cellStyle name="Čárka 2 2" xfId="9" xr:uid="{00000000-0005-0000-0000-00000C000000}"/>
    <cellStyle name="Čárka 2 2 2" xfId="61" xr:uid="{00000000-0005-0000-0000-00000D000000}"/>
    <cellStyle name="Čárka 2 2 2 2" xfId="75" xr:uid="{00000000-0005-0000-0000-00000E000000}"/>
    <cellStyle name="Čárka 2 2 3" xfId="70" xr:uid="{00000000-0005-0000-0000-00000F000000}"/>
    <cellStyle name="Číslo" xfId="95" xr:uid="{00000000-0005-0000-0000-000010000000}"/>
    <cellStyle name="Date" xfId="10" xr:uid="{00000000-0005-0000-0000-000011000000}"/>
    <cellStyle name="Datum" xfId="11" xr:uid="{00000000-0005-0000-0000-000012000000}"/>
    <cellStyle name="Datum 2" xfId="12" xr:uid="{00000000-0005-0000-0000-000013000000}"/>
    <cellStyle name="Finanční" xfId="13" xr:uid="{00000000-0005-0000-0000-000014000000}"/>
    <cellStyle name="Finanční0" xfId="14" xr:uid="{00000000-0005-0000-0000-000015000000}"/>
    <cellStyle name="Finanční0 2" xfId="15" xr:uid="{00000000-0005-0000-0000-000016000000}"/>
    <cellStyle name="Fixed" xfId="16" xr:uid="{00000000-0005-0000-0000-000017000000}"/>
    <cellStyle name="formula" xfId="96" xr:uid="{00000000-0005-0000-0000-000018000000}"/>
    <cellStyle name="gap" xfId="97" xr:uid="{00000000-0005-0000-0000-000019000000}"/>
    <cellStyle name="Heading 1" xfId="17" xr:uid="{00000000-0005-0000-0000-00001A000000}"/>
    <cellStyle name="Heading 2" xfId="18" xr:uid="{00000000-0005-0000-0000-00001B000000}"/>
    <cellStyle name="Hyperlink" xfId="57" builtinId="8"/>
    <cellStyle name="Hypertextový odkaz 2" xfId="81" xr:uid="{00000000-0005-0000-0000-00001D000000}"/>
    <cellStyle name="Hypertextový odkaz 3" xfId="79" xr:uid="{00000000-0005-0000-0000-00001E000000}"/>
    <cellStyle name="Měna" xfId="19" xr:uid="{00000000-0005-0000-0000-00001F000000}"/>
    <cellStyle name="Měna 2" xfId="20" xr:uid="{00000000-0005-0000-0000-000020000000}"/>
    <cellStyle name="Měna 2 2" xfId="62" xr:uid="{00000000-0005-0000-0000-000021000000}"/>
    <cellStyle name="Měna 2 2 2" xfId="76" xr:uid="{00000000-0005-0000-0000-000022000000}"/>
    <cellStyle name="Měna 2 3" xfId="71" xr:uid="{00000000-0005-0000-0000-000023000000}"/>
    <cellStyle name="Měna 3" xfId="80" xr:uid="{00000000-0005-0000-0000-000024000000}"/>
    <cellStyle name="Měna 4" xfId="82" xr:uid="{00000000-0005-0000-0000-000025000000}"/>
    <cellStyle name="Měna 5" xfId="83" xr:uid="{00000000-0005-0000-0000-000026000000}"/>
    <cellStyle name="Měna 6" xfId="86" xr:uid="{00000000-0005-0000-0000-000027000000}"/>
    <cellStyle name="Měna 7" xfId="87" xr:uid="{00000000-0005-0000-0000-000028000000}"/>
    <cellStyle name="Měna0" xfId="21" xr:uid="{00000000-0005-0000-0000-000029000000}"/>
    <cellStyle name="Měna0 2" xfId="22" xr:uid="{00000000-0005-0000-0000-00002A000000}"/>
    <cellStyle name="Měna0 2 2" xfId="23" xr:uid="{00000000-0005-0000-0000-00002B000000}"/>
    <cellStyle name="Měna0 2 2 2" xfId="63" xr:uid="{00000000-0005-0000-0000-00002C000000}"/>
    <cellStyle name="Měna0 2 2 2 2" xfId="77" xr:uid="{00000000-0005-0000-0000-00002D000000}"/>
    <cellStyle name="Měna0 2 2 3" xfId="72" xr:uid="{00000000-0005-0000-0000-00002E000000}"/>
    <cellStyle name="Měna0 3" xfId="24" xr:uid="{00000000-0005-0000-0000-00002F000000}"/>
    <cellStyle name="Měna0 3 2" xfId="64" xr:uid="{00000000-0005-0000-0000-000030000000}"/>
    <cellStyle name="Měna0 3 2 2" xfId="78" xr:uid="{00000000-0005-0000-0000-000031000000}"/>
    <cellStyle name="Měna0 3 3" xfId="73" xr:uid="{00000000-0005-0000-0000-000032000000}"/>
    <cellStyle name="Normal" xfId="0" builtinId="0"/>
    <cellStyle name="normální 10" xfId="25" xr:uid="{00000000-0005-0000-0000-000035000000}"/>
    <cellStyle name="normální 11" xfId="26" xr:uid="{00000000-0005-0000-0000-000036000000}"/>
    <cellStyle name="normální 12" xfId="27" xr:uid="{00000000-0005-0000-0000-000037000000}"/>
    <cellStyle name="normální 12 2" xfId="28" xr:uid="{00000000-0005-0000-0000-000038000000}"/>
    <cellStyle name="normální 13" xfId="29" xr:uid="{00000000-0005-0000-0000-000039000000}"/>
    <cellStyle name="normální 14" xfId="30" xr:uid="{00000000-0005-0000-0000-00003A000000}"/>
    <cellStyle name="normální 15" xfId="31" xr:uid="{00000000-0005-0000-0000-00003B000000}"/>
    <cellStyle name="normální 16" xfId="32" xr:uid="{00000000-0005-0000-0000-00003C000000}"/>
    <cellStyle name="normální 16 2" xfId="33" xr:uid="{00000000-0005-0000-0000-00003D000000}"/>
    <cellStyle name="normální 17" xfId="34" xr:uid="{00000000-0005-0000-0000-00003E000000}"/>
    <cellStyle name="normální 17 2" xfId="35" xr:uid="{00000000-0005-0000-0000-00003F000000}"/>
    <cellStyle name="normální 18" xfId="66" xr:uid="{00000000-0005-0000-0000-000040000000}"/>
    <cellStyle name="Normální 19" xfId="84" xr:uid="{00000000-0005-0000-0000-000041000000}"/>
    <cellStyle name="normální 2" xfId="1" xr:uid="{00000000-0005-0000-0000-000042000000}"/>
    <cellStyle name="Normální 2 10" xfId="117" xr:uid="{00000000-0005-0000-0000-000043000000}"/>
    <cellStyle name="Normální 2 2" xfId="36" xr:uid="{00000000-0005-0000-0000-000044000000}"/>
    <cellStyle name="Normální 2 2 2" xfId="101" xr:uid="{00000000-0005-0000-0000-000045000000}"/>
    <cellStyle name="normální 2 2 3" xfId="113" xr:uid="{00000000-0005-0000-0000-000046000000}"/>
    <cellStyle name="Normální 2 3" xfId="37" xr:uid="{00000000-0005-0000-0000-000047000000}"/>
    <cellStyle name="Normální 2 4" xfId="38" xr:uid="{00000000-0005-0000-0000-000048000000}"/>
    <cellStyle name="Normální 2 5" xfId="39" xr:uid="{00000000-0005-0000-0000-000049000000}"/>
    <cellStyle name="Normální 2 6" xfId="68" xr:uid="{00000000-0005-0000-0000-00004A000000}"/>
    <cellStyle name="Normální 2 7" xfId="98" xr:uid="{00000000-0005-0000-0000-00004B000000}"/>
    <cellStyle name="Normální 2 8" xfId="108" xr:uid="{00000000-0005-0000-0000-00004C000000}"/>
    <cellStyle name="Normální 2 9" xfId="112" xr:uid="{00000000-0005-0000-0000-00004D000000}"/>
    <cellStyle name="Normální 20" xfId="85" xr:uid="{00000000-0005-0000-0000-00004E000000}"/>
    <cellStyle name="Normální 21" xfId="91" xr:uid="{00000000-0005-0000-0000-00004F000000}"/>
    <cellStyle name="Normální 22" xfId="102" xr:uid="{00000000-0005-0000-0000-000050000000}"/>
    <cellStyle name="Normální 23" xfId="103" xr:uid="{00000000-0005-0000-0000-000051000000}"/>
    <cellStyle name="Normální 24" xfId="104" xr:uid="{00000000-0005-0000-0000-000052000000}"/>
    <cellStyle name="Normální 25" xfId="106" xr:uid="{00000000-0005-0000-0000-000053000000}"/>
    <cellStyle name="Normální 26" xfId="107" xr:uid="{00000000-0005-0000-0000-000054000000}"/>
    <cellStyle name="Normální 27" xfId="109" xr:uid="{00000000-0005-0000-0000-000055000000}"/>
    <cellStyle name="Normální 28" xfId="105" xr:uid="{00000000-0005-0000-0000-000056000000}"/>
    <cellStyle name="Normální 29" xfId="110" xr:uid="{00000000-0005-0000-0000-000057000000}"/>
    <cellStyle name="normální 3" xfId="40" xr:uid="{00000000-0005-0000-0000-000058000000}"/>
    <cellStyle name="normální 3 2" xfId="65" xr:uid="{00000000-0005-0000-0000-000059000000}"/>
    <cellStyle name="normální 3 3" xfId="59" xr:uid="{00000000-0005-0000-0000-00005A000000}"/>
    <cellStyle name="Normální 3 4" xfId="88" xr:uid="{00000000-0005-0000-0000-00005B000000}"/>
    <cellStyle name="Normální 3 5" xfId="89" xr:uid="{00000000-0005-0000-0000-00005C000000}"/>
    <cellStyle name="Normální 3 6" xfId="90" xr:uid="{00000000-0005-0000-0000-00005D000000}"/>
    <cellStyle name="Normální 3 7" xfId="118" xr:uid="{00000000-0005-0000-0000-00005E000000}"/>
    <cellStyle name="Normální 3 8" xfId="123" xr:uid="{00000000-0005-0000-0000-00005F000000}"/>
    <cellStyle name="Normální 3 9" xfId="122" xr:uid="{00000000-0005-0000-0000-000060000000}"/>
    <cellStyle name="Normální 30" xfId="111" xr:uid="{00000000-0005-0000-0000-000061000000}"/>
    <cellStyle name="Normální 31" xfId="114" xr:uid="{00000000-0005-0000-0000-000062000000}"/>
    <cellStyle name="Normální 32" xfId="115" xr:uid="{00000000-0005-0000-0000-000063000000}"/>
    <cellStyle name="Normální 33" xfId="121" xr:uid="{00000000-0005-0000-0000-000064000000}"/>
    <cellStyle name="normální 4" xfId="41" xr:uid="{00000000-0005-0000-0000-000065000000}"/>
    <cellStyle name="Normální 4 2" xfId="119" xr:uid="{00000000-0005-0000-0000-000066000000}"/>
    <cellStyle name="normální 5" xfId="42" xr:uid="{00000000-0005-0000-0000-000067000000}"/>
    <cellStyle name="Normální 5 2" xfId="120" xr:uid="{00000000-0005-0000-0000-000068000000}"/>
    <cellStyle name="normální 6" xfId="43" xr:uid="{00000000-0005-0000-0000-000069000000}"/>
    <cellStyle name="normální 6 2" xfId="44" xr:uid="{00000000-0005-0000-0000-00006A000000}"/>
    <cellStyle name="normální 7" xfId="2" xr:uid="{00000000-0005-0000-0000-00006B000000}"/>
    <cellStyle name="normální 7 2" xfId="45" xr:uid="{00000000-0005-0000-0000-00006C000000}"/>
    <cellStyle name="normální 8" xfId="46" xr:uid="{00000000-0005-0000-0000-00006D000000}"/>
    <cellStyle name="normální 8 2" xfId="47" xr:uid="{00000000-0005-0000-0000-00006E000000}"/>
    <cellStyle name="normální 9" xfId="48" xr:uid="{00000000-0005-0000-0000-00006F000000}"/>
    <cellStyle name="ods9" xfId="99" xr:uid="{00000000-0005-0000-0000-000070000000}"/>
    <cellStyle name="Per cent" xfId="58" builtinId="5"/>
    <cellStyle name="Pevný" xfId="49" xr:uid="{00000000-0005-0000-0000-000071000000}"/>
    <cellStyle name="Pevný 2" xfId="50" xr:uid="{00000000-0005-0000-0000-000072000000}"/>
    <cellStyle name="procent 2" xfId="67" xr:uid="{00000000-0005-0000-0000-000073000000}"/>
    <cellStyle name="Procenta 2" xfId="51" xr:uid="{00000000-0005-0000-0000-000075000000}"/>
    <cellStyle name="Procenta 3" xfId="116" xr:uid="{00000000-0005-0000-0000-000076000000}"/>
    <cellStyle name="row" xfId="100" xr:uid="{00000000-0005-0000-0000-000077000000}"/>
    <cellStyle name="Total" xfId="52" xr:uid="{00000000-0005-0000-0000-000078000000}"/>
    <cellStyle name="Záhlaví 1" xfId="53" xr:uid="{00000000-0005-0000-0000-000079000000}"/>
    <cellStyle name="Záhlaví 1 2" xfId="54" xr:uid="{00000000-0005-0000-0000-00007A000000}"/>
    <cellStyle name="Záhlaví 2" xfId="55" xr:uid="{00000000-0005-0000-0000-00007B000000}"/>
    <cellStyle name="Záhlaví 2 2" xfId="56" xr:uid="{00000000-0005-0000-0000-00007C000000}"/>
  </cellStyles>
  <dxfs count="0"/>
  <tableStyles count="0" defaultTableStyle="TableStyleMedium9" defaultPivotStyle="PivotStyleLight16"/>
  <colors>
    <mruColors>
      <color rgb="FF98700C"/>
      <color rgb="FFCC9610"/>
      <color rgb="FFF7DC97"/>
      <color rgb="FFF3CA63"/>
      <color rgb="FFF2DCDB"/>
      <color rgb="FFD0CECE"/>
      <color rgb="FFFF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is.msmt.cz/rocenka/rocenka.as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B28"/>
  <sheetViews>
    <sheetView zoomScaleNormal="100" workbookViewId="0"/>
  </sheetViews>
  <sheetFormatPr defaultRowHeight="15" x14ac:dyDescent="0.25"/>
  <cols>
    <col min="1" max="1" width="143.7109375" style="7" customWidth="1"/>
  </cols>
  <sheetData>
    <row r="1" spans="1:2" s="1" customFormat="1" ht="19.5" customHeight="1" x14ac:dyDescent="0.25">
      <c r="A1" s="380" t="s">
        <v>197</v>
      </c>
    </row>
    <row r="2" spans="1:2" s="1" customFormat="1" ht="15" customHeight="1" x14ac:dyDescent="0.25">
      <c r="A2" s="181" t="s">
        <v>144</v>
      </c>
      <c r="B2" s="73"/>
    </row>
    <row r="3" spans="1:2" s="1" customFormat="1" ht="15" customHeight="1" x14ac:dyDescent="0.25">
      <c r="A3" s="381" t="s">
        <v>129</v>
      </c>
    </row>
    <row r="4" spans="1:2" s="1" customFormat="1" ht="15" customHeight="1" x14ac:dyDescent="0.2">
      <c r="A4" s="378" t="s">
        <v>128</v>
      </c>
      <c r="B4" s="66"/>
    </row>
    <row r="5" spans="1:2" s="115" customFormat="1" ht="15" customHeight="1" x14ac:dyDescent="0.2">
      <c r="A5" s="163" t="s">
        <v>177</v>
      </c>
      <c r="B5" s="163"/>
    </row>
    <row r="6" spans="1:2" s="113" customFormat="1" ht="15" customHeight="1" x14ac:dyDescent="0.2">
      <c r="A6" s="163" t="s">
        <v>178</v>
      </c>
      <c r="B6" s="163"/>
    </row>
    <row r="7" spans="1:2" s="113" customFormat="1" ht="15" customHeight="1" x14ac:dyDescent="0.2">
      <c r="A7" s="163" t="s">
        <v>179</v>
      </c>
      <c r="B7" s="163"/>
    </row>
    <row r="8" spans="1:2" s="113" customFormat="1" ht="15" customHeight="1" x14ac:dyDescent="0.2">
      <c r="A8" s="163" t="s">
        <v>180</v>
      </c>
      <c r="B8" s="163"/>
    </row>
    <row r="9" spans="1:2" s="113" customFormat="1" ht="15" customHeight="1" x14ac:dyDescent="0.2">
      <c r="A9" s="163" t="s">
        <v>181</v>
      </c>
      <c r="B9" s="163"/>
    </row>
    <row r="10" spans="1:2" s="113" customFormat="1" ht="15" customHeight="1" x14ac:dyDescent="0.2">
      <c r="A10" s="163" t="s">
        <v>182</v>
      </c>
      <c r="B10" s="163"/>
    </row>
    <row r="11" spans="1:2" s="113" customFormat="1" ht="15" customHeight="1" x14ac:dyDescent="0.2">
      <c r="A11" s="163" t="s">
        <v>183</v>
      </c>
      <c r="B11" s="163"/>
    </row>
    <row r="12" spans="1:2" s="113" customFormat="1" ht="15" customHeight="1" x14ac:dyDescent="0.2">
      <c r="A12" s="379" t="s">
        <v>124</v>
      </c>
    </row>
    <row r="13" spans="1:2" s="113" customFormat="1" ht="15" customHeight="1" x14ac:dyDescent="0.2">
      <c r="A13" s="163" t="s">
        <v>184</v>
      </c>
      <c r="B13" s="163"/>
    </row>
    <row r="14" spans="1:2" s="113" customFormat="1" ht="15" customHeight="1" x14ac:dyDescent="0.2">
      <c r="A14" s="163" t="s">
        <v>192</v>
      </c>
      <c r="B14" s="163"/>
    </row>
    <row r="15" spans="1:2" s="113" customFormat="1" ht="15" customHeight="1" x14ac:dyDescent="0.2">
      <c r="A15" s="163" t="s">
        <v>193</v>
      </c>
      <c r="B15" s="163"/>
    </row>
    <row r="16" spans="1:2" s="113" customFormat="1" ht="15" customHeight="1" x14ac:dyDescent="0.2">
      <c r="A16" s="163" t="s">
        <v>194</v>
      </c>
      <c r="B16" s="163"/>
    </row>
    <row r="17" spans="1:2" s="113" customFormat="1" ht="15" customHeight="1" x14ac:dyDescent="0.2">
      <c r="A17" s="163" t="s">
        <v>185</v>
      </c>
      <c r="B17" s="163"/>
    </row>
    <row r="18" spans="1:2" s="113" customFormat="1" ht="15" customHeight="1" x14ac:dyDescent="0.2">
      <c r="A18" s="379" t="s">
        <v>125</v>
      </c>
      <c r="B18" s="163"/>
    </row>
    <row r="19" spans="1:2" s="113" customFormat="1" ht="15" customHeight="1" x14ac:dyDescent="0.25">
      <c r="A19" s="163" t="s">
        <v>186</v>
      </c>
      <c r="B19"/>
    </row>
    <row r="20" spans="1:2" s="113" customFormat="1" ht="15" customHeight="1" x14ac:dyDescent="0.25">
      <c r="A20" s="180" t="s">
        <v>195</v>
      </c>
      <c r="B20"/>
    </row>
    <row r="21" spans="1:2" s="113" customFormat="1" ht="15" customHeight="1" x14ac:dyDescent="0.25">
      <c r="A21" s="180" t="s">
        <v>187</v>
      </c>
      <c r="B21"/>
    </row>
    <row r="22" spans="1:2" s="113" customFormat="1" ht="15" customHeight="1" x14ac:dyDescent="0.2">
      <c r="A22" s="379" t="s">
        <v>126</v>
      </c>
    </row>
    <row r="23" spans="1:2" s="113" customFormat="1" ht="15" customHeight="1" x14ac:dyDescent="0.25">
      <c r="A23" s="163" t="s">
        <v>188</v>
      </c>
      <c r="B23"/>
    </row>
    <row r="24" spans="1:2" s="113" customFormat="1" ht="15" customHeight="1" x14ac:dyDescent="0.25">
      <c r="A24" s="163" t="s">
        <v>189</v>
      </c>
      <c r="B24"/>
    </row>
    <row r="25" spans="1:2" s="113" customFormat="1" ht="15" customHeight="1" x14ac:dyDescent="0.25">
      <c r="A25" s="163" t="s">
        <v>190</v>
      </c>
      <c r="B25"/>
    </row>
    <row r="26" spans="1:2" s="113" customFormat="1" ht="15" customHeight="1" x14ac:dyDescent="0.25">
      <c r="A26" s="163" t="s">
        <v>196</v>
      </c>
      <c r="B26"/>
    </row>
    <row r="27" spans="1:2" s="113" customFormat="1" ht="15" customHeight="1" x14ac:dyDescent="0.25">
      <c r="A27" s="163" t="s">
        <v>191</v>
      </c>
      <c r="B27"/>
    </row>
    <row r="28" spans="1:2" s="113" customFormat="1" ht="15" customHeight="1" x14ac:dyDescent="0.25">
      <c r="A28" s="163"/>
      <c r="B28"/>
    </row>
  </sheetData>
  <hyperlinks>
    <hyperlink ref="A5" location="'1.1.1'!Oblast_tisku" tooltip="T1" display="Tab. 1.1.1: Mateřské školy celkem – školy, třídy, děti a učitelé, v časové řadě 2010/11–2020/21" xr:uid="{00000000-0004-0000-0000-000000000000}"/>
    <hyperlink ref="A6" location="'1.1.2'!A1" tooltip="T2" display="Tab. 1.1.2: Mateřské školy podle zřizovatele – školy, třídy, děti a učitelé, v časové řadě 2009/10–2019/20" xr:uid="{00000000-0004-0000-0000-000001000000}"/>
    <hyperlink ref="A7" location="'1.1.3'!A1" tooltip="T3" display="Tab. 1.1.3: Mateřské školy v krajském srovnání – školy, třídy, děti a učitelé, ve školním roce 2019/20" xr:uid="{00000000-0004-0000-0000-000002000000}"/>
    <hyperlink ref="A8" location="'1.1.4'!A1" tooltip="T4" display="Tab. 1.1.4: Mateřské školy podle zřizovatele v krajském srovnání – školy, třídy a děti, ve školním roce 2019/20" xr:uid="{00000000-0004-0000-0000-000003000000}"/>
    <hyperlink ref="A9" location="'1.1.5'!A1" tooltip="T5" display="Tab. 1.1.5: Mateřské školy v krajském srovnání – počet tříd, v časové řadě 2009/10–2019/20" xr:uid="{00000000-0004-0000-0000-000004000000}"/>
    <hyperlink ref="A10" location="'1.1.6'!A1" tooltip="T6" display="Tab. 1.1.6: Mateřské školy v krajském srovnání – počet dětí, v časové řadě 2009/10–2019/20" xr:uid="{00000000-0004-0000-0000-000005000000}"/>
    <hyperlink ref="A11" location="'1.1.7'!A1" tooltip="T7" display="Tab. 1.1.7: Mateřské školy v krajském srovnání – počet učitelů, v časové řadě 2009/10–2019/20" xr:uid="{00000000-0004-0000-0000-000006000000}"/>
    <hyperlink ref="A13" location="'1.1.8'!A1" tooltip="T8" display="Tab. 1.1.8: Mateřské školy celkem – děti podle věku, v časové řadě 2009/10–2019/20" xr:uid="{00000000-0004-0000-0000-000007000000}"/>
    <hyperlink ref="A14" location="'1.1.9'!A1" tooltip="T9" display="Tab. 1.1.9: Mateřské školy v krajském srovnání – děti podle věku, ve školním roce 2019/20" xr:uid="{00000000-0004-0000-0000-000008000000}"/>
    <hyperlink ref="A15" location="'1.1.10'!A1" tooltip="T10" display="Tab. 1.1.10: Mateřské školy v krajském srovnání – dívky podle věku, ve školním roce 2019/20" xr:uid="{00000000-0004-0000-0000-000009000000}"/>
    <hyperlink ref="A16" location="'1.1.11'!A1" tooltip="T11" display="Tab. 1.1.11: Mateřské školy v krajském srovnání – chlapci podle věku, ve školním roce 2019/20" xr:uid="{00000000-0004-0000-0000-00000A000000}"/>
    <hyperlink ref="A17" location="'1.1.12'!A1" tooltip="T12" display="Tab. 1.1.12: Mateřské školy v krajském srovnání – počet dětí mladších 3 let, v časové řadě 2009/10–2019/20" xr:uid="{00000000-0004-0000-0000-00000B000000}"/>
    <hyperlink ref="A19" location="'1.1.13'!A1" tooltip="T13" display="Tab. 1.1.13: Mateřské školy celkem – děti s jiným než českým státním občanstvím, v časové řadě 2009/10–2019/20" xr:uid="{00000000-0004-0000-0000-00000C000000}"/>
    <hyperlink ref="A21" location="'1.1.15'!A1" tooltip="T14" display="Tab. 1.1.15: Mateřské školy v krajském srovnání – počet dětí s jiným než českým státním občanstvím, v časové řadě 2010/11–2020/21" xr:uid="{00000000-0004-0000-0000-00000D000000}"/>
    <hyperlink ref="A23" location="'1.1.16'!A1" tooltip="T15" display="Tab. 1.1.16: Mateřské školy celkem – děti se zdravotním postižením podle druhu postižení, v časové řadě 2010/11–2020/21" xr:uid="{00000000-0004-0000-0000-00000E000000}"/>
    <hyperlink ref="A24" location="'1.1.17'!A1" tooltip="T16" display="Tab. 1.1.17: Mateřské školy celkem – dívky se zdravotním postižením podle druhu postižení, v časové řadě 2010/11–2020/21" xr:uid="{00000000-0004-0000-0000-00000F000000}"/>
    <hyperlink ref="A25" location="'1.1.18'!A1" tooltip="T17" display="Tab. 1.1.18: Mateřské školy celkem – chlapci se zdravotním postižením podle druhu postižení, v časové řadě 2010/11–2020/21" xr:uid="{00000000-0004-0000-0000-000010000000}"/>
    <hyperlink ref="A26" location="'1.1.19'!A1" tooltip="T18" display="Tab. 1.1.19: Mateřské školy v krajském srovnání – děti se zdravotním postižením podle druhu postižení, ve školním roce 2020/21" xr:uid="{00000000-0004-0000-0000-000011000000}"/>
    <hyperlink ref="A27" location="'1.1.20'!A1" tooltip="T19" display="Tab. 1.1.20: Mateřské školy v krajském srovnání – počet dětí se zdravotním postižením, v časové řadě 2010/11–2020/21" xr:uid="{00000000-0004-0000-0000-000012000000}"/>
    <hyperlink ref="A20" location="' 1.1.14'!A1" display="Tab. 1.1.14: Mateřské školy v krajském srovnání – děti s jiným než českým státním občanstvím, ve školním roce 2020/21" xr:uid="{00000000-0004-0000-0000-000013000000}"/>
    <hyperlink ref="A2" r:id="rId1" xr:uid="{00000000-0004-0000-0000-000014000000}"/>
  </hyperlinks>
  <pageMargins left="0.70866141732283472" right="0.70866141732283472" top="0.78740157480314965" bottom="0.78740157480314965" header="0.31496062992125984" footer="0.31496062992125984"/>
  <pageSetup paperSize="9" scale="85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1"/>
  <sheetViews>
    <sheetView zoomScaleNormal="100" workbookViewId="0"/>
  </sheetViews>
  <sheetFormatPr defaultColWidth="9.140625" defaultRowHeight="15" x14ac:dyDescent="0.25"/>
  <cols>
    <col min="1" max="1" width="12.85546875" customWidth="1"/>
    <col min="2" max="2" width="5.7109375" customWidth="1"/>
    <col min="3" max="13" width="7.7109375" customWidth="1"/>
  </cols>
  <sheetData>
    <row r="1" spans="1:17" ht="17.25" customHeight="1" x14ac:dyDescent="0.25">
      <c r="A1" s="30" t="s">
        <v>164</v>
      </c>
      <c r="B1" s="30"/>
      <c r="C1" s="1"/>
      <c r="D1" s="1"/>
      <c r="E1" s="1"/>
      <c r="F1" s="1"/>
      <c r="G1" s="1"/>
      <c r="H1" s="1"/>
      <c r="I1" s="1"/>
      <c r="J1" s="1"/>
      <c r="K1" s="1"/>
      <c r="M1" s="114"/>
    </row>
    <row r="2" spans="1:17" ht="17.25" customHeight="1" thickBot="1" x14ac:dyDescent="0.3">
      <c r="A2" s="75" t="s">
        <v>75</v>
      </c>
      <c r="B2" s="2"/>
      <c r="C2" s="2"/>
      <c r="D2" s="2"/>
      <c r="E2" s="2"/>
      <c r="F2" s="2"/>
      <c r="G2" s="2"/>
      <c r="H2" s="2"/>
      <c r="I2" s="2"/>
      <c r="J2" s="2"/>
      <c r="K2" s="2"/>
      <c r="L2" s="382" t="s">
        <v>198</v>
      </c>
      <c r="M2" s="382"/>
    </row>
    <row r="3" spans="1:17" ht="17.25" customHeight="1" x14ac:dyDescent="0.25">
      <c r="A3" s="416" t="s">
        <v>80</v>
      </c>
      <c r="B3" s="417"/>
      <c r="C3" s="458" t="s">
        <v>45</v>
      </c>
      <c r="D3" s="451" t="s">
        <v>70</v>
      </c>
      <c r="E3" s="451"/>
      <c r="F3" s="451"/>
      <c r="G3" s="451"/>
      <c r="H3" s="451"/>
      <c r="I3" s="451"/>
      <c r="J3" s="451"/>
      <c r="K3" s="451"/>
      <c r="L3" s="451"/>
      <c r="M3" s="494"/>
    </row>
    <row r="4" spans="1:17" ht="17.25" customHeight="1" x14ac:dyDescent="0.25">
      <c r="A4" s="418"/>
      <c r="B4" s="419"/>
      <c r="C4" s="459"/>
      <c r="D4" s="493" t="s">
        <v>32</v>
      </c>
      <c r="E4" s="493"/>
      <c r="F4" s="411" t="s">
        <v>98</v>
      </c>
      <c r="G4" s="493"/>
      <c r="H4" s="411" t="s">
        <v>97</v>
      </c>
      <c r="I4" s="493"/>
      <c r="J4" s="411" t="s">
        <v>99</v>
      </c>
      <c r="K4" s="493"/>
      <c r="L4" s="411" t="s">
        <v>100</v>
      </c>
      <c r="M4" s="495"/>
    </row>
    <row r="5" spans="1:17" ht="10.5" customHeight="1" x14ac:dyDescent="0.25">
      <c r="A5" s="418"/>
      <c r="B5" s="419"/>
      <c r="C5" s="459"/>
      <c r="D5" s="489" t="s">
        <v>52</v>
      </c>
      <c r="E5" s="491" t="s">
        <v>66</v>
      </c>
      <c r="F5" s="428" t="s">
        <v>52</v>
      </c>
      <c r="G5" s="426" t="s">
        <v>66</v>
      </c>
      <c r="H5" s="489" t="s">
        <v>52</v>
      </c>
      <c r="I5" s="491" t="s">
        <v>66</v>
      </c>
      <c r="J5" s="428" t="s">
        <v>52</v>
      </c>
      <c r="K5" s="426" t="s">
        <v>66</v>
      </c>
      <c r="L5" s="428" t="s">
        <v>52</v>
      </c>
      <c r="M5" s="440" t="s">
        <v>66</v>
      </c>
    </row>
    <row r="6" spans="1:17" ht="8.25" customHeight="1" thickBot="1" x14ac:dyDescent="0.3">
      <c r="A6" s="420"/>
      <c r="B6" s="421"/>
      <c r="C6" s="460"/>
      <c r="D6" s="490"/>
      <c r="E6" s="492"/>
      <c r="F6" s="429"/>
      <c r="G6" s="427"/>
      <c r="H6" s="490"/>
      <c r="I6" s="492"/>
      <c r="J6" s="429"/>
      <c r="K6" s="427"/>
      <c r="L6" s="429"/>
      <c r="M6" s="441"/>
    </row>
    <row r="7" spans="1:17" ht="17.25" customHeight="1" x14ac:dyDescent="0.25">
      <c r="A7" s="424" t="s">
        <v>7</v>
      </c>
      <c r="B7" s="425"/>
      <c r="C7" s="258">
        <v>363568</v>
      </c>
      <c r="D7" s="259">
        <v>33141</v>
      </c>
      <c r="E7" s="207">
        <v>9.1154887118778324E-2</v>
      </c>
      <c r="F7" s="209">
        <v>92365</v>
      </c>
      <c r="G7" s="207">
        <v>0.25405151168419665</v>
      </c>
      <c r="H7" s="209">
        <v>106163</v>
      </c>
      <c r="I7" s="207">
        <v>0.29200314659155924</v>
      </c>
      <c r="J7" s="209">
        <v>111217</v>
      </c>
      <c r="K7" s="207">
        <v>0.30590426000088017</v>
      </c>
      <c r="L7" s="209">
        <v>20682</v>
      </c>
      <c r="M7" s="260">
        <v>5.688619460458566E-2</v>
      </c>
      <c r="O7" s="23"/>
      <c r="P7" s="70"/>
    </row>
    <row r="8" spans="1:17" ht="17.25" customHeight="1" x14ac:dyDescent="0.25">
      <c r="A8" s="424" t="s">
        <v>8</v>
      </c>
      <c r="B8" s="425"/>
      <c r="C8" s="69">
        <v>367603</v>
      </c>
      <c r="D8" s="156">
        <v>37898</v>
      </c>
      <c r="E8" s="183">
        <v>0.10309491489460097</v>
      </c>
      <c r="F8" s="139">
        <v>92120</v>
      </c>
      <c r="G8" s="183">
        <v>0.25059643147634814</v>
      </c>
      <c r="H8" s="139">
        <v>107065</v>
      </c>
      <c r="I8" s="183">
        <v>0.29125170360415992</v>
      </c>
      <c r="J8" s="139">
        <v>110000</v>
      </c>
      <c r="K8" s="183">
        <v>0.29923586042551337</v>
      </c>
      <c r="L8" s="139">
        <v>20520</v>
      </c>
      <c r="M8" s="261">
        <v>5.5821089599377587E-2</v>
      </c>
      <c r="O8" s="23"/>
      <c r="P8" s="70"/>
    </row>
    <row r="9" spans="1:17" ht="17.25" customHeight="1" x14ac:dyDescent="0.25">
      <c r="A9" s="424" t="s">
        <v>9</v>
      </c>
      <c r="B9" s="425"/>
      <c r="C9" s="69">
        <v>367361</v>
      </c>
      <c r="D9" s="156">
        <v>42321</v>
      </c>
      <c r="E9" s="183">
        <v>0.11520275696113633</v>
      </c>
      <c r="F9" s="139">
        <v>90640</v>
      </c>
      <c r="G9" s="183">
        <v>0.24673277783978156</v>
      </c>
      <c r="H9" s="139">
        <v>103501</v>
      </c>
      <c r="I9" s="183">
        <v>0.28174193776693768</v>
      </c>
      <c r="J9" s="139">
        <v>109981</v>
      </c>
      <c r="K9" s="183">
        <v>0.29938126257278264</v>
      </c>
      <c r="L9" s="139">
        <v>20918</v>
      </c>
      <c r="M9" s="261">
        <v>5.6941264859361775E-2</v>
      </c>
      <c r="O9" s="23"/>
      <c r="P9" s="70"/>
    </row>
    <row r="10" spans="1:17" ht="17.25" customHeight="1" x14ac:dyDescent="0.25">
      <c r="A10" s="424" t="s">
        <v>10</v>
      </c>
      <c r="B10" s="425"/>
      <c r="C10" s="69">
        <v>362653</v>
      </c>
      <c r="D10" s="156">
        <v>44729</v>
      </c>
      <c r="E10" s="183">
        <v>0.12333828756414535</v>
      </c>
      <c r="F10" s="139">
        <v>91390</v>
      </c>
      <c r="G10" s="183">
        <v>0.25200398176769528</v>
      </c>
      <c r="H10" s="139">
        <v>100118</v>
      </c>
      <c r="I10" s="183">
        <v>0.27607106517800761</v>
      </c>
      <c r="J10" s="139">
        <v>105869</v>
      </c>
      <c r="K10" s="183">
        <v>0.29192919953785024</v>
      </c>
      <c r="L10" s="139">
        <v>20547</v>
      </c>
      <c r="M10" s="261">
        <v>5.6657465952301513E-2</v>
      </c>
      <c r="O10" s="23"/>
      <c r="P10" s="70"/>
    </row>
    <row r="11" spans="1:17" ht="17.25" customHeight="1" x14ac:dyDescent="0.25">
      <c r="A11" s="424" t="s">
        <v>46</v>
      </c>
      <c r="B11" s="425"/>
      <c r="C11" s="69">
        <v>362756</v>
      </c>
      <c r="D11" s="156">
        <v>45471</v>
      </c>
      <c r="E11" s="183">
        <v>0.12534871924930255</v>
      </c>
      <c r="F11" s="139">
        <v>91758</v>
      </c>
      <c r="G11" s="183">
        <v>0.25294688440714969</v>
      </c>
      <c r="H11" s="139">
        <v>99914</v>
      </c>
      <c r="I11" s="183">
        <v>0.27543031679696545</v>
      </c>
      <c r="J11" s="139">
        <v>104901</v>
      </c>
      <c r="K11" s="183">
        <v>0.2891778495738182</v>
      </c>
      <c r="L11" s="139">
        <v>20712</v>
      </c>
      <c r="M11" s="261">
        <v>5.7096229972764062E-2</v>
      </c>
      <c r="O11" s="23"/>
      <c r="P11" s="70"/>
    </row>
    <row r="12" spans="1:17" ht="17.25" customHeight="1" x14ac:dyDescent="0.25">
      <c r="A12" s="424" t="s">
        <v>71</v>
      </c>
      <c r="B12" s="425"/>
      <c r="C12" s="68">
        <v>363776</v>
      </c>
      <c r="D12" s="156">
        <v>45374</v>
      </c>
      <c r="E12" s="183">
        <v>0.12473060344827586</v>
      </c>
      <c r="F12" s="139">
        <v>93046</v>
      </c>
      <c r="G12" s="183">
        <v>0.2557782811400422</v>
      </c>
      <c r="H12" s="139">
        <v>99858</v>
      </c>
      <c r="I12" s="183">
        <v>0.27450409042927515</v>
      </c>
      <c r="J12" s="139">
        <v>104749</v>
      </c>
      <c r="K12" s="183">
        <v>0.28794917751583393</v>
      </c>
      <c r="L12" s="139">
        <v>20749</v>
      </c>
      <c r="M12" s="261">
        <v>5.7037847466572839E-2</v>
      </c>
      <c r="O12" s="23"/>
      <c r="P12" s="23"/>
      <c r="Q12" s="23"/>
    </row>
    <row r="13" spans="1:17" ht="17.25" customHeight="1" x14ac:dyDescent="0.25">
      <c r="A13" s="424" t="s">
        <v>110</v>
      </c>
      <c r="B13" s="425"/>
      <c r="C13" s="68">
        <v>364909</v>
      </c>
      <c r="D13" s="156">
        <v>43020</v>
      </c>
      <c r="E13" s="183">
        <v>0.11789240605191979</v>
      </c>
      <c r="F13" s="139">
        <v>94585</v>
      </c>
      <c r="G13" s="183">
        <v>0.2592016091683132</v>
      </c>
      <c r="H13" s="139">
        <v>101407</v>
      </c>
      <c r="I13" s="183">
        <v>0.27789668109035404</v>
      </c>
      <c r="J13" s="139">
        <v>104522</v>
      </c>
      <c r="K13" s="183">
        <v>0.28643305591256996</v>
      </c>
      <c r="L13" s="139">
        <v>21375</v>
      </c>
      <c r="M13" s="261">
        <v>5.8576247776842991E-2</v>
      </c>
      <c r="O13" s="23"/>
      <c r="P13" s="70"/>
    </row>
    <row r="14" spans="1:17" ht="17.25" customHeight="1" x14ac:dyDescent="0.25">
      <c r="A14" s="424" t="s">
        <v>135</v>
      </c>
      <c r="B14" s="425"/>
      <c r="C14" s="68">
        <v>357598</v>
      </c>
      <c r="D14" s="156">
        <v>34586</v>
      </c>
      <c r="E14" s="183">
        <v>9.671754316299308E-2</v>
      </c>
      <c r="F14" s="139">
        <v>93075</v>
      </c>
      <c r="G14" s="183">
        <v>0.26027830133278151</v>
      </c>
      <c r="H14" s="139">
        <v>102494</v>
      </c>
      <c r="I14" s="183">
        <v>0.28661793410477687</v>
      </c>
      <c r="J14" s="139">
        <v>106305</v>
      </c>
      <c r="K14" s="183">
        <v>0.29727515254559589</v>
      </c>
      <c r="L14" s="139">
        <v>21138</v>
      </c>
      <c r="M14" s="261">
        <v>5.9111068853852651E-2</v>
      </c>
      <c r="O14" s="23"/>
      <c r="P14" s="70"/>
    </row>
    <row r="15" spans="1:17" ht="17.25" customHeight="1" x14ac:dyDescent="0.25">
      <c r="A15" s="424" t="s">
        <v>145</v>
      </c>
      <c r="B15" s="425"/>
      <c r="C15" s="68">
        <v>360490</v>
      </c>
      <c r="D15" s="156">
        <v>32714</v>
      </c>
      <c r="E15" s="183">
        <v>9.0748703154040336E-2</v>
      </c>
      <c r="F15" s="139">
        <v>94403</v>
      </c>
      <c r="G15" s="183">
        <v>0.26187411578684566</v>
      </c>
      <c r="H15" s="139">
        <v>102985</v>
      </c>
      <c r="I15" s="183">
        <v>0.28568060140364504</v>
      </c>
      <c r="J15" s="139">
        <v>107541</v>
      </c>
      <c r="K15" s="183">
        <v>0.29831895475602654</v>
      </c>
      <c r="L15" s="139">
        <v>22847</v>
      </c>
      <c r="M15" s="261">
        <v>6.3377624899442431E-2</v>
      </c>
      <c r="O15" s="23"/>
      <c r="P15" s="70"/>
    </row>
    <row r="16" spans="1:17" ht="17.25" customHeight="1" x14ac:dyDescent="0.25">
      <c r="A16" s="424" t="s">
        <v>149</v>
      </c>
      <c r="B16" s="425"/>
      <c r="C16" s="68">
        <v>369205</v>
      </c>
      <c r="D16" s="156">
        <v>32108</v>
      </c>
      <c r="E16" s="183">
        <v>8.6965236115437217E-2</v>
      </c>
      <c r="F16" s="139">
        <v>96361</v>
      </c>
      <c r="G16" s="183">
        <v>0.26099592367383972</v>
      </c>
      <c r="H16" s="139">
        <v>107031</v>
      </c>
      <c r="I16" s="183">
        <v>0.2898958573150418</v>
      </c>
      <c r="J16" s="139">
        <v>111603</v>
      </c>
      <c r="K16" s="183">
        <v>0.30227922157067211</v>
      </c>
      <c r="L16" s="139">
        <v>22102</v>
      </c>
      <c r="M16" s="261">
        <v>5.9863761325009139E-2</v>
      </c>
      <c r="O16" s="23"/>
      <c r="P16" s="70"/>
    </row>
    <row r="17" spans="1:16" ht="17.25" customHeight="1" thickBot="1" x14ac:dyDescent="0.3">
      <c r="A17" s="424" t="s">
        <v>151</v>
      </c>
      <c r="B17" s="425"/>
      <c r="C17" s="262">
        <v>364491</v>
      </c>
      <c r="D17" s="263">
        <v>32133</v>
      </c>
      <c r="E17" s="213">
        <f>D17/$C17</f>
        <v>8.8158555355276266E-2</v>
      </c>
      <c r="F17" s="36">
        <v>93991</v>
      </c>
      <c r="G17" s="213">
        <f>F17/$C17</f>
        <v>0.25786919292931787</v>
      </c>
      <c r="H17" s="36">
        <v>105055</v>
      </c>
      <c r="I17" s="213">
        <f>H17/$C17</f>
        <v>0.2882238518920906</v>
      </c>
      <c r="J17" s="36">
        <v>111933</v>
      </c>
      <c r="K17" s="213">
        <f>J17/$C17</f>
        <v>0.30709400232104495</v>
      </c>
      <c r="L17" s="36">
        <v>21379</v>
      </c>
      <c r="M17" s="264">
        <f>L17/$C17</f>
        <v>5.8654397502270292E-2</v>
      </c>
      <c r="O17" s="23"/>
      <c r="P17" s="70"/>
    </row>
    <row r="18" spans="1:16" ht="17.25" customHeight="1" x14ac:dyDescent="0.25">
      <c r="A18" s="412" t="s">
        <v>152</v>
      </c>
      <c r="B18" s="278" t="s">
        <v>73</v>
      </c>
      <c r="C18" s="279">
        <f>C17-C16</f>
        <v>-4714</v>
      </c>
      <c r="D18" s="344">
        <f>D17-D16</f>
        <v>25</v>
      </c>
      <c r="E18" s="345" t="s">
        <v>43</v>
      </c>
      <c r="F18" s="280">
        <f>F17-F16</f>
        <v>-2370</v>
      </c>
      <c r="G18" s="345" t="s">
        <v>43</v>
      </c>
      <c r="H18" s="280">
        <f>H17-H16</f>
        <v>-1976</v>
      </c>
      <c r="I18" s="345" t="s">
        <v>43</v>
      </c>
      <c r="J18" s="280">
        <f>J17-J16</f>
        <v>330</v>
      </c>
      <c r="K18" s="345" t="s">
        <v>43</v>
      </c>
      <c r="L18" s="280">
        <f>L17-L16</f>
        <v>-723</v>
      </c>
      <c r="M18" s="346" t="s">
        <v>43</v>
      </c>
    </row>
    <row r="19" spans="1:16" ht="17.25" customHeight="1" x14ac:dyDescent="0.25">
      <c r="A19" s="413"/>
      <c r="B19" s="283" t="s">
        <v>74</v>
      </c>
      <c r="C19" s="295">
        <f>C17/C16-1</f>
        <v>-1.2767974431548867E-2</v>
      </c>
      <c r="D19" s="347">
        <f>D17/D16-1</f>
        <v>7.7862215024282477E-4</v>
      </c>
      <c r="E19" s="348" t="s">
        <v>43</v>
      </c>
      <c r="F19" s="296">
        <f>F17/F16-1</f>
        <v>-2.4595012505059133E-2</v>
      </c>
      <c r="G19" s="348" t="s">
        <v>43</v>
      </c>
      <c r="H19" s="296">
        <f>H17/H16-1</f>
        <v>-1.8461940933000687E-2</v>
      </c>
      <c r="I19" s="348" t="s">
        <v>43</v>
      </c>
      <c r="J19" s="296">
        <f>J17/J16-1</f>
        <v>2.9569097604902339E-3</v>
      </c>
      <c r="K19" s="348" t="s">
        <v>43</v>
      </c>
      <c r="L19" s="296">
        <f>L17/L16-1</f>
        <v>-3.2711971767260928E-2</v>
      </c>
      <c r="M19" s="349" t="s">
        <v>43</v>
      </c>
    </row>
    <row r="20" spans="1:16" ht="17.25" customHeight="1" x14ac:dyDescent="0.25">
      <c r="A20" s="414" t="s">
        <v>157</v>
      </c>
      <c r="B20" s="288" t="s">
        <v>73</v>
      </c>
      <c r="C20" s="300">
        <f>C17-C12</f>
        <v>715</v>
      </c>
      <c r="D20" s="350">
        <f>D17-D12</f>
        <v>-13241</v>
      </c>
      <c r="E20" s="351" t="s">
        <v>43</v>
      </c>
      <c r="F20" s="290">
        <f>F17-F12</f>
        <v>945</v>
      </c>
      <c r="G20" s="351" t="s">
        <v>43</v>
      </c>
      <c r="H20" s="290">
        <f>H17-H12</f>
        <v>5197</v>
      </c>
      <c r="I20" s="351" t="s">
        <v>43</v>
      </c>
      <c r="J20" s="290">
        <f>J17-J12</f>
        <v>7184</v>
      </c>
      <c r="K20" s="351" t="s">
        <v>43</v>
      </c>
      <c r="L20" s="290">
        <f>L17-L12</f>
        <v>630</v>
      </c>
      <c r="M20" s="352" t="s">
        <v>43</v>
      </c>
    </row>
    <row r="21" spans="1:16" ht="17.25" customHeight="1" x14ac:dyDescent="0.25">
      <c r="A21" s="413"/>
      <c r="B21" s="294" t="s">
        <v>74</v>
      </c>
      <c r="C21" s="284">
        <f>C17/C12-1</f>
        <v>1.9654952498240341E-3</v>
      </c>
      <c r="D21" s="353">
        <f>D17/D12-1</f>
        <v>-0.29181910345131579</v>
      </c>
      <c r="E21" s="354" t="s">
        <v>43</v>
      </c>
      <c r="F21" s="285">
        <f>F17/F12-1</f>
        <v>1.0156266792769264E-2</v>
      </c>
      <c r="G21" s="354" t="s">
        <v>43</v>
      </c>
      <c r="H21" s="285">
        <f>H17/H12-1</f>
        <v>5.204390234132461E-2</v>
      </c>
      <c r="I21" s="354" t="s">
        <v>43</v>
      </c>
      <c r="J21" s="285">
        <f>J17/J12-1</f>
        <v>6.8582993632397393E-2</v>
      </c>
      <c r="K21" s="354" t="s">
        <v>43</v>
      </c>
      <c r="L21" s="285">
        <f>L17/L12-1</f>
        <v>3.0362909055858145E-2</v>
      </c>
      <c r="M21" s="355" t="s">
        <v>43</v>
      </c>
    </row>
    <row r="22" spans="1:16" ht="17.25" customHeight="1" x14ac:dyDescent="0.25">
      <c r="A22" s="414" t="s">
        <v>156</v>
      </c>
      <c r="B22" s="299" t="s">
        <v>73</v>
      </c>
      <c r="C22" s="289">
        <f>C17-C7</f>
        <v>923</v>
      </c>
      <c r="D22" s="356">
        <f>D17-D7</f>
        <v>-1008</v>
      </c>
      <c r="E22" s="357" t="s">
        <v>43</v>
      </c>
      <c r="F22" s="291">
        <f>F17-F7</f>
        <v>1626</v>
      </c>
      <c r="G22" s="357" t="s">
        <v>43</v>
      </c>
      <c r="H22" s="291">
        <f>H17-H7</f>
        <v>-1108</v>
      </c>
      <c r="I22" s="357" t="s">
        <v>43</v>
      </c>
      <c r="J22" s="291">
        <f>J17-J7</f>
        <v>716</v>
      </c>
      <c r="K22" s="357" t="s">
        <v>43</v>
      </c>
      <c r="L22" s="291">
        <f>L17-L7</f>
        <v>697</v>
      </c>
      <c r="M22" s="358" t="s">
        <v>43</v>
      </c>
    </row>
    <row r="23" spans="1:16" ht="17.25" customHeight="1" thickBot="1" x14ac:dyDescent="0.3">
      <c r="A23" s="415"/>
      <c r="B23" s="303" t="s">
        <v>74</v>
      </c>
      <c r="C23" s="304">
        <f>C17/C7-1</f>
        <v>2.5387272807286809E-3</v>
      </c>
      <c r="D23" s="359">
        <f>D17/D7-1</f>
        <v>-3.0415497420114068E-2</v>
      </c>
      <c r="E23" s="360" t="s">
        <v>43</v>
      </c>
      <c r="F23" s="306">
        <f>F17/F7-1</f>
        <v>1.7604070806041205E-2</v>
      </c>
      <c r="G23" s="360" t="s">
        <v>43</v>
      </c>
      <c r="H23" s="306">
        <f>H17/H7-1</f>
        <v>-1.0436781176116017E-2</v>
      </c>
      <c r="I23" s="360" t="s">
        <v>43</v>
      </c>
      <c r="J23" s="306">
        <f>J17/J7-1</f>
        <v>6.4378647149265777E-3</v>
      </c>
      <c r="K23" s="360" t="s">
        <v>43</v>
      </c>
      <c r="L23" s="306">
        <f>L17/L7-1</f>
        <v>3.3700802630306503E-2</v>
      </c>
      <c r="M23" s="361" t="s">
        <v>43</v>
      </c>
    </row>
    <row r="24" spans="1:16" ht="17.25" customHeight="1" x14ac:dyDescent="0.25">
      <c r="A24" s="25" t="s">
        <v>107</v>
      </c>
      <c r="J24" s="55"/>
      <c r="K24" s="55"/>
    </row>
    <row r="25" spans="1:16" ht="15" customHeight="1" x14ac:dyDescent="0.25">
      <c r="A25" s="25"/>
      <c r="J25" s="55"/>
      <c r="K25" s="55"/>
    </row>
    <row r="26" spans="1:16" x14ac:dyDescent="0.25">
      <c r="A26" s="155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6" x14ac:dyDescent="0.25"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</row>
    <row r="28" spans="1:16" x14ac:dyDescent="0.25"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6" x14ac:dyDescent="0.25"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</row>
    <row r="30" spans="1:16" x14ac:dyDescent="0.25"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6" x14ac:dyDescent="0.25"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</row>
  </sheetData>
  <mergeCells count="33">
    <mergeCell ref="L4:M4"/>
    <mergeCell ref="H5:H6"/>
    <mergeCell ref="I5:I6"/>
    <mergeCell ref="L5:L6"/>
    <mergeCell ref="M5:M6"/>
    <mergeCell ref="K5:K6"/>
    <mergeCell ref="J4:K4"/>
    <mergeCell ref="A17:B17"/>
    <mergeCell ref="A18:A19"/>
    <mergeCell ref="A20:A21"/>
    <mergeCell ref="A22:A23"/>
    <mergeCell ref="A11:B11"/>
    <mergeCell ref="A12:B12"/>
    <mergeCell ref="A13:B13"/>
    <mergeCell ref="A14:B14"/>
    <mergeCell ref="A15:B15"/>
    <mergeCell ref="A16:B16"/>
    <mergeCell ref="L2:M2"/>
    <mergeCell ref="A7:B7"/>
    <mergeCell ref="A8:B8"/>
    <mergeCell ref="A9:B9"/>
    <mergeCell ref="A10:B10"/>
    <mergeCell ref="J5:J6"/>
    <mergeCell ref="D5:D6"/>
    <mergeCell ref="E5:E6"/>
    <mergeCell ref="F5:F6"/>
    <mergeCell ref="G5:G6"/>
    <mergeCell ref="A3:B6"/>
    <mergeCell ref="C3:C6"/>
    <mergeCell ref="D4:E4"/>
    <mergeCell ref="F4:G4"/>
    <mergeCell ref="D3:M3"/>
    <mergeCell ref="H4:I4"/>
  </mergeCells>
  <hyperlinks>
    <hyperlink ref="A2" location="OBSAH!A1" tooltip="o" display="zpět na obsah" xr:uid="{00000000-0004-0000-09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C23 D18:D23 F18:F23 H18:H23 J18:J23 L18:L23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List6"/>
  <dimension ref="A1:M24"/>
  <sheetViews>
    <sheetView zoomScaleNormal="100" workbookViewId="0"/>
  </sheetViews>
  <sheetFormatPr defaultRowHeight="15" x14ac:dyDescent="0.25"/>
  <cols>
    <col min="1" max="1" width="20" customWidth="1"/>
    <col min="2" max="2" width="8.140625" customWidth="1"/>
    <col min="3" max="12" width="9.28515625" customWidth="1"/>
  </cols>
  <sheetData>
    <row r="1" spans="1:13" s="1" customFormat="1" ht="17.25" customHeight="1" x14ac:dyDescent="0.2">
      <c r="A1" s="30" t="s">
        <v>165</v>
      </c>
      <c r="M1" s="114"/>
    </row>
    <row r="2" spans="1:13" s="2" customFormat="1" ht="17.25" customHeight="1" thickBot="1" x14ac:dyDescent="0.3">
      <c r="A2" s="75" t="s">
        <v>75</v>
      </c>
      <c r="K2" s="382" t="s">
        <v>198</v>
      </c>
      <c r="L2" s="382"/>
    </row>
    <row r="3" spans="1:13" s="11" customFormat="1" ht="17.25" customHeight="1" x14ac:dyDescent="0.25">
      <c r="A3" s="416" t="s">
        <v>72</v>
      </c>
      <c r="B3" s="498" t="s">
        <v>45</v>
      </c>
      <c r="C3" s="434" t="s">
        <v>4</v>
      </c>
      <c r="D3" s="435"/>
      <c r="E3" s="435"/>
      <c r="F3" s="435"/>
      <c r="G3" s="435"/>
      <c r="H3" s="435"/>
      <c r="I3" s="435"/>
      <c r="J3" s="435"/>
      <c r="K3" s="435"/>
      <c r="L3" s="436"/>
    </row>
    <row r="4" spans="1:13" s="11" customFormat="1" ht="17.25" customHeight="1" x14ac:dyDescent="0.25">
      <c r="A4" s="418"/>
      <c r="B4" s="499"/>
      <c r="C4" s="502" t="s">
        <v>32</v>
      </c>
      <c r="D4" s="493"/>
      <c r="E4" s="411" t="s">
        <v>98</v>
      </c>
      <c r="F4" s="493"/>
      <c r="G4" s="411" t="s">
        <v>97</v>
      </c>
      <c r="H4" s="493"/>
      <c r="I4" s="411" t="s">
        <v>99</v>
      </c>
      <c r="J4" s="493"/>
      <c r="K4" s="411" t="s">
        <v>100</v>
      </c>
      <c r="L4" s="495"/>
    </row>
    <row r="5" spans="1:13" s="11" customFormat="1" ht="9" customHeight="1" x14ac:dyDescent="0.25">
      <c r="A5" s="418"/>
      <c r="B5" s="500" t="s">
        <v>52</v>
      </c>
      <c r="C5" s="496" t="s">
        <v>52</v>
      </c>
      <c r="D5" s="491" t="s">
        <v>66</v>
      </c>
      <c r="E5" s="428" t="s">
        <v>52</v>
      </c>
      <c r="F5" s="426" t="s">
        <v>66</v>
      </c>
      <c r="G5" s="428" t="s">
        <v>52</v>
      </c>
      <c r="H5" s="426" t="s">
        <v>66</v>
      </c>
      <c r="I5" s="428" t="s">
        <v>52</v>
      </c>
      <c r="J5" s="426" t="s">
        <v>66</v>
      </c>
      <c r="K5" s="428" t="s">
        <v>52</v>
      </c>
      <c r="L5" s="440" t="s">
        <v>66</v>
      </c>
    </row>
    <row r="6" spans="1:13" s="11" customFormat="1" ht="9" customHeight="1" thickBot="1" x14ac:dyDescent="0.3">
      <c r="A6" s="420"/>
      <c r="B6" s="501"/>
      <c r="C6" s="497"/>
      <c r="D6" s="492"/>
      <c r="E6" s="429"/>
      <c r="F6" s="427"/>
      <c r="G6" s="429"/>
      <c r="H6" s="427"/>
      <c r="I6" s="429"/>
      <c r="J6" s="427"/>
      <c r="K6" s="429"/>
      <c r="L6" s="441"/>
    </row>
    <row r="7" spans="1:13" s="4" customFormat="1" ht="17.25" customHeight="1" x14ac:dyDescent="0.25">
      <c r="A7" s="8" t="s">
        <v>12</v>
      </c>
      <c r="B7" s="265">
        <v>364491</v>
      </c>
      <c r="C7" s="266">
        <v>32133</v>
      </c>
      <c r="D7" s="199">
        <v>8.8158555355276266E-2</v>
      </c>
      <c r="E7" s="269">
        <v>93991</v>
      </c>
      <c r="F7" s="199">
        <v>0.25786919292931787</v>
      </c>
      <c r="G7" s="269">
        <v>105055</v>
      </c>
      <c r="H7" s="199">
        <v>0.2882238518920906</v>
      </c>
      <c r="I7" s="269">
        <v>111933</v>
      </c>
      <c r="J7" s="199">
        <v>0.30709400232104495</v>
      </c>
      <c r="K7" s="269">
        <v>21379</v>
      </c>
      <c r="L7" s="200">
        <v>5.8654397502270292E-2</v>
      </c>
    </row>
    <row r="8" spans="1:13" s="4" customFormat="1" ht="17.25" customHeight="1" x14ac:dyDescent="0.25">
      <c r="A8" s="28" t="s">
        <v>13</v>
      </c>
      <c r="B8" s="18">
        <v>42771</v>
      </c>
      <c r="C8" s="173">
        <v>3187</v>
      </c>
      <c r="D8" s="182">
        <v>7.4513104673727529E-2</v>
      </c>
      <c r="E8" s="38">
        <v>11365</v>
      </c>
      <c r="F8" s="182">
        <v>0.26571742535830351</v>
      </c>
      <c r="G8" s="38">
        <v>12719</v>
      </c>
      <c r="H8" s="182">
        <v>0.29737438918893644</v>
      </c>
      <c r="I8" s="38">
        <v>13562</v>
      </c>
      <c r="J8" s="182">
        <v>0.31708400551775734</v>
      </c>
      <c r="K8" s="38">
        <v>1938</v>
      </c>
      <c r="L8" s="151">
        <v>4.531107526127516E-2</v>
      </c>
    </row>
    <row r="9" spans="1:13" s="4" customFormat="1" ht="17.25" customHeight="1" x14ac:dyDescent="0.25">
      <c r="A9" s="28" t="s">
        <v>14</v>
      </c>
      <c r="B9" s="18">
        <v>52957</v>
      </c>
      <c r="C9" s="173">
        <v>3707</v>
      </c>
      <c r="D9" s="182">
        <v>7.0000188832448962E-2</v>
      </c>
      <c r="E9" s="38">
        <v>13755</v>
      </c>
      <c r="F9" s="182">
        <v>0.25973903355552619</v>
      </c>
      <c r="G9" s="38">
        <v>15642</v>
      </c>
      <c r="H9" s="182">
        <v>0.29537171667579359</v>
      </c>
      <c r="I9" s="38">
        <v>16782</v>
      </c>
      <c r="J9" s="182">
        <v>0.31689861585814905</v>
      </c>
      <c r="K9" s="38">
        <v>3071</v>
      </c>
      <c r="L9" s="151">
        <v>5.7990445078082216E-2</v>
      </c>
    </row>
    <row r="10" spans="1:13" s="4" customFormat="1" ht="17.25" customHeight="1" x14ac:dyDescent="0.25">
      <c r="A10" s="28" t="s">
        <v>15</v>
      </c>
      <c r="B10" s="18">
        <v>23216</v>
      </c>
      <c r="C10" s="173">
        <v>2543</v>
      </c>
      <c r="D10" s="182">
        <v>0.10953652653342523</v>
      </c>
      <c r="E10" s="38">
        <v>5810</v>
      </c>
      <c r="F10" s="182">
        <v>0.25025844245348033</v>
      </c>
      <c r="G10" s="38">
        <v>6452</v>
      </c>
      <c r="H10" s="182">
        <v>0.27791178497587871</v>
      </c>
      <c r="I10" s="38">
        <v>6867</v>
      </c>
      <c r="J10" s="182">
        <v>0.29578738800827015</v>
      </c>
      <c r="K10" s="38">
        <v>1544</v>
      </c>
      <c r="L10" s="151">
        <v>6.6505858028945555E-2</v>
      </c>
    </row>
    <row r="11" spans="1:13" s="4" customFormat="1" ht="17.25" customHeight="1" x14ac:dyDescent="0.25">
      <c r="A11" s="28" t="s">
        <v>16</v>
      </c>
      <c r="B11" s="18">
        <v>19496</v>
      </c>
      <c r="C11" s="173">
        <v>1565</v>
      </c>
      <c r="D11" s="182">
        <v>8.0272876487484615E-2</v>
      </c>
      <c r="E11" s="38">
        <v>4965</v>
      </c>
      <c r="F11" s="182">
        <v>0.25466762412802624</v>
      </c>
      <c r="G11" s="38">
        <v>5611</v>
      </c>
      <c r="H11" s="182">
        <v>0.28780262617972918</v>
      </c>
      <c r="I11" s="38">
        <v>6195</v>
      </c>
      <c r="J11" s="182">
        <v>0.31775748871563397</v>
      </c>
      <c r="K11" s="38">
        <v>1160</v>
      </c>
      <c r="L11" s="151">
        <v>5.9499384489125971E-2</v>
      </c>
    </row>
    <row r="12" spans="1:13" s="4" customFormat="1" ht="17.25" customHeight="1" x14ac:dyDescent="0.25">
      <c r="A12" s="28" t="s">
        <v>17</v>
      </c>
      <c r="B12" s="18">
        <v>8402</v>
      </c>
      <c r="C12" s="173">
        <v>911</v>
      </c>
      <c r="D12" s="182">
        <v>0.10842656510354677</v>
      </c>
      <c r="E12" s="38">
        <v>2220</v>
      </c>
      <c r="F12" s="182">
        <v>0.2642228040942633</v>
      </c>
      <c r="G12" s="38">
        <v>2418</v>
      </c>
      <c r="H12" s="182">
        <v>0.28778862175672459</v>
      </c>
      <c r="I12" s="38">
        <v>2537</v>
      </c>
      <c r="J12" s="182">
        <v>0.30195191621042611</v>
      </c>
      <c r="K12" s="38">
        <v>316</v>
      </c>
      <c r="L12" s="151">
        <v>3.7610092835039279E-2</v>
      </c>
    </row>
    <row r="13" spans="1:13" s="4" customFormat="1" ht="17.25" customHeight="1" x14ac:dyDescent="0.25">
      <c r="A13" s="28" t="s">
        <v>18</v>
      </c>
      <c r="B13" s="18">
        <v>24224</v>
      </c>
      <c r="C13" s="173">
        <v>2421</v>
      </c>
      <c r="D13" s="182">
        <v>9.9942206076618231E-2</v>
      </c>
      <c r="E13" s="38">
        <v>6219</v>
      </c>
      <c r="F13" s="182">
        <v>0.25672886393659183</v>
      </c>
      <c r="G13" s="38">
        <v>6926</v>
      </c>
      <c r="H13" s="182">
        <v>0.28591479524438573</v>
      </c>
      <c r="I13" s="38">
        <v>7447</v>
      </c>
      <c r="J13" s="182">
        <v>0.30742239101717306</v>
      </c>
      <c r="K13" s="38">
        <v>1211</v>
      </c>
      <c r="L13" s="151">
        <v>4.9991743725231179E-2</v>
      </c>
    </row>
    <row r="14" spans="1:13" s="4" customFormat="1" ht="17.25" customHeight="1" x14ac:dyDescent="0.25">
      <c r="A14" s="28" t="s">
        <v>19</v>
      </c>
      <c r="B14" s="18">
        <v>15158</v>
      </c>
      <c r="C14" s="173">
        <v>1387</v>
      </c>
      <c r="D14" s="182">
        <v>9.1502836785855649E-2</v>
      </c>
      <c r="E14" s="38">
        <v>3862</v>
      </c>
      <c r="F14" s="182">
        <v>0.25478295289616043</v>
      </c>
      <c r="G14" s="38">
        <v>4283</v>
      </c>
      <c r="H14" s="182">
        <v>0.28255706557593352</v>
      </c>
      <c r="I14" s="38">
        <v>4671</v>
      </c>
      <c r="J14" s="182">
        <v>0.30815411004090248</v>
      </c>
      <c r="K14" s="38">
        <v>955</v>
      </c>
      <c r="L14" s="151">
        <v>6.3003034701147903E-2</v>
      </c>
    </row>
    <row r="15" spans="1:13" s="4" customFormat="1" ht="17.25" customHeight="1" x14ac:dyDescent="0.25">
      <c r="A15" s="28" t="s">
        <v>20</v>
      </c>
      <c r="B15" s="18">
        <v>18391</v>
      </c>
      <c r="C15" s="173">
        <v>1543</v>
      </c>
      <c r="D15" s="182">
        <v>8.389973356533087E-2</v>
      </c>
      <c r="E15" s="38">
        <v>4722</v>
      </c>
      <c r="F15" s="182">
        <v>0.2567560219672666</v>
      </c>
      <c r="G15" s="38">
        <v>5218</v>
      </c>
      <c r="H15" s="182">
        <v>0.28372573541406121</v>
      </c>
      <c r="I15" s="38">
        <v>5534</v>
      </c>
      <c r="J15" s="182">
        <v>0.30090805285193845</v>
      </c>
      <c r="K15" s="38">
        <v>1374</v>
      </c>
      <c r="L15" s="151">
        <v>7.4710456201402861E-2</v>
      </c>
    </row>
    <row r="16" spans="1:13" s="4" customFormat="1" ht="17.25" customHeight="1" x14ac:dyDescent="0.25">
      <c r="A16" s="28" t="s">
        <v>21</v>
      </c>
      <c r="B16" s="18">
        <v>18266</v>
      </c>
      <c r="C16" s="173">
        <v>1714</v>
      </c>
      <c r="D16" s="182">
        <v>9.3835541443118356E-2</v>
      </c>
      <c r="E16" s="38">
        <v>4782</v>
      </c>
      <c r="F16" s="182">
        <v>0.26179787583488451</v>
      </c>
      <c r="G16" s="38">
        <v>5298</v>
      </c>
      <c r="H16" s="182">
        <v>0.29004708201029233</v>
      </c>
      <c r="I16" s="38">
        <v>5459</v>
      </c>
      <c r="J16" s="182">
        <v>0.29886127230920839</v>
      </c>
      <c r="K16" s="38">
        <v>1013</v>
      </c>
      <c r="L16" s="151">
        <v>5.5458228402496444E-2</v>
      </c>
    </row>
    <row r="17" spans="1:12" s="4" customFormat="1" ht="17.25" customHeight="1" x14ac:dyDescent="0.25">
      <c r="A17" s="28" t="s">
        <v>22</v>
      </c>
      <c r="B17" s="18">
        <v>18185</v>
      </c>
      <c r="C17" s="173">
        <v>1751</v>
      </c>
      <c r="D17" s="182">
        <v>9.6288149573824575E-2</v>
      </c>
      <c r="E17" s="38">
        <v>4755</v>
      </c>
      <c r="F17" s="182">
        <v>0.26147924113280174</v>
      </c>
      <c r="G17" s="38">
        <v>5270</v>
      </c>
      <c r="H17" s="182">
        <v>0.28979928512510311</v>
      </c>
      <c r="I17" s="38">
        <v>5429</v>
      </c>
      <c r="J17" s="182">
        <v>0.29854275501787186</v>
      </c>
      <c r="K17" s="38">
        <v>980</v>
      </c>
      <c r="L17" s="151">
        <v>5.3890569150398679E-2</v>
      </c>
    </row>
    <row r="18" spans="1:12" s="4" customFormat="1" ht="17.25" customHeight="1" x14ac:dyDescent="0.25">
      <c r="A18" s="28" t="s">
        <v>23</v>
      </c>
      <c r="B18" s="18">
        <v>41868</v>
      </c>
      <c r="C18" s="173">
        <v>2736</v>
      </c>
      <c r="D18" s="182">
        <v>6.5348237317282884E-2</v>
      </c>
      <c r="E18" s="38">
        <v>10875</v>
      </c>
      <c r="F18" s="182">
        <v>0.25974491258240184</v>
      </c>
      <c r="G18" s="38">
        <v>12575</v>
      </c>
      <c r="H18" s="182">
        <v>0.30034871500907612</v>
      </c>
      <c r="I18" s="38">
        <v>13188</v>
      </c>
      <c r="J18" s="182">
        <v>0.31498996847234162</v>
      </c>
      <c r="K18" s="38">
        <v>2494</v>
      </c>
      <c r="L18" s="151">
        <v>5.9568166618897488E-2</v>
      </c>
    </row>
    <row r="19" spans="1:12" s="4" customFormat="1" ht="17.25" customHeight="1" x14ac:dyDescent="0.25">
      <c r="A19" s="28" t="s">
        <v>24</v>
      </c>
      <c r="B19" s="18">
        <v>22640</v>
      </c>
      <c r="C19" s="173">
        <v>2491</v>
      </c>
      <c r="D19" s="182">
        <v>0.11002650176678445</v>
      </c>
      <c r="E19" s="38">
        <v>5719</v>
      </c>
      <c r="F19" s="182">
        <v>0.25260600706713782</v>
      </c>
      <c r="G19" s="38">
        <v>6141</v>
      </c>
      <c r="H19" s="182">
        <v>0.27124558303886925</v>
      </c>
      <c r="I19" s="38">
        <v>6554</v>
      </c>
      <c r="J19" s="182">
        <v>0.28948763250883391</v>
      </c>
      <c r="K19" s="38">
        <v>1735</v>
      </c>
      <c r="L19" s="151">
        <v>7.6634275618374562E-2</v>
      </c>
    </row>
    <row r="20" spans="1:12" s="4" customFormat="1" ht="17.25" customHeight="1" x14ac:dyDescent="0.25">
      <c r="A20" s="28" t="s">
        <v>25</v>
      </c>
      <c r="B20" s="18">
        <v>19985</v>
      </c>
      <c r="C20" s="173">
        <v>2166</v>
      </c>
      <c r="D20" s="182">
        <v>0.10838128596447336</v>
      </c>
      <c r="E20" s="38">
        <v>5079</v>
      </c>
      <c r="F20" s="182">
        <v>0.25414060545409056</v>
      </c>
      <c r="G20" s="38">
        <v>5525</v>
      </c>
      <c r="H20" s="182">
        <v>0.27645734300725544</v>
      </c>
      <c r="I20" s="38">
        <v>5906</v>
      </c>
      <c r="J20" s="182">
        <v>0.29552164123092317</v>
      </c>
      <c r="K20" s="38">
        <v>1309</v>
      </c>
      <c r="L20" s="151">
        <v>6.5499124343257442E-2</v>
      </c>
    </row>
    <row r="21" spans="1:12" s="4" customFormat="1" ht="17.25" customHeight="1" thickBot="1" x14ac:dyDescent="0.3">
      <c r="A21" s="29" t="s">
        <v>26</v>
      </c>
      <c r="B21" s="267">
        <v>38932</v>
      </c>
      <c r="C21" s="268">
        <v>4011</v>
      </c>
      <c r="D21" s="63">
        <v>0.10302578855440254</v>
      </c>
      <c r="E21" s="72">
        <v>9863</v>
      </c>
      <c r="F21" s="63">
        <v>0.25333915545052915</v>
      </c>
      <c r="G21" s="72">
        <v>10977</v>
      </c>
      <c r="H21" s="63">
        <v>0.28195314908044794</v>
      </c>
      <c r="I21" s="72">
        <v>11802</v>
      </c>
      <c r="J21" s="63">
        <v>0.30314394328572897</v>
      </c>
      <c r="K21" s="72">
        <v>2279</v>
      </c>
      <c r="L21" s="74">
        <v>5.8537963628891403E-2</v>
      </c>
    </row>
    <row r="22" spans="1:12" ht="17.25" customHeight="1" x14ac:dyDescent="0.25">
      <c r="A22" s="164" t="s">
        <v>89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4" spans="1:12" x14ac:dyDescent="0.2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</row>
  </sheetData>
  <sortState xmlns:xlrd2="http://schemas.microsoft.com/office/spreadsheetml/2017/richdata2" ref="A25:C38">
    <sortCondition ref="B25:B38"/>
  </sortState>
  <mergeCells count="20">
    <mergeCell ref="H5:H6"/>
    <mergeCell ref="I5:I6"/>
    <mergeCell ref="J5:J6"/>
    <mergeCell ref="K5:K6"/>
    <mergeCell ref="K2:L2"/>
    <mergeCell ref="A3:A6"/>
    <mergeCell ref="C5:C6"/>
    <mergeCell ref="D5:D6"/>
    <mergeCell ref="E5:E6"/>
    <mergeCell ref="F5:F6"/>
    <mergeCell ref="L5:L6"/>
    <mergeCell ref="B3:B4"/>
    <mergeCell ref="C3:L3"/>
    <mergeCell ref="B5:B6"/>
    <mergeCell ref="C4:D4"/>
    <mergeCell ref="E4:F4"/>
    <mergeCell ref="G4:H4"/>
    <mergeCell ref="I4:J4"/>
    <mergeCell ref="K4:L4"/>
    <mergeCell ref="G5:G6"/>
  </mergeCells>
  <hyperlinks>
    <hyperlink ref="A2" location="OBSAH!A1" tooltip="o" display="zpět na obsah" xr:uid="{00000000-0004-0000-0A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List65"/>
  <dimension ref="A1:N22"/>
  <sheetViews>
    <sheetView zoomScaleNormal="100" workbookViewId="0"/>
  </sheetViews>
  <sheetFormatPr defaultColWidth="9.140625" defaultRowHeight="15" x14ac:dyDescent="0.25"/>
  <cols>
    <col min="1" max="1" width="20" customWidth="1"/>
    <col min="2" max="13" width="9" customWidth="1"/>
    <col min="14" max="14" width="7.5703125" customWidth="1"/>
  </cols>
  <sheetData>
    <row r="1" spans="1:14" ht="17.25" customHeight="1" x14ac:dyDescent="0.25">
      <c r="A1" s="30" t="s">
        <v>166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14"/>
    </row>
    <row r="2" spans="1:14" ht="17.25" customHeight="1" thickBot="1" x14ac:dyDescent="0.3">
      <c r="A2" s="75" t="s">
        <v>75</v>
      </c>
      <c r="B2" s="2"/>
      <c r="C2" s="2"/>
      <c r="D2" s="2"/>
      <c r="E2" s="2"/>
      <c r="F2" s="2"/>
      <c r="G2" s="2"/>
      <c r="H2" s="2"/>
      <c r="I2" s="2"/>
      <c r="J2" s="2"/>
      <c r="K2" s="2"/>
      <c r="L2" s="382" t="s">
        <v>198</v>
      </c>
      <c r="M2" s="382"/>
    </row>
    <row r="3" spans="1:14" ht="17.25" customHeight="1" x14ac:dyDescent="0.25">
      <c r="A3" s="434" t="s">
        <v>72</v>
      </c>
      <c r="B3" s="434" t="s">
        <v>45</v>
      </c>
      <c r="C3" s="436"/>
      <c r="D3" s="435" t="s">
        <v>4</v>
      </c>
      <c r="E3" s="435"/>
      <c r="F3" s="435"/>
      <c r="G3" s="435"/>
      <c r="H3" s="435"/>
      <c r="I3" s="435"/>
      <c r="J3" s="435"/>
      <c r="K3" s="435"/>
      <c r="L3" s="435"/>
      <c r="M3" s="436"/>
    </row>
    <row r="4" spans="1:14" ht="17.25" customHeight="1" x14ac:dyDescent="0.25">
      <c r="A4" s="503"/>
      <c r="B4" s="437"/>
      <c r="C4" s="439"/>
      <c r="D4" s="493" t="s">
        <v>32</v>
      </c>
      <c r="E4" s="493"/>
      <c r="F4" s="411" t="s">
        <v>98</v>
      </c>
      <c r="G4" s="493"/>
      <c r="H4" s="411" t="s">
        <v>97</v>
      </c>
      <c r="I4" s="493"/>
      <c r="J4" s="411" t="s">
        <v>99</v>
      </c>
      <c r="K4" s="493"/>
      <c r="L4" s="411" t="s">
        <v>100</v>
      </c>
      <c r="M4" s="495"/>
    </row>
    <row r="5" spans="1:14" ht="9" customHeight="1" x14ac:dyDescent="0.25">
      <c r="A5" s="503"/>
      <c r="B5" s="507" t="s">
        <v>52</v>
      </c>
      <c r="C5" s="508" t="s">
        <v>66</v>
      </c>
      <c r="D5" s="507" t="s">
        <v>52</v>
      </c>
      <c r="E5" s="505" t="s">
        <v>53</v>
      </c>
      <c r="F5" s="428" t="s">
        <v>52</v>
      </c>
      <c r="G5" s="505" t="s">
        <v>53</v>
      </c>
      <c r="H5" s="428" t="s">
        <v>52</v>
      </c>
      <c r="I5" s="505" t="s">
        <v>53</v>
      </c>
      <c r="J5" s="428" t="s">
        <v>52</v>
      </c>
      <c r="K5" s="505" t="s">
        <v>53</v>
      </c>
      <c r="L5" s="428" t="s">
        <v>52</v>
      </c>
      <c r="M5" s="440" t="s">
        <v>53</v>
      </c>
    </row>
    <row r="6" spans="1:14" ht="9" customHeight="1" thickBot="1" x14ac:dyDescent="0.3">
      <c r="A6" s="504"/>
      <c r="B6" s="497"/>
      <c r="C6" s="509"/>
      <c r="D6" s="497"/>
      <c r="E6" s="506"/>
      <c r="F6" s="429"/>
      <c r="G6" s="506"/>
      <c r="H6" s="429"/>
      <c r="I6" s="506"/>
      <c r="J6" s="429"/>
      <c r="K6" s="506"/>
      <c r="L6" s="429"/>
      <c r="M6" s="441"/>
    </row>
    <row r="7" spans="1:14" ht="17.25" customHeight="1" x14ac:dyDescent="0.25">
      <c r="A7" s="8" t="s">
        <v>12</v>
      </c>
      <c r="B7" s="244">
        <v>176147</v>
      </c>
      <c r="C7" s="200">
        <v>0.48326844832931404</v>
      </c>
      <c r="D7" s="201">
        <v>16354</v>
      </c>
      <c r="E7" s="199">
        <v>0.50894718824884078</v>
      </c>
      <c r="F7" s="270">
        <v>46365</v>
      </c>
      <c r="G7" s="199">
        <v>0.49329191092764202</v>
      </c>
      <c r="H7" s="271">
        <v>51391</v>
      </c>
      <c r="I7" s="199">
        <v>0.48918185712245965</v>
      </c>
      <c r="J7" s="271">
        <v>54530</v>
      </c>
      <c r="K7" s="199">
        <v>0.48716642991789733</v>
      </c>
      <c r="L7" s="271">
        <v>7507</v>
      </c>
      <c r="M7" s="200">
        <v>0.35113896814631179</v>
      </c>
    </row>
    <row r="8" spans="1:14" ht="17.25" customHeight="1" x14ac:dyDescent="0.25">
      <c r="A8" s="28" t="s">
        <v>13</v>
      </c>
      <c r="B8" s="39">
        <v>20748</v>
      </c>
      <c r="C8" s="151">
        <v>0.48509504103247525</v>
      </c>
      <c r="D8" s="139">
        <v>1637</v>
      </c>
      <c r="E8" s="182">
        <v>0.51364919987449009</v>
      </c>
      <c r="F8" s="154">
        <v>5637</v>
      </c>
      <c r="G8" s="182">
        <v>0.49599648042234934</v>
      </c>
      <c r="H8" s="139">
        <v>6242</v>
      </c>
      <c r="I8" s="182">
        <v>0.49076185234688263</v>
      </c>
      <c r="J8" s="139">
        <v>6553</v>
      </c>
      <c r="K8" s="182">
        <v>0.48318832030673942</v>
      </c>
      <c r="L8" s="139">
        <v>679</v>
      </c>
      <c r="M8" s="151">
        <v>0.35036119711042313</v>
      </c>
    </row>
    <row r="9" spans="1:14" ht="17.25" customHeight="1" x14ac:dyDescent="0.25">
      <c r="A9" s="28" t="s">
        <v>14</v>
      </c>
      <c r="B9" s="39">
        <v>25603</v>
      </c>
      <c r="C9" s="151">
        <v>0.48346771909284891</v>
      </c>
      <c r="D9" s="139">
        <v>1909</v>
      </c>
      <c r="E9" s="182">
        <v>0.51497167520906395</v>
      </c>
      <c r="F9" s="154">
        <v>6864</v>
      </c>
      <c r="G9" s="182">
        <v>0.49901853871319518</v>
      </c>
      <c r="H9" s="139">
        <v>7600</v>
      </c>
      <c r="I9" s="182">
        <v>0.48587137194732133</v>
      </c>
      <c r="J9" s="139">
        <v>8184</v>
      </c>
      <c r="K9" s="182">
        <v>0.48766535573829101</v>
      </c>
      <c r="L9" s="139">
        <v>1046</v>
      </c>
      <c r="M9" s="151">
        <v>0.34060566590687075</v>
      </c>
    </row>
    <row r="10" spans="1:14" ht="17.25" customHeight="1" x14ac:dyDescent="0.25">
      <c r="A10" s="28" t="s">
        <v>15</v>
      </c>
      <c r="B10" s="39">
        <v>11222</v>
      </c>
      <c r="C10" s="151">
        <v>0.48337353549276363</v>
      </c>
      <c r="D10" s="139">
        <v>1270</v>
      </c>
      <c r="E10" s="182">
        <v>0.49941014549744395</v>
      </c>
      <c r="F10" s="154">
        <v>2853</v>
      </c>
      <c r="G10" s="182">
        <v>0.49104991394148023</v>
      </c>
      <c r="H10" s="139">
        <v>3173</v>
      </c>
      <c r="I10" s="182">
        <v>0.49178549287042778</v>
      </c>
      <c r="J10" s="139">
        <v>3382</v>
      </c>
      <c r="K10" s="182">
        <v>0.49250036405999709</v>
      </c>
      <c r="L10" s="139">
        <v>544</v>
      </c>
      <c r="M10" s="151">
        <v>0.35233160621761656</v>
      </c>
    </row>
    <row r="11" spans="1:14" ht="17.25" customHeight="1" x14ac:dyDescent="0.25">
      <c r="A11" s="28" t="s">
        <v>16</v>
      </c>
      <c r="B11" s="39">
        <v>9434</v>
      </c>
      <c r="C11" s="151">
        <v>0.48389413212966764</v>
      </c>
      <c r="D11" s="139">
        <v>811</v>
      </c>
      <c r="E11" s="182">
        <v>0.51821086261980831</v>
      </c>
      <c r="F11" s="154">
        <v>2446</v>
      </c>
      <c r="G11" s="182">
        <v>0.49264853977844913</v>
      </c>
      <c r="H11" s="139">
        <v>2764</v>
      </c>
      <c r="I11" s="182">
        <v>0.49260381393690966</v>
      </c>
      <c r="J11" s="139">
        <v>3024</v>
      </c>
      <c r="K11" s="182">
        <v>0.488135593220339</v>
      </c>
      <c r="L11" s="139">
        <v>389</v>
      </c>
      <c r="M11" s="151">
        <v>0.33534482758620687</v>
      </c>
    </row>
    <row r="12" spans="1:14" ht="17.25" customHeight="1" x14ac:dyDescent="0.25">
      <c r="A12" s="28" t="s">
        <v>17</v>
      </c>
      <c r="B12" s="39">
        <v>4150</v>
      </c>
      <c r="C12" s="151">
        <v>0.49393001666269937</v>
      </c>
      <c r="D12" s="139">
        <v>459</v>
      </c>
      <c r="E12" s="182">
        <v>0.50384193194291982</v>
      </c>
      <c r="F12" s="154">
        <v>1114</v>
      </c>
      <c r="G12" s="182">
        <v>0.50180180180180178</v>
      </c>
      <c r="H12" s="139">
        <v>1171</v>
      </c>
      <c r="I12" s="182">
        <v>0.48428453267162946</v>
      </c>
      <c r="J12" s="139">
        <v>1292</v>
      </c>
      <c r="K12" s="182">
        <v>0.50926290894757587</v>
      </c>
      <c r="L12" s="139">
        <v>114</v>
      </c>
      <c r="M12" s="151">
        <v>0.36075949367088606</v>
      </c>
    </row>
    <row r="13" spans="1:14" ht="17.25" customHeight="1" x14ac:dyDescent="0.25">
      <c r="A13" s="28" t="s">
        <v>18</v>
      </c>
      <c r="B13" s="39">
        <v>11790</v>
      </c>
      <c r="C13" s="151">
        <v>0.48670739762219284</v>
      </c>
      <c r="D13" s="139">
        <v>1215</v>
      </c>
      <c r="E13" s="182">
        <v>0.5018587360594795</v>
      </c>
      <c r="F13" s="154">
        <v>3055</v>
      </c>
      <c r="G13" s="182">
        <v>0.49123653320469529</v>
      </c>
      <c r="H13" s="139">
        <v>3407</v>
      </c>
      <c r="I13" s="182">
        <v>0.49191452497834248</v>
      </c>
      <c r="J13" s="139">
        <v>3654</v>
      </c>
      <c r="K13" s="182">
        <v>0.49066738283872702</v>
      </c>
      <c r="L13" s="139">
        <v>459</v>
      </c>
      <c r="M13" s="151">
        <v>0.37902559867877789</v>
      </c>
    </row>
    <row r="14" spans="1:14" ht="17.25" customHeight="1" x14ac:dyDescent="0.25">
      <c r="A14" s="28" t="s">
        <v>19</v>
      </c>
      <c r="B14" s="39">
        <v>7368</v>
      </c>
      <c r="C14" s="151">
        <v>0.486079957778071</v>
      </c>
      <c r="D14" s="139">
        <v>695</v>
      </c>
      <c r="E14" s="182">
        <v>0.50108147080028842</v>
      </c>
      <c r="F14" s="154">
        <v>1899</v>
      </c>
      <c r="G14" s="182">
        <v>0.49171413775245987</v>
      </c>
      <c r="H14" s="139">
        <v>2116</v>
      </c>
      <c r="I14" s="182">
        <v>0.49404622927854308</v>
      </c>
      <c r="J14" s="139">
        <v>2325</v>
      </c>
      <c r="K14" s="182">
        <v>0.49775208734746307</v>
      </c>
      <c r="L14" s="139">
        <v>333</v>
      </c>
      <c r="M14" s="151">
        <v>0.34869109947643978</v>
      </c>
    </row>
    <row r="15" spans="1:14" ht="17.25" customHeight="1" x14ac:dyDescent="0.25">
      <c r="A15" s="28" t="s">
        <v>20</v>
      </c>
      <c r="B15" s="39">
        <v>8768</v>
      </c>
      <c r="C15" s="151">
        <v>0.47675493447882117</v>
      </c>
      <c r="D15" s="139">
        <v>788</v>
      </c>
      <c r="E15" s="182">
        <v>0.51069345430978608</v>
      </c>
      <c r="F15" s="154">
        <v>2274</v>
      </c>
      <c r="G15" s="182">
        <v>0.48157560355781448</v>
      </c>
      <c r="H15" s="139">
        <v>2544</v>
      </c>
      <c r="I15" s="182">
        <v>0.48754311996933691</v>
      </c>
      <c r="J15" s="139">
        <v>2686</v>
      </c>
      <c r="K15" s="182">
        <v>0.48536320925189735</v>
      </c>
      <c r="L15" s="139">
        <v>476</v>
      </c>
      <c r="M15" s="151">
        <v>0.34643377001455605</v>
      </c>
    </row>
    <row r="16" spans="1:14" ht="17.25" customHeight="1" x14ac:dyDescent="0.25">
      <c r="A16" s="28" t="s">
        <v>21</v>
      </c>
      <c r="B16" s="39">
        <v>8740</v>
      </c>
      <c r="C16" s="151">
        <v>0.47848461622686961</v>
      </c>
      <c r="D16" s="139">
        <v>829</v>
      </c>
      <c r="E16" s="182">
        <v>0.48366394399066509</v>
      </c>
      <c r="F16" s="154">
        <v>2337</v>
      </c>
      <c r="G16" s="182">
        <v>0.4887076537013802</v>
      </c>
      <c r="H16" s="139">
        <v>2580</v>
      </c>
      <c r="I16" s="182">
        <v>0.48697621744054359</v>
      </c>
      <c r="J16" s="139">
        <v>2641</v>
      </c>
      <c r="K16" s="182">
        <v>0.48378823960432316</v>
      </c>
      <c r="L16" s="139">
        <v>353</v>
      </c>
      <c r="M16" s="151">
        <v>0.34846989141164858</v>
      </c>
    </row>
    <row r="17" spans="1:13" ht="17.25" customHeight="1" x14ac:dyDescent="0.25">
      <c r="A17" s="28" t="s">
        <v>22</v>
      </c>
      <c r="B17" s="39">
        <v>8725</v>
      </c>
      <c r="C17" s="151">
        <v>0.4797910365686005</v>
      </c>
      <c r="D17" s="139">
        <v>872</v>
      </c>
      <c r="E17" s="182">
        <v>0.49800114220445457</v>
      </c>
      <c r="F17" s="154">
        <v>2322</v>
      </c>
      <c r="G17" s="182">
        <v>0.48832807570977915</v>
      </c>
      <c r="H17" s="139">
        <v>2580</v>
      </c>
      <c r="I17" s="182">
        <v>0.48956356736242884</v>
      </c>
      <c r="J17" s="139">
        <v>2633</v>
      </c>
      <c r="K17" s="182">
        <v>0.48498802726100571</v>
      </c>
      <c r="L17" s="139">
        <v>318</v>
      </c>
      <c r="M17" s="151">
        <v>0.32448979591836735</v>
      </c>
    </row>
    <row r="18" spans="1:13" ht="17.25" customHeight="1" x14ac:dyDescent="0.25">
      <c r="A18" s="28" t="s">
        <v>23</v>
      </c>
      <c r="B18" s="39">
        <v>20230</v>
      </c>
      <c r="C18" s="151">
        <v>0.48318524887742431</v>
      </c>
      <c r="D18" s="139">
        <v>1402</v>
      </c>
      <c r="E18" s="182">
        <v>0.51242690058479534</v>
      </c>
      <c r="F18" s="154">
        <v>5433</v>
      </c>
      <c r="G18" s="182">
        <v>0.4995862068965517</v>
      </c>
      <c r="H18" s="139">
        <v>6133</v>
      </c>
      <c r="I18" s="182">
        <v>0.48771371769383698</v>
      </c>
      <c r="J18" s="139">
        <v>6368</v>
      </c>
      <c r="K18" s="182">
        <v>0.48286320897785867</v>
      </c>
      <c r="L18" s="139">
        <v>894</v>
      </c>
      <c r="M18" s="151">
        <v>0.35846030473135526</v>
      </c>
    </row>
    <row r="19" spans="1:13" ht="17.25" customHeight="1" x14ac:dyDescent="0.25">
      <c r="A19" s="28" t="s">
        <v>24</v>
      </c>
      <c r="B19" s="39">
        <v>10946</v>
      </c>
      <c r="C19" s="151">
        <v>0.48348056537102474</v>
      </c>
      <c r="D19" s="139">
        <v>1281</v>
      </c>
      <c r="E19" s="182">
        <v>0.51425130469690883</v>
      </c>
      <c r="F19" s="154">
        <v>2768</v>
      </c>
      <c r="G19" s="182">
        <v>0.48400069942297602</v>
      </c>
      <c r="H19" s="139">
        <v>3078</v>
      </c>
      <c r="I19" s="182">
        <v>0.50122129946262828</v>
      </c>
      <c r="J19" s="139">
        <v>3183</v>
      </c>
      <c r="K19" s="182">
        <v>0.4856576136710406</v>
      </c>
      <c r="L19" s="139">
        <v>636</v>
      </c>
      <c r="M19" s="151">
        <v>0.36657060518731988</v>
      </c>
    </row>
    <row r="20" spans="1:13" ht="17.25" customHeight="1" x14ac:dyDescent="0.25">
      <c r="A20" s="28" t="s">
        <v>25</v>
      </c>
      <c r="B20" s="39">
        <v>9635</v>
      </c>
      <c r="C20" s="151">
        <v>0.4821115836877658</v>
      </c>
      <c r="D20" s="139">
        <v>1100</v>
      </c>
      <c r="E20" s="182">
        <v>0.50784856879039708</v>
      </c>
      <c r="F20" s="154">
        <v>2527</v>
      </c>
      <c r="G20" s="182">
        <v>0.49753888560740306</v>
      </c>
      <c r="H20" s="139">
        <v>2648</v>
      </c>
      <c r="I20" s="182">
        <v>0.47927601809954751</v>
      </c>
      <c r="J20" s="139">
        <v>2892</v>
      </c>
      <c r="K20" s="182">
        <v>0.48967152048763968</v>
      </c>
      <c r="L20" s="139">
        <v>468</v>
      </c>
      <c r="M20" s="151">
        <v>0.35752482811306341</v>
      </c>
    </row>
    <row r="21" spans="1:13" ht="17.25" customHeight="1" thickBot="1" x14ac:dyDescent="0.3">
      <c r="A21" s="29" t="s">
        <v>26</v>
      </c>
      <c r="B21" s="9">
        <v>18788</v>
      </c>
      <c r="C21" s="74">
        <v>0.4825850200349327</v>
      </c>
      <c r="D21" s="36">
        <v>2086</v>
      </c>
      <c r="E21" s="63">
        <v>0.52006980802792324</v>
      </c>
      <c r="F21" s="37">
        <v>4836</v>
      </c>
      <c r="G21" s="63">
        <v>0.49031734766298285</v>
      </c>
      <c r="H21" s="36">
        <v>5355</v>
      </c>
      <c r="I21" s="63">
        <v>0.48783820716042636</v>
      </c>
      <c r="J21" s="36">
        <v>5713</v>
      </c>
      <c r="K21" s="63">
        <v>0.48407049652601253</v>
      </c>
      <c r="L21" s="36">
        <v>798</v>
      </c>
      <c r="M21" s="74">
        <v>0.35015357612988152</v>
      </c>
    </row>
    <row r="22" spans="1:13" ht="17.25" customHeight="1" x14ac:dyDescent="0.25">
      <c r="A22" s="165" t="s">
        <v>101</v>
      </c>
      <c r="B22" s="23"/>
      <c r="C22" s="23"/>
      <c r="D22" s="23"/>
      <c r="E22" s="23"/>
      <c r="J22" s="58"/>
    </row>
  </sheetData>
  <mergeCells count="21">
    <mergeCell ref="J5:J6"/>
    <mergeCell ref="K5:K6"/>
    <mergeCell ref="E5:E6"/>
    <mergeCell ref="F5:F6"/>
    <mergeCell ref="G5:G6"/>
    <mergeCell ref="L2:M2"/>
    <mergeCell ref="A3:A6"/>
    <mergeCell ref="B3:C4"/>
    <mergeCell ref="D3:M3"/>
    <mergeCell ref="D4:E4"/>
    <mergeCell ref="F4:G4"/>
    <mergeCell ref="H4:I4"/>
    <mergeCell ref="J4:K4"/>
    <mergeCell ref="L4:M4"/>
    <mergeCell ref="H5:H6"/>
    <mergeCell ref="I5:I6"/>
    <mergeCell ref="L5:L6"/>
    <mergeCell ref="M5:M6"/>
    <mergeCell ref="B5:B6"/>
    <mergeCell ref="C5:C6"/>
    <mergeCell ref="D5:D6"/>
  </mergeCells>
  <hyperlinks>
    <hyperlink ref="A2" location="OBSAH!A1" tooltip="o" display="zpět na obsah" xr:uid="{00000000-0004-0000-0B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List64"/>
  <dimension ref="A1:M23"/>
  <sheetViews>
    <sheetView zoomScaleNormal="100" workbookViewId="0"/>
  </sheetViews>
  <sheetFormatPr defaultRowHeight="15" x14ac:dyDescent="0.25"/>
  <cols>
    <col min="1" max="1" width="20" customWidth="1"/>
    <col min="2" max="13" width="9" customWidth="1"/>
    <col min="14" max="14" width="7.5703125" customWidth="1"/>
  </cols>
  <sheetData>
    <row r="1" spans="1:13" ht="17.25" customHeight="1" x14ac:dyDescent="0.25">
      <c r="A1" s="30" t="s">
        <v>167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7.25" customHeight="1" thickBot="1" x14ac:dyDescent="0.3">
      <c r="A2" s="75" t="s">
        <v>75</v>
      </c>
      <c r="B2" s="2"/>
      <c r="C2" s="2"/>
      <c r="D2" s="2"/>
      <c r="E2" s="2"/>
      <c r="F2" s="2"/>
      <c r="G2" s="2"/>
      <c r="H2" s="2"/>
      <c r="I2" s="2"/>
      <c r="J2" s="2"/>
      <c r="K2" s="2"/>
      <c r="L2" s="382" t="s">
        <v>198</v>
      </c>
      <c r="M2" s="382"/>
    </row>
    <row r="3" spans="1:13" ht="17.25" customHeight="1" x14ac:dyDescent="0.25">
      <c r="A3" s="498" t="s">
        <v>72</v>
      </c>
      <c r="B3" s="434" t="s">
        <v>45</v>
      </c>
      <c r="C3" s="436"/>
      <c r="D3" s="435" t="s">
        <v>4</v>
      </c>
      <c r="E3" s="435"/>
      <c r="F3" s="435"/>
      <c r="G3" s="435"/>
      <c r="H3" s="435"/>
      <c r="I3" s="435"/>
      <c r="J3" s="435"/>
      <c r="K3" s="435"/>
      <c r="L3" s="435"/>
      <c r="M3" s="436"/>
    </row>
    <row r="4" spans="1:13" ht="17.25" customHeight="1" x14ac:dyDescent="0.25">
      <c r="A4" s="500"/>
      <c r="B4" s="437"/>
      <c r="C4" s="439"/>
      <c r="D4" s="493" t="s">
        <v>32</v>
      </c>
      <c r="E4" s="493"/>
      <c r="F4" s="411" t="s">
        <v>98</v>
      </c>
      <c r="G4" s="493"/>
      <c r="H4" s="411" t="s">
        <v>97</v>
      </c>
      <c r="I4" s="493"/>
      <c r="J4" s="411" t="s">
        <v>99</v>
      </c>
      <c r="K4" s="493"/>
      <c r="L4" s="411" t="s">
        <v>100</v>
      </c>
      <c r="M4" s="495"/>
    </row>
    <row r="5" spans="1:13" ht="9" customHeight="1" x14ac:dyDescent="0.25">
      <c r="A5" s="500"/>
      <c r="B5" s="507" t="s">
        <v>52</v>
      </c>
      <c r="C5" s="508" t="s">
        <v>66</v>
      </c>
      <c r="D5" s="507" t="s">
        <v>52</v>
      </c>
      <c r="E5" s="505" t="s">
        <v>66</v>
      </c>
      <c r="F5" s="428" t="s">
        <v>52</v>
      </c>
      <c r="G5" s="505" t="s">
        <v>66</v>
      </c>
      <c r="H5" s="428" t="s">
        <v>52</v>
      </c>
      <c r="I5" s="505" t="s">
        <v>66</v>
      </c>
      <c r="J5" s="428" t="s">
        <v>52</v>
      </c>
      <c r="K5" s="505" t="s">
        <v>66</v>
      </c>
      <c r="L5" s="428" t="s">
        <v>52</v>
      </c>
      <c r="M5" s="440" t="s">
        <v>66</v>
      </c>
    </row>
    <row r="6" spans="1:13" ht="9" customHeight="1" thickBot="1" x14ac:dyDescent="0.3">
      <c r="A6" s="501"/>
      <c r="B6" s="497"/>
      <c r="C6" s="509"/>
      <c r="D6" s="497"/>
      <c r="E6" s="506"/>
      <c r="F6" s="429"/>
      <c r="G6" s="506"/>
      <c r="H6" s="429"/>
      <c r="I6" s="506"/>
      <c r="J6" s="429"/>
      <c r="K6" s="506"/>
      <c r="L6" s="429"/>
      <c r="M6" s="441"/>
    </row>
    <row r="7" spans="1:13" ht="17.25" customHeight="1" x14ac:dyDescent="0.25">
      <c r="A7" s="42" t="s">
        <v>12</v>
      </c>
      <c r="B7" s="244">
        <v>188344</v>
      </c>
      <c r="C7" s="202">
        <v>0.51673155167068596</v>
      </c>
      <c r="D7" s="244">
        <v>15779</v>
      </c>
      <c r="E7" s="203">
        <v>0.49105281175115922</v>
      </c>
      <c r="F7" s="256">
        <v>47626</v>
      </c>
      <c r="G7" s="203">
        <v>0.50670808907235798</v>
      </c>
      <c r="H7" s="256">
        <v>53664</v>
      </c>
      <c r="I7" s="203">
        <v>0.51081814287754035</v>
      </c>
      <c r="J7" s="256">
        <v>57403</v>
      </c>
      <c r="K7" s="203">
        <v>0.51283357008210273</v>
      </c>
      <c r="L7" s="256">
        <v>13872</v>
      </c>
      <c r="M7" s="202">
        <v>0.64886103185368815</v>
      </c>
    </row>
    <row r="8" spans="1:13" ht="17.25" customHeight="1" x14ac:dyDescent="0.25">
      <c r="A8" s="28" t="s">
        <v>13</v>
      </c>
      <c r="B8" s="71">
        <v>22023</v>
      </c>
      <c r="C8" s="151">
        <v>0.51490495896752475</v>
      </c>
      <c r="D8" s="71">
        <v>1550</v>
      </c>
      <c r="E8" s="204">
        <v>0.48635080012550991</v>
      </c>
      <c r="F8" s="237">
        <v>5728</v>
      </c>
      <c r="G8" s="204">
        <v>0.50400351957765066</v>
      </c>
      <c r="H8" s="237">
        <v>6477</v>
      </c>
      <c r="I8" s="204">
        <v>0.50923814765311737</v>
      </c>
      <c r="J8" s="237">
        <v>7009</v>
      </c>
      <c r="K8" s="204">
        <v>0.51681167969326058</v>
      </c>
      <c r="L8" s="237">
        <v>1259</v>
      </c>
      <c r="M8" s="151">
        <v>0.64963880288957687</v>
      </c>
    </row>
    <row r="9" spans="1:13" ht="17.25" customHeight="1" x14ac:dyDescent="0.25">
      <c r="A9" s="28" t="s">
        <v>14</v>
      </c>
      <c r="B9" s="71">
        <v>27354</v>
      </c>
      <c r="C9" s="151">
        <v>0.51653228090715109</v>
      </c>
      <c r="D9" s="71">
        <v>1798</v>
      </c>
      <c r="E9" s="204">
        <v>0.48502832479093605</v>
      </c>
      <c r="F9" s="237">
        <v>6891</v>
      </c>
      <c r="G9" s="204">
        <v>0.50098146128680476</v>
      </c>
      <c r="H9" s="237">
        <v>8042</v>
      </c>
      <c r="I9" s="204">
        <v>0.51412862805267867</v>
      </c>
      <c r="J9" s="237">
        <v>8598</v>
      </c>
      <c r="K9" s="204">
        <v>0.51233464426170894</v>
      </c>
      <c r="L9" s="237">
        <v>2025</v>
      </c>
      <c r="M9" s="151">
        <v>0.65939433409312931</v>
      </c>
    </row>
    <row r="10" spans="1:13" ht="17.25" customHeight="1" x14ac:dyDescent="0.25">
      <c r="A10" s="28" t="s">
        <v>15</v>
      </c>
      <c r="B10" s="71">
        <v>11994</v>
      </c>
      <c r="C10" s="151">
        <v>0.51662646450723637</v>
      </c>
      <c r="D10" s="71">
        <v>1273</v>
      </c>
      <c r="E10" s="204">
        <v>0.500589854502556</v>
      </c>
      <c r="F10" s="237">
        <v>2957</v>
      </c>
      <c r="G10" s="204">
        <v>0.50895008605851977</v>
      </c>
      <c r="H10" s="237">
        <v>3279</v>
      </c>
      <c r="I10" s="204">
        <v>0.50821450712957228</v>
      </c>
      <c r="J10" s="237">
        <v>3485</v>
      </c>
      <c r="K10" s="204">
        <v>0.50749963594000291</v>
      </c>
      <c r="L10" s="237">
        <v>1000</v>
      </c>
      <c r="M10" s="151">
        <v>0.64766839378238339</v>
      </c>
    </row>
    <row r="11" spans="1:13" ht="17.25" customHeight="1" x14ac:dyDescent="0.25">
      <c r="A11" s="28" t="s">
        <v>16</v>
      </c>
      <c r="B11" s="71">
        <v>10062</v>
      </c>
      <c r="C11" s="151">
        <v>0.51610586787033241</v>
      </c>
      <c r="D11" s="71">
        <v>754</v>
      </c>
      <c r="E11" s="204">
        <v>0.48178913738019169</v>
      </c>
      <c r="F11" s="237">
        <v>2519</v>
      </c>
      <c r="G11" s="204">
        <v>0.50735146022155087</v>
      </c>
      <c r="H11" s="237">
        <v>2847</v>
      </c>
      <c r="I11" s="204">
        <v>0.50739618606309034</v>
      </c>
      <c r="J11" s="237">
        <v>3171</v>
      </c>
      <c r="K11" s="204">
        <v>0.51186440677966105</v>
      </c>
      <c r="L11" s="237">
        <v>771</v>
      </c>
      <c r="M11" s="151">
        <v>0.66465517241379313</v>
      </c>
    </row>
    <row r="12" spans="1:13" ht="17.25" customHeight="1" x14ac:dyDescent="0.25">
      <c r="A12" s="28" t="s">
        <v>17</v>
      </c>
      <c r="B12" s="71">
        <v>4252</v>
      </c>
      <c r="C12" s="151">
        <v>0.50606998333730069</v>
      </c>
      <c r="D12" s="71">
        <v>452</v>
      </c>
      <c r="E12" s="204">
        <v>0.49615806805708013</v>
      </c>
      <c r="F12" s="237">
        <v>1106</v>
      </c>
      <c r="G12" s="204">
        <v>0.49819819819819822</v>
      </c>
      <c r="H12" s="237">
        <v>1247</v>
      </c>
      <c r="I12" s="204">
        <v>0.51571546732837059</v>
      </c>
      <c r="J12" s="237">
        <v>1245</v>
      </c>
      <c r="K12" s="204">
        <v>0.49073709105242413</v>
      </c>
      <c r="L12" s="237">
        <v>202</v>
      </c>
      <c r="M12" s="151">
        <v>0.63924050632911389</v>
      </c>
    </row>
    <row r="13" spans="1:13" ht="17.25" customHeight="1" x14ac:dyDescent="0.25">
      <c r="A13" s="28" t="s">
        <v>18</v>
      </c>
      <c r="B13" s="71">
        <v>12434</v>
      </c>
      <c r="C13" s="151">
        <v>0.51329260237780716</v>
      </c>
      <c r="D13" s="71">
        <v>1206</v>
      </c>
      <c r="E13" s="204">
        <v>0.49814126394052044</v>
      </c>
      <c r="F13" s="237">
        <v>3164</v>
      </c>
      <c r="G13" s="204">
        <v>0.50876346679530471</v>
      </c>
      <c r="H13" s="237">
        <v>3519</v>
      </c>
      <c r="I13" s="204">
        <v>0.50808547502165757</v>
      </c>
      <c r="J13" s="237">
        <v>3793</v>
      </c>
      <c r="K13" s="204">
        <v>0.50933261716127298</v>
      </c>
      <c r="L13" s="237">
        <v>752</v>
      </c>
      <c r="M13" s="151">
        <v>0.62097440132122217</v>
      </c>
    </row>
    <row r="14" spans="1:13" ht="17.25" customHeight="1" x14ac:dyDescent="0.25">
      <c r="A14" s="28" t="s">
        <v>19</v>
      </c>
      <c r="B14" s="71">
        <v>7790</v>
      </c>
      <c r="C14" s="151">
        <v>0.513920042221929</v>
      </c>
      <c r="D14" s="71">
        <v>692</v>
      </c>
      <c r="E14" s="204">
        <v>0.49891852919971158</v>
      </c>
      <c r="F14" s="237">
        <v>1963</v>
      </c>
      <c r="G14" s="204">
        <v>0.50828586224754013</v>
      </c>
      <c r="H14" s="237">
        <v>2167</v>
      </c>
      <c r="I14" s="204">
        <v>0.50595377072145697</v>
      </c>
      <c r="J14" s="237">
        <v>2346</v>
      </c>
      <c r="K14" s="204">
        <v>0.50224791265253688</v>
      </c>
      <c r="L14" s="237">
        <v>622</v>
      </c>
      <c r="M14" s="151">
        <v>0.65130890052356016</v>
      </c>
    </row>
    <row r="15" spans="1:13" ht="17.25" customHeight="1" x14ac:dyDescent="0.25">
      <c r="A15" s="28" t="s">
        <v>20</v>
      </c>
      <c r="B15" s="71">
        <v>9623</v>
      </c>
      <c r="C15" s="151">
        <v>0.52324506552117889</v>
      </c>
      <c r="D15" s="71">
        <v>755</v>
      </c>
      <c r="E15" s="204">
        <v>0.48930654569021387</v>
      </c>
      <c r="F15" s="237">
        <v>2448</v>
      </c>
      <c r="G15" s="204">
        <v>0.51842439644218552</v>
      </c>
      <c r="H15" s="237">
        <v>2674</v>
      </c>
      <c r="I15" s="204">
        <v>0.51245688003066314</v>
      </c>
      <c r="J15" s="237">
        <v>2848</v>
      </c>
      <c r="K15" s="204">
        <v>0.51463679074810265</v>
      </c>
      <c r="L15" s="237">
        <v>898</v>
      </c>
      <c r="M15" s="151">
        <v>0.653566229985444</v>
      </c>
    </row>
    <row r="16" spans="1:13" ht="17.25" customHeight="1" x14ac:dyDescent="0.25">
      <c r="A16" s="28" t="s">
        <v>21</v>
      </c>
      <c r="B16" s="71">
        <v>9526</v>
      </c>
      <c r="C16" s="151">
        <v>0.52151538377313045</v>
      </c>
      <c r="D16" s="71">
        <v>885</v>
      </c>
      <c r="E16" s="204">
        <v>0.51633605600933485</v>
      </c>
      <c r="F16" s="237">
        <v>2445</v>
      </c>
      <c r="G16" s="204">
        <v>0.51129234629861986</v>
      </c>
      <c r="H16" s="237">
        <v>2718</v>
      </c>
      <c r="I16" s="204">
        <v>0.51302378255945635</v>
      </c>
      <c r="J16" s="237">
        <v>2818</v>
      </c>
      <c r="K16" s="204">
        <v>0.51621176039567684</v>
      </c>
      <c r="L16" s="237">
        <v>660</v>
      </c>
      <c r="M16" s="151">
        <v>0.65153010858835148</v>
      </c>
    </row>
    <row r="17" spans="1:13" ht="17.25" customHeight="1" x14ac:dyDescent="0.25">
      <c r="A17" s="28" t="s">
        <v>22</v>
      </c>
      <c r="B17" s="71">
        <v>9460</v>
      </c>
      <c r="C17" s="151">
        <v>0.52020896343139955</v>
      </c>
      <c r="D17" s="71">
        <v>879</v>
      </c>
      <c r="E17" s="204">
        <v>0.50199885779554543</v>
      </c>
      <c r="F17" s="237">
        <v>2433</v>
      </c>
      <c r="G17" s="204">
        <v>0.51167192429022079</v>
      </c>
      <c r="H17" s="237">
        <v>2690</v>
      </c>
      <c r="I17" s="204">
        <v>0.5104364326375711</v>
      </c>
      <c r="J17" s="237">
        <v>2796</v>
      </c>
      <c r="K17" s="204">
        <v>0.51501197273899424</v>
      </c>
      <c r="L17" s="237">
        <v>662</v>
      </c>
      <c r="M17" s="151">
        <v>0.67551020408163265</v>
      </c>
    </row>
    <row r="18" spans="1:13" ht="17.25" customHeight="1" x14ac:dyDescent="0.25">
      <c r="A18" s="28" t="s">
        <v>23</v>
      </c>
      <c r="B18" s="71">
        <v>21638</v>
      </c>
      <c r="C18" s="151">
        <v>0.51681475112257569</v>
      </c>
      <c r="D18" s="71">
        <v>1334</v>
      </c>
      <c r="E18" s="204">
        <v>0.48757309941520466</v>
      </c>
      <c r="F18" s="237">
        <v>5442</v>
      </c>
      <c r="G18" s="204">
        <v>0.50041379310344825</v>
      </c>
      <c r="H18" s="237">
        <v>6442</v>
      </c>
      <c r="I18" s="204">
        <v>0.51228628230616302</v>
      </c>
      <c r="J18" s="237">
        <v>6820</v>
      </c>
      <c r="K18" s="204">
        <v>0.51713679102214138</v>
      </c>
      <c r="L18" s="237">
        <v>1600</v>
      </c>
      <c r="M18" s="151">
        <v>0.64153969526864474</v>
      </c>
    </row>
    <row r="19" spans="1:13" ht="17.25" customHeight="1" x14ac:dyDescent="0.25">
      <c r="A19" s="28" t="s">
        <v>24</v>
      </c>
      <c r="B19" s="71">
        <v>11694</v>
      </c>
      <c r="C19" s="151">
        <v>0.51651943462897532</v>
      </c>
      <c r="D19" s="71">
        <v>1210</v>
      </c>
      <c r="E19" s="204">
        <v>0.48574869530309112</v>
      </c>
      <c r="F19" s="237">
        <v>2951</v>
      </c>
      <c r="G19" s="204">
        <v>0.51599930057702392</v>
      </c>
      <c r="H19" s="237">
        <v>3063</v>
      </c>
      <c r="I19" s="204">
        <v>0.49877870053737178</v>
      </c>
      <c r="J19" s="237">
        <v>3371</v>
      </c>
      <c r="K19" s="204">
        <v>0.51434238632895946</v>
      </c>
      <c r="L19" s="237">
        <v>1099</v>
      </c>
      <c r="M19" s="151">
        <v>0.63342939481268012</v>
      </c>
    </row>
    <row r="20" spans="1:13" ht="17.25" customHeight="1" x14ac:dyDescent="0.25">
      <c r="A20" s="28" t="s">
        <v>25</v>
      </c>
      <c r="B20" s="71">
        <v>10350</v>
      </c>
      <c r="C20" s="151">
        <v>0.51788841631223415</v>
      </c>
      <c r="D20" s="71">
        <v>1066</v>
      </c>
      <c r="E20" s="204">
        <v>0.49215143120960297</v>
      </c>
      <c r="F20" s="237">
        <v>2552</v>
      </c>
      <c r="G20" s="204">
        <v>0.502461114392597</v>
      </c>
      <c r="H20" s="237">
        <v>2877</v>
      </c>
      <c r="I20" s="204">
        <v>0.52072398190045244</v>
      </c>
      <c r="J20" s="237">
        <v>3014</v>
      </c>
      <c r="K20" s="204">
        <v>0.51032847951236027</v>
      </c>
      <c r="L20" s="237">
        <v>841</v>
      </c>
      <c r="M20" s="151">
        <v>0.64247517188693659</v>
      </c>
    </row>
    <row r="21" spans="1:13" ht="17.25" customHeight="1" thickBot="1" x14ac:dyDescent="0.3">
      <c r="A21" s="29" t="s">
        <v>26</v>
      </c>
      <c r="B21" s="245">
        <v>20144</v>
      </c>
      <c r="C21" s="74">
        <v>0.51741497996506725</v>
      </c>
      <c r="D21" s="245">
        <v>1925</v>
      </c>
      <c r="E21" s="205">
        <v>0.47993019197207681</v>
      </c>
      <c r="F21" s="248">
        <v>5027</v>
      </c>
      <c r="G21" s="205">
        <v>0.50968265233701715</v>
      </c>
      <c r="H21" s="248">
        <v>5622</v>
      </c>
      <c r="I21" s="205">
        <v>0.51216179283957364</v>
      </c>
      <c r="J21" s="248">
        <v>6089</v>
      </c>
      <c r="K21" s="205">
        <v>0.51592950347398747</v>
      </c>
      <c r="L21" s="248">
        <v>1481</v>
      </c>
      <c r="M21" s="74">
        <v>0.64984642387011848</v>
      </c>
    </row>
    <row r="22" spans="1:13" ht="17.25" customHeight="1" x14ac:dyDescent="0.25">
      <c r="A22" s="165" t="s">
        <v>102</v>
      </c>
      <c r="B22" s="23"/>
      <c r="C22" s="23"/>
      <c r="D22" s="23"/>
      <c r="E22" s="23"/>
      <c r="J22" s="58"/>
    </row>
    <row r="23" spans="1:13" ht="17.25" customHeight="1" x14ac:dyDescent="0.25"/>
  </sheetData>
  <mergeCells count="21">
    <mergeCell ref="J5:J6"/>
    <mergeCell ref="K5:K6"/>
    <mergeCell ref="E5:E6"/>
    <mergeCell ref="F5:F6"/>
    <mergeCell ref="G5:G6"/>
    <mergeCell ref="L2:M2"/>
    <mergeCell ref="A3:A6"/>
    <mergeCell ref="B3:C4"/>
    <mergeCell ref="D3:M3"/>
    <mergeCell ref="D4:E4"/>
    <mergeCell ref="F4:G4"/>
    <mergeCell ref="H4:I4"/>
    <mergeCell ref="J4:K4"/>
    <mergeCell ref="L4:M4"/>
    <mergeCell ref="H5:H6"/>
    <mergeCell ref="I5:I6"/>
    <mergeCell ref="L5:L6"/>
    <mergeCell ref="M5:M6"/>
    <mergeCell ref="B5:B6"/>
    <mergeCell ref="C5:C6"/>
    <mergeCell ref="D5:D6"/>
  </mergeCells>
  <hyperlinks>
    <hyperlink ref="A2" location="OBSAH!A1" tooltip="o" display="zpět na obsah" xr:uid="{00000000-0004-0000-0C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List66"/>
  <dimension ref="A1:R21"/>
  <sheetViews>
    <sheetView zoomScaleNormal="100" workbookViewId="0"/>
  </sheetViews>
  <sheetFormatPr defaultColWidth="9.140625" defaultRowHeight="15" x14ac:dyDescent="0.25"/>
  <cols>
    <col min="1" max="1" width="18" customWidth="1"/>
    <col min="2" max="12" width="6.7109375" customWidth="1"/>
    <col min="13" max="18" width="6.42578125" customWidth="1"/>
  </cols>
  <sheetData>
    <row r="1" spans="1:18" s="17" customFormat="1" ht="17.25" customHeight="1" x14ac:dyDescent="0.2">
      <c r="A1" s="30" t="s">
        <v>168</v>
      </c>
      <c r="B1" s="1"/>
      <c r="C1" s="1"/>
      <c r="D1" s="1"/>
    </row>
    <row r="2" spans="1:18" ht="17.25" customHeight="1" thickBot="1" x14ac:dyDescent="0.3">
      <c r="A2" s="75" t="s">
        <v>75</v>
      </c>
      <c r="B2" s="2"/>
      <c r="C2" s="2"/>
      <c r="Q2" s="382" t="s">
        <v>198</v>
      </c>
      <c r="R2" s="382"/>
    </row>
    <row r="3" spans="1:18" ht="24" customHeight="1" x14ac:dyDescent="0.25">
      <c r="A3" s="477" t="s">
        <v>72</v>
      </c>
      <c r="B3" s="479" t="s">
        <v>81</v>
      </c>
      <c r="C3" s="480"/>
      <c r="D3" s="480"/>
      <c r="E3" s="480"/>
      <c r="F3" s="480"/>
      <c r="G3" s="480"/>
      <c r="H3" s="480"/>
      <c r="I3" s="480"/>
      <c r="J3" s="480"/>
      <c r="K3" s="480"/>
      <c r="L3" s="488"/>
      <c r="M3" s="482" t="s">
        <v>152</v>
      </c>
      <c r="N3" s="483"/>
      <c r="O3" s="484" t="s">
        <v>153</v>
      </c>
      <c r="P3" s="485"/>
      <c r="Q3" s="486" t="s">
        <v>154</v>
      </c>
      <c r="R3" s="487"/>
    </row>
    <row r="4" spans="1:18" ht="17.25" customHeight="1" thickBot="1" x14ac:dyDescent="0.3">
      <c r="A4" s="478"/>
      <c r="B4" s="325" t="s">
        <v>7</v>
      </c>
      <c r="C4" s="325" t="s">
        <v>8</v>
      </c>
      <c r="D4" s="325" t="s">
        <v>9</v>
      </c>
      <c r="E4" s="325" t="s">
        <v>10</v>
      </c>
      <c r="F4" s="325" t="s">
        <v>46</v>
      </c>
      <c r="G4" s="326" t="s">
        <v>71</v>
      </c>
      <c r="H4" s="325" t="s">
        <v>110</v>
      </c>
      <c r="I4" s="326" t="s">
        <v>135</v>
      </c>
      <c r="J4" s="326" t="s">
        <v>145</v>
      </c>
      <c r="K4" s="326" t="s">
        <v>149</v>
      </c>
      <c r="L4" s="326" t="s">
        <v>151</v>
      </c>
      <c r="M4" s="362" t="s">
        <v>73</v>
      </c>
      <c r="N4" s="332" t="s">
        <v>74</v>
      </c>
      <c r="O4" s="333" t="s">
        <v>73</v>
      </c>
      <c r="P4" s="330" t="s">
        <v>74</v>
      </c>
      <c r="Q4" s="333" t="s">
        <v>73</v>
      </c>
      <c r="R4" s="331" t="s">
        <v>74</v>
      </c>
    </row>
    <row r="5" spans="1:18" ht="17.25" customHeight="1" x14ac:dyDescent="0.25">
      <c r="A5" s="42" t="s">
        <v>12</v>
      </c>
      <c r="B5" s="76">
        <v>33141</v>
      </c>
      <c r="C5" s="76">
        <v>37898</v>
      </c>
      <c r="D5" s="76">
        <v>42321</v>
      </c>
      <c r="E5" s="76">
        <v>44729</v>
      </c>
      <c r="F5" s="76">
        <v>45471</v>
      </c>
      <c r="G5" s="76">
        <v>45374</v>
      </c>
      <c r="H5" s="76">
        <v>43020</v>
      </c>
      <c r="I5" s="76">
        <v>34586</v>
      </c>
      <c r="J5" s="76">
        <v>32714</v>
      </c>
      <c r="K5" s="76">
        <v>32108</v>
      </c>
      <c r="L5" s="76">
        <v>32133</v>
      </c>
      <c r="M5" s="88">
        <f>L5-K5</f>
        <v>25</v>
      </c>
      <c r="N5" s="107">
        <f>L5/K5-1</f>
        <v>7.7862215024282477E-4</v>
      </c>
      <c r="O5" s="111">
        <f>L5-G5</f>
        <v>-13241</v>
      </c>
      <c r="P5" s="100">
        <f>L5/G5-1</f>
        <v>-0.29181910345131579</v>
      </c>
      <c r="Q5" s="111">
        <f>L5-B5</f>
        <v>-1008</v>
      </c>
      <c r="R5" s="102">
        <f>L5/B5-1</f>
        <v>-3.0415497420114068E-2</v>
      </c>
    </row>
    <row r="6" spans="1:18" ht="17.25" customHeight="1" x14ac:dyDescent="0.25">
      <c r="A6" s="20" t="s">
        <v>13</v>
      </c>
      <c r="B6" s="54">
        <v>2181</v>
      </c>
      <c r="C6" s="54">
        <v>2696</v>
      </c>
      <c r="D6" s="54">
        <v>3313</v>
      </c>
      <c r="E6" s="54">
        <v>3684</v>
      </c>
      <c r="F6" s="54">
        <v>4046</v>
      </c>
      <c r="G6" s="54">
        <v>4046</v>
      </c>
      <c r="H6" s="54">
        <v>3579</v>
      </c>
      <c r="I6" s="54">
        <v>3276</v>
      </c>
      <c r="J6" s="54">
        <v>3256</v>
      </c>
      <c r="K6" s="54">
        <v>3254</v>
      </c>
      <c r="L6" s="54">
        <v>3187</v>
      </c>
      <c r="M6" s="91">
        <f t="shared" ref="M6:M19" si="0">L6-K6</f>
        <v>-67</v>
      </c>
      <c r="N6" s="83">
        <f t="shared" ref="N6:N19" si="1">L6/K6-1</f>
        <v>-2.0590043023970495E-2</v>
      </c>
      <c r="O6" s="92">
        <f t="shared" ref="O6:O19" si="2">L6-G6</f>
        <v>-859</v>
      </c>
      <c r="P6" s="93">
        <f t="shared" ref="P6:P19" si="3">L6/G6-1</f>
        <v>-0.21230845279288191</v>
      </c>
      <c r="Q6" s="92">
        <f t="shared" ref="Q6:Q19" si="4">L6-B6</f>
        <v>1006</v>
      </c>
      <c r="R6" s="104">
        <f t="shared" ref="R6:R19" si="5">L6/B6-1</f>
        <v>0.4612563044475011</v>
      </c>
    </row>
    <row r="7" spans="1:18" ht="17.25" customHeight="1" x14ac:dyDescent="0.25">
      <c r="A7" s="20" t="s">
        <v>14</v>
      </c>
      <c r="B7" s="54">
        <v>2894</v>
      </c>
      <c r="C7" s="54">
        <v>3518</v>
      </c>
      <c r="D7" s="54">
        <v>4220</v>
      </c>
      <c r="E7" s="54">
        <v>4671</v>
      </c>
      <c r="F7" s="54">
        <v>4809</v>
      </c>
      <c r="G7" s="54">
        <v>5021</v>
      </c>
      <c r="H7" s="54">
        <v>4766</v>
      </c>
      <c r="I7" s="54">
        <v>4049</v>
      </c>
      <c r="J7" s="54">
        <v>3689</v>
      </c>
      <c r="K7" s="54">
        <v>3686</v>
      </c>
      <c r="L7" s="54">
        <v>3707</v>
      </c>
      <c r="M7" s="91">
        <f t="shared" si="0"/>
        <v>21</v>
      </c>
      <c r="N7" s="83">
        <f t="shared" si="1"/>
        <v>5.6972327726532157E-3</v>
      </c>
      <c r="O7" s="92">
        <f t="shared" si="2"/>
        <v>-1314</v>
      </c>
      <c r="P7" s="93">
        <f t="shared" si="3"/>
        <v>-0.26170085640310692</v>
      </c>
      <c r="Q7" s="92">
        <f t="shared" si="4"/>
        <v>813</v>
      </c>
      <c r="R7" s="104">
        <f t="shared" si="5"/>
        <v>0.28092605390463032</v>
      </c>
    </row>
    <row r="8" spans="1:18" ht="17.25" customHeight="1" x14ac:dyDescent="0.25">
      <c r="A8" s="20" t="s">
        <v>15</v>
      </c>
      <c r="B8" s="54">
        <v>2651</v>
      </c>
      <c r="C8" s="54">
        <v>2928</v>
      </c>
      <c r="D8" s="54">
        <v>3144</v>
      </c>
      <c r="E8" s="54">
        <v>3292</v>
      </c>
      <c r="F8" s="54">
        <v>3408</v>
      </c>
      <c r="G8" s="54">
        <v>3273</v>
      </c>
      <c r="H8" s="54">
        <v>3255</v>
      </c>
      <c r="I8" s="54">
        <v>2657</v>
      </c>
      <c r="J8" s="54">
        <v>2540</v>
      </c>
      <c r="K8" s="54">
        <v>2567</v>
      </c>
      <c r="L8" s="54">
        <v>2543</v>
      </c>
      <c r="M8" s="91">
        <f t="shared" si="0"/>
        <v>-24</v>
      </c>
      <c r="N8" s="83">
        <f t="shared" si="1"/>
        <v>-9.3494351382937824E-3</v>
      </c>
      <c r="O8" s="92">
        <f t="shared" si="2"/>
        <v>-730</v>
      </c>
      <c r="P8" s="93">
        <f t="shared" si="3"/>
        <v>-0.22303696914146043</v>
      </c>
      <c r="Q8" s="92">
        <f t="shared" si="4"/>
        <v>-108</v>
      </c>
      <c r="R8" s="104">
        <f t="shared" si="5"/>
        <v>-4.0739343643907966E-2</v>
      </c>
    </row>
    <row r="9" spans="1:18" ht="17.25" customHeight="1" x14ac:dyDescent="0.25">
      <c r="A9" s="20" t="s">
        <v>16</v>
      </c>
      <c r="B9" s="54">
        <v>1508</v>
      </c>
      <c r="C9" s="54">
        <v>1894</v>
      </c>
      <c r="D9" s="54">
        <v>1901</v>
      </c>
      <c r="E9" s="54">
        <v>1882</v>
      </c>
      <c r="F9" s="54">
        <v>1963</v>
      </c>
      <c r="G9" s="54">
        <v>2062</v>
      </c>
      <c r="H9" s="54">
        <v>1871</v>
      </c>
      <c r="I9" s="54">
        <v>1519</v>
      </c>
      <c r="J9" s="54">
        <v>1354</v>
      </c>
      <c r="K9" s="54">
        <v>1534</v>
      </c>
      <c r="L9" s="54">
        <v>1565</v>
      </c>
      <c r="M9" s="91">
        <f t="shared" si="0"/>
        <v>31</v>
      </c>
      <c r="N9" s="83">
        <f t="shared" si="1"/>
        <v>2.0208604954367715E-2</v>
      </c>
      <c r="O9" s="92">
        <f t="shared" si="2"/>
        <v>-497</v>
      </c>
      <c r="P9" s="93">
        <f t="shared" si="3"/>
        <v>-0.24102812803103779</v>
      </c>
      <c r="Q9" s="92">
        <f t="shared" si="4"/>
        <v>57</v>
      </c>
      <c r="R9" s="104">
        <f t="shared" si="5"/>
        <v>3.7798408488063595E-2</v>
      </c>
    </row>
    <row r="10" spans="1:18" ht="17.25" customHeight="1" x14ac:dyDescent="0.25">
      <c r="A10" s="20" t="s">
        <v>17</v>
      </c>
      <c r="B10" s="54">
        <v>996</v>
      </c>
      <c r="C10" s="54">
        <v>1225</v>
      </c>
      <c r="D10" s="54">
        <v>1277</v>
      </c>
      <c r="E10" s="54">
        <v>1337</v>
      </c>
      <c r="F10" s="54">
        <v>1360</v>
      </c>
      <c r="G10" s="54">
        <v>1288</v>
      </c>
      <c r="H10" s="54">
        <v>1182</v>
      </c>
      <c r="I10" s="54">
        <v>956</v>
      </c>
      <c r="J10" s="54">
        <v>978</v>
      </c>
      <c r="K10" s="54">
        <v>926</v>
      </c>
      <c r="L10" s="54">
        <v>911</v>
      </c>
      <c r="M10" s="91">
        <f t="shared" si="0"/>
        <v>-15</v>
      </c>
      <c r="N10" s="83">
        <f t="shared" si="1"/>
        <v>-1.6198704103671746E-2</v>
      </c>
      <c r="O10" s="92">
        <f t="shared" si="2"/>
        <v>-377</v>
      </c>
      <c r="P10" s="93">
        <f t="shared" si="3"/>
        <v>-0.29270186335403725</v>
      </c>
      <c r="Q10" s="92">
        <f t="shared" si="4"/>
        <v>-85</v>
      </c>
      <c r="R10" s="104">
        <f t="shared" si="5"/>
        <v>-8.5341365461847341E-2</v>
      </c>
    </row>
    <row r="11" spans="1:18" ht="17.25" customHeight="1" x14ac:dyDescent="0.25">
      <c r="A11" s="20" t="s">
        <v>18</v>
      </c>
      <c r="B11" s="54">
        <v>2513</v>
      </c>
      <c r="C11" s="54">
        <v>3057</v>
      </c>
      <c r="D11" s="54">
        <v>3181</v>
      </c>
      <c r="E11" s="54">
        <v>3489</v>
      </c>
      <c r="F11" s="54">
        <v>3435</v>
      </c>
      <c r="G11" s="54">
        <v>3241</v>
      </c>
      <c r="H11" s="54">
        <v>3145</v>
      </c>
      <c r="I11" s="54">
        <v>2453</v>
      </c>
      <c r="J11" s="54">
        <v>2330</v>
      </c>
      <c r="K11" s="54">
        <v>2362</v>
      </c>
      <c r="L11" s="54">
        <v>2421</v>
      </c>
      <c r="M11" s="91">
        <f t="shared" si="0"/>
        <v>59</v>
      </c>
      <c r="N11" s="83">
        <f t="shared" si="1"/>
        <v>2.4978831498729814E-2</v>
      </c>
      <c r="O11" s="92">
        <f t="shared" si="2"/>
        <v>-820</v>
      </c>
      <c r="P11" s="93">
        <f t="shared" si="3"/>
        <v>-0.25300833076211049</v>
      </c>
      <c r="Q11" s="92">
        <f t="shared" si="4"/>
        <v>-92</v>
      </c>
      <c r="R11" s="104">
        <f t="shared" si="5"/>
        <v>-3.6609629924393206E-2</v>
      </c>
    </row>
    <row r="12" spans="1:18" ht="17.25" customHeight="1" x14ac:dyDescent="0.25">
      <c r="A12" s="20" t="s">
        <v>19</v>
      </c>
      <c r="B12" s="54">
        <v>1352</v>
      </c>
      <c r="C12" s="54">
        <v>1575</v>
      </c>
      <c r="D12" s="54">
        <v>1737</v>
      </c>
      <c r="E12" s="54">
        <v>1699</v>
      </c>
      <c r="F12" s="54">
        <v>1716</v>
      </c>
      <c r="G12" s="54">
        <v>1801</v>
      </c>
      <c r="H12" s="54">
        <v>1782</v>
      </c>
      <c r="I12" s="54">
        <v>1367</v>
      </c>
      <c r="J12" s="54">
        <v>1328</v>
      </c>
      <c r="K12" s="54">
        <v>1357</v>
      </c>
      <c r="L12" s="54">
        <v>1387</v>
      </c>
      <c r="M12" s="91">
        <f t="shared" si="0"/>
        <v>30</v>
      </c>
      <c r="N12" s="83">
        <f t="shared" si="1"/>
        <v>2.2107590272660183E-2</v>
      </c>
      <c r="O12" s="92">
        <f t="shared" si="2"/>
        <v>-414</v>
      </c>
      <c r="P12" s="93">
        <f t="shared" si="3"/>
        <v>-0.22987229317046087</v>
      </c>
      <c r="Q12" s="92">
        <f t="shared" si="4"/>
        <v>35</v>
      </c>
      <c r="R12" s="104">
        <f t="shared" si="5"/>
        <v>2.5887573964497035E-2</v>
      </c>
    </row>
    <row r="13" spans="1:18" ht="17.25" customHeight="1" x14ac:dyDescent="0.25">
      <c r="A13" s="20" t="s">
        <v>20</v>
      </c>
      <c r="B13" s="54">
        <v>2008</v>
      </c>
      <c r="C13" s="54">
        <v>2301</v>
      </c>
      <c r="D13" s="54">
        <v>2710</v>
      </c>
      <c r="E13" s="54">
        <v>2836</v>
      </c>
      <c r="F13" s="54">
        <v>2711</v>
      </c>
      <c r="G13" s="54">
        <v>2740</v>
      </c>
      <c r="H13" s="54">
        <v>2613</v>
      </c>
      <c r="I13" s="54">
        <v>1804</v>
      </c>
      <c r="J13" s="54">
        <v>1807</v>
      </c>
      <c r="K13" s="54">
        <v>1645</v>
      </c>
      <c r="L13" s="54">
        <v>1543</v>
      </c>
      <c r="M13" s="91">
        <f t="shared" si="0"/>
        <v>-102</v>
      </c>
      <c r="N13" s="83">
        <f t="shared" si="1"/>
        <v>-6.2006079027355665E-2</v>
      </c>
      <c r="O13" s="92">
        <f t="shared" si="2"/>
        <v>-1197</v>
      </c>
      <c r="P13" s="93">
        <f t="shared" si="3"/>
        <v>-0.43686131386861315</v>
      </c>
      <c r="Q13" s="92">
        <f t="shared" si="4"/>
        <v>-465</v>
      </c>
      <c r="R13" s="104">
        <f t="shared" si="5"/>
        <v>-0.23157370517928288</v>
      </c>
    </row>
    <row r="14" spans="1:18" ht="17.25" customHeight="1" x14ac:dyDescent="0.25">
      <c r="A14" s="20" t="s">
        <v>21</v>
      </c>
      <c r="B14" s="54">
        <v>2273</v>
      </c>
      <c r="C14" s="54">
        <v>2534</v>
      </c>
      <c r="D14" s="54">
        <v>2612</v>
      </c>
      <c r="E14" s="54">
        <v>2774</v>
      </c>
      <c r="F14" s="54">
        <v>2722</v>
      </c>
      <c r="G14" s="54">
        <v>2726</v>
      </c>
      <c r="H14" s="54">
        <v>2497</v>
      </c>
      <c r="I14" s="54">
        <v>1972</v>
      </c>
      <c r="J14" s="54">
        <v>1745</v>
      </c>
      <c r="K14" s="54">
        <v>1816</v>
      </c>
      <c r="L14" s="54">
        <v>1714</v>
      </c>
      <c r="M14" s="91">
        <f t="shared" si="0"/>
        <v>-102</v>
      </c>
      <c r="N14" s="83">
        <f t="shared" si="1"/>
        <v>-5.6167400881057317E-2</v>
      </c>
      <c r="O14" s="92">
        <f t="shared" si="2"/>
        <v>-1012</v>
      </c>
      <c r="P14" s="93">
        <f t="shared" si="3"/>
        <v>-0.37123991195891415</v>
      </c>
      <c r="Q14" s="92">
        <f t="shared" si="4"/>
        <v>-559</v>
      </c>
      <c r="R14" s="104">
        <f t="shared" si="5"/>
        <v>-0.24593048834139908</v>
      </c>
    </row>
    <row r="15" spans="1:18" ht="17.25" customHeight="1" x14ac:dyDescent="0.25">
      <c r="A15" s="20" t="s">
        <v>22</v>
      </c>
      <c r="B15" s="54">
        <v>2041</v>
      </c>
      <c r="C15" s="54">
        <v>2270</v>
      </c>
      <c r="D15" s="54">
        <v>2403</v>
      </c>
      <c r="E15" s="54">
        <v>2489</v>
      </c>
      <c r="F15" s="54">
        <v>2561</v>
      </c>
      <c r="G15" s="54">
        <v>2500</v>
      </c>
      <c r="H15" s="54">
        <v>2421</v>
      </c>
      <c r="I15" s="54">
        <v>1974</v>
      </c>
      <c r="J15" s="54">
        <v>1859</v>
      </c>
      <c r="K15" s="54">
        <v>1755</v>
      </c>
      <c r="L15" s="54">
        <v>1751</v>
      </c>
      <c r="M15" s="91">
        <f t="shared" si="0"/>
        <v>-4</v>
      </c>
      <c r="N15" s="83">
        <f t="shared" si="1"/>
        <v>-2.2792022792023081E-3</v>
      </c>
      <c r="O15" s="92">
        <f t="shared" si="2"/>
        <v>-749</v>
      </c>
      <c r="P15" s="93">
        <f t="shared" si="3"/>
        <v>-0.29959999999999998</v>
      </c>
      <c r="Q15" s="92">
        <f t="shared" si="4"/>
        <v>-290</v>
      </c>
      <c r="R15" s="104">
        <f t="shared" si="5"/>
        <v>-0.14208721215090647</v>
      </c>
    </row>
    <row r="16" spans="1:18" ht="17.25" customHeight="1" x14ac:dyDescent="0.25">
      <c r="A16" s="20" t="s">
        <v>23</v>
      </c>
      <c r="B16" s="54">
        <v>3189</v>
      </c>
      <c r="C16" s="54">
        <v>3627</v>
      </c>
      <c r="D16" s="54">
        <v>4249</v>
      </c>
      <c r="E16" s="54">
        <v>4659</v>
      </c>
      <c r="F16" s="54">
        <v>4594</v>
      </c>
      <c r="G16" s="54">
        <v>4560</v>
      </c>
      <c r="H16" s="54">
        <v>4271</v>
      </c>
      <c r="I16" s="54">
        <v>3228</v>
      </c>
      <c r="J16" s="54">
        <v>3121</v>
      </c>
      <c r="K16" s="54">
        <v>2744</v>
      </c>
      <c r="L16" s="54">
        <v>2736</v>
      </c>
      <c r="M16" s="91">
        <f t="shared" si="0"/>
        <v>-8</v>
      </c>
      <c r="N16" s="83">
        <f t="shared" si="1"/>
        <v>-2.9154518950437192E-3</v>
      </c>
      <c r="O16" s="92">
        <f t="shared" si="2"/>
        <v>-1824</v>
      </c>
      <c r="P16" s="93">
        <f t="shared" si="3"/>
        <v>-0.4</v>
      </c>
      <c r="Q16" s="92">
        <f t="shared" si="4"/>
        <v>-453</v>
      </c>
      <c r="R16" s="104">
        <f t="shared" si="5"/>
        <v>-0.14205079962370648</v>
      </c>
    </row>
    <row r="17" spans="1:18" ht="17.25" customHeight="1" x14ac:dyDescent="0.25">
      <c r="A17" s="20" t="s">
        <v>24</v>
      </c>
      <c r="B17" s="54">
        <v>2785</v>
      </c>
      <c r="C17" s="54">
        <v>2985</v>
      </c>
      <c r="D17" s="54">
        <v>3355</v>
      </c>
      <c r="E17" s="54">
        <v>3503</v>
      </c>
      <c r="F17" s="54">
        <v>3516</v>
      </c>
      <c r="G17" s="54">
        <v>3638</v>
      </c>
      <c r="H17" s="54">
        <v>3436</v>
      </c>
      <c r="I17" s="54">
        <v>2753</v>
      </c>
      <c r="J17" s="54">
        <v>2503</v>
      </c>
      <c r="K17" s="54">
        <v>2527</v>
      </c>
      <c r="L17" s="54">
        <v>2491</v>
      </c>
      <c r="M17" s="91">
        <f t="shared" si="0"/>
        <v>-36</v>
      </c>
      <c r="N17" s="83">
        <f t="shared" si="1"/>
        <v>-1.4246141669964407E-2</v>
      </c>
      <c r="O17" s="92">
        <f t="shared" si="2"/>
        <v>-1147</v>
      </c>
      <c r="P17" s="93">
        <f t="shared" si="3"/>
        <v>-0.31528312259483238</v>
      </c>
      <c r="Q17" s="92">
        <f t="shared" si="4"/>
        <v>-294</v>
      </c>
      <c r="R17" s="104">
        <f t="shared" si="5"/>
        <v>-0.10556552962298027</v>
      </c>
    </row>
    <row r="18" spans="1:18" ht="17.25" customHeight="1" x14ac:dyDescent="0.25">
      <c r="A18" s="20" t="s">
        <v>25</v>
      </c>
      <c r="B18" s="54">
        <v>2079</v>
      </c>
      <c r="C18" s="54">
        <v>2275</v>
      </c>
      <c r="D18" s="54">
        <v>2584</v>
      </c>
      <c r="E18" s="54">
        <v>2715</v>
      </c>
      <c r="F18" s="54">
        <v>2923</v>
      </c>
      <c r="G18" s="54">
        <v>2810</v>
      </c>
      <c r="H18" s="54">
        <v>2737</v>
      </c>
      <c r="I18" s="54">
        <v>2141</v>
      </c>
      <c r="J18" s="54">
        <v>2001</v>
      </c>
      <c r="K18" s="54">
        <v>2018</v>
      </c>
      <c r="L18" s="54">
        <v>2166</v>
      </c>
      <c r="M18" s="91">
        <f t="shared" si="0"/>
        <v>148</v>
      </c>
      <c r="N18" s="83">
        <f t="shared" si="1"/>
        <v>7.3339940535183334E-2</v>
      </c>
      <c r="O18" s="92">
        <f t="shared" si="2"/>
        <v>-644</v>
      </c>
      <c r="P18" s="93">
        <f t="shared" si="3"/>
        <v>-0.22918149466192173</v>
      </c>
      <c r="Q18" s="92">
        <f t="shared" si="4"/>
        <v>87</v>
      </c>
      <c r="R18" s="104">
        <f t="shared" si="5"/>
        <v>4.1847041847041799E-2</v>
      </c>
    </row>
    <row r="19" spans="1:18" ht="17.25" customHeight="1" thickBot="1" x14ac:dyDescent="0.3">
      <c r="A19" s="43" t="s">
        <v>26</v>
      </c>
      <c r="B19" s="56">
        <v>4671</v>
      </c>
      <c r="C19" s="56">
        <v>5013</v>
      </c>
      <c r="D19" s="56">
        <v>5635</v>
      </c>
      <c r="E19" s="56">
        <v>5699</v>
      </c>
      <c r="F19" s="56">
        <v>5707</v>
      </c>
      <c r="G19" s="56">
        <v>5668</v>
      </c>
      <c r="H19" s="56">
        <v>5465</v>
      </c>
      <c r="I19" s="56">
        <v>4437</v>
      </c>
      <c r="J19" s="56">
        <v>4203</v>
      </c>
      <c r="K19" s="56">
        <v>3917</v>
      </c>
      <c r="L19" s="56">
        <v>4011</v>
      </c>
      <c r="M19" s="95">
        <f t="shared" si="0"/>
        <v>94</v>
      </c>
      <c r="N19" s="84">
        <f t="shared" si="1"/>
        <v>2.3997957620627952E-2</v>
      </c>
      <c r="O19" s="96">
        <f t="shared" si="2"/>
        <v>-1657</v>
      </c>
      <c r="P19" s="97">
        <f t="shared" si="3"/>
        <v>-0.29234297812279464</v>
      </c>
      <c r="Q19" s="96">
        <f t="shared" si="4"/>
        <v>-660</v>
      </c>
      <c r="R19" s="106">
        <f t="shared" si="5"/>
        <v>-0.14129736673089277</v>
      </c>
    </row>
    <row r="20" spans="1:18" s="14" customFormat="1" ht="17.25" customHeight="1" x14ac:dyDescent="0.25">
      <c r="A20" s="25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8" x14ac:dyDescent="0.25">
      <c r="L21" s="112"/>
    </row>
  </sheetData>
  <mergeCells count="6">
    <mergeCell ref="Q2:R2"/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0D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List7"/>
  <dimension ref="A1:R25"/>
  <sheetViews>
    <sheetView zoomScaleNormal="100" workbookViewId="0"/>
  </sheetViews>
  <sheetFormatPr defaultRowHeight="15" x14ac:dyDescent="0.25"/>
  <cols>
    <col min="1" max="1" width="16.42578125" customWidth="1"/>
    <col min="2" max="2" width="6.42578125" customWidth="1"/>
    <col min="3" max="3" width="6.85546875" customWidth="1"/>
    <col min="4" max="4" width="6.42578125" customWidth="1"/>
    <col min="5" max="5" width="6.85546875" customWidth="1"/>
    <col min="6" max="6" width="6.42578125" customWidth="1"/>
    <col min="7" max="7" width="6.85546875" customWidth="1"/>
    <col min="8" max="8" width="6.42578125" customWidth="1"/>
    <col min="9" max="9" width="6.85546875" customWidth="1"/>
    <col min="10" max="10" width="6.42578125" customWidth="1"/>
    <col min="11" max="11" width="6.85546875" customWidth="1"/>
    <col min="12" max="12" width="6.42578125" customWidth="1"/>
    <col min="13" max="13" width="6.85546875" customWidth="1"/>
    <col min="14" max="14" width="6.42578125" customWidth="1"/>
    <col min="15" max="15" width="6.85546875" customWidth="1"/>
    <col min="16" max="16" width="6.42578125" customWidth="1"/>
    <col min="17" max="17" width="6.85546875" customWidth="1"/>
    <col min="18" max="18" width="6.42578125" customWidth="1"/>
  </cols>
  <sheetData>
    <row r="1" spans="1:18" s="1" customFormat="1" ht="17.25" customHeight="1" x14ac:dyDescent="0.2">
      <c r="A1" s="30" t="s">
        <v>169</v>
      </c>
      <c r="B1" s="30"/>
    </row>
    <row r="2" spans="1:18" s="2" customFormat="1" ht="17.25" customHeight="1" thickBot="1" x14ac:dyDescent="0.3">
      <c r="A2" s="75" t="s">
        <v>75</v>
      </c>
      <c r="C2" s="174"/>
      <c r="D2" s="174"/>
      <c r="E2" s="174"/>
      <c r="F2" s="174"/>
      <c r="J2" s="174"/>
      <c r="K2" s="174"/>
      <c r="L2" s="174"/>
      <c r="Q2" s="382" t="s">
        <v>198</v>
      </c>
      <c r="R2" s="382"/>
    </row>
    <row r="3" spans="1:18" ht="17.25" customHeight="1" x14ac:dyDescent="0.25">
      <c r="A3" s="416" t="s">
        <v>80</v>
      </c>
      <c r="B3" s="417"/>
      <c r="C3" s="510" t="s">
        <v>45</v>
      </c>
      <c r="D3" s="511"/>
      <c r="E3" s="510" t="s">
        <v>108</v>
      </c>
      <c r="F3" s="511"/>
      <c r="G3" s="511"/>
      <c r="H3" s="513"/>
      <c r="I3" s="510" t="s">
        <v>109</v>
      </c>
      <c r="J3" s="511"/>
      <c r="K3" s="511"/>
      <c r="L3" s="511"/>
      <c r="M3" s="511"/>
      <c r="N3" s="511"/>
      <c r="O3" s="511"/>
      <c r="P3" s="511"/>
      <c r="Q3" s="511"/>
      <c r="R3" s="514"/>
    </row>
    <row r="4" spans="1:18" ht="17.25" customHeight="1" x14ac:dyDescent="0.25">
      <c r="A4" s="418"/>
      <c r="B4" s="419"/>
      <c r="C4" s="512"/>
      <c r="D4" s="398"/>
      <c r="E4" s="512" t="s">
        <v>3</v>
      </c>
      <c r="F4" s="398"/>
      <c r="G4" s="515" t="s">
        <v>88</v>
      </c>
      <c r="H4" s="516"/>
      <c r="I4" s="518" t="s">
        <v>3</v>
      </c>
      <c r="J4" s="489"/>
      <c r="K4" s="398" t="s">
        <v>54</v>
      </c>
      <c r="L4" s="398"/>
      <c r="M4" s="398"/>
      <c r="N4" s="398"/>
      <c r="O4" s="398"/>
      <c r="P4" s="398"/>
      <c r="Q4" s="398"/>
      <c r="R4" s="455"/>
    </row>
    <row r="5" spans="1:18" ht="22.5" customHeight="1" x14ac:dyDescent="0.25">
      <c r="A5" s="418"/>
      <c r="B5" s="419"/>
      <c r="C5" s="512"/>
      <c r="D5" s="398"/>
      <c r="E5" s="512"/>
      <c r="F5" s="411"/>
      <c r="G5" s="517"/>
      <c r="H5" s="438"/>
      <c r="I5" s="437"/>
      <c r="J5" s="519"/>
      <c r="K5" s="398" t="s">
        <v>85</v>
      </c>
      <c r="L5" s="398"/>
      <c r="M5" s="398" t="s">
        <v>84</v>
      </c>
      <c r="N5" s="398"/>
      <c r="O5" s="398" t="s">
        <v>86</v>
      </c>
      <c r="P5" s="398"/>
      <c r="Q5" s="398" t="s">
        <v>87</v>
      </c>
      <c r="R5" s="455"/>
    </row>
    <row r="6" spans="1:18" ht="17.25" customHeight="1" thickBot="1" x14ac:dyDescent="0.3">
      <c r="A6" s="420"/>
      <c r="B6" s="421"/>
      <c r="C6" s="363" t="s">
        <v>52</v>
      </c>
      <c r="D6" s="364" t="s">
        <v>66</v>
      </c>
      <c r="E6" s="363" t="s">
        <v>52</v>
      </c>
      <c r="F6" s="365" t="s">
        <v>55</v>
      </c>
      <c r="G6" s="366" t="s">
        <v>52</v>
      </c>
      <c r="H6" s="367" t="s">
        <v>55</v>
      </c>
      <c r="I6" s="363" t="s">
        <v>52</v>
      </c>
      <c r="J6" s="368" t="s">
        <v>55</v>
      </c>
      <c r="K6" s="366" t="s">
        <v>52</v>
      </c>
      <c r="L6" s="368" t="s">
        <v>55</v>
      </c>
      <c r="M6" s="366" t="s">
        <v>52</v>
      </c>
      <c r="N6" s="368" t="s">
        <v>55</v>
      </c>
      <c r="O6" s="366" t="s">
        <v>52</v>
      </c>
      <c r="P6" s="368" t="s">
        <v>55</v>
      </c>
      <c r="Q6" s="366" t="s">
        <v>52</v>
      </c>
      <c r="R6" s="369" t="s">
        <v>55</v>
      </c>
    </row>
    <row r="7" spans="1:18" s="12" customFormat="1" ht="17.25" customHeight="1" x14ac:dyDescent="0.25">
      <c r="A7" s="422" t="s">
        <v>7</v>
      </c>
      <c r="B7" s="423"/>
      <c r="C7" s="46">
        <v>6307</v>
      </c>
      <c r="D7" s="182">
        <v>1.7347511332130441E-2</v>
      </c>
      <c r="E7" s="46">
        <v>1746</v>
      </c>
      <c r="F7" s="41">
        <v>0.27683526240684952</v>
      </c>
      <c r="G7" s="143">
        <v>1096</v>
      </c>
      <c r="H7" s="41">
        <v>0.1737751704455367</v>
      </c>
      <c r="I7" s="46">
        <v>4561</v>
      </c>
      <c r="J7" s="152">
        <v>0.72316473759315048</v>
      </c>
      <c r="K7" s="143">
        <v>1458</v>
      </c>
      <c r="L7" s="152">
        <v>0.23117171396860631</v>
      </c>
      <c r="M7" s="143">
        <v>1685</v>
      </c>
      <c r="N7" s="152">
        <v>0.26716346916124939</v>
      </c>
      <c r="O7" s="143">
        <v>455</v>
      </c>
      <c r="P7" s="152">
        <v>7.2142064372918979E-2</v>
      </c>
      <c r="Q7" s="143">
        <v>963</v>
      </c>
      <c r="R7" s="62">
        <v>0.15268749009037577</v>
      </c>
    </row>
    <row r="8" spans="1:18" s="12" customFormat="1" ht="17.25" customHeight="1" x14ac:dyDescent="0.25">
      <c r="A8" s="424" t="s">
        <v>8</v>
      </c>
      <c r="B8" s="425"/>
      <c r="C8" s="46">
        <v>7214</v>
      </c>
      <c r="D8" s="182">
        <v>1.9624431791905941E-2</v>
      </c>
      <c r="E8" s="46">
        <v>2110</v>
      </c>
      <c r="F8" s="41">
        <v>0.29248683116163016</v>
      </c>
      <c r="G8" s="143">
        <v>1370</v>
      </c>
      <c r="H8" s="41">
        <v>0.18990851122816746</v>
      </c>
      <c r="I8" s="46">
        <v>5104</v>
      </c>
      <c r="J8" s="152">
        <v>0.70751316883836979</v>
      </c>
      <c r="K8" s="143">
        <v>1694</v>
      </c>
      <c r="L8" s="152">
        <v>0.23482118103687274</v>
      </c>
      <c r="M8" s="143">
        <v>1859</v>
      </c>
      <c r="N8" s="152">
        <v>0.25769337399500969</v>
      </c>
      <c r="O8" s="143">
        <v>485</v>
      </c>
      <c r="P8" s="152">
        <v>6.7230385361796513E-2</v>
      </c>
      <c r="Q8" s="143">
        <v>1066</v>
      </c>
      <c r="R8" s="62">
        <v>0.14776822844469087</v>
      </c>
    </row>
    <row r="9" spans="1:18" s="12" customFormat="1" ht="17.25" customHeight="1" x14ac:dyDescent="0.25">
      <c r="A9" s="424" t="s">
        <v>9</v>
      </c>
      <c r="B9" s="425"/>
      <c r="C9" s="46">
        <v>8302</v>
      </c>
      <c r="D9" s="182">
        <v>2.2599023848476021E-2</v>
      </c>
      <c r="E9" s="46">
        <v>2481</v>
      </c>
      <c r="F9" s="41">
        <v>0.29884365213201636</v>
      </c>
      <c r="G9" s="143">
        <v>1612</v>
      </c>
      <c r="H9" s="41">
        <v>0.19417007949891593</v>
      </c>
      <c r="I9" s="46">
        <v>5821</v>
      </c>
      <c r="J9" s="152">
        <v>0.70115634786798364</v>
      </c>
      <c r="K9" s="143">
        <v>1972</v>
      </c>
      <c r="L9" s="152">
        <v>0.23753312454830161</v>
      </c>
      <c r="M9" s="143">
        <v>2172</v>
      </c>
      <c r="N9" s="152">
        <v>0.26162370513129368</v>
      </c>
      <c r="O9" s="143">
        <v>526</v>
      </c>
      <c r="P9" s="152">
        <v>6.3358226933269091E-2</v>
      </c>
      <c r="Q9" s="143">
        <v>1151</v>
      </c>
      <c r="R9" s="62">
        <v>0.13864129125511926</v>
      </c>
    </row>
    <row r="10" spans="1:18" s="12" customFormat="1" ht="17.25" customHeight="1" x14ac:dyDescent="0.25">
      <c r="A10" s="424" t="s">
        <v>10</v>
      </c>
      <c r="B10" s="425"/>
      <c r="C10" s="46">
        <v>9494</v>
      </c>
      <c r="D10" s="182">
        <v>2.6179295359475864E-2</v>
      </c>
      <c r="E10" s="46">
        <v>2712</v>
      </c>
      <c r="F10" s="41">
        <v>0.2856540973246261</v>
      </c>
      <c r="G10" s="143">
        <v>1722</v>
      </c>
      <c r="H10" s="41">
        <v>0.18137771223930904</v>
      </c>
      <c r="I10" s="46">
        <v>6782</v>
      </c>
      <c r="J10" s="152">
        <v>0.7143459026753739</v>
      </c>
      <c r="K10" s="143">
        <v>2254</v>
      </c>
      <c r="L10" s="152">
        <v>0.23741310301242891</v>
      </c>
      <c r="M10" s="143">
        <v>2552</v>
      </c>
      <c r="N10" s="152">
        <v>0.26880134821992835</v>
      </c>
      <c r="O10" s="143">
        <v>587</v>
      </c>
      <c r="P10" s="152">
        <v>6.1828523277859704E-2</v>
      </c>
      <c r="Q10" s="143">
        <v>1389</v>
      </c>
      <c r="R10" s="62">
        <v>0.14630292816515694</v>
      </c>
    </row>
    <row r="11" spans="1:18" s="12" customFormat="1" ht="17.25" customHeight="1" x14ac:dyDescent="0.25">
      <c r="A11" s="424" t="s">
        <v>46</v>
      </c>
      <c r="B11" s="425"/>
      <c r="C11" s="46">
        <v>10469</v>
      </c>
      <c r="D11" s="182">
        <v>2.8859619137932935E-2</v>
      </c>
      <c r="E11" s="46">
        <v>3032</v>
      </c>
      <c r="F11" s="41">
        <v>0.2896169643710001</v>
      </c>
      <c r="G11" s="143">
        <v>1923</v>
      </c>
      <c r="H11" s="41">
        <v>0.18368516572738561</v>
      </c>
      <c r="I11" s="46">
        <v>7437</v>
      </c>
      <c r="J11" s="152">
        <v>0.71038303562899996</v>
      </c>
      <c r="K11" s="143">
        <v>2484</v>
      </c>
      <c r="L11" s="152">
        <v>0.23727194574457924</v>
      </c>
      <c r="M11" s="143">
        <v>2764</v>
      </c>
      <c r="N11" s="152">
        <v>0.26401757569968476</v>
      </c>
      <c r="O11" s="143">
        <v>681</v>
      </c>
      <c r="P11" s="152">
        <v>6.5049192855096E-2</v>
      </c>
      <c r="Q11" s="143">
        <v>1508</v>
      </c>
      <c r="R11" s="62">
        <v>0.1440443213296399</v>
      </c>
    </row>
    <row r="12" spans="1:18" s="12" customFormat="1" ht="17.25" customHeight="1" x14ac:dyDescent="0.25">
      <c r="A12" s="424" t="s">
        <v>71</v>
      </c>
      <c r="B12" s="425"/>
      <c r="C12" s="46">
        <v>11343</v>
      </c>
      <c r="D12" s="182">
        <v>3.1181276389866293E-2</v>
      </c>
      <c r="E12" s="46">
        <v>3351</v>
      </c>
      <c r="F12" s="41">
        <v>0.29542449087542977</v>
      </c>
      <c r="G12" s="143">
        <v>2053</v>
      </c>
      <c r="H12" s="41">
        <v>0.18099268271180463</v>
      </c>
      <c r="I12" s="46">
        <v>7992</v>
      </c>
      <c r="J12" s="152">
        <v>0.70457550912457023</v>
      </c>
      <c r="K12" s="143">
        <v>2677</v>
      </c>
      <c r="L12" s="152">
        <v>0.23600458432513444</v>
      </c>
      <c r="M12" s="143">
        <v>2963</v>
      </c>
      <c r="N12" s="152">
        <v>0.26121837256457725</v>
      </c>
      <c r="O12" s="143">
        <v>732</v>
      </c>
      <c r="P12" s="152">
        <v>6.4533192277175355E-2</v>
      </c>
      <c r="Q12" s="143">
        <v>1620</v>
      </c>
      <c r="R12" s="62">
        <v>0.14281935995768316</v>
      </c>
    </row>
    <row r="13" spans="1:18" s="12" customFormat="1" ht="17.25" customHeight="1" x14ac:dyDescent="0.25">
      <c r="A13" s="424" t="s">
        <v>110</v>
      </c>
      <c r="B13" s="425"/>
      <c r="C13" s="46">
        <v>11942</v>
      </c>
      <c r="D13" s="182">
        <v>3.2725967295955977E-2</v>
      </c>
      <c r="E13" s="46">
        <v>3539</v>
      </c>
      <c r="F13" s="41">
        <v>0.2963490202646123</v>
      </c>
      <c r="G13" s="143">
        <v>2053</v>
      </c>
      <c r="H13" s="41">
        <v>0.17191425221905879</v>
      </c>
      <c r="I13" s="46">
        <v>8403</v>
      </c>
      <c r="J13" s="152">
        <f>I13/C13</f>
        <v>0.7036509797353877</v>
      </c>
      <c r="K13" s="143">
        <v>2963</v>
      </c>
      <c r="L13" s="152">
        <f>K13/$C13</f>
        <v>0.24811589348517837</v>
      </c>
      <c r="M13" s="143">
        <v>2843</v>
      </c>
      <c r="N13" s="152">
        <f>M13/$C13</f>
        <v>0.23806732540612963</v>
      </c>
      <c r="O13" s="143">
        <v>794</v>
      </c>
      <c r="P13" s="152">
        <f>O13/$C13</f>
        <v>6.6488025456372474E-2</v>
      </c>
      <c r="Q13" s="143">
        <v>1803</v>
      </c>
      <c r="R13" s="62">
        <f>Q13/$C13</f>
        <v>0.15097973538770726</v>
      </c>
    </row>
    <row r="14" spans="1:18" s="12" customFormat="1" ht="17.25" customHeight="1" x14ac:dyDescent="0.25">
      <c r="A14" s="424" t="s">
        <v>135</v>
      </c>
      <c r="B14" s="425"/>
      <c r="C14" s="46">
        <v>11864</v>
      </c>
      <c r="D14" s="182">
        <v>3.317691933400075E-2</v>
      </c>
      <c r="E14" s="46">
        <v>3504</v>
      </c>
      <c r="F14" s="41">
        <v>0.29534726904922454</v>
      </c>
      <c r="G14" s="143">
        <v>2040</v>
      </c>
      <c r="H14" s="41">
        <v>0.17194875252865813</v>
      </c>
      <c r="I14" s="46">
        <v>8360</v>
      </c>
      <c r="J14" s="152">
        <v>0.70465273095077541</v>
      </c>
      <c r="K14" s="143">
        <v>2932</v>
      </c>
      <c r="L14" s="152">
        <v>0.2471341874578557</v>
      </c>
      <c r="M14" s="143">
        <v>2781</v>
      </c>
      <c r="N14" s="152">
        <v>0.23440660822656778</v>
      </c>
      <c r="O14" s="143">
        <v>779</v>
      </c>
      <c r="P14" s="152">
        <v>6.5660822656776807E-2</v>
      </c>
      <c r="Q14" s="143">
        <v>1868</v>
      </c>
      <c r="R14" s="62">
        <v>0.15745111260957517</v>
      </c>
    </row>
    <row r="15" spans="1:18" s="12" customFormat="1" ht="17.25" customHeight="1" x14ac:dyDescent="0.25">
      <c r="A15" s="424" t="s">
        <v>145</v>
      </c>
      <c r="B15" s="425"/>
      <c r="C15" s="46">
        <v>12103</v>
      </c>
      <c r="D15" s="182">
        <v>3.3573746844572663E-2</v>
      </c>
      <c r="E15" s="46">
        <v>3673</v>
      </c>
      <c r="F15" s="41">
        <v>0.30347847641080722</v>
      </c>
      <c r="G15" s="143">
        <v>2197</v>
      </c>
      <c r="H15" s="41">
        <v>0.18152524167561762</v>
      </c>
      <c r="I15" s="46">
        <v>8430</v>
      </c>
      <c r="J15" s="152">
        <v>0.69652152358919273</v>
      </c>
      <c r="K15" s="143">
        <v>3053</v>
      </c>
      <c r="L15" s="152">
        <v>0.25225150789060563</v>
      </c>
      <c r="M15" s="143">
        <v>2753</v>
      </c>
      <c r="N15" s="152">
        <v>0.22746426505825001</v>
      </c>
      <c r="O15" s="143">
        <v>777</v>
      </c>
      <c r="P15" s="152">
        <v>6.4198958935801034E-2</v>
      </c>
      <c r="Q15" s="143">
        <v>1847</v>
      </c>
      <c r="R15" s="62">
        <v>0.15260679170453606</v>
      </c>
    </row>
    <row r="16" spans="1:18" s="12" customFormat="1" ht="17.25" customHeight="1" x14ac:dyDescent="0.25">
      <c r="A16" s="424" t="s">
        <v>149</v>
      </c>
      <c r="B16" s="425"/>
      <c r="C16" s="46">
        <v>19567</v>
      </c>
      <c r="D16" s="182">
        <v>5.2997657128153734E-2</v>
      </c>
      <c r="E16" s="46">
        <v>3633</v>
      </c>
      <c r="F16" s="41">
        <f>E16/$C16</f>
        <v>0.18566975008943629</v>
      </c>
      <c r="G16" s="143">
        <v>2181</v>
      </c>
      <c r="H16" s="41">
        <f>G16/$C16</f>
        <v>0.11146317779935606</v>
      </c>
      <c r="I16" s="46">
        <v>15934</v>
      </c>
      <c r="J16" s="152">
        <f>I16/$C16</f>
        <v>0.81433024991056369</v>
      </c>
      <c r="K16" s="143">
        <v>10718</v>
      </c>
      <c r="L16" s="152">
        <f>K16/$C16</f>
        <v>0.54775898195942152</v>
      </c>
      <c r="M16" s="143">
        <v>2606</v>
      </c>
      <c r="N16" s="152">
        <f>M16/$C16</f>
        <v>0.13318342106608064</v>
      </c>
      <c r="O16" s="143">
        <v>712</v>
      </c>
      <c r="P16" s="152">
        <f>O16/$C16</f>
        <v>3.6387795778606839E-2</v>
      </c>
      <c r="Q16" s="143">
        <v>1898</v>
      </c>
      <c r="R16" s="62">
        <f>Q16/$C16</f>
        <v>9.7000051106454752E-2</v>
      </c>
    </row>
    <row r="17" spans="1:18" s="12" customFormat="1" ht="17.25" customHeight="1" thickBot="1" x14ac:dyDescent="0.3">
      <c r="A17" s="430" t="s">
        <v>151</v>
      </c>
      <c r="B17" s="431"/>
      <c r="C17" s="40">
        <v>19409</v>
      </c>
      <c r="D17" s="63">
        <v>5.324960012730081E-2</v>
      </c>
      <c r="E17" s="40">
        <v>3781</v>
      </c>
      <c r="F17" s="64">
        <v>0.19480653305167706</v>
      </c>
      <c r="G17" s="21">
        <v>2291</v>
      </c>
      <c r="H17" s="64">
        <v>0.11803802359730022</v>
      </c>
      <c r="I17" s="40">
        <v>15628</v>
      </c>
      <c r="J17" s="64">
        <v>0.80519346694832294</v>
      </c>
      <c r="K17" s="21">
        <v>10501</v>
      </c>
      <c r="L17" s="64">
        <v>0.54103766293987321</v>
      </c>
      <c r="M17" s="21">
        <v>2542</v>
      </c>
      <c r="N17" s="64">
        <v>0.13097016847854087</v>
      </c>
      <c r="O17" s="21">
        <v>638</v>
      </c>
      <c r="P17" s="64">
        <v>3.2871348343551959E-2</v>
      </c>
      <c r="Q17" s="21">
        <v>1947</v>
      </c>
      <c r="R17" s="65">
        <v>0.10031428718635685</v>
      </c>
    </row>
    <row r="18" spans="1:18" s="12" customFormat="1" ht="17.25" customHeight="1" x14ac:dyDescent="0.25">
      <c r="A18" s="412" t="s">
        <v>152</v>
      </c>
      <c r="B18" s="278" t="s">
        <v>73</v>
      </c>
      <c r="C18" s="309">
        <f>C17-C16</f>
        <v>-158</v>
      </c>
      <c r="D18" s="346" t="s">
        <v>43</v>
      </c>
      <c r="E18" s="309">
        <f>E17-E16</f>
        <v>148</v>
      </c>
      <c r="F18" s="345" t="s">
        <v>43</v>
      </c>
      <c r="G18" s="280">
        <f>G17-G16</f>
        <v>110</v>
      </c>
      <c r="H18" s="346" t="s">
        <v>43</v>
      </c>
      <c r="I18" s="309">
        <f>I17-I16</f>
        <v>-306</v>
      </c>
      <c r="J18" s="345" t="s">
        <v>43</v>
      </c>
      <c r="K18" s="280">
        <f>K17-K16</f>
        <v>-217</v>
      </c>
      <c r="L18" s="345" t="s">
        <v>43</v>
      </c>
      <c r="M18" s="280">
        <f>M17-M16</f>
        <v>-64</v>
      </c>
      <c r="N18" s="345" t="s">
        <v>43</v>
      </c>
      <c r="O18" s="280">
        <f>O17-O16</f>
        <v>-74</v>
      </c>
      <c r="P18" s="345" t="s">
        <v>43</v>
      </c>
      <c r="Q18" s="280">
        <f>Q17-Q16</f>
        <v>49</v>
      </c>
      <c r="R18" s="346" t="s">
        <v>43</v>
      </c>
    </row>
    <row r="19" spans="1:18" s="12" customFormat="1" ht="17.25" customHeight="1" x14ac:dyDescent="0.25">
      <c r="A19" s="413"/>
      <c r="B19" s="283" t="s">
        <v>74</v>
      </c>
      <c r="C19" s="298">
        <f>C17/C16-1</f>
        <v>-8.0748198497470058E-3</v>
      </c>
      <c r="D19" s="349" t="s">
        <v>43</v>
      </c>
      <c r="E19" s="298">
        <f>E17/E16-1</f>
        <v>4.0737682356179361E-2</v>
      </c>
      <c r="F19" s="348" t="s">
        <v>43</v>
      </c>
      <c r="G19" s="296">
        <f>G17/G16-1</f>
        <v>5.0435580009170033E-2</v>
      </c>
      <c r="H19" s="349" t="s">
        <v>43</v>
      </c>
      <c r="I19" s="298">
        <f>I17/I16-1</f>
        <v>-1.9204217396761591E-2</v>
      </c>
      <c r="J19" s="348" t="s">
        <v>43</v>
      </c>
      <c r="K19" s="296">
        <f>K17/K16-1</f>
        <v>-2.0246314610934846E-2</v>
      </c>
      <c r="L19" s="348" t="s">
        <v>43</v>
      </c>
      <c r="M19" s="296">
        <f>M17/M16-1</f>
        <v>-2.4558710667689998E-2</v>
      </c>
      <c r="N19" s="348" t="s">
        <v>43</v>
      </c>
      <c r="O19" s="296">
        <f>O17/O16-1</f>
        <v>-0.1039325842696629</v>
      </c>
      <c r="P19" s="348" t="s">
        <v>43</v>
      </c>
      <c r="Q19" s="296">
        <f>Q17/Q16-1</f>
        <v>2.5816649104320355E-2</v>
      </c>
      <c r="R19" s="349" t="s">
        <v>43</v>
      </c>
    </row>
    <row r="20" spans="1:18" s="12" customFormat="1" ht="17.25" customHeight="1" x14ac:dyDescent="0.25">
      <c r="A20" s="414" t="s">
        <v>157</v>
      </c>
      <c r="B20" s="288" t="s">
        <v>73</v>
      </c>
      <c r="C20" s="316">
        <f>C17-C12</f>
        <v>8066</v>
      </c>
      <c r="D20" s="352" t="s">
        <v>43</v>
      </c>
      <c r="E20" s="316">
        <f>E17-E12</f>
        <v>430</v>
      </c>
      <c r="F20" s="351" t="s">
        <v>43</v>
      </c>
      <c r="G20" s="290">
        <f>G17-G12</f>
        <v>238</v>
      </c>
      <c r="H20" s="352" t="s">
        <v>43</v>
      </c>
      <c r="I20" s="316">
        <f>I17-I12</f>
        <v>7636</v>
      </c>
      <c r="J20" s="351" t="s">
        <v>43</v>
      </c>
      <c r="K20" s="290">
        <f>K17-K12</f>
        <v>7824</v>
      </c>
      <c r="L20" s="351" t="s">
        <v>43</v>
      </c>
      <c r="M20" s="290">
        <f>M17-M12</f>
        <v>-421</v>
      </c>
      <c r="N20" s="351" t="s">
        <v>43</v>
      </c>
      <c r="O20" s="290">
        <f>O17-O12</f>
        <v>-94</v>
      </c>
      <c r="P20" s="351" t="s">
        <v>43</v>
      </c>
      <c r="Q20" s="290">
        <f>Q17-Q12</f>
        <v>327</v>
      </c>
      <c r="R20" s="352" t="s">
        <v>43</v>
      </c>
    </row>
    <row r="21" spans="1:18" s="12" customFormat="1" ht="17.25" customHeight="1" x14ac:dyDescent="0.25">
      <c r="A21" s="413"/>
      <c r="B21" s="294" t="s">
        <v>74</v>
      </c>
      <c r="C21" s="298">
        <f>C17/C12-1</f>
        <v>0.71109935643127931</v>
      </c>
      <c r="D21" s="349" t="s">
        <v>43</v>
      </c>
      <c r="E21" s="298">
        <f>E17/E12-1</f>
        <v>0.12831990450611763</v>
      </c>
      <c r="F21" s="348" t="s">
        <v>43</v>
      </c>
      <c r="G21" s="296">
        <f>G17/G12-1</f>
        <v>0.11592791037506078</v>
      </c>
      <c r="H21" s="349" t="s">
        <v>43</v>
      </c>
      <c r="I21" s="298">
        <f>I17/I12-1</f>
        <v>0.95545545545545552</v>
      </c>
      <c r="J21" s="348" t="s">
        <v>43</v>
      </c>
      <c r="K21" s="296">
        <f>K17/K12-1</f>
        <v>2.9226746357863278</v>
      </c>
      <c r="L21" s="348" t="s">
        <v>43</v>
      </c>
      <c r="M21" s="296">
        <f>M17/M12-1</f>
        <v>-0.14208572392845087</v>
      </c>
      <c r="N21" s="348" t="s">
        <v>43</v>
      </c>
      <c r="O21" s="296">
        <f>O17/O12-1</f>
        <v>-0.12841530054644812</v>
      </c>
      <c r="P21" s="348" t="s">
        <v>43</v>
      </c>
      <c r="Q21" s="296">
        <f>Q17/Q12-1</f>
        <v>0.20185185185185195</v>
      </c>
      <c r="R21" s="349" t="s">
        <v>43</v>
      </c>
    </row>
    <row r="22" spans="1:18" s="6" customFormat="1" ht="17.25" customHeight="1" x14ac:dyDescent="0.2">
      <c r="A22" s="414" t="s">
        <v>156</v>
      </c>
      <c r="B22" s="299" t="s">
        <v>73</v>
      </c>
      <c r="C22" s="316">
        <f>C17-C7</f>
        <v>13102</v>
      </c>
      <c r="D22" s="352" t="s">
        <v>43</v>
      </c>
      <c r="E22" s="316">
        <f>E17-E7</f>
        <v>2035</v>
      </c>
      <c r="F22" s="351" t="s">
        <v>43</v>
      </c>
      <c r="G22" s="290">
        <f>G17-G7</f>
        <v>1195</v>
      </c>
      <c r="H22" s="352" t="s">
        <v>43</v>
      </c>
      <c r="I22" s="316">
        <f>I17-I7</f>
        <v>11067</v>
      </c>
      <c r="J22" s="351" t="s">
        <v>43</v>
      </c>
      <c r="K22" s="290">
        <f>K17-K7</f>
        <v>9043</v>
      </c>
      <c r="L22" s="351" t="s">
        <v>43</v>
      </c>
      <c r="M22" s="290">
        <f>M17-M7</f>
        <v>857</v>
      </c>
      <c r="N22" s="351" t="s">
        <v>43</v>
      </c>
      <c r="O22" s="290">
        <f>O17-O7</f>
        <v>183</v>
      </c>
      <c r="P22" s="351" t="s">
        <v>43</v>
      </c>
      <c r="Q22" s="290">
        <f>Q17-Q7</f>
        <v>984</v>
      </c>
      <c r="R22" s="352" t="s">
        <v>43</v>
      </c>
    </row>
    <row r="23" spans="1:18" ht="17.25" customHeight="1" thickBot="1" x14ac:dyDescent="0.3">
      <c r="A23" s="415"/>
      <c r="B23" s="303" t="s">
        <v>74</v>
      </c>
      <c r="C23" s="308">
        <f>C17/C7-1</f>
        <v>2.0773743459648011</v>
      </c>
      <c r="D23" s="361" t="s">
        <v>43</v>
      </c>
      <c r="E23" s="308">
        <f>E17/E7-1</f>
        <v>1.165521191294387</v>
      </c>
      <c r="F23" s="360" t="s">
        <v>43</v>
      </c>
      <c r="G23" s="306">
        <f>G17/G7-1</f>
        <v>1.0903284671532845</v>
      </c>
      <c r="H23" s="361" t="s">
        <v>43</v>
      </c>
      <c r="I23" s="308">
        <f>I17/I7-1</f>
        <v>2.4264415698311774</v>
      </c>
      <c r="J23" s="360" t="s">
        <v>43</v>
      </c>
      <c r="K23" s="306">
        <f>K17/K7-1</f>
        <v>6.2023319615912209</v>
      </c>
      <c r="L23" s="360" t="s">
        <v>43</v>
      </c>
      <c r="M23" s="306">
        <f>M17/M7-1</f>
        <v>0.50860534124629075</v>
      </c>
      <c r="N23" s="360" t="s">
        <v>43</v>
      </c>
      <c r="O23" s="306">
        <f>O17/O7-1</f>
        <v>0.4021978021978021</v>
      </c>
      <c r="P23" s="360" t="s">
        <v>43</v>
      </c>
      <c r="Q23" s="306">
        <f>Q17/Q7-1</f>
        <v>1.0218068535825546</v>
      </c>
      <c r="R23" s="361" t="s">
        <v>43</v>
      </c>
    </row>
    <row r="24" spans="1:18" ht="17.25" customHeight="1" x14ac:dyDescent="0.25">
      <c r="A24" s="165" t="s">
        <v>83</v>
      </c>
      <c r="R24" s="41"/>
    </row>
    <row r="25" spans="1:18" ht="17.25" customHeight="1" x14ac:dyDescent="0.25">
      <c r="A25" s="165" t="s">
        <v>61</v>
      </c>
    </row>
  </sheetData>
  <mergeCells count="27">
    <mergeCell ref="C3:D5"/>
    <mergeCell ref="E3:H3"/>
    <mergeCell ref="I3:R3"/>
    <mergeCell ref="E4:F5"/>
    <mergeCell ref="G4:H5"/>
    <mergeCell ref="I4:J5"/>
    <mergeCell ref="K4:R4"/>
    <mergeCell ref="K5:L5"/>
    <mergeCell ref="M5:N5"/>
    <mergeCell ref="O5:P5"/>
    <mergeCell ref="Q5:R5"/>
    <mergeCell ref="Q2:R2"/>
    <mergeCell ref="A17:B17"/>
    <mergeCell ref="A18:A19"/>
    <mergeCell ref="A20:A21"/>
    <mergeCell ref="A22:A23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A3:B6"/>
  </mergeCells>
  <hyperlinks>
    <hyperlink ref="A2" location="OBSAH!A1" tooltip="o" display="zpět na obsah" xr:uid="{00000000-0004-0000-0E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R23" unlocked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26"/>
  <sheetViews>
    <sheetView tabSelected="1" workbookViewId="0">
      <pane xSplit="1" topLeftCell="B1" activePane="topRight" state="frozen"/>
      <selection activeCell="Z23" sqref="Y22:Z23"/>
      <selection pane="topRight" activeCell="Y27" sqref="Y27"/>
    </sheetView>
  </sheetViews>
  <sheetFormatPr defaultRowHeight="15" x14ac:dyDescent="0.25"/>
  <cols>
    <col min="1" max="1" width="18.28515625" customWidth="1"/>
    <col min="2" max="7" width="6.28515625" customWidth="1"/>
    <col min="8" max="8" width="6.5703125" customWidth="1"/>
    <col min="9" max="11" width="5.7109375" customWidth="1"/>
    <col min="12" max="12" width="6.5703125" customWidth="1"/>
    <col min="13" max="19" width="5.7109375" customWidth="1"/>
  </cols>
  <sheetData>
    <row r="1" spans="1:19" x14ac:dyDescent="0.25">
      <c r="A1" s="30" t="s">
        <v>170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ht="15.75" thickBot="1" x14ac:dyDescent="0.3">
      <c r="A2" s="75" t="s">
        <v>75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82" t="s">
        <v>198</v>
      </c>
      <c r="S2" s="382"/>
    </row>
    <row r="3" spans="1:19" ht="15.75" customHeight="1" x14ac:dyDescent="0.25">
      <c r="A3" s="498" t="s">
        <v>72</v>
      </c>
      <c r="B3" s="510" t="s">
        <v>96</v>
      </c>
      <c r="C3" s="514"/>
      <c r="D3" s="520" t="s">
        <v>108</v>
      </c>
      <c r="E3" s="521"/>
      <c r="F3" s="511" t="s">
        <v>109</v>
      </c>
      <c r="G3" s="511"/>
      <c r="H3" s="511"/>
      <c r="I3" s="511"/>
      <c r="J3" s="511"/>
      <c r="K3" s="514"/>
      <c r="L3" s="510" t="s">
        <v>139</v>
      </c>
      <c r="M3" s="511"/>
      <c r="N3" s="511"/>
      <c r="O3" s="511"/>
      <c r="P3" s="511"/>
      <c r="Q3" s="511"/>
      <c r="R3" s="511"/>
      <c r="S3" s="514"/>
    </row>
    <row r="4" spans="1:19" ht="15.75" customHeight="1" x14ac:dyDescent="0.25">
      <c r="A4" s="500"/>
      <c r="B4" s="512"/>
      <c r="C4" s="455"/>
      <c r="D4" s="522"/>
      <c r="E4" s="523"/>
      <c r="F4" s="428" t="s">
        <v>3</v>
      </c>
      <c r="G4" s="428"/>
      <c r="H4" s="398" t="s">
        <v>95</v>
      </c>
      <c r="I4" s="398"/>
      <c r="J4" s="398"/>
      <c r="K4" s="455"/>
      <c r="L4" s="496" t="s">
        <v>140</v>
      </c>
      <c r="M4" s="428"/>
      <c r="N4" s="428" t="s">
        <v>141</v>
      </c>
      <c r="O4" s="428"/>
      <c r="P4" s="428" t="s">
        <v>142</v>
      </c>
      <c r="Q4" s="428"/>
      <c r="R4" s="428" t="s">
        <v>143</v>
      </c>
      <c r="S4" s="526"/>
    </row>
    <row r="5" spans="1:19" ht="23.25" customHeight="1" x14ac:dyDescent="0.25">
      <c r="A5" s="500"/>
      <c r="B5" s="512"/>
      <c r="C5" s="455"/>
      <c r="D5" s="519"/>
      <c r="E5" s="524"/>
      <c r="F5" s="524"/>
      <c r="G5" s="524"/>
      <c r="H5" s="398" t="s">
        <v>59</v>
      </c>
      <c r="I5" s="398"/>
      <c r="J5" s="398" t="s">
        <v>60</v>
      </c>
      <c r="K5" s="455"/>
      <c r="L5" s="525"/>
      <c r="M5" s="524"/>
      <c r="N5" s="524"/>
      <c r="O5" s="524"/>
      <c r="P5" s="524"/>
      <c r="Q5" s="524"/>
      <c r="R5" s="524"/>
      <c r="S5" s="527"/>
    </row>
    <row r="6" spans="1:19" ht="15.75" thickBot="1" x14ac:dyDescent="0.3">
      <c r="A6" s="501"/>
      <c r="B6" s="363" t="s">
        <v>52</v>
      </c>
      <c r="C6" s="370" t="s">
        <v>55</v>
      </c>
      <c r="D6" s="371" t="s">
        <v>52</v>
      </c>
      <c r="E6" s="364" t="s">
        <v>58</v>
      </c>
      <c r="F6" s="366" t="s">
        <v>52</v>
      </c>
      <c r="G6" s="364" t="s">
        <v>58</v>
      </c>
      <c r="H6" s="366" t="s">
        <v>52</v>
      </c>
      <c r="I6" s="364" t="s">
        <v>58</v>
      </c>
      <c r="J6" s="366" t="s">
        <v>52</v>
      </c>
      <c r="K6" s="370" t="s">
        <v>58</v>
      </c>
      <c r="L6" s="363" t="s">
        <v>52</v>
      </c>
      <c r="M6" s="364" t="s">
        <v>58</v>
      </c>
      <c r="N6" s="366" t="s">
        <v>52</v>
      </c>
      <c r="O6" s="364" t="s">
        <v>58</v>
      </c>
      <c r="P6" s="366" t="s">
        <v>52</v>
      </c>
      <c r="Q6" s="364" t="s">
        <v>58</v>
      </c>
      <c r="R6" s="366" t="s">
        <v>52</v>
      </c>
      <c r="S6" s="370" t="s">
        <v>58</v>
      </c>
    </row>
    <row r="7" spans="1:19" x14ac:dyDescent="0.25">
      <c r="A7" s="42" t="s">
        <v>12</v>
      </c>
      <c r="B7" s="272">
        <v>19409</v>
      </c>
      <c r="C7" s="200">
        <v>5.324960012730081E-2</v>
      </c>
      <c r="D7" s="270">
        <v>3781</v>
      </c>
      <c r="E7" s="199">
        <v>0.19480653305167706</v>
      </c>
      <c r="F7" s="271">
        <v>15628</v>
      </c>
      <c r="G7" s="199">
        <v>0.80519346694832294</v>
      </c>
      <c r="H7" s="271">
        <v>11704</v>
      </c>
      <c r="I7" s="199">
        <v>0.60301921788860835</v>
      </c>
      <c r="J7" s="271">
        <v>3924</v>
      </c>
      <c r="K7" s="199">
        <v>0.20217424905971457</v>
      </c>
      <c r="L7" s="272">
        <v>10501</v>
      </c>
      <c r="M7" s="199">
        <v>0.54103766293987321</v>
      </c>
      <c r="N7" s="271">
        <v>2542</v>
      </c>
      <c r="O7" s="199">
        <v>0.13097016847854087</v>
      </c>
      <c r="P7" s="271">
        <v>2291</v>
      </c>
      <c r="Q7" s="199">
        <v>0.11803802359730022</v>
      </c>
      <c r="R7" s="271">
        <v>638</v>
      </c>
      <c r="S7" s="200">
        <v>3.2871348343551959E-2</v>
      </c>
    </row>
    <row r="8" spans="1:19" x14ac:dyDescent="0.25">
      <c r="A8" s="20" t="s">
        <v>13</v>
      </c>
      <c r="B8" s="46">
        <v>6258</v>
      </c>
      <c r="C8" s="151">
        <v>0.14631409132356035</v>
      </c>
      <c r="D8" s="150">
        <v>1507</v>
      </c>
      <c r="E8" s="182">
        <v>0.24081176094598913</v>
      </c>
      <c r="F8" s="143">
        <v>4751</v>
      </c>
      <c r="G8" s="182">
        <v>0.75918823905401089</v>
      </c>
      <c r="H8" s="143">
        <v>3623</v>
      </c>
      <c r="I8" s="182">
        <v>0.57893895813358898</v>
      </c>
      <c r="J8" s="143">
        <v>1128</v>
      </c>
      <c r="K8" s="182">
        <v>0.18024928092042186</v>
      </c>
      <c r="L8" s="46">
        <v>2943</v>
      </c>
      <c r="M8" s="182">
        <v>0.47027804410354745</v>
      </c>
      <c r="N8" s="143">
        <v>574</v>
      </c>
      <c r="O8" s="182">
        <v>9.1722595078299773E-2</v>
      </c>
      <c r="P8" s="143">
        <v>847</v>
      </c>
      <c r="Q8" s="182">
        <v>0.13534675615212527</v>
      </c>
      <c r="R8" s="143">
        <v>426</v>
      </c>
      <c r="S8" s="151">
        <v>6.8072866730584852E-2</v>
      </c>
    </row>
    <row r="9" spans="1:19" x14ac:dyDescent="0.25">
      <c r="A9" s="20" t="s">
        <v>14</v>
      </c>
      <c r="B9" s="46">
        <v>3104</v>
      </c>
      <c r="C9" s="151">
        <v>5.8613592159676722E-2</v>
      </c>
      <c r="D9" s="150">
        <v>788</v>
      </c>
      <c r="E9" s="182">
        <v>0.25386597938144329</v>
      </c>
      <c r="F9" s="143">
        <v>2316</v>
      </c>
      <c r="G9" s="182">
        <v>0.74613402061855671</v>
      </c>
      <c r="H9" s="143">
        <v>1870</v>
      </c>
      <c r="I9" s="182">
        <v>0.60244845360824739</v>
      </c>
      <c r="J9" s="143">
        <v>446</v>
      </c>
      <c r="K9" s="182">
        <v>0.14368556701030927</v>
      </c>
      <c r="L9" s="46">
        <v>1678</v>
      </c>
      <c r="M9" s="182">
        <v>0.54059278350515461</v>
      </c>
      <c r="N9" s="143">
        <v>302</v>
      </c>
      <c r="O9" s="182">
        <v>9.7293814432989692E-2</v>
      </c>
      <c r="P9" s="143">
        <v>549</v>
      </c>
      <c r="Q9" s="182">
        <v>0.17686855670103094</v>
      </c>
      <c r="R9" s="143">
        <v>93</v>
      </c>
      <c r="S9" s="151">
        <v>2.9961340206185568E-2</v>
      </c>
    </row>
    <row r="10" spans="1:19" x14ac:dyDescent="0.25">
      <c r="A10" s="20" t="s">
        <v>15</v>
      </c>
      <c r="B10" s="46">
        <v>931</v>
      </c>
      <c r="C10" s="151">
        <v>4.0101654031702273E-2</v>
      </c>
      <c r="D10" s="150">
        <v>87</v>
      </c>
      <c r="E10" s="182">
        <v>9.3447905477980667E-2</v>
      </c>
      <c r="F10" s="143">
        <v>844</v>
      </c>
      <c r="G10" s="182">
        <v>0.90655209452201935</v>
      </c>
      <c r="H10" s="143">
        <v>603</v>
      </c>
      <c r="I10" s="182">
        <v>0.64769065520945224</v>
      </c>
      <c r="J10" s="143">
        <v>241</v>
      </c>
      <c r="K10" s="182">
        <v>0.25886143931256711</v>
      </c>
      <c r="L10" s="46">
        <v>572</v>
      </c>
      <c r="M10" s="182">
        <v>0.61439312567132121</v>
      </c>
      <c r="N10" s="143">
        <v>202</v>
      </c>
      <c r="O10" s="182">
        <v>0.21697099892588614</v>
      </c>
      <c r="P10" s="143">
        <v>57</v>
      </c>
      <c r="Q10" s="182">
        <v>6.1224489795918366E-2</v>
      </c>
      <c r="R10" s="143">
        <v>8</v>
      </c>
      <c r="S10" s="151">
        <v>8.5929108485499461E-3</v>
      </c>
    </row>
    <row r="11" spans="1:19" x14ac:dyDescent="0.25">
      <c r="A11" s="20" t="s">
        <v>16</v>
      </c>
      <c r="B11" s="46">
        <v>1324</v>
      </c>
      <c r="C11" s="151">
        <v>6.7911366434140336E-2</v>
      </c>
      <c r="D11" s="150">
        <v>311</v>
      </c>
      <c r="E11" s="182">
        <v>0.2348942598187311</v>
      </c>
      <c r="F11" s="143">
        <v>1013</v>
      </c>
      <c r="G11" s="182">
        <v>0.76510574018126887</v>
      </c>
      <c r="H11" s="143">
        <v>719</v>
      </c>
      <c r="I11" s="182">
        <v>0.54305135951661632</v>
      </c>
      <c r="J11" s="143">
        <v>294</v>
      </c>
      <c r="K11" s="182">
        <v>0.22205438066465258</v>
      </c>
      <c r="L11" s="46">
        <v>683</v>
      </c>
      <c r="M11" s="182">
        <v>0.51586102719033233</v>
      </c>
      <c r="N11" s="143">
        <v>252</v>
      </c>
      <c r="O11" s="182">
        <v>0.19033232628398791</v>
      </c>
      <c r="P11" s="143">
        <v>162</v>
      </c>
      <c r="Q11" s="182">
        <v>0.12235649546827794</v>
      </c>
      <c r="R11" s="143">
        <v>11</v>
      </c>
      <c r="S11" s="151">
        <v>8.3081570996978854E-3</v>
      </c>
    </row>
    <row r="12" spans="1:19" x14ac:dyDescent="0.25">
      <c r="A12" s="20" t="s">
        <v>17</v>
      </c>
      <c r="B12" s="46">
        <v>612</v>
      </c>
      <c r="C12" s="151">
        <v>7.2839800047607706E-2</v>
      </c>
      <c r="D12" s="150">
        <v>68</v>
      </c>
      <c r="E12" s="182">
        <v>0.1111111111111111</v>
      </c>
      <c r="F12" s="143">
        <v>544</v>
      </c>
      <c r="G12" s="182">
        <v>0.88888888888888884</v>
      </c>
      <c r="H12" s="143">
        <v>369</v>
      </c>
      <c r="I12" s="182">
        <v>0.6029411764705882</v>
      </c>
      <c r="J12" s="143">
        <v>175</v>
      </c>
      <c r="K12" s="182">
        <v>0.28594771241830064</v>
      </c>
      <c r="L12" s="46">
        <v>333</v>
      </c>
      <c r="M12" s="182">
        <v>0.54411764705882348</v>
      </c>
      <c r="N12" s="143">
        <v>146</v>
      </c>
      <c r="O12" s="182">
        <v>0.23856209150326799</v>
      </c>
      <c r="P12" s="143">
        <v>25</v>
      </c>
      <c r="Q12" s="182">
        <v>4.084967320261438E-2</v>
      </c>
      <c r="R12" s="143">
        <v>27</v>
      </c>
      <c r="S12" s="151">
        <v>4.4117647058823532E-2</v>
      </c>
    </row>
    <row r="13" spans="1:19" x14ac:dyDescent="0.25">
      <c r="A13" s="20" t="s">
        <v>18</v>
      </c>
      <c r="B13" s="46">
        <v>1150</v>
      </c>
      <c r="C13" s="151">
        <v>4.7473579920739764E-2</v>
      </c>
      <c r="D13" s="150">
        <v>87</v>
      </c>
      <c r="E13" s="182">
        <v>7.5652173913043477E-2</v>
      </c>
      <c r="F13" s="143">
        <v>1063</v>
      </c>
      <c r="G13" s="182">
        <v>0.92434782608695654</v>
      </c>
      <c r="H13" s="143">
        <v>651</v>
      </c>
      <c r="I13" s="182">
        <v>0.56608695652173913</v>
      </c>
      <c r="J13" s="143">
        <v>412</v>
      </c>
      <c r="K13" s="182">
        <v>0.35826086956521741</v>
      </c>
      <c r="L13" s="46">
        <v>621</v>
      </c>
      <c r="M13" s="182">
        <v>0.54</v>
      </c>
      <c r="N13" s="143">
        <v>278</v>
      </c>
      <c r="O13" s="182">
        <v>0.2417391304347826</v>
      </c>
      <c r="P13" s="143">
        <v>43</v>
      </c>
      <c r="Q13" s="182">
        <v>3.7391304347826088E-2</v>
      </c>
      <c r="R13" s="143">
        <v>13</v>
      </c>
      <c r="S13" s="151">
        <v>1.1304347826086957E-2</v>
      </c>
    </row>
    <row r="14" spans="1:19" x14ac:dyDescent="0.25">
      <c r="A14" s="20" t="s">
        <v>19</v>
      </c>
      <c r="B14" s="46">
        <v>755</v>
      </c>
      <c r="C14" s="151">
        <v>4.9808681884153584E-2</v>
      </c>
      <c r="D14" s="150">
        <v>80</v>
      </c>
      <c r="E14" s="182">
        <v>0.10596026490066225</v>
      </c>
      <c r="F14" s="143">
        <v>675</v>
      </c>
      <c r="G14" s="182">
        <v>0.89403973509933776</v>
      </c>
      <c r="H14" s="143">
        <v>443</v>
      </c>
      <c r="I14" s="182">
        <v>0.58675496688741724</v>
      </c>
      <c r="J14" s="143">
        <v>232</v>
      </c>
      <c r="K14" s="182">
        <v>0.30728476821192052</v>
      </c>
      <c r="L14" s="46">
        <v>416</v>
      </c>
      <c r="M14" s="182">
        <v>0.55099337748344368</v>
      </c>
      <c r="N14" s="143">
        <v>109</v>
      </c>
      <c r="O14" s="182">
        <v>0.14437086092715232</v>
      </c>
      <c r="P14" s="143">
        <v>33</v>
      </c>
      <c r="Q14" s="182">
        <v>4.3708609271523181E-2</v>
      </c>
      <c r="R14" s="143">
        <v>12</v>
      </c>
      <c r="S14" s="151">
        <v>1.5894039735099338E-2</v>
      </c>
    </row>
    <row r="15" spans="1:19" x14ac:dyDescent="0.25">
      <c r="A15" s="20" t="s">
        <v>20</v>
      </c>
      <c r="B15" s="46">
        <v>634</v>
      </c>
      <c r="C15" s="151">
        <v>3.447338372029797E-2</v>
      </c>
      <c r="D15" s="150">
        <v>70</v>
      </c>
      <c r="E15" s="182">
        <v>0.11041009463722397</v>
      </c>
      <c r="F15" s="143">
        <v>564</v>
      </c>
      <c r="G15" s="182">
        <v>0.88958990536277605</v>
      </c>
      <c r="H15" s="143">
        <v>461</v>
      </c>
      <c r="I15" s="182">
        <v>0.72712933753943221</v>
      </c>
      <c r="J15" s="143">
        <v>103</v>
      </c>
      <c r="K15" s="182">
        <v>0.16246056782334384</v>
      </c>
      <c r="L15" s="46">
        <v>434</v>
      </c>
      <c r="M15" s="182">
        <v>0.68454258675078861</v>
      </c>
      <c r="N15" s="143">
        <v>78</v>
      </c>
      <c r="O15" s="182">
        <v>0.12302839116719243</v>
      </c>
      <c r="P15" s="143">
        <v>35</v>
      </c>
      <c r="Q15" s="182">
        <v>5.5205047318611984E-2</v>
      </c>
      <c r="R15" s="143">
        <v>6</v>
      </c>
      <c r="S15" s="151">
        <v>9.4637223974763408E-3</v>
      </c>
    </row>
    <row r="16" spans="1:19" x14ac:dyDescent="0.25">
      <c r="A16" s="20" t="s">
        <v>21</v>
      </c>
      <c r="B16" s="46">
        <v>632</v>
      </c>
      <c r="C16" s="151">
        <v>3.4599802912515056E-2</v>
      </c>
      <c r="D16" s="150">
        <v>76</v>
      </c>
      <c r="E16" s="182">
        <v>0.12025316455696203</v>
      </c>
      <c r="F16" s="143">
        <v>556</v>
      </c>
      <c r="G16" s="182">
        <v>0.879746835443038</v>
      </c>
      <c r="H16" s="143">
        <v>427</v>
      </c>
      <c r="I16" s="182">
        <v>0.67563291139240511</v>
      </c>
      <c r="J16" s="143">
        <v>129</v>
      </c>
      <c r="K16" s="182">
        <v>0.20411392405063292</v>
      </c>
      <c r="L16" s="46">
        <v>406</v>
      </c>
      <c r="M16" s="182">
        <v>0.64240506329113922</v>
      </c>
      <c r="N16" s="143">
        <v>62</v>
      </c>
      <c r="O16" s="182">
        <v>9.8101265822784806E-2</v>
      </c>
      <c r="P16" s="143">
        <v>41</v>
      </c>
      <c r="Q16" s="182">
        <v>6.4873417721518986E-2</v>
      </c>
      <c r="R16" s="143">
        <v>5</v>
      </c>
      <c r="S16" s="151">
        <v>7.9113924050632917E-3</v>
      </c>
    </row>
    <row r="17" spans="1:19" x14ac:dyDescent="0.25">
      <c r="A17" s="20" t="s">
        <v>22</v>
      </c>
      <c r="B17" s="46">
        <v>577</v>
      </c>
      <c r="C17" s="151">
        <v>3.1729447346714325E-2</v>
      </c>
      <c r="D17" s="150">
        <v>53</v>
      </c>
      <c r="E17" s="182">
        <v>9.1854419410745236E-2</v>
      </c>
      <c r="F17" s="143">
        <v>524</v>
      </c>
      <c r="G17" s="182">
        <v>0.90814558058925476</v>
      </c>
      <c r="H17" s="143">
        <v>426</v>
      </c>
      <c r="I17" s="182">
        <v>0.73830155979202772</v>
      </c>
      <c r="J17" s="143">
        <v>98</v>
      </c>
      <c r="K17" s="182">
        <v>0.16984402079722705</v>
      </c>
      <c r="L17" s="46">
        <v>405</v>
      </c>
      <c r="M17" s="182">
        <v>0.70190641247833618</v>
      </c>
      <c r="N17" s="143">
        <v>56</v>
      </c>
      <c r="O17" s="182">
        <v>9.7053726169844021E-2</v>
      </c>
      <c r="P17" s="143">
        <v>22</v>
      </c>
      <c r="Q17" s="182">
        <v>3.8128249566724434E-2</v>
      </c>
      <c r="R17" s="143">
        <v>4</v>
      </c>
      <c r="S17" s="151">
        <v>6.9324090121317154E-3</v>
      </c>
    </row>
    <row r="18" spans="1:19" x14ac:dyDescent="0.25">
      <c r="A18" s="20" t="s">
        <v>23</v>
      </c>
      <c r="B18" s="46">
        <v>1574</v>
      </c>
      <c r="C18" s="151">
        <v>3.7594344129167859E-2</v>
      </c>
      <c r="D18" s="150">
        <v>400</v>
      </c>
      <c r="E18" s="182">
        <v>0.25412960609911056</v>
      </c>
      <c r="F18" s="143">
        <v>1174</v>
      </c>
      <c r="G18" s="182">
        <v>0.74587039390088949</v>
      </c>
      <c r="H18" s="143">
        <v>862</v>
      </c>
      <c r="I18" s="182">
        <v>0.54764930114358323</v>
      </c>
      <c r="J18" s="143">
        <v>312</v>
      </c>
      <c r="K18" s="182">
        <v>0.19822109275730623</v>
      </c>
      <c r="L18" s="46">
        <v>795</v>
      </c>
      <c r="M18" s="182">
        <v>0.50508259212198225</v>
      </c>
      <c r="N18" s="143">
        <v>210</v>
      </c>
      <c r="O18" s="182">
        <v>0.13341804320203304</v>
      </c>
      <c r="P18" s="143">
        <v>302</v>
      </c>
      <c r="Q18" s="182">
        <v>0.19186785260482847</v>
      </c>
      <c r="R18" s="143">
        <v>22</v>
      </c>
      <c r="S18" s="151">
        <v>1.397712833545108E-2</v>
      </c>
    </row>
    <row r="19" spans="1:19" x14ac:dyDescent="0.25">
      <c r="A19" s="20" t="s">
        <v>24</v>
      </c>
      <c r="B19" s="46">
        <v>510</v>
      </c>
      <c r="C19" s="151">
        <v>2.2526501766784453E-2</v>
      </c>
      <c r="D19" s="150">
        <v>47</v>
      </c>
      <c r="E19" s="182">
        <v>9.2156862745098045E-2</v>
      </c>
      <c r="F19" s="143">
        <v>463</v>
      </c>
      <c r="G19" s="182">
        <v>0.90784313725490196</v>
      </c>
      <c r="H19" s="143">
        <v>347</v>
      </c>
      <c r="I19" s="182">
        <v>0.68039215686274512</v>
      </c>
      <c r="J19" s="143">
        <v>116</v>
      </c>
      <c r="K19" s="182">
        <v>0.22745098039215686</v>
      </c>
      <c r="L19" s="46">
        <v>338</v>
      </c>
      <c r="M19" s="182">
        <v>0.66274509803921566</v>
      </c>
      <c r="N19" s="143">
        <v>101</v>
      </c>
      <c r="O19" s="182">
        <v>0.1980392156862745</v>
      </c>
      <c r="P19" s="143">
        <v>31</v>
      </c>
      <c r="Q19" s="182">
        <v>6.0784313725490195E-2</v>
      </c>
      <c r="R19" s="143">
        <v>3</v>
      </c>
      <c r="S19" s="151">
        <v>5.8823529411764705E-3</v>
      </c>
    </row>
    <row r="20" spans="1:19" x14ac:dyDescent="0.25">
      <c r="A20" s="20" t="s">
        <v>25</v>
      </c>
      <c r="B20" s="46">
        <v>460</v>
      </c>
      <c r="C20" s="151">
        <v>2.3017262947210407E-2</v>
      </c>
      <c r="D20" s="150">
        <v>72</v>
      </c>
      <c r="E20" s="182">
        <v>0.15652173913043479</v>
      </c>
      <c r="F20" s="143">
        <v>388</v>
      </c>
      <c r="G20" s="182">
        <v>0.84347826086956523</v>
      </c>
      <c r="H20" s="143">
        <v>310</v>
      </c>
      <c r="I20" s="182">
        <v>0.67391304347826086</v>
      </c>
      <c r="J20" s="143">
        <v>78</v>
      </c>
      <c r="K20" s="182">
        <v>0.16956521739130434</v>
      </c>
      <c r="L20" s="46">
        <v>293</v>
      </c>
      <c r="M20" s="182">
        <v>0.63695652173913042</v>
      </c>
      <c r="N20" s="143">
        <v>49</v>
      </c>
      <c r="O20" s="182">
        <v>0.10652173913043478</v>
      </c>
      <c r="P20" s="143">
        <v>55</v>
      </c>
      <c r="Q20" s="182">
        <v>0.11956521739130435</v>
      </c>
      <c r="R20" s="143">
        <v>5</v>
      </c>
      <c r="S20" s="151">
        <v>1.0869565217391304E-2</v>
      </c>
    </row>
    <row r="21" spans="1:19" ht="15.75" thickBot="1" x14ac:dyDescent="0.3">
      <c r="A21" s="43" t="s">
        <v>26</v>
      </c>
      <c r="B21" s="40">
        <v>888</v>
      </c>
      <c r="C21" s="74">
        <v>2.2809000308229733E-2</v>
      </c>
      <c r="D21" s="59">
        <v>135</v>
      </c>
      <c r="E21" s="63">
        <v>0.15202702702702703</v>
      </c>
      <c r="F21" s="21">
        <v>753</v>
      </c>
      <c r="G21" s="63">
        <v>0.84797297297297303</v>
      </c>
      <c r="H21" s="21">
        <v>593</v>
      </c>
      <c r="I21" s="63">
        <v>0.6677927927927928</v>
      </c>
      <c r="J21" s="21">
        <v>160</v>
      </c>
      <c r="K21" s="63">
        <v>0.18018018018018017</v>
      </c>
      <c r="L21" s="40">
        <v>584</v>
      </c>
      <c r="M21" s="63">
        <v>0.65765765765765771</v>
      </c>
      <c r="N21" s="21">
        <v>123</v>
      </c>
      <c r="O21" s="63">
        <v>0.13851351351351351</v>
      </c>
      <c r="P21" s="21">
        <v>89</v>
      </c>
      <c r="Q21" s="63">
        <v>0.10022522522522523</v>
      </c>
      <c r="R21" s="21">
        <v>3</v>
      </c>
      <c r="S21" s="74">
        <v>3.3783783783783786E-3</v>
      </c>
    </row>
    <row r="22" spans="1:19" x14ac:dyDescent="0.25">
      <c r="A22" s="169" t="s">
        <v>136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spans="1:19" x14ac:dyDescent="0.25">
      <c r="A23" s="165" t="s">
        <v>137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</row>
    <row r="24" spans="1:19" x14ac:dyDescent="0.25">
      <c r="A24" s="165" t="s">
        <v>138</v>
      </c>
    </row>
    <row r="26" spans="1:19" x14ac:dyDescent="0.2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</sheetData>
  <mergeCells count="14">
    <mergeCell ref="R2:S2"/>
    <mergeCell ref="A3:A6"/>
    <mergeCell ref="B3:C5"/>
    <mergeCell ref="D3:E5"/>
    <mergeCell ref="F3:K3"/>
    <mergeCell ref="L3:S3"/>
    <mergeCell ref="F4:G5"/>
    <mergeCell ref="H4:K4"/>
    <mergeCell ref="L4:M5"/>
    <mergeCell ref="N4:O5"/>
    <mergeCell ref="P4:Q5"/>
    <mergeCell ref="R4:S5"/>
    <mergeCell ref="H5:I5"/>
    <mergeCell ref="J5:K5"/>
  </mergeCells>
  <hyperlinks>
    <hyperlink ref="A2" location="OBSAH!A1" tooltip="o" display="zpět na obsah" xr:uid="{00000000-0004-0000-0F00-000000000000}"/>
  </hyperlinks>
  <pageMargins left="0.7" right="0.7" top="0.78740157499999996" bottom="0.78740157499999996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21"/>
  <sheetViews>
    <sheetView zoomScaleNormal="100" workbookViewId="0"/>
  </sheetViews>
  <sheetFormatPr defaultColWidth="9.140625" defaultRowHeight="15" x14ac:dyDescent="0.25"/>
  <cols>
    <col min="1" max="1" width="18" customWidth="1"/>
    <col min="2" max="12" width="6.7109375" customWidth="1"/>
    <col min="13" max="18" width="6.42578125" customWidth="1"/>
  </cols>
  <sheetData>
    <row r="1" spans="1:18" s="17" customFormat="1" ht="17.25" customHeight="1" x14ac:dyDescent="0.2">
      <c r="A1" s="30" t="s">
        <v>171</v>
      </c>
      <c r="B1" s="1"/>
      <c r="C1" s="1"/>
      <c r="D1" s="1"/>
    </row>
    <row r="2" spans="1:18" ht="17.25" customHeight="1" thickBot="1" x14ac:dyDescent="0.3">
      <c r="A2" s="75" t="s">
        <v>75</v>
      </c>
      <c r="B2" s="2"/>
      <c r="C2" s="2"/>
      <c r="Q2" s="382" t="s">
        <v>198</v>
      </c>
      <c r="R2" s="382"/>
    </row>
    <row r="3" spans="1:18" ht="24" customHeight="1" x14ac:dyDescent="0.25">
      <c r="A3" s="477" t="s">
        <v>72</v>
      </c>
      <c r="B3" s="479" t="s">
        <v>81</v>
      </c>
      <c r="C3" s="480"/>
      <c r="D3" s="480"/>
      <c r="E3" s="480"/>
      <c r="F3" s="480"/>
      <c r="G3" s="480"/>
      <c r="H3" s="480"/>
      <c r="I3" s="480"/>
      <c r="J3" s="480"/>
      <c r="K3" s="480"/>
      <c r="L3" s="488"/>
      <c r="M3" s="482" t="s">
        <v>152</v>
      </c>
      <c r="N3" s="483"/>
      <c r="O3" s="484" t="s">
        <v>153</v>
      </c>
      <c r="P3" s="485"/>
      <c r="Q3" s="486" t="s">
        <v>154</v>
      </c>
      <c r="R3" s="487"/>
    </row>
    <row r="4" spans="1:18" ht="17.25" customHeight="1" thickBot="1" x14ac:dyDescent="0.3">
      <c r="A4" s="478"/>
      <c r="B4" s="325" t="s">
        <v>7</v>
      </c>
      <c r="C4" s="325" t="s">
        <v>8</v>
      </c>
      <c r="D4" s="325" t="s">
        <v>9</v>
      </c>
      <c r="E4" s="325" t="s">
        <v>10</v>
      </c>
      <c r="F4" s="325" t="s">
        <v>46</v>
      </c>
      <c r="G4" s="326" t="s">
        <v>71</v>
      </c>
      <c r="H4" s="326" t="s">
        <v>110</v>
      </c>
      <c r="I4" s="372" t="s">
        <v>135</v>
      </c>
      <c r="J4" s="372" t="s">
        <v>145</v>
      </c>
      <c r="K4" s="372" t="s">
        <v>149</v>
      </c>
      <c r="L4" s="372" t="s">
        <v>151</v>
      </c>
      <c r="M4" s="362" t="s">
        <v>73</v>
      </c>
      <c r="N4" s="332" t="s">
        <v>74</v>
      </c>
      <c r="O4" s="329" t="s">
        <v>73</v>
      </c>
      <c r="P4" s="332" t="s">
        <v>74</v>
      </c>
      <c r="Q4" s="329" t="s">
        <v>73</v>
      </c>
      <c r="R4" s="331" t="s">
        <v>74</v>
      </c>
    </row>
    <row r="5" spans="1:18" ht="17.25" customHeight="1" x14ac:dyDescent="0.25">
      <c r="A5" s="42" t="s">
        <v>12</v>
      </c>
      <c r="B5" s="133">
        <v>6307</v>
      </c>
      <c r="C5" s="133">
        <v>7214</v>
      </c>
      <c r="D5" s="133">
        <v>8302</v>
      </c>
      <c r="E5" s="133">
        <v>9494</v>
      </c>
      <c r="F5" s="133">
        <v>10469</v>
      </c>
      <c r="G5" s="133">
        <v>11343</v>
      </c>
      <c r="H5" s="133">
        <v>11942</v>
      </c>
      <c r="I5" s="133">
        <v>11864</v>
      </c>
      <c r="J5" s="133">
        <v>12103</v>
      </c>
      <c r="K5" s="133">
        <v>19567</v>
      </c>
      <c r="L5" s="133">
        <v>19409</v>
      </c>
      <c r="M5" s="88">
        <f>L5-K5</f>
        <v>-158</v>
      </c>
      <c r="N5" s="107">
        <f>L5/K5-1</f>
        <v>-8.0748198497470058E-3</v>
      </c>
      <c r="O5" s="101">
        <f>L5-G5</f>
        <v>8066</v>
      </c>
      <c r="P5" s="107">
        <f>L5/G5-1</f>
        <v>0.71109935643127931</v>
      </c>
      <c r="Q5" s="101">
        <f>L5-B5</f>
        <v>13102</v>
      </c>
      <c r="R5" s="102">
        <f>L5/B5-1</f>
        <v>2.0773743459648011</v>
      </c>
    </row>
    <row r="6" spans="1:18" ht="17.25" customHeight="1" x14ac:dyDescent="0.25">
      <c r="A6" s="20" t="s">
        <v>13</v>
      </c>
      <c r="B6" s="132">
        <v>2533</v>
      </c>
      <c r="C6" s="132">
        <v>2942</v>
      </c>
      <c r="D6" s="132">
        <v>3275</v>
      </c>
      <c r="E6" s="132">
        <v>3799</v>
      </c>
      <c r="F6" s="132">
        <v>4166</v>
      </c>
      <c r="G6" s="132">
        <v>4486</v>
      </c>
      <c r="H6" s="132">
        <v>4701</v>
      </c>
      <c r="I6" s="132">
        <v>4805</v>
      </c>
      <c r="J6" s="132">
        <v>4893</v>
      </c>
      <c r="K6" s="132">
        <v>6222</v>
      </c>
      <c r="L6" s="132">
        <v>6258</v>
      </c>
      <c r="M6" s="91">
        <f t="shared" ref="M6:M19" si="0">L6-K6</f>
        <v>36</v>
      </c>
      <c r="N6" s="83">
        <f t="shared" ref="N6:N19" si="1">L6/K6-1</f>
        <v>5.7859209257473676E-3</v>
      </c>
      <c r="O6" s="103">
        <f t="shared" ref="O6:O19" si="2">L6-G6</f>
        <v>1772</v>
      </c>
      <c r="P6" s="83">
        <f t="shared" ref="P6:P19" si="3">L6/G6-1</f>
        <v>0.39500668747213563</v>
      </c>
      <c r="Q6" s="103">
        <f t="shared" ref="Q6:Q19" si="4">L6-B6</f>
        <v>3725</v>
      </c>
      <c r="R6" s="104">
        <f t="shared" ref="R6:R19" si="5">L6/B6-1</f>
        <v>1.4705882352941178</v>
      </c>
    </row>
    <row r="7" spans="1:18" ht="17.25" customHeight="1" x14ac:dyDescent="0.25">
      <c r="A7" s="20" t="s">
        <v>14</v>
      </c>
      <c r="B7" s="132">
        <v>790</v>
      </c>
      <c r="C7" s="132">
        <v>913</v>
      </c>
      <c r="D7" s="132">
        <v>1119</v>
      </c>
      <c r="E7" s="132">
        <v>1336</v>
      </c>
      <c r="F7" s="132">
        <v>1521</v>
      </c>
      <c r="G7" s="132">
        <v>1698</v>
      </c>
      <c r="H7" s="132">
        <v>1816</v>
      </c>
      <c r="I7" s="132">
        <v>1793</v>
      </c>
      <c r="J7" s="132">
        <v>1891</v>
      </c>
      <c r="K7" s="132">
        <v>3022</v>
      </c>
      <c r="L7" s="132">
        <v>3104</v>
      </c>
      <c r="M7" s="91">
        <f t="shared" si="0"/>
        <v>82</v>
      </c>
      <c r="N7" s="83">
        <f t="shared" si="1"/>
        <v>2.7134348113831974E-2</v>
      </c>
      <c r="O7" s="103">
        <f t="shared" si="2"/>
        <v>1406</v>
      </c>
      <c r="P7" s="83">
        <f t="shared" si="3"/>
        <v>0.82803297997644298</v>
      </c>
      <c r="Q7" s="103">
        <f t="shared" si="4"/>
        <v>2314</v>
      </c>
      <c r="R7" s="104">
        <f t="shared" si="5"/>
        <v>2.929113924050633</v>
      </c>
    </row>
    <row r="8" spans="1:18" ht="17.25" customHeight="1" x14ac:dyDescent="0.25">
      <c r="A8" s="20" t="s">
        <v>15</v>
      </c>
      <c r="B8" s="132">
        <v>269</v>
      </c>
      <c r="C8" s="132">
        <v>294</v>
      </c>
      <c r="D8" s="132">
        <v>302</v>
      </c>
      <c r="E8" s="132">
        <v>353</v>
      </c>
      <c r="F8" s="132">
        <v>438</v>
      </c>
      <c r="G8" s="132">
        <v>454</v>
      </c>
      <c r="H8" s="132">
        <v>485</v>
      </c>
      <c r="I8" s="132">
        <v>470</v>
      </c>
      <c r="J8" s="132">
        <v>474</v>
      </c>
      <c r="K8" s="132">
        <v>959</v>
      </c>
      <c r="L8" s="132">
        <v>931</v>
      </c>
      <c r="M8" s="91">
        <f t="shared" si="0"/>
        <v>-28</v>
      </c>
      <c r="N8" s="83">
        <f t="shared" si="1"/>
        <v>-2.9197080291970767E-2</v>
      </c>
      <c r="O8" s="103">
        <f t="shared" si="2"/>
        <v>477</v>
      </c>
      <c r="P8" s="83">
        <f t="shared" si="3"/>
        <v>1.0506607929515419</v>
      </c>
      <c r="Q8" s="103">
        <f t="shared" si="4"/>
        <v>662</v>
      </c>
      <c r="R8" s="104">
        <f t="shared" si="5"/>
        <v>2.4609665427509295</v>
      </c>
    </row>
    <row r="9" spans="1:18" ht="17.25" customHeight="1" x14ac:dyDescent="0.25">
      <c r="A9" s="20" t="s">
        <v>16</v>
      </c>
      <c r="B9" s="132">
        <v>422</v>
      </c>
      <c r="C9" s="132">
        <v>512</v>
      </c>
      <c r="D9" s="132">
        <v>607</v>
      </c>
      <c r="E9" s="132">
        <v>679</v>
      </c>
      <c r="F9" s="132">
        <v>742</v>
      </c>
      <c r="G9" s="132">
        <v>748</v>
      </c>
      <c r="H9" s="132">
        <v>804</v>
      </c>
      <c r="I9" s="132">
        <v>807</v>
      </c>
      <c r="J9" s="132">
        <v>837</v>
      </c>
      <c r="K9" s="132">
        <v>1338</v>
      </c>
      <c r="L9" s="132">
        <v>1324</v>
      </c>
      <c r="M9" s="91">
        <f t="shared" si="0"/>
        <v>-14</v>
      </c>
      <c r="N9" s="83">
        <f t="shared" si="1"/>
        <v>-1.0463378176382654E-2</v>
      </c>
      <c r="O9" s="103">
        <f t="shared" si="2"/>
        <v>576</v>
      </c>
      <c r="P9" s="83">
        <f t="shared" si="3"/>
        <v>0.77005347593582885</v>
      </c>
      <c r="Q9" s="103">
        <f t="shared" si="4"/>
        <v>902</v>
      </c>
      <c r="R9" s="104">
        <f t="shared" si="5"/>
        <v>2.1374407582938391</v>
      </c>
    </row>
    <row r="10" spans="1:18" ht="17.25" customHeight="1" x14ac:dyDescent="0.25">
      <c r="A10" s="20" t="s">
        <v>17</v>
      </c>
      <c r="B10" s="132">
        <v>354</v>
      </c>
      <c r="C10" s="132">
        <v>375</v>
      </c>
      <c r="D10" s="132">
        <v>446</v>
      </c>
      <c r="E10" s="132">
        <v>410</v>
      </c>
      <c r="F10" s="132">
        <v>458</v>
      </c>
      <c r="G10" s="132">
        <v>512</v>
      </c>
      <c r="H10" s="132">
        <v>489</v>
      </c>
      <c r="I10" s="132">
        <v>457</v>
      </c>
      <c r="J10" s="132">
        <v>394</v>
      </c>
      <c r="K10" s="132">
        <v>670</v>
      </c>
      <c r="L10" s="132">
        <v>612</v>
      </c>
      <c r="M10" s="91">
        <f t="shared" si="0"/>
        <v>-58</v>
      </c>
      <c r="N10" s="196">
        <f t="shared" si="1"/>
        <v>-8.6567164179104483E-2</v>
      </c>
      <c r="O10" s="92">
        <f t="shared" si="2"/>
        <v>100</v>
      </c>
      <c r="P10" s="83">
        <f t="shared" si="3"/>
        <v>0.1953125</v>
      </c>
      <c r="Q10" s="103">
        <f t="shared" si="4"/>
        <v>258</v>
      </c>
      <c r="R10" s="104">
        <f t="shared" si="5"/>
        <v>0.72881355932203395</v>
      </c>
    </row>
    <row r="11" spans="1:18" ht="17.25" customHeight="1" x14ac:dyDescent="0.25">
      <c r="A11" s="20" t="s">
        <v>18</v>
      </c>
      <c r="B11" s="132">
        <v>394</v>
      </c>
      <c r="C11" s="132">
        <v>452</v>
      </c>
      <c r="D11" s="132">
        <v>509</v>
      </c>
      <c r="E11" s="132">
        <v>591</v>
      </c>
      <c r="F11" s="132">
        <v>633</v>
      </c>
      <c r="G11" s="132">
        <v>687</v>
      </c>
      <c r="H11" s="132">
        <v>633</v>
      </c>
      <c r="I11" s="132">
        <v>625</v>
      </c>
      <c r="J11" s="132">
        <v>631</v>
      </c>
      <c r="K11" s="132">
        <v>1197</v>
      </c>
      <c r="L11" s="132">
        <v>1150</v>
      </c>
      <c r="M11" s="91">
        <f t="shared" si="0"/>
        <v>-47</v>
      </c>
      <c r="N11" s="83">
        <f t="shared" si="1"/>
        <v>-3.9264828738513002E-2</v>
      </c>
      <c r="O11" s="103">
        <f t="shared" si="2"/>
        <v>463</v>
      </c>
      <c r="P11" s="83">
        <f t="shared" si="3"/>
        <v>0.67394468704512378</v>
      </c>
      <c r="Q11" s="103">
        <f t="shared" si="4"/>
        <v>756</v>
      </c>
      <c r="R11" s="104">
        <f t="shared" si="5"/>
        <v>1.9187817258883251</v>
      </c>
    </row>
    <row r="12" spans="1:18" ht="17.25" customHeight="1" x14ac:dyDescent="0.25">
      <c r="A12" s="20" t="s">
        <v>19</v>
      </c>
      <c r="B12" s="132">
        <v>219</v>
      </c>
      <c r="C12" s="132">
        <v>232</v>
      </c>
      <c r="D12" s="132">
        <v>302</v>
      </c>
      <c r="E12" s="132">
        <v>375</v>
      </c>
      <c r="F12" s="132">
        <v>396</v>
      </c>
      <c r="G12" s="132">
        <v>436</v>
      </c>
      <c r="H12" s="132">
        <v>479</v>
      </c>
      <c r="I12" s="132">
        <v>478</v>
      </c>
      <c r="J12" s="132">
        <v>441</v>
      </c>
      <c r="K12" s="132">
        <v>795</v>
      </c>
      <c r="L12" s="132">
        <v>755</v>
      </c>
      <c r="M12" s="91">
        <f t="shared" si="0"/>
        <v>-40</v>
      </c>
      <c r="N12" s="83">
        <f t="shared" si="1"/>
        <v>-5.031446540880502E-2</v>
      </c>
      <c r="O12" s="103">
        <f t="shared" si="2"/>
        <v>319</v>
      </c>
      <c r="P12" s="83">
        <f t="shared" si="3"/>
        <v>0.7316513761467891</v>
      </c>
      <c r="Q12" s="103">
        <f t="shared" si="4"/>
        <v>536</v>
      </c>
      <c r="R12" s="104">
        <f t="shared" si="5"/>
        <v>2.4474885844748857</v>
      </c>
    </row>
    <row r="13" spans="1:18" ht="17.25" customHeight="1" x14ac:dyDescent="0.25">
      <c r="A13" s="20" t="s">
        <v>20</v>
      </c>
      <c r="B13" s="132">
        <v>165</v>
      </c>
      <c r="C13" s="132">
        <v>186</v>
      </c>
      <c r="D13" s="132">
        <v>212</v>
      </c>
      <c r="E13" s="132">
        <v>237</v>
      </c>
      <c r="F13" s="132">
        <v>268</v>
      </c>
      <c r="G13" s="132">
        <v>288</v>
      </c>
      <c r="H13" s="132">
        <v>342</v>
      </c>
      <c r="I13" s="132">
        <v>319</v>
      </c>
      <c r="J13" s="132">
        <v>295</v>
      </c>
      <c r="K13" s="132">
        <v>722</v>
      </c>
      <c r="L13" s="132">
        <v>634</v>
      </c>
      <c r="M13" s="91">
        <f t="shared" si="0"/>
        <v>-88</v>
      </c>
      <c r="N13" s="83">
        <f t="shared" si="1"/>
        <v>-0.12188365650969524</v>
      </c>
      <c r="O13" s="103">
        <f t="shared" si="2"/>
        <v>346</v>
      </c>
      <c r="P13" s="83">
        <f t="shared" si="3"/>
        <v>1.2013888888888888</v>
      </c>
      <c r="Q13" s="103">
        <f t="shared" si="4"/>
        <v>469</v>
      </c>
      <c r="R13" s="104">
        <f t="shared" si="5"/>
        <v>2.8424242424242423</v>
      </c>
    </row>
    <row r="14" spans="1:18" ht="17.25" customHeight="1" x14ac:dyDescent="0.25">
      <c r="A14" s="20" t="s">
        <v>21</v>
      </c>
      <c r="B14" s="132">
        <v>162</v>
      </c>
      <c r="C14" s="132">
        <v>205</v>
      </c>
      <c r="D14" s="132">
        <v>228</v>
      </c>
      <c r="E14" s="132">
        <v>274</v>
      </c>
      <c r="F14" s="132">
        <v>285</v>
      </c>
      <c r="G14" s="132">
        <v>327</v>
      </c>
      <c r="H14" s="132">
        <v>370</v>
      </c>
      <c r="I14" s="132">
        <v>332</v>
      </c>
      <c r="J14" s="132">
        <v>332</v>
      </c>
      <c r="K14" s="132">
        <v>676</v>
      </c>
      <c r="L14" s="132">
        <v>632</v>
      </c>
      <c r="M14" s="91">
        <f t="shared" si="0"/>
        <v>-44</v>
      </c>
      <c r="N14" s="83">
        <f t="shared" si="1"/>
        <v>-6.5088757396449703E-2</v>
      </c>
      <c r="O14" s="103">
        <f t="shared" si="2"/>
        <v>305</v>
      </c>
      <c r="P14" s="83">
        <f t="shared" si="3"/>
        <v>0.93272171253822633</v>
      </c>
      <c r="Q14" s="103">
        <f t="shared" si="4"/>
        <v>470</v>
      </c>
      <c r="R14" s="104">
        <f t="shared" si="5"/>
        <v>2.9012345679012346</v>
      </c>
    </row>
    <row r="15" spans="1:18" ht="17.25" customHeight="1" x14ac:dyDescent="0.25">
      <c r="A15" s="20" t="s">
        <v>22</v>
      </c>
      <c r="B15" s="132">
        <v>145</v>
      </c>
      <c r="C15" s="132">
        <v>148</v>
      </c>
      <c r="D15" s="132">
        <v>181</v>
      </c>
      <c r="E15" s="132">
        <v>188</v>
      </c>
      <c r="F15" s="132">
        <v>219</v>
      </c>
      <c r="G15" s="132">
        <v>218</v>
      </c>
      <c r="H15" s="132">
        <v>222</v>
      </c>
      <c r="I15" s="132">
        <v>225</v>
      </c>
      <c r="J15" s="132">
        <v>211</v>
      </c>
      <c r="K15" s="132">
        <v>529</v>
      </c>
      <c r="L15" s="132">
        <v>577</v>
      </c>
      <c r="M15" s="91">
        <f t="shared" si="0"/>
        <v>48</v>
      </c>
      <c r="N15" s="83">
        <f t="shared" si="1"/>
        <v>9.0737240075614345E-2</v>
      </c>
      <c r="O15" s="103">
        <f t="shared" si="2"/>
        <v>359</v>
      </c>
      <c r="P15" s="83">
        <f t="shared" si="3"/>
        <v>1.6467889908256881</v>
      </c>
      <c r="Q15" s="103">
        <f t="shared" si="4"/>
        <v>432</v>
      </c>
      <c r="R15" s="104">
        <f t="shared" si="5"/>
        <v>2.9793103448275864</v>
      </c>
    </row>
    <row r="16" spans="1:18" ht="17.25" customHeight="1" x14ac:dyDescent="0.25">
      <c r="A16" s="20" t="s">
        <v>23</v>
      </c>
      <c r="B16" s="132">
        <v>440</v>
      </c>
      <c r="C16" s="132">
        <v>529</v>
      </c>
      <c r="D16" s="132">
        <v>609</v>
      </c>
      <c r="E16" s="132">
        <v>698</v>
      </c>
      <c r="F16" s="132">
        <v>762</v>
      </c>
      <c r="G16" s="132">
        <v>847</v>
      </c>
      <c r="H16" s="132">
        <v>939</v>
      </c>
      <c r="I16" s="132">
        <v>911</v>
      </c>
      <c r="J16" s="132">
        <v>958</v>
      </c>
      <c r="K16" s="132">
        <v>1518</v>
      </c>
      <c r="L16" s="132">
        <v>1574</v>
      </c>
      <c r="M16" s="91">
        <f t="shared" si="0"/>
        <v>56</v>
      </c>
      <c r="N16" s="83">
        <f t="shared" si="1"/>
        <v>3.6890645586297843E-2</v>
      </c>
      <c r="O16" s="103">
        <f t="shared" si="2"/>
        <v>727</v>
      </c>
      <c r="P16" s="83">
        <f t="shared" si="3"/>
        <v>0.85832349468713098</v>
      </c>
      <c r="Q16" s="103">
        <f t="shared" si="4"/>
        <v>1134</v>
      </c>
      <c r="R16" s="104">
        <f t="shared" si="5"/>
        <v>2.5772727272727272</v>
      </c>
    </row>
    <row r="17" spans="1:18" ht="17.25" customHeight="1" x14ac:dyDescent="0.25">
      <c r="A17" s="20" t="s">
        <v>24</v>
      </c>
      <c r="B17" s="132">
        <v>102</v>
      </c>
      <c r="C17" s="132">
        <v>119</v>
      </c>
      <c r="D17" s="132">
        <v>146</v>
      </c>
      <c r="E17" s="132">
        <v>173</v>
      </c>
      <c r="F17" s="132">
        <v>174</v>
      </c>
      <c r="G17" s="132">
        <v>199</v>
      </c>
      <c r="H17" s="132">
        <v>201</v>
      </c>
      <c r="I17" s="132">
        <v>191</v>
      </c>
      <c r="J17" s="132">
        <v>220</v>
      </c>
      <c r="K17" s="132">
        <v>525</v>
      </c>
      <c r="L17" s="132">
        <v>510</v>
      </c>
      <c r="M17" s="91">
        <f t="shared" si="0"/>
        <v>-15</v>
      </c>
      <c r="N17" s="83">
        <f t="shared" si="1"/>
        <v>-2.8571428571428581E-2</v>
      </c>
      <c r="O17" s="103">
        <f t="shared" si="2"/>
        <v>311</v>
      </c>
      <c r="P17" s="83">
        <f t="shared" si="3"/>
        <v>1.562814070351759</v>
      </c>
      <c r="Q17" s="103">
        <f t="shared" si="4"/>
        <v>408</v>
      </c>
      <c r="R17" s="104">
        <f t="shared" si="5"/>
        <v>4</v>
      </c>
    </row>
    <row r="18" spans="1:18" ht="17.25" customHeight="1" x14ac:dyDescent="0.25">
      <c r="A18" s="20" t="s">
        <v>25</v>
      </c>
      <c r="B18" s="132">
        <v>82</v>
      </c>
      <c r="C18" s="132">
        <v>89</v>
      </c>
      <c r="D18" s="132">
        <v>110</v>
      </c>
      <c r="E18" s="132">
        <v>122</v>
      </c>
      <c r="F18" s="132">
        <v>123</v>
      </c>
      <c r="G18" s="132">
        <v>124</v>
      </c>
      <c r="H18" s="132">
        <v>146</v>
      </c>
      <c r="I18" s="132">
        <v>144</v>
      </c>
      <c r="J18" s="132">
        <v>186</v>
      </c>
      <c r="K18" s="132">
        <v>482</v>
      </c>
      <c r="L18" s="132">
        <v>460</v>
      </c>
      <c r="M18" s="91">
        <f t="shared" si="0"/>
        <v>-22</v>
      </c>
      <c r="N18" s="83">
        <f t="shared" si="1"/>
        <v>-4.5643153526970903E-2</v>
      </c>
      <c r="O18" s="103">
        <f t="shared" si="2"/>
        <v>336</v>
      </c>
      <c r="P18" s="83">
        <f t="shared" si="3"/>
        <v>2.7096774193548385</v>
      </c>
      <c r="Q18" s="103">
        <f t="shared" si="4"/>
        <v>378</v>
      </c>
      <c r="R18" s="104">
        <f t="shared" si="5"/>
        <v>4.6097560975609753</v>
      </c>
    </row>
    <row r="19" spans="1:18" ht="17.25" customHeight="1" thickBot="1" x14ac:dyDescent="0.3">
      <c r="A19" s="43" t="s">
        <v>26</v>
      </c>
      <c r="B19" s="56">
        <v>230</v>
      </c>
      <c r="C19" s="56">
        <v>218</v>
      </c>
      <c r="D19" s="56">
        <v>256</v>
      </c>
      <c r="E19" s="56">
        <v>259</v>
      </c>
      <c r="F19" s="56">
        <v>284</v>
      </c>
      <c r="G19" s="56">
        <v>319</v>
      </c>
      <c r="H19" s="56">
        <v>315</v>
      </c>
      <c r="I19" s="56">
        <v>307</v>
      </c>
      <c r="J19" s="56">
        <v>340</v>
      </c>
      <c r="K19" s="56">
        <v>912</v>
      </c>
      <c r="L19" s="56">
        <v>888</v>
      </c>
      <c r="M19" s="95">
        <f t="shared" si="0"/>
        <v>-24</v>
      </c>
      <c r="N19" s="84">
        <f t="shared" si="1"/>
        <v>-2.6315789473684181E-2</v>
      </c>
      <c r="O19" s="105">
        <f t="shared" si="2"/>
        <v>569</v>
      </c>
      <c r="P19" s="84">
        <f t="shared" si="3"/>
        <v>1.7836990595611284</v>
      </c>
      <c r="Q19" s="105">
        <f t="shared" si="4"/>
        <v>658</v>
      </c>
      <c r="R19" s="106">
        <f t="shared" si="5"/>
        <v>2.8608695652173912</v>
      </c>
    </row>
    <row r="20" spans="1:18" s="14" customFormat="1" ht="17.25" customHeight="1" x14ac:dyDescent="0.25">
      <c r="A20" s="25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8" x14ac:dyDescent="0.25">
      <c r="L21" s="112"/>
    </row>
  </sheetData>
  <mergeCells count="6">
    <mergeCell ref="Q2:R2"/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10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46"/>
  <sheetViews>
    <sheetView zoomScaleNormal="100" workbookViewId="0"/>
  </sheetViews>
  <sheetFormatPr defaultColWidth="9.140625" defaultRowHeight="15" x14ac:dyDescent="0.25"/>
  <cols>
    <col min="1" max="1" width="12.5703125" customWidth="1"/>
    <col min="2" max="2" width="5" customWidth="1"/>
    <col min="3" max="3" width="5.85546875" customWidth="1"/>
    <col min="4" max="4" width="5.42578125" customWidth="1"/>
    <col min="5" max="5" width="5.7109375" customWidth="1"/>
    <col min="6" max="6" width="5.42578125" customWidth="1"/>
    <col min="7" max="7" width="6" customWidth="1"/>
    <col min="8" max="8" width="5.42578125" customWidth="1"/>
    <col min="9" max="9" width="5.7109375" customWidth="1"/>
    <col min="10" max="10" width="5.42578125" customWidth="1"/>
    <col min="11" max="11" width="5.7109375" customWidth="1"/>
    <col min="12" max="12" width="4.5703125" customWidth="1"/>
    <col min="13" max="13" width="5.5703125" customWidth="1"/>
    <col min="14" max="14" width="4.5703125" customWidth="1"/>
    <col min="15" max="15" width="6" customWidth="1"/>
    <col min="16" max="16" width="4.5703125" customWidth="1"/>
    <col min="17" max="17" width="6" customWidth="1"/>
    <col min="18" max="18" width="4.5703125" customWidth="1"/>
    <col min="19" max="19" width="6" customWidth="1"/>
    <col min="20" max="20" width="5.5703125" customWidth="1"/>
    <col min="21" max="21" width="6" customWidth="1"/>
    <col min="22" max="22" width="5.42578125" customWidth="1"/>
    <col min="23" max="23" width="5.7109375" customWidth="1"/>
    <col min="24" max="24" width="5.42578125" customWidth="1"/>
  </cols>
  <sheetData>
    <row r="1" spans="1:24" s="1" customFormat="1" ht="17.25" customHeight="1" x14ac:dyDescent="0.2">
      <c r="A1" s="30" t="s">
        <v>172</v>
      </c>
      <c r="B1" s="30"/>
    </row>
    <row r="2" spans="1:24" s="2" customFormat="1" ht="17.25" customHeight="1" thickBot="1" x14ac:dyDescent="0.3">
      <c r="A2" s="75" t="s">
        <v>75</v>
      </c>
      <c r="D2"/>
      <c r="E2" s="174"/>
      <c r="F2" s="174"/>
      <c r="O2" s="2" t="s">
        <v>0</v>
      </c>
      <c r="V2" s="382" t="s">
        <v>198</v>
      </c>
      <c r="W2" s="382"/>
      <c r="X2" s="382"/>
    </row>
    <row r="3" spans="1:24" s="3" customFormat="1" ht="17.25" customHeight="1" x14ac:dyDescent="0.25">
      <c r="A3" s="416" t="s">
        <v>80</v>
      </c>
      <c r="B3" s="417"/>
      <c r="C3" s="510" t="s">
        <v>45</v>
      </c>
      <c r="D3" s="511"/>
      <c r="E3" s="528" t="s">
        <v>33</v>
      </c>
      <c r="F3" s="529"/>
      <c r="G3" s="529"/>
      <c r="H3" s="530"/>
      <c r="I3" s="528" t="s">
        <v>34</v>
      </c>
      <c r="J3" s="529"/>
      <c r="K3" s="529"/>
      <c r="L3" s="529"/>
      <c r="M3" s="529"/>
      <c r="N3" s="529"/>
      <c r="O3" s="529"/>
      <c r="P3" s="529"/>
      <c r="Q3" s="529"/>
      <c r="R3" s="529"/>
      <c r="S3" s="529"/>
      <c r="T3" s="529"/>
      <c r="U3" s="529"/>
      <c r="V3" s="529"/>
      <c r="W3" s="531"/>
      <c r="X3" s="532"/>
    </row>
    <row r="4" spans="1:24" s="3" customFormat="1" ht="17.25" customHeight="1" x14ac:dyDescent="0.2">
      <c r="A4" s="418"/>
      <c r="B4" s="419"/>
      <c r="C4" s="512"/>
      <c r="D4" s="398"/>
      <c r="E4" s="533" t="s">
        <v>63</v>
      </c>
      <c r="F4" s="534"/>
      <c r="G4" s="428" t="s">
        <v>35</v>
      </c>
      <c r="H4" s="526"/>
      <c r="I4" s="496" t="s">
        <v>39</v>
      </c>
      <c r="J4" s="428"/>
      <c r="K4" s="428" t="s">
        <v>38</v>
      </c>
      <c r="L4" s="428"/>
      <c r="M4" s="428" t="s">
        <v>37</v>
      </c>
      <c r="N4" s="428"/>
      <c r="O4" s="428" t="s">
        <v>40</v>
      </c>
      <c r="P4" s="428"/>
      <c r="Q4" s="428" t="s">
        <v>36</v>
      </c>
      <c r="R4" s="428"/>
      <c r="S4" s="428" t="s">
        <v>41</v>
      </c>
      <c r="T4" s="428"/>
      <c r="U4" s="428" t="s">
        <v>148</v>
      </c>
      <c r="V4" s="428"/>
      <c r="W4" s="428" t="s">
        <v>44</v>
      </c>
      <c r="X4" s="526"/>
    </row>
    <row r="5" spans="1:24" s="3" customFormat="1" ht="17.25" customHeight="1" x14ac:dyDescent="0.2">
      <c r="A5" s="418"/>
      <c r="B5" s="419"/>
      <c r="C5" s="512"/>
      <c r="D5" s="398"/>
      <c r="E5" s="535"/>
      <c r="F5" s="536"/>
      <c r="G5" s="524"/>
      <c r="H5" s="527"/>
      <c r="I5" s="525"/>
      <c r="J5" s="524"/>
      <c r="K5" s="524"/>
      <c r="L5" s="524"/>
      <c r="M5" s="524"/>
      <c r="N5" s="524"/>
      <c r="O5" s="524"/>
      <c r="P5" s="524"/>
      <c r="Q5" s="524"/>
      <c r="R5" s="524"/>
      <c r="S5" s="524"/>
      <c r="T5" s="524"/>
      <c r="U5" s="524"/>
      <c r="V5" s="524"/>
      <c r="W5" s="524"/>
      <c r="X5" s="527"/>
    </row>
    <row r="6" spans="1:24" s="3" customFormat="1" ht="17.25" customHeight="1" thickBot="1" x14ac:dyDescent="0.25">
      <c r="A6" s="420"/>
      <c r="B6" s="421"/>
      <c r="C6" s="363" t="s">
        <v>52</v>
      </c>
      <c r="D6" s="364" t="s">
        <v>58</v>
      </c>
      <c r="E6" s="363" t="s">
        <v>52</v>
      </c>
      <c r="F6" s="368" t="s">
        <v>56</v>
      </c>
      <c r="G6" s="366" t="s">
        <v>52</v>
      </c>
      <c r="H6" s="369" t="s">
        <v>56</v>
      </c>
      <c r="I6" s="363" t="s">
        <v>52</v>
      </c>
      <c r="J6" s="368" t="s">
        <v>56</v>
      </c>
      <c r="K6" s="366" t="s">
        <v>52</v>
      </c>
      <c r="L6" s="368" t="s">
        <v>56</v>
      </c>
      <c r="M6" s="366" t="s">
        <v>52</v>
      </c>
      <c r="N6" s="368" t="s">
        <v>56</v>
      </c>
      <c r="O6" s="366" t="s">
        <v>52</v>
      </c>
      <c r="P6" s="368" t="s">
        <v>56</v>
      </c>
      <c r="Q6" s="366" t="s">
        <v>52</v>
      </c>
      <c r="R6" s="368" t="s">
        <v>56</v>
      </c>
      <c r="S6" s="366" t="s">
        <v>52</v>
      </c>
      <c r="T6" s="368" t="s">
        <v>56</v>
      </c>
      <c r="U6" s="366" t="s">
        <v>52</v>
      </c>
      <c r="V6" s="368" t="s">
        <v>56</v>
      </c>
      <c r="W6" s="366" t="s">
        <v>52</v>
      </c>
      <c r="X6" s="369" t="s">
        <v>56</v>
      </c>
    </row>
    <row r="7" spans="1:24" s="4" customFormat="1" ht="17.25" customHeight="1" x14ac:dyDescent="0.25">
      <c r="A7" s="424" t="s">
        <v>7</v>
      </c>
      <c r="B7" s="425"/>
      <c r="C7" s="206">
        <v>10063</v>
      </c>
      <c r="D7" s="207">
        <v>2.7678453549267262E-2</v>
      </c>
      <c r="E7" s="206">
        <v>7764</v>
      </c>
      <c r="F7" s="208">
        <v>0.77153930239491209</v>
      </c>
      <c r="G7" s="209">
        <v>2299</v>
      </c>
      <c r="H7" s="210">
        <v>0.22846069760508794</v>
      </c>
      <c r="I7" s="206">
        <v>5610</v>
      </c>
      <c r="J7" s="208">
        <v>0.55748782669184138</v>
      </c>
      <c r="K7" s="209">
        <v>529</v>
      </c>
      <c r="L7" s="211">
        <v>5.2568816456325149E-2</v>
      </c>
      <c r="M7" s="209">
        <v>266</v>
      </c>
      <c r="N7" s="211">
        <v>2.6433469144390341E-2</v>
      </c>
      <c r="O7" s="209">
        <v>421</v>
      </c>
      <c r="P7" s="211">
        <v>4.1836430487926068E-2</v>
      </c>
      <c r="Q7" s="209">
        <v>493</v>
      </c>
      <c r="R7" s="211">
        <v>4.8991354466858789E-2</v>
      </c>
      <c r="S7" s="209">
        <v>616</v>
      </c>
      <c r="T7" s="211">
        <v>6.1214349597535529E-2</v>
      </c>
      <c r="U7" s="209">
        <v>875</v>
      </c>
      <c r="V7" s="211">
        <v>8.6952201132862963E-2</v>
      </c>
      <c r="W7" s="209">
        <v>1253</v>
      </c>
      <c r="X7" s="212">
        <v>0.12451555202225977</v>
      </c>
    </row>
    <row r="8" spans="1:24" s="4" customFormat="1" ht="17.25" customHeight="1" x14ac:dyDescent="0.25">
      <c r="A8" s="424" t="s">
        <v>8</v>
      </c>
      <c r="B8" s="425"/>
      <c r="C8" s="144">
        <v>10312</v>
      </c>
      <c r="D8" s="183">
        <v>2.8052001751889946E-2</v>
      </c>
      <c r="E8" s="144">
        <v>7828</v>
      </c>
      <c r="F8" s="161">
        <v>0.75911559348332036</v>
      </c>
      <c r="G8" s="139">
        <v>2484</v>
      </c>
      <c r="H8" s="81">
        <v>0.24088440651667958</v>
      </c>
      <c r="I8" s="144">
        <v>5604</v>
      </c>
      <c r="J8" s="161">
        <v>0.54344453064390996</v>
      </c>
      <c r="K8" s="139">
        <v>487</v>
      </c>
      <c r="L8" s="162">
        <v>4.7226532195500388E-2</v>
      </c>
      <c r="M8" s="139">
        <v>283</v>
      </c>
      <c r="N8" s="162">
        <v>2.7443754848719939E-2</v>
      </c>
      <c r="O8" s="139">
        <v>350</v>
      </c>
      <c r="P8" s="162">
        <v>3.3941039565554693E-2</v>
      </c>
      <c r="Q8" s="139">
        <v>498</v>
      </c>
      <c r="R8" s="162">
        <v>4.8293250581846393E-2</v>
      </c>
      <c r="S8" s="139">
        <v>705</v>
      </c>
      <c r="T8" s="162">
        <v>6.8366951124903028E-2</v>
      </c>
      <c r="U8" s="139">
        <v>1037</v>
      </c>
      <c r="V8" s="162">
        <v>0.10056245151280062</v>
      </c>
      <c r="W8" s="139">
        <v>1348</v>
      </c>
      <c r="X8" s="61">
        <v>0.13072148952676493</v>
      </c>
    </row>
    <row r="9" spans="1:24" s="4" customFormat="1" ht="17.25" customHeight="1" x14ac:dyDescent="0.25">
      <c r="A9" s="424" t="s">
        <v>9</v>
      </c>
      <c r="B9" s="425"/>
      <c r="C9" s="144">
        <v>10536</v>
      </c>
      <c r="D9" s="183">
        <v>2.8680235517651573E-2</v>
      </c>
      <c r="E9" s="144">
        <v>7788</v>
      </c>
      <c r="F9" s="161">
        <v>0.73917995444191342</v>
      </c>
      <c r="G9" s="139">
        <v>2748</v>
      </c>
      <c r="H9" s="81">
        <v>0.26082004555808658</v>
      </c>
      <c r="I9" s="144">
        <v>5654</v>
      </c>
      <c r="J9" s="161">
        <v>0.53663629460895979</v>
      </c>
      <c r="K9" s="139">
        <v>504</v>
      </c>
      <c r="L9" s="162">
        <v>4.7835990888382689E-2</v>
      </c>
      <c r="M9" s="139">
        <v>251</v>
      </c>
      <c r="N9" s="162">
        <v>2.3823082763857251E-2</v>
      </c>
      <c r="O9" s="139">
        <v>348</v>
      </c>
      <c r="P9" s="162">
        <v>3.3029612756264239E-2</v>
      </c>
      <c r="Q9" s="139">
        <v>543</v>
      </c>
      <c r="R9" s="162">
        <v>5.1537585421412298E-2</v>
      </c>
      <c r="S9" s="139">
        <v>710</v>
      </c>
      <c r="T9" s="162">
        <v>6.7388003037205768E-2</v>
      </c>
      <c r="U9" s="139">
        <v>1153</v>
      </c>
      <c r="V9" s="162">
        <v>0.10943432042520881</v>
      </c>
      <c r="W9" s="139">
        <v>1373</v>
      </c>
      <c r="X9" s="61">
        <v>0.13031511009870919</v>
      </c>
    </row>
    <row r="10" spans="1:24" s="4" customFormat="1" ht="17.25" customHeight="1" x14ac:dyDescent="0.25">
      <c r="A10" s="424" t="s">
        <v>10</v>
      </c>
      <c r="B10" s="425"/>
      <c r="C10" s="149">
        <v>10486</v>
      </c>
      <c r="D10" s="183">
        <v>2.8914692557348208E-2</v>
      </c>
      <c r="E10" s="149">
        <v>7457</v>
      </c>
      <c r="F10" s="161">
        <v>0.71113866107190538</v>
      </c>
      <c r="G10" s="143">
        <v>3029</v>
      </c>
      <c r="H10" s="81">
        <v>0.28886133892809462</v>
      </c>
      <c r="I10" s="149">
        <v>5402</v>
      </c>
      <c r="J10" s="161">
        <v>0.5151630745756246</v>
      </c>
      <c r="K10" s="143">
        <v>472</v>
      </c>
      <c r="L10" s="162">
        <v>4.5012397482357427E-2</v>
      </c>
      <c r="M10" s="143">
        <v>263</v>
      </c>
      <c r="N10" s="162">
        <v>2.5081060461567804E-2</v>
      </c>
      <c r="O10" s="143">
        <v>367</v>
      </c>
      <c r="P10" s="162">
        <v>3.499904634751097E-2</v>
      </c>
      <c r="Q10" s="143">
        <v>574</v>
      </c>
      <c r="R10" s="162">
        <v>5.4739652870493989E-2</v>
      </c>
      <c r="S10" s="143">
        <v>751</v>
      </c>
      <c r="T10" s="162">
        <v>7.1619301926378026E-2</v>
      </c>
      <c r="U10" s="143">
        <v>1231</v>
      </c>
      <c r="V10" s="162">
        <v>0.11739462139996186</v>
      </c>
      <c r="W10" s="143">
        <v>1426</v>
      </c>
      <c r="X10" s="61">
        <v>0.13599084493610528</v>
      </c>
    </row>
    <row r="11" spans="1:24" s="4" customFormat="1" ht="17.25" customHeight="1" x14ac:dyDescent="0.25">
      <c r="A11" s="424" t="s">
        <v>46</v>
      </c>
      <c r="B11" s="425"/>
      <c r="C11" s="149">
        <v>10788</v>
      </c>
      <c r="D11" s="183">
        <v>2.9738998114435047E-2</v>
      </c>
      <c r="E11" s="149">
        <v>7014</v>
      </c>
      <c r="F11" s="161">
        <v>0.65016685205784208</v>
      </c>
      <c r="G11" s="143">
        <v>3774</v>
      </c>
      <c r="H11" s="81">
        <v>0.34983314794215797</v>
      </c>
      <c r="I11" s="149">
        <v>5450</v>
      </c>
      <c r="J11" s="161">
        <v>0.50519095291064142</v>
      </c>
      <c r="K11" s="143">
        <v>494</v>
      </c>
      <c r="L11" s="162">
        <v>4.5791620318872822E-2</v>
      </c>
      <c r="M11" s="143">
        <v>270</v>
      </c>
      <c r="N11" s="162">
        <v>2.5027808676307009E-2</v>
      </c>
      <c r="O11" s="143">
        <v>353</v>
      </c>
      <c r="P11" s="162">
        <v>3.2721542454579165E-2</v>
      </c>
      <c r="Q11" s="143">
        <v>630</v>
      </c>
      <c r="R11" s="162">
        <v>5.8398220244716352E-2</v>
      </c>
      <c r="S11" s="143">
        <v>901</v>
      </c>
      <c r="T11" s="162">
        <v>8.3518724508713379E-2</v>
      </c>
      <c r="U11" s="143">
        <v>1112</v>
      </c>
      <c r="V11" s="162">
        <v>0.10307749351130886</v>
      </c>
      <c r="W11" s="143">
        <v>1578</v>
      </c>
      <c r="X11" s="61">
        <v>0.14627363737486096</v>
      </c>
    </row>
    <row r="12" spans="1:24" s="4" customFormat="1" ht="17.25" customHeight="1" x14ac:dyDescent="0.25">
      <c r="A12" s="424" t="s">
        <v>71</v>
      </c>
      <c r="B12" s="425"/>
      <c r="C12" s="149">
        <v>11245</v>
      </c>
      <c r="D12" s="183">
        <v>3.0911879838142153E-2</v>
      </c>
      <c r="E12" s="149">
        <v>6878</v>
      </c>
      <c r="F12" s="161">
        <v>0.61164962205424633</v>
      </c>
      <c r="G12" s="143">
        <v>4367</v>
      </c>
      <c r="H12" s="81">
        <v>0.38835037794575367</v>
      </c>
      <c r="I12" s="149">
        <v>5661</v>
      </c>
      <c r="J12" s="161">
        <v>0.50342374388617162</v>
      </c>
      <c r="K12" s="143">
        <v>456</v>
      </c>
      <c r="L12" s="162">
        <v>4.0551356158292577E-2</v>
      </c>
      <c r="M12" s="143">
        <v>281</v>
      </c>
      <c r="N12" s="162">
        <v>2.4988883948421522E-2</v>
      </c>
      <c r="O12" s="143">
        <v>409</v>
      </c>
      <c r="P12" s="162">
        <v>3.637172076478435E-2</v>
      </c>
      <c r="Q12" s="143">
        <v>721</v>
      </c>
      <c r="R12" s="162">
        <v>6.4117385504668736E-2</v>
      </c>
      <c r="S12" s="143">
        <v>1115</v>
      </c>
      <c r="T12" s="162">
        <v>9.9155180080035571E-2</v>
      </c>
      <c r="U12" s="143">
        <v>1108</v>
      </c>
      <c r="V12" s="162">
        <v>9.8532681191640728E-2</v>
      </c>
      <c r="W12" s="143">
        <v>1494</v>
      </c>
      <c r="X12" s="61">
        <v>0.13285904846598487</v>
      </c>
    </row>
    <row r="13" spans="1:24" s="4" customFormat="1" ht="17.25" customHeight="1" x14ac:dyDescent="0.25">
      <c r="A13" s="424" t="s">
        <v>110</v>
      </c>
      <c r="B13" s="425"/>
      <c r="C13" s="149">
        <v>11695</v>
      </c>
      <c r="D13" s="183">
        <v>3.2049086210534684E-2</v>
      </c>
      <c r="E13" s="149">
        <v>7001</v>
      </c>
      <c r="F13" s="161">
        <v>0.59863189397178285</v>
      </c>
      <c r="G13" s="143">
        <v>4694</v>
      </c>
      <c r="H13" s="81">
        <v>0.40136810602821721</v>
      </c>
      <c r="I13" s="149">
        <v>6010</v>
      </c>
      <c r="J13" s="161">
        <v>0.51389482684908083</v>
      </c>
      <c r="K13" s="143">
        <v>451</v>
      </c>
      <c r="L13" s="162">
        <v>3.8563488670371952E-2</v>
      </c>
      <c r="M13" s="143">
        <v>309</v>
      </c>
      <c r="N13" s="162">
        <v>2.6421547669944419E-2</v>
      </c>
      <c r="O13" s="143">
        <v>452</v>
      </c>
      <c r="P13" s="162">
        <v>3.864899529713553E-2</v>
      </c>
      <c r="Q13" s="143">
        <v>726</v>
      </c>
      <c r="R13" s="162">
        <v>6.2077811030354854E-2</v>
      </c>
      <c r="S13" s="143">
        <v>1016</v>
      </c>
      <c r="T13" s="162">
        <v>8.6874732791791365E-2</v>
      </c>
      <c r="U13" s="143">
        <v>1205</v>
      </c>
      <c r="V13" s="162">
        <v>0.10303548525010689</v>
      </c>
      <c r="W13" s="143">
        <v>1526</v>
      </c>
      <c r="X13" s="61">
        <v>0.13048311244121419</v>
      </c>
    </row>
    <row r="14" spans="1:24" s="4" customFormat="1" ht="17.25" customHeight="1" x14ac:dyDescent="0.25">
      <c r="A14" s="424" t="s">
        <v>135</v>
      </c>
      <c r="B14" s="425"/>
      <c r="C14" s="149">
        <v>11547</v>
      </c>
      <c r="D14" s="183">
        <v>3.2290449051728475E-2</v>
      </c>
      <c r="E14" s="149">
        <v>6706</v>
      </c>
      <c r="F14" s="161">
        <v>0.58075690655581536</v>
      </c>
      <c r="G14" s="143">
        <v>4841</v>
      </c>
      <c r="H14" s="161">
        <v>0.41924309344418464</v>
      </c>
      <c r="I14" s="149">
        <v>5849</v>
      </c>
      <c r="J14" s="161">
        <v>0.50653849484714641</v>
      </c>
      <c r="K14" s="143">
        <v>434</v>
      </c>
      <c r="L14" s="162">
        <v>3.7585520048497446E-2</v>
      </c>
      <c r="M14" s="143">
        <v>289</v>
      </c>
      <c r="N14" s="162">
        <v>2.5028145838745994E-2</v>
      </c>
      <c r="O14" s="143">
        <v>512</v>
      </c>
      <c r="P14" s="162">
        <v>4.4340521347536153E-2</v>
      </c>
      <c r="Q14" s="143">
        <v>781</v>
      </c>
      <c r="R14" s="162">
        <v>6.7636615571144018E-2</v>
      </c>
      <c r="S14" s="143">
        <v>1051</v>
      </c>
      <c r="T14" s="162">
        <v>9.1019312375508796E-2</v>
      </c>
      <c r="U14" s="143">
        <v>1250</v>
      </c>
      <c r="V14" s="162">
        <v>0.10825322594613319</v>
      </c>
      <c r="W14" s="143">
        <v>1381</v>
      </c>
      <c r="X14" s="61">
        <v>0.11959816402528796</v>
      </c>
    </row>
    <row r="15" spans="1:24" s="4" customFormat="1" ht="17.25" customHeight="1" x14ac:dyDescent="0.25">
      <c r="A15" s="424" t="s">
        <v>145</v>
      </c>
      <c r="B15" s="425"/>
      <c r="C15" s="149">
        <v>12048</v>
      </c>
      <c r="D15" s="183">
        <v>3.3421176731670783E-2</v>
      </c>
      <c r="E15" s="149">
        <v>6722</v>
      </c>
      <c r="F15" s="161">
        <v>0.55793492695883129</v>
      </c>
      <c r="G15" s="143">
        <v>5326</v>
      </c>
      <c r="H15" s="161">
        <v>0.44206507304116865</v>
      </c>
      <c r="I15" s="149">
        <v>6075</v>
      </c>
      <c r="J15" s="161">
        <v>0.50423306772908372</v>
      </c>
      <c r="K15" s="143">
        <v>435</v>
      </c>
      <c r="L15" s="162">
        <v>3.6105577689243031E-2</v>
      </c>
      <c r="M15" s="143">
        <v>291</v>
      </c>
      <c r="N15" s="162">
        <v>2.4153386454183266E-2</v>
      </c>
      <c r="O15" s="143">
        <v>537</v>
      </c>
      <c r="P15" s="162">
        <v>4.4571713147410361E-2</v>
      </c>
      <c r="Q15" s="143">
        <v>831</v>
      </c>
      <c r="R15" s="162">
        <v>6.8974103585657365E-2</v>
      </c>
      <c r="S15" s="143">
        <v>1108</v>
      </c>
      <c r="T15" s="162">
        <v>9.1965471447543162E-2</v>
      </c>
      <c r="U15" s="143">
        <v>1378</v>
      </c>
      <c r="V15" s="162">
        <v>0.11437583001328021</v>
      </c>
      <c r="W15" s="143">
        <v>1393</v>
      </c>
      <c r="X15" s="61">
        <v>0.11562084993359893</v>
      </c>
    </row>
    <row r="16" spans="1:24" s="4" customFormat="1" ht="17.25" customHeight="1" x14ac:dyDescent="0.25">
      <c r="A16" s="424" t="s">
        <v>149</v>
      </c>
      <c r="B16" s="425"/>
      <c r="C16" s="149">
        <v>13031</v>
      </c>
      <c r="D16" s="183">
        <v>3.5294754946438973E-2</v>
      </c>
      <c r="E16" s="149">
        <v>6779</v>
      </c>
      <c r="F16" s="161">
        <v>0.52022101143427213</v>
      </c>
      <c r="G16" s="143">
        <v>6252</v>
      </c>
      <c r="H16" s="161">
        <v>0.47977898856572787</v>
      </c>
      <c r="I16" s="149">
        <v>6454</v>
      </c>
      <c r="J16" s="161">
        <v>0.49528048499731409</v>
      </c>
      <c r="K16" s="143">
        <v>427</v>
      </c>
      <c r="L16" s="162">
        <v>3.2768014734095616E-2</v>
      </c>
      <c r="M16" s="143">
        <v>302</v>
      </c>
      <c r="N16" s="162">
        <v>2.317550456603484E-2</v>
      </c>
      <c r="O16" s="143">
        <v>603</v>
      </c>
      <c r="P16" s="162">
        <v>4.6274269050725195E-2</v>
      </c>
      <c r="Q16" s="143">
        <v>869</v>
      </c>
      <c r="R16" s="162">
        <v>6.6687130688358534E-2</v>
      </c>
      <c r="S16" s="143">
        <v>1360</v>
      </c>
      <c r="T16" s="162">
        <v>0.10436651062850126</v>
      </c>
      <c r="U16" s="143">
        <v>1529</v>
      </c>
      <c r="V16" s="162">
        <v>0.11733558437571943</v>
      </c>
      <c r="W16" s="143">
        <v>1487</v>
      </c>
      <c r="X16" s="61">
        <v>0.11411250095925102</v>
      </c>
    </row>
    <row r="17" spans="1:27" s="4" customFormat="1" ht="17.25" customHeight="1" thickBot="1" x14ac:dyDescent="0.3">
      <c r="A17" s="424" t="s">
        <v>151</v>
      </c>
      <c r="B17" s="425"/>
      <c r="C17" s="149">
        <v>13727</v>
      </c>
      <c r="D17" s="183">
        <v>3.7660737850866002E-2</v>
      </c>
      <c r="E17" s="149">
        <v>6734</v>
      </c>
      <c r="F17" s="161">
        <v>0.49056603773584906</v>
      </c>
      <c r="G17" s="143">
        <v>6993</v>
      </c>
      <c r="H17" s="161">
        <v>0.50943396226415094</v>
      </c>
      <c r="I17" s="149">
        <v>6889</v>
      </c>
      <c r="J17" s="161">
        <v>0.50185765280104899</v>
      </c>
      <c r="K17" s="143">
        <v>411</v>
      </c>
      <c r="L17" s="162">
        <v>2.9940992205143149E-2</v>
      </c>
      <c r="M17" s="143">
        <v>277</v>
      </c>
      <c r="N17" s="162">
        <v>2.0179208858454142E-2</v>
      </c>
      <c r="O17" s="143">
        <v>544</v>
      </c>
      <c r="P17" s="162">
        <v>3.9629926422379252E-2</v>
      </c>
      <c r="Q17" s="143">
        <v>840</v>
      </c>
      <c r="R17" s="162">
        <v>6.1193268740438553E-2</v>
      </c>
      <c r="S17" s="143">
        <v>1508</v>
      </c>
      <c r="T17" s="162">
        <v>0.10985648721497777</v>
      </c>
      <c r="U17" s="143">
        <v>1591</v>
      </c>
      <c r="V17" s="162">
        <v>0.11590296495956873</v>
      </c>
      <c r="W17" s="143">
        <v>1667</v>
      </c>
      <c r="X17" s="61">
        <v>0.12143949879798936</v>
      </c>
      <c r="Y17" s="5"/>
      <c r="Z17" s="5"/>
      <c r="AA17" s="5"/>
    </row>
    <row r="18" spans="1:27" s="4" customFormat="1" ht="17.25" customHeight="1" x14ac:dyDescent="0.25">
      <c r="A18" s="412" t="s">
        <v>152</v>
      </c>
      <c r="B18" s="278" t="s">
        <v>73</v>
      </c>
      <c r="C18" s="309">
        <f>C17-C16</f>
        <v>696</v>
      </c>
      <c r="D18" s="346" t="s">
        <v>43</v>
      </c>
      <c r="E18" s="309">
        <f t="shared" ref="E18:M18" si="0">E17-E16</f>
        <v>-45</v>
      </c>
      <c r="F18" s="345" t="s">
        <v>43</v>
      </c>
      <c r="G18" s="280">
        <f t="shared" si="0"/>
        <v>741</v>
      </c>
      <c r="H18" s="346" t="s">
        <v>43</v>
      </c>
      <c r="I18" s="309">
        <f t="shared" si="0"/>
        <v>435</v>
      </c>
      <c r="J18" s="345" t="s">
        <v>43</v>
      </c>
      <c r="K18" s="280">
        <f t="shared" si="0"/>
        <v>-16</v>
      </c>
      <c r="L18" s="345" t="s">
        <v>43</v>
      </c>
      <c r="M18" s="280">
        <f t="shared" si="0"/>
        <v>-25</v>
      </c>
      <c r="N18" s="345" t="s">
        <v>43</v>
      </c>
      <c r="O18" s="280">
        <f>O17-O16</f>
        <v>-59</v>
      </c>
      <c r="P18" s="345" t="s">
        <v>43</v>
      </c>
      <c r="Q18" s="280">
        <f>Q17-Q16</f>
        <v>-29</v>
      </c>
      <c r="R18" s="345" t="s">
        <v>43</v>
      </c>
      <c r="S18" s="280">
        <f>S17-S16</f>
        <v>148</v>
      </c>
      <c r="T18" s="345" t="s">
        <v>43</v>
      </c>
      <c r="U18" s="280">
        <f>U17-U16</f>
        <v>62</v>
      </c>
      <c r="V18" s="345" t="s">
        <v>43</v>
      </c>
      <c r="W18" s="280">
        <f>W17-W16</f>
        <v>180</v>
      </c>
      <c r="X18" s="346" t="s">
        <v>43</v>
      </c>
    </row>
    <row r="19" spans="1:27" s="4" customFormat="1" ht="17.25" customHeight="1" x14ac:dyDescent="0.25">
      <c r="A19" s="413"/>
      <c r="B19" s="283" t="s">
        <v>74</v>
      </c>
      <c r="C19" s="298">
        <f>C17/C16-1</f>
        <v>5.3411096615762377E-2</v>
      </c>
      <c r="D19" s="349" t="s">
        <v>43</v>
      </c>
      <c r="E19" s="298">
        <f t="shared" ref="E19:M19" si="1">E17/E16-1</f>
        <v>-6.6381472193538515E-3</v>
      </c>
      <c r="F19" s="348" t="s">
        <v>43</v>
      </c>
      <c r="G19" s="296">
        <f t="shared" si="1"/>
        <v>0.11852207293666028</v>
      </c>
      <c r="H19" s="349" t="s">
        <v>43</v>
      </c>
      <c r="I19" s="298">
        <f t="shared" si="1"/>
        <v>6.7400061977068493E-2</v>
      </c>
      <c r="J19" s="348" t="s">
        <v>43</v>
      </c>
      <c r="K19" s="296">
        <f t="shared" si="1"/>
        <v>-3.7470725995316201E-2</v>
      </c>
      <c r="L19" s="348" t="s">
        <v>43</v>
      </c>
      <c r="M19" s="296">
        <f t="shared" si="1"/>
        <v>-8.2781456953642363E-2</v>
      </c>
      <c r="N19" s="348" t="s">
        <v>43</v>
      </c>
      <c r="O19" s="296">
        <f>O17/O16-1</f>
        <v>-9.7844112769485903E-2</v>
      </c>
      <c r="P19" s="348" t="s">
        <v>43</v>
      </c>
      <c r="Q19" s="296">
        <f>Q17/Q16-1</f>
        <v>-3.3371691599539677E-2</v>
      </c>
      <c r="R19" s="348" t="s">
        <v>43</v>
      </c>
      <c r="S19" s="296">
        <f>S17/S16-1</f>
        <v>0.10882352941176476</v>
      </c>
      <c r="T19" s="348" t="s">
        <v>43</v>
      </c>
      <c r="U19" s="296">
        <f>U17/U16-1</f>
        <v>4.0549378678875092E-2</v>
      </c>
      <c r="V19" s="348" t="s">
        <v>43</v>
      </c>
      <c r="W19" s="296">
        <f>W17/W16-1</f>
        <v>0.12104909213180903</v>
      </c>
      <c r="X19" s="349" t="s">
        <v>43</v>
      </c>
      <c r="Y19"/>
    </row>
    <row r="20" spans="1:27" s="4" customFormat="1" ht="17.25" customHeight="1" x14ac:dyDescent="0.25">
      <c r="A20" s="414" t="s">
        <v>157</v>
      </c>
      <c r="B20" s="288" t="s">
        <v>73</v>
      </c>
      <c r="C20" s="316">
        <f>C17-C12</f>
        <v>2482</v>
      </c>
      <c r="D20" s="352" t="s">
        <v>43</v>
      </c>
      <c r="E20" s="316">
        <f t="shared" ref="E20:M20" si="2">E17-E12</f>
        <v>-144</v>
      </c>
      <c r="F20" s="351" t="s">
        <v>43</v>
      </c>
      <c r="G20" s="290">
        <f t="shared" si="2"/>
        <v>2626</v>
      </c>
      <c r="H20" s="352" t="s">
        <v>43</v>
      </c>
      <c r="I20" s="316">
        <f t="shared" si="2"/>
        <v>1228</v>
      </c>
      <c r="J20" s="351" t="s">
        <v>43</v>
      </c>
      <c r="K20" s="290">
        <f t="shared" si="2"/>
        <v>-45</v>
      </c>
      <c r="L20" s="351" t="s">
        <v>43</v>
      </c>
      <c r="M20" s="290">
        <f t="shared" si="2"/>
        <v>-4</v>
      </c>
      <c r="N20" s="351" t="s">
        <v>43</v>
      </c>
      <c r="O20" s="290">
        <f>O17-O12</f>
        <v>135</v>
      </c>
      <c r="P20" s="351" t="s">
        <v>43</v>
      </c>
      <c r="Q20" s="290">
        <f>Q17-Q12</f>
        <v>119</v>
      </c>
      <c r="R20" s="351" t="s">
        <v>43</v>
      </c>
      <c r="S20" s="290">
        <f>S17-S12</f>
        <v>393</v>
      </c>
      <c r="T20" s="351" t="s">
        <v>43</v>
      </c>
      <c r="U20" s="290">
        <f>U17-U12</f>
        <v>483</v>
      </c>
      <c r="V20" s="351" t="s">
        <v>43</v>
      </c>
      <c r="W20" s="290">
        <f>W17-W12</f>
        <v>173</v>
      </c>
      <c r="X20" s="352" t="s">
        <v>43</v>
      </c>
      <c r="Y20" s="146"/>
    </row>
    <row r="21" spans="1:27" s="4" customFormat="1" ht="17.25" customHeight="1" x14ac:dyDescent="0.25">
      <c r="A21" s="413"/>
      <c r="B21" s="294" t="s">
        <v>74</v>
      </c>
      <c r="C21" s="298">
        <f>C17/C12-1</f>
        <v>0.22072032014228538</v>
      </c>
      <c r="D21" s="349" t="s">
        <v>43</v>
      </c>
      <c r="E21" s="298">
        <f t="shared" ref="E21:M21" si="3">E17/E12-1</f>
        <v>-2.093631869729573E-2</v>
      </c>
      <c r="F21" s="348" t="s">
        <v>43</v>
      </c>
      <c r="G21" s="296">
        <f t="shared" si="3"/>
        <v>0.60132814288985581</v>
      </c>
      <c r="H21" s="349" t="s">
        <v>43</v>
      </c>
      <c r="I21" s="298">
        <f t="shared" si="3"/>
        <v>0.21692280515809936</v>
      </c>
      <c r="J21" s="348" t="s">
        <v>43</v>
      </c>
      <c r="K21" s="296">
        <f t="shared" si="3"/>
        <v>-9.8684210526315819E-2</v>
      </c>
      <c r="L21" s="348" t="s">
        <v>43</v>
      </c>
      <c r="M21" s="296">
        <f t="shared" si="3"/>
        <v>-1.4234875444839812E-2</v>
      </c>
      <c r="N21" s="348" t="s">
        <v>43</v>
      </c>
      <c r="O21" s="296">
        <f>O17/O12-1</f>
        <v>0.33007334963325174</v>
      </c>
      <c r="P21" s="348" t="s">
        <v>43</v>
      </c>
      <c r="Q21" s="296">
        <f>Q17/Q12-1</f>
        <v>0.16504854368932032</v>
      </c>
      <c r="R21" s="348" t="s">
        <v>43</v>
      </c>
      <c r="S21" s="296">
        <f>S17/S12-1</f>
        <v>0.35246636771300444</v>
      </c>
      <c r="T21" s="348" t="s">
        <v>43</v>
      </c>
      <c r="U21" s="296">
        <f>U17/U12-1</f>
        <v>0.4359205776173285</v>
      </c>
      <c r="V21" s="348" t="s">
        <v>43</v>
      </c>
      <c r="W21" s="296">
        <f>W17/W12-1</f>
        <v>0.11579651941097735</v>
      </c>
      <c r="X21" s="349" t="s">
        <v>43</v>
      </c>
      <c r="Y21" s="146"/>
    </row>
    <row r="22" spans="1:27" s="4" customFormat="1" ht="17.25" customHeight="1" x14ac:dyDescent="0.25">
      <c r="A22" s="414" t="s">
        <v>156</v>
      </c>
      <c r="B22" s="299" t="s">
        <v>73</v>
      </c>
      <c r="C22" s="316">
        <f>C17-C7</f>
        <v>3664</v>
      </c>
      <c r="D22" s="352" t="s">
        <v>43</v>
      </c>
      <c r="E22" s="316">
        <f t="shared" ref="E22:M22" si="4">E17-E7</f>
        <v>-1030</v>
      </c>
      <c r="F22" s="351" t="s">
        <v>43</v>
      </c>
      <c r="G22" s="290">
        <f t="shared" si="4"/>
        <v>4694</v>
      </c>
      <c r="H22" s="352" t="s">
        <v>43</v>
      </c>
      <c r="I22" s="316">
        <f t="shared" si="4"/>
        <v>1279</v>
      </c>
      <c r="J22" s="351" t="s">
        <v>43</v>
      </c>
      <c r="K22" s="290">
        <f t="shared" si="4"/>
        <v>-118</v>
      </c>
      <c r="L22" s="351" t="s">
        <v>43</v>
      </c>
      <c r="M22" s="290">
        <f t="shared" si="4"/>
        <v>11</v>
      </c>
      <c r="N22" s="351" t="s">
        <v>43</v>
      </c>
      <c r="O22" s="290">
        <f>O17-O7</f>
        <v>123</v>
      </c>
      <c r="P22" s="351" t="s">
        <v>43</v>
      </c>
      <c r="Q22" s="290">
        <f>Q17-Q7</f>
        <v>347</v>
      </c>
      <c r="R22" s="351" t="s">
        <v>43</v>
      </c>
      <c r="S22" s="290">
        <f>S17-S7</f>
        <v>892</v>
      </c>
      <c r="T22" s="351" t="s">
        <v>43</v>
      </c>
      <c r="U22" s="290">
        <f>U17-U7</f>
        <v>716</v>
      </c>
      <c r="V22" s="351" t="s">
        <v>43</v>
      </c>
      <c r="W22" s="290">
        <f>W17-W7</f>
        <v>414</v>
      </c>
      <c r="X22" s="352" t="s">
        <v>43</v>
      </c>
      <c r="Y22" s="146"/>
    </row>
    <row r="23" spans="1:27" s="4" customFormat="1" ht="17.25" customHeight="1" thickBot="1" x14ac:dyDescent="0.3">
      <c r="A23" s="415"/>
      <c r="B23" s="303" t="s">
        <v>74</v>
      </c>
      <c r="C23" s="308">
        <f>C17/C7-1</f>
        <v>0.36410613137235415</v>
      </c>
      <c r="D23" s="361" t="s">
        <v>43</v>
      </c>
      <c r="E23" s="308">
        <f t="shared" ref="E23:M23" si="5">E17/E7-1</f>
        <v>-0.13266357547655849</v>
      </c>
      <c r="F23" s="360" t="s">
        <v>43</v>
      </c>
      <c r="G23" s="306">
        <f t="shared" si="5"/>
        <v>2.0417572857764243</v>
      </c>
      <c r="H23" s="361" t="s">
        <v>43</v>
      </c>
      <c r="I23" s="308">
        <f t="shared" si="5"/>
        <v>0.22798573975044567</v>
      </c>
      <c r="J23" s="360" t="s">
        <v>43</v>
      </c>
      <c r="K23" s="306">
        <f t="shared" si="5"/>
        <v>-0.22306238185255201</v>
      </c>
      <c r="L23" s="360" t="s">
        <v>43</v>
      </c>
      <c r="M23" s="306">
        <f t="shared" si="5"/>
        <v>4.1353383458646586E-2</v>
      </c>
      <c r="N23" s="360" t="s">
        <v>43</v>
      </c>
      <c r="O23" s="306">
        <f>O17/O7-1</f>
        <v>0.29216152019002384</v>
      </c>
      <c r="P23" s="360" t="s">
        <v>43</v>
      </c>
      <c r="Q23" s="306">
        <f>Q17/Q7-1</f>
        <v>0.70385395537525364</v>
      </c>
      <c r="R23" s="360" t="s">
        <v>43</v>
      </c>
      <c r="S23" s="306">
        <f>S17/S7-1</f>
        <v>1.448051948051948</v>
      </c>
      <c r="T23" s="360" t="s">
        <v>43</v>
      </c>
      <c r="U23" s="306">
        <f>U17/U7-1</f>
        <v>0.81828571428571428</v>
      </c>
      <c r="V23" s="360" t="s">
        <v>43</v>
      </c>
      <c r="W23" s="306">
        <f>W17/W7-1</f>
        <v>0.33040702314445336</v>
      </c>
      <c r="X23" s="361" t="s">
        <v>43</v>
      </c>
      <c r="Y23" s="153"/>
    </row>
    <row r="24" spans="1:27" s="6" customFormat="1" ht="17.25" customHeight="1" x14ac:dyDescent="0.25">
      <c r="A24" s="165" t="s">
        <v>64</v>
      </c>
      <c r="B24" s="58"/>
      <c r="Y24"/>
    </row>
    <row r="25" spans="1:27" s="6" customFormat="1" ht="17.25" customHeight="1" x14ac:dyDescent="0.2">
      <c r="A25" s="166" t="s">
        <v>134</v>
      </c>
      <c r="B25" s="50"/>
      <c r="Y25" s="145"/>
    </row>
    <row r="26" spans="1:27" ht="17.25" customHeight="1" x14ac:dyDescent="0.25">
      <c r="A26" s="166" t="s">
        <v>103</v>
      </c>
      <c r="B26" s="5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6"/>
      <c r="T26" s="6"/>
      <c r="U26" s="22"/>
      <c r="V26" s="6"/>
      <c r="W26" s="6"/>
      <c r="X26" s="6"/>
      <c r="Y26" s="145"/>
    </row>
    <row r="27" spans="1:27" s="6" customFormat="1" ht="17.25" customHeight="1" x14ac:dyDescent="0.25">
      <c r="A27" s="166" t="s">
        <v>150</v>
      </c>
      <c r="B27" s="50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 s="22"/>
      <c r="V27"/>
      <c r="W27"/>
      <c r="X27"/>
      <c r="Y27" s="145"/>
    </row>
    <row r="28" spans="1:27" ht="15" customHeight="1" x14ac:dyDescent="0.25"/>
    <row r="42" ht="15" customHeight="1" x14ac:dyDescent="0.25"/>
    <row r="44" ht="15" customHeight="1" x14ac:dyDescent="0.25"/>
    <row r="46" ht="15" customHeight="1" x14ac:dyDescent="0.25"/>
  </sheetData>
  <sortState xmlns:xlrd2="http://schemas.microsoft.com/office/spreadsheetml/2017/richdata2" ref="A30:D44">
    <sortCondition ref="B30:B44"/>
  </sortState>
  <mergeCells count="29">
    <mergeCell ref="Q4:R5"/>
    <mergeCell ref="S4:T5"/>
    <mergeCell ref="U4:V5"/>
    <mergeCell ref="W4:X5"/>
    <mergeCell ref="C3:D5"/>
    <mergeCell ref="E3:H3"/>
    <mergeCell ref="I3:X3"/>
    <mergeCell ref="E4:F5"/>
    <mergeCell ref="G4:H5"/>
    <mergeCell ref="I4:J5"/>
    <mergeCell ref="K4:L5"/>
    <mergeCell ref="M4:N5"/>
    <mergeCell ref="O4:P5"/>
    <mergeCell ref="V2:X2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</mergeCells>
  <hyperlinks>
    <hyperlink ref="A2" location="OBSAH!A1" tooltip="o" display="zpět na obsah" xr:uid="{00000000-0004-0000-1100-000000000000}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X23" unlocked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List68"/>
  <dimension ref="A1:AB31"/>
  <sheetViews>
    <sheetView zoomScaleNormal="100" workbookViewId="0"/>
  </sheetViews>
  <sheetFormatPr defaultColWidth="9.140625" defaultRowHeight="15" x14ac:dyDescent="0.25"/>
  <cols>
    <col min="1" max="1" width="10.5703125" customWidth="1"/>
    <col min="2" max="2" width="5" customWidth="1"/>
    <col min="3" max="3" width="5.140625" customWidth="1"/>
    <col min="4" max="5" width="4.7109375" customWidth="1"/>
    <col min="6" max="6" width="5.7109375" customWidth="1"/>
    <col min="7" max="7" width="5" customWidth="1"/>
    <col min="8" max="8" width="6" customWidth="1"/>
    <col min="9" max="9" width="5" customWidth="1"/>
    <col min="10" max="10" width="5.28515625" customWidth="1"/>
    <col min="11" max="11" width="5" customWidth="1"/>
    <col min="12" max="12" width="5.7109375" customWidth="1"/>
    <col min="13" max="13" width="5" customWidth="1"/>
    <col min="14" max="14" width="5.85546875" customWidth="1"/>
    <col min="15" max="15" width="5" customWidth="1"/>
    <col min="16" max="16" width="5.140625" customWidth="1"/>
    <col min="17" max="17" width="5" customWidth="1"/>
    <col min="18" max="18" width="5.140625" customWidth="1"/>
    <col min="19" max="19" width="5" customWidth="1"/>
    <col min="20" max="20" width="6.140625" customWidth="1"/>
    <col min="21" max="21" width="5" customWidth="1"/>
    <col min="22" max="22" width="6" customWidth="1"/>
    <col min="23" max="23" width="5" customWidth="1"/>
    <col min="24" max="24" width="5.28515625" customWidth="1"/>
    <col min="25" max="25" width="5.42578125" customWidth="1"/>
  </cols>
  <sheetData>
    <row r="1" spans="1:26" s="1" customFormat="1" ht="17.25" customHeight="1" x14ac:dyDescent="0.2">
      <c r="A1" s="30" t="s">
        <v>173</v>
      </c>
      <c r="B1" s="30"/>
      <c r="Z1" s="114"/>
    </row>
    <row r="2" spans="1:26" s="2" customFormat="1" ht="17.25" customHeight="1" thickBot="1" x14ac:dyDescent="0.3">
      <c r="A2" s="75" t="s">
        <v>75</v>
      </c>
      <c r="P2" s="2" t="s">
        <v>0</v>
      </c>
      <c r="W2" s="382" t="s">
        <v>198</v>
      </c>
      <c r="X2" s="382"/>
      <c r="Y2" s="382"/>
    </row>
    <row r="3" spans="1:26" s="3" customFormat="1" ht="17.25" customHeight="1" x14ac:dyDescent="0.25">
      <c r="A3" s="416" t="s">
        <v>80</v>
      </c>
      <c r="B3" s="417"/>
      <c r="C3" s="510" t="s">
        <v>45</v>
      </c>
      <c r="D3" s="537"/>
      <c r="E3" s="511"/>
      <c r="F3" s="528" t="s">
        <v>33</v>
      </c>
      <c r="G3" s="529"/>
      <c r="H3" s="529"/>
      <c r="I3" s="530"/>
      <c r="J3" s="529" t="s">
        <v>34</v>
      </c>
      <c r="K3" s="529"/>
      <c r="L3" s="529"/>
      <c r="M3" s="529"/>
      <c r="N3" s="529"/>
      <c r="O3" s="529"/>
      <c r="P3" s="529"/>
      <c r="Q3" s="529"/>
      <c r="R3" s="529"/>
      <c r="S3" s="529"/>
      <c r="T3" s="529"/>
      <c r="U3" s="529"/>
      <c r="V3" s="529"/>
      <c r="W3" s="529"/>
      <c r="X3" s="531"/>
      <c r="Y3" s="532"/>
    </row>
    <row r="4" spans="1:26" s="3" customFormat="1" ht="17.25" customHeight="1" x14ac:dyDescent="0.2">
      <c r="A4" s="418"/>
      <c r="B4" s="419"/>
      <c r="C4" s="512"/>
      <c r="D4" s="456"/>
      <c r="E4" s="398"/>
      <c r="F4" s="533" t="s">
        <v>63</v>
      </c>
      <c r="G4" s="534"/>
      <c r="H4" s="428" t="s">
        <v>35</v>
      </c>
      <c r="I4" s="526"/>
      <c r="J4" s="489" t="s">
        <v>39</v>
      </c>
      <c r="K4" s="428"/>
      <c r="L4" s="428" t="s">
        <v>38</v>
      </c>
      <c r="M4" s="428"/>
      <c r="N4" s="428" t="s">
        <v>37</v>
      </c>
      <c r="O4" s="428"/>
      <c r="P4" s="428" t="s">
        <v>40</v>
      </c>
      <c r="Q4" s="428"/>
      <c r="R4" s="428" t="s">
        <v>36</v>
      </c>
      <c r="S4" s="428"/>
      <c r="T4" s="428" t="s">
        <v>41</v>
      </c>
      <c r="U4" s="428"/>
      <c r="V4" s="428" t="s">
        <v>148</v>
      </c>
      <c r="W4" s="428"/>
      <c r="X4" s="428" t="s">
        <v>44</v>
      </c>
      <c r="Y4" s="526"/>
    </row>
    <row r="5" spans="1:26" s="3" customFormat="1" ht="17.25" customHeight="1" x14ac:dyDescent="0.2">
      <c r="A5" s="418"/>
      <c r="B5" s="419"/>
      <c r="C5" s="512"/>
      <c r="D5" s="456"/>
      <c r="E5" s="398"/>
      <c r="F5" s="535"/>
      <c r="G5" s="536"/>
      <c r="H5" s="524"/>
      <c r="I5" s="527"/>
      <c r="J5" s="519"/>
      <c r="K5" s="524"/>
      <c r="L5" s="524"/>
      <c r="M5" s="524"/>
      <c r="N5" s="524"/>
      <c r="O5" s="524"/>
      <c r="P5" s="524"/>
      <c r="Q5" s="524"/>
      <c r="R5" s="524"/>
      <c r="S5" s="524"/>
      <c r="T5" s="524"/>
      <c r="U5" s="524"/>
      <c r="V5" s="524"/>
      <c r="W5" s="524"/>
      <c r="X5" s="524"/>
      <c r="Y5" s="527"/>
    </row>
    <row r="6" spans="1:26" s="3" customFormat="1" ht="17.25" customHeight="1" thickBot="1" x14ac:dyDescent="0.25">
      <c r="A6" s="420"/>
      <c r="B6" s="421"/>
      <c r="C6" s="363" t="s">
        <v>52</v>
      </c>
      <c r="D6" s="371" t="s">
        <v>58</v>
      </c>
      <c r="E6" s="364" t="s">
        <v>56</v>
      </c>
      <c r="F6" s="363" t="s">
        <v>52</v>
      </c>
      <c r="G6" s="368" t="s">
        <v>57</v>
      </c>
      <c r="H6" s="366" t="s">
        <v>52</v>
      </c>
      <c r="I6" s="369" t="s">
        <v>57</v>
      </c>
      <c r="J6" s="363" t="s">
        <v>52</v>
      </c>
      <c r="K6" s="368" t="s">
        <v>57</v>
      </c>
      <c r="L6" s="366" t="s">
        <v>52</v>
      </c>
      <c r="M6" s="368" t="s">
        <v>57</v>
      </c>
      <c r="N6" s="366" t="s">
        <v>52</v>
      </c>
      <c r="O6" s="368" t="s">
        <v>57</v>
      </c>
      <c r="P6" s="366" t="s">
        <v>52</v>
      </c>
      <c r="Q6" s="368" t="s">
        <v>67</v>
      </c>
      <c r="R6" s="366" t="s">
        <v>52</v>
      </c>
      <c r="S6" s="368" t="s">
        <v>57</v>
      </c>
      <c r="T6" s="366" t="s">
        <v>52</v>
      </c>
      <c r="U6" s="368" t="s">
        <v>57</v>
      </c>
      <c r="V6" s="366" t="s">
        <v>52</v>
      </c>
      <c r="W6" s="368" t="s">
        <v>57</v>
      </c>
      <c r="X6" s="366" t="s">
        <v>52</v>
      </c>
      <c r="Y6" s="369" t="s">
        <v>57</v>
      </c>
    </row>
    <row r="7" spans="1:26" s="4" customFormat="1" ht="17.25" customHeight="1" x14ac:dyDescent="0.25">
      <c r="A7" s="424" t="s">
        <v>7</v>
      </c>
      <c r="B7" s="425"/>
      <c r="C7" s="48">
        <v>3294</v>
      </c>
      <c r="D7" s="82">
        <v>1.8817588218156059E-2</v>
      </c>
      <c r="E7" s="85">
        <v>0.32733777203617209</v>
      </c>
      <c r="F7" s="48">
        <v>2558</v>
      </c>
      <c r="G7" s="80">
        <v>0.77656344869459626</v>
      </c>
      <c r="H7" s="47">
        <v>736</v>
      </c>
      <c r="I7" s="81">
        <v>0.22343655130540377</v>
      </c>
      <c r="J7" s="48">
        <v>1807</v>
      </c>
      <c r="K7" s="80">
        <v>0.54857316332726169</v>
      </c>
      <c r="L7" s="47">
        <v>235</v>
      </c>
      <c r="M7" s="60">
        <v>7.1341833636915611E-2</v>
      </c>
      <c r="N7" s="47">
        <v>117</v>
      </c>
      <c r="O7" s="60">
        <v>3.5519125683060107E-2</v>
      </c>
      <c r="P7" s="47">
        <v>203</v>
      </c>
      <c r="Q7" s="60">
        <v>6.1627200971463264E-2</v>
      </c>
      <c r="R7" s="47">
        <v>181</v>
      </c>
      <c r="S7" s="60">
        <v>5.4948391013964787E-2</v>
      </c>
      <c r="T7" s="47">
        <v>137</v>
      </c>
      <c r="U7" s="60">
        <v>4.1590771098967819E-2</v>
      </c>
      <c r="V7" s="47">
        <v>164</v>
      </c>
      <c r="W7" s="60">
        <v>4.9787492410443231E-2</v>
      </c>
      <c r="X7" s="47">
        <v>450</v>
      </c>
      <c r="Y7" s="61">
        <v>0.13661202185792351</v>
      </c>
      <c r="Z7" s="13"/>
    </row>
    <row r="8" spans="1:26" s="4" customFormat="1" ht="17.25" customHeight="1" x14ac:dyDescent="0.25">
      <c r="A8" s="424" t="s">
        <v>8</v>
      </c>
      <c r="B8" s="425"/>
      <c r="C8" s="48">
        <v>3308</v>
      </c>
      <c r="D8" s="82">
        <v>1.873435500130257E-2</v>
      </c>
      <c r="E8" s="85">
        <v>0.32079131109387121</v>
      </c>
      <c r="F8" s="48">
        <v>2573</v>
      </c>
      <c r="G8" s="80">
        <v>0.77781136638452242</v>
      </c>
      <c r="H8" s="47">
        <v>735</v>
      </c>
      <c r="I8" s="81">
        <v>0.22218863361547764</v>
      </c>
      <c r="J8" s="48">
        <v>1788</v>
      </c>
      <c r="K8" s="80">
        <v>0.54050785973397819</v>
      </c>
      <c r="L8" s="47">
        <v>239</v>
      </c>
      <c r="M8" s="60">
        <v>7.2249093107617901E-2</v>
      </c>
      <c r="N8" s="47">
        <v>129</v>
      </c>
      <c r="O8" s="60">
        <v>3.8996372430471583E-2</v>
      </c>
      <c r="P8" s="47">
        <v>171</v>
      </c>
      <c r="Q8" s="60">
        <v>5.1692865779927447E-2</v>
      </c>
      <c r="R8" s="47">
        <v>173</v>
      </c>
      <c r="S8" s="60">
        <v>5.2297460701330109E-2</v>
      </c>
      <c r="T8" s="47">
        <v>164</v>
      </c>
      <c r="U8" s="60">
        <v>4.9576783555018135E-2</v>
      </c>
      <c r="V8" s="47">
        <v>192</v>
      </c>
      <c r="W8" s="60">
        <v>5.8041112454655382E-2</v>
      </c>
      <c r="X8" s="47">
        <v>452</v>
      </c>
      <c r="Y8" s="61">
        <v>0.13663845223700122</v>
      </c>
      <c r="Z8" s="13"/>
    </row>
    <row r="9" spans="1:26" s="4" customFormat="1" ht="17.25" customHeight="1" x14ac:dyDescent="0.25">
      <c r="A9" s="424" t="s">
        <v>9</v>
      </c>
      <c r="B9" s="425"/>
      <c r="C9" s="48">
        <v>3400</v>
      </c>
      <c r="D9" s="82">
        <v>1.9272409844800418E-2</v>
      </c>
      <c r="E9" s="85">
        <v>0.32270311313591493</v>
      </c>
      <c r="F9" s="48">
        <v>2595</v>
      </c>
      <c r="G9" s="80">
        <v>0.76323529411764701</v>
      </c>
      <c r="H9" s="47">
        <v>805</v>
      </c>
      <c r="I9" s="81">
        <v>0.23676470588235293</v>
      </c>
      <c r="J9" s="48">
        <v>1810</v>
      </c>
      <c r="K9" s="80">
        <v>0.53235294117647058</v>
      </c>
      <c r="L9" s="47">
        <v>251</v>
      </c>
      <c r="M9" s="60">
        <v>7.3823529411764705E-2</v>
      </c>
      <c r="N9" s="47">
        <v>113</v>
      </c>
      <c r="O9" s="60">
        <v>3.3235294117647057E-2</v>
      </c>
      <c r="P9" s="47">
        <v>161</v>
      </c>
      <c r="Q9" s="60">
        <v>4.7352941176470591E-2</v>
      </c>
      <c r="R9" s="47">
        <v>203</v>
      </c>
      <c r="S9" s="60">
        <v>5.9705882352941178E-2</v>
      </c>
      <c r="T9" s="47">
        <v>172</v>
      </c>
      <c r="U9" s="60">
        <v>5.0588235294117649E-2</v>
      </c>
      <c r="V9" s="47">
        <v>227</v>
      </c>
      <c r="W9" s="60">
        <v>6.6764705882352934E-2</v>
      </c>
      <c r="X9" s="47">
        <v>463</v>
      </c>
      <c r="Y9" s="61">
        <v>0.13617647058823529</v>
      </c>
      <c r="Z9" s="13"/>
    </row>
    <row r="10" spans="1:26" s="4" customFormat="1" ht="17.25" customHeight="1" x14ac:dyDescent="0.25">
      <c r="A10" s="424" t="s">
        <v>10</v>
      </c>
      <c r="B10" s="425"/>
      <c r="C10" s="46">
        <v>3333</v>
      </c>
      <c r="D10" s="83">
        <v>1.9148789483965114E-2</v>
      </c>
      <c r="E10" s="85">
        <v>0.31785237459469767</v>
      </c>
      <c r="F10" s="46">
        <v>2407</v>
      </c>
      <c r="G10" s="80">
        <v>0.7221722172217222</v>
      </c>
      <c r="H10" s="49">
        <v>926</v>
      </c>
      <c r="I10" s="81">
        <v>0.27782778277827785</v>
      </c>
      <c r="J10" s="46">
        <v>1676</v>
      </c>
      <c r="K10" s="80">
        <v>0.50285028502850282</v>
      </c>
      <c r="L10" s="49">
        <v>235</v>
      </c>
      <c r="M10" s="60">
        <v>7.0507050705070504E-2</v>
      </c>
      <c r="N10" s="49">
        <v>120</v>
      </c>
      <c r="O10" s="60">
        <v>3.6003600360036005E-2</v>
      </c>
      <c r="P10" s="49">
        <v>156</v>
      </c>
      <c r="Q10" s="60">
        <v>4.6804680468046804E-2</v>
      </c>
      <c r="R10" s="49">
        <v>211</v>
      </c>
      <c r="S10" s="60">
        <v>6.3306330633063304E-2</v>
      </c>
      <c r="T10" s="49">
        <v>192</v>
      </c>
      <c r="U10" s="60">
        <v>5.7605760576057603E-2</v>
      </c>
      <c r="V10" s="49">
        <v>263</v>
      </c>
      <c r="W10" s="60">
        <v>7.8907890789078908E-2</v>
      </c>
      <c r="X10" s="49">
        <v>480</v>
      </c>
      <c r="Y10" s="61">
        <v>0.14401440144014402</v>
      </c>
      <c r="Z10" s="13"/>
    </row>
    <row r="11" spans="1:26" s="4" customFormat="1" ht="17.25" customHeight="1" x14ac:dyDescent="0.25">
      <c r="A11" s="424" t="s">
        <v>46</v>
      </c>
      <c r="B11" s="425"/>
      <c r="C11" s="46">
        <v>3373</v>
      </c>
      <c r="D11" s="83">
        <v>1.9348029346136417E-2</v>
      </c>
      <c r="E11" s="85">
        <v>0.31266221727845755</v>
      </c>
      <c r="F11" s="46">
        <v>2232</v>
      </c>
      <c r="G11" s="80">
        <v>0.66172546694337386</v>
      </c>
      <c r="H11" s="49">
        <v>1141</v>
      </c>
      <c r="I11" s="81">
        <v>0.33827453305662614</v>
      </c>
      <c r="J11" s="46">
        <v>1707</v>
      </c>
      <c r="K11" s="80">
        <v>0.50607767565965012</v>
      </c>
      <c r="L11" s="49">
        <v>248</v>
      </c>
      <c r="M11" s="60">
        <v>7.3525051882597101E-2</v>
      </c>
      <c r="N11" s="49">
        <v>112</v>
      </c>
      <c r="O11" s="60">
        <v>3.3204862140527723E-2</v>
      </c>
      <c r="P11" s="49">
        <v>153</v>
      </c>
      <c r="Q11" s="60">
        <v>4.5360213459828047E-2</v>
      </c>
      <c r="R11" s="49">
        <v>237</v>
      </c>
      <c r="S11" s="60">
        <v>7.0263860065223838E-2</v>
      </c>
      <c r="T11" s="49">
        <v>207</v>
      </c>
      <c r="U11" s="60">
        <v>6.136970056329677E-2</v>
      </c>
      <c r="V11" s="49">
        <v>227</v>
      </c>
      <c r="W11" s="60">
        <v>6.7299140231248153E-2</v>
      </c>
      <c r="X11" s="49">
        <v>482</v>
      </c>
      <c r="Y11" s="61">
        <v>0.14289949599762822</v>
      </c>
      <c r="Z11" s="13"/>
    </row>
    <row r="12" spans="1:26" s="4" customFormat="1" ht="17.25" customHeight="1" x14ac:dyDescent="0.25">
      <c r="A12" s="424" t="s">
        <v>71</v>
      </c>
      <c r="B12" s="425"/>
      <c r="C12" s="46">
        <v>3430</v>
      </c>
      <c r="D12" s="83">
        <v>1.962556931316229E-2</v>
      </c>
      <c r="E12" s="85">
        <v>0.30502445531347266</v>
      </c>
      <c r="F12" s="46">
        <v>2168</v>
      </c>
      <c r="G12" s="80">
        <v>0.632069970845481</v>
      </c>
      <c r="H12" s="49">
        <v>1262</v>
      </c>
      <c r="I12" s="81">
        <v>0.36793002915451894</v>
      </c>
      <c r="J12" s="46">
        <v>1718</v>
      </c>
      <c r="K12" s="80">
        <v>0.50087463556851308</v>
      </c>
      <c r="L12" s="49">
        <v>226</v>
      </c>
      <c r="M12" s="60">
        <v>6.5889212827988333E-2</v>
      </c>
      <c r="N12" s="49">
        <v>114</v>
      </c>
      <c r="O12" s="60">
        <v>3.3236151603498541E-2</v>
      </c>
      <c r="P12" s="49">
        <v>184</v>
      </c>
      <c r="Q12" s="60">
        <v>5.3644314868804666E-2</v>
      </c>
      <c r="R12" s="49">
        <v>245</v>
      </c>
      <c r="S12" s="60">
        <v>7.1428571428571425E-2</v>
      </c>
      <c r="T12" s="49">
        <v>258</v>
      </c>
      <c r="U12" s="60">
        <v>7.5218658892128282E-2</v>
      </c>
      <c r="V12" s="49">
        <v>217</v>
      </c>
      <c r="W12" s="60">
        <v>6.3265306122448975E-2</v>
      </c>
      <c r="X12" s="49">
        <v>468</v>
      </c>
      <c r="Y12" s="61">
        <v>0.13644314868804663</v>
      </c>
      <c r="Z12" s="13"/>
    </row>
    <row r="13" spans="1:26" s="4" customFormat="1" ht="17.25" customHeight="1" x14ac:dyDescent="0.25">
      <c r="A13" s="424" t="s">
        <v>110</v>
      </c>
      <c r="B13" s="425"/>
      <c r="C13" s="46">
        <v>3582</v>
      </c>
      <c r="D13" s="83">
        <v>2.0405605559986328E-2</v>
      </c>
      <c r="E13" s="141">
        <v>0.30628473706712273</v>
      </c>
      <c r="F13" s="46">
        <v>2228</v>
      </c>
      <c r="G13" s="142">
        <v>0.62199888330541597</v>
      </c>
      <c r="H13" s="143">
        <v>1354</v>
      </c>
      <c r="I13" s="140">
        <v>0.37800111669458403</v>
      </c>
      <c r="J13" s="46">
        <v>1858</v>
      </c>
      <c r="K13" s="80">
        <v>0.51870463428252378</v>
      </c>
      <c r="L13" s="143">
        <v>215</v>
      </c>
      <c r="M13" s="60">
        <v>6.0022333891680622E-2</v>
      </c>
      <c r="N13" s="143">
        <v>124</v>
      </c>
      <c r="O13" s="60">
        <v>3.461753210496929E-2</v>
      </c>
      <c r="P13" s="143">
        <v>209</v>
      </c>
      <c r="Q13" s="60">
        <v>5.8347292015633725E-2</v>
      </c>
      <c r="R13" s="143">
        <v>252</v>
      </c>
      <c r="S13" s="60">
        <v>7.0351758793969849E-2</v>
      </c>
      <c r="T13" s="143">
        <v>230</v>
      </c>
      <c r="U13" s="60">
        <v>6.4209938581797882E-2</v>
      </c>
      <c r="V13" s="143">
        <v>231</v>
      </c>
      <c r="W13" s="60">
        <v>6.4489112227805692E-2</v>
      </c>
      <c r="X13" s="143">
        <v>463</v>
      </c>
      <c r="Y13" s="61">
        <v>0.12925739810161921</v>
      </c>
      <c r="Z13" s="13"/>
    </row>
    <row r="14" spans="1:26" s="4" customFormat="1" ht="17.25" customHeight="1" x14ac:dyDescent="0.25">
      <c r="A14" s="424" t="s">
        <v>135</v>
      </c>
      <c r="B14" s="425"/>
      <c r="C14" s="46">
        <v>3559</v>
      </c>
      <c r="D14" s="83">
        <v>2.0690537233083929E-2</v>
      </c>
      <c r="E14" s="141">
        <v>0.30821858491383042</v>
      </c>
      <c r="F14" s="46">
        <v>2179</v>
      </c>
      <c r="G14" s="142">
        <v>0.61225063220005616</v>
      </c>
      <c r="H14" s="143">
        <v>1380</v>
      </c>
      <c r="I14" s="140">
        <v>0.38774936779994379</v>
      </c>
      <c r="J14" s="46">
        <v>1810</v>
      </c>
      <c r="K14" s="80">
        <v>0.50856982298398423</v>
      </c>
      <c r="L14" s="143">
        <v>198</v>
      </c>
      <c r="M14" s="60">
        <v>5.5633604945209331E-2</v>
      </c>
      <c r="N14" s="143">
        <v>129</v>
      </c>
      <c r="O14" s="60">
        <v>3.6246136555212138E-2</v>
      </c>
      <c r="P14" s="143">
        <v>236</v>
      </c>
      <c r="Q14" s="60">
        <v>6.6310761449845462E-2</v>
      </c>
      <c r="R14" s="143">
        <v>271</v>
      </c>
      <c r="S14" s="60">
        <v>7.6144984546220845E-2</v>
      </c>
      <c r="T14" s="143">
        <v>230</v>
      </c>
      <c r="U14" s="60">
        <v>6.4624894633323965E-2</v>
      </c>
      <c r="V14" s="143">
        <v>245</v>
      </c>
      <c r="W14" s="60">
        <v>6.8839561674627708E-2</v>
      </c>
      <c r="X14" s="143">
        <v>440</v>
      </c>
      <c r="Y14" s="61">
        <v>0.12363023321157629</v>
      </c>
      <c r="Z14" s="13"/>
    </row>
    <row r="15" spans="1:26" s="4" customFormat="1" ht="17.25" customHeight="1" x14ac:dyDescent="0.25">
      <c r="A15" s="424" t="s">
        <v>145</v>
      </c>
      <c r="B15" s="425"/>
      <c r="C15" s="46">
        <v>3673</v>
      </c>
      <c r="D15" s="83">
        <v>2.1154422097818325E-2</v>
      </c>
      <c r="E15" s="141">
        <v>0.30486387782204516</v>
      </c>
      <c r="F15" s="46">
        <v>2187</v>
      </c>
      <c r="G15" s="142">
        <v>0.59542608222161719</v>
      </c>
      <c r="H15" s="143">
        <v>1486</v>
      </c>
      <c r="I15" s="140">
        <v>0.40457391777838281</v>
      </c>
      <c r="J15" s="46">
        <v>1878</v>
      </c>
      <c r="K15" s="80">
        <v>0.51129866594064799</v>
      </c>
      <c r="L15" s="143">
        <v>203</v>
      </c>
      <c r="M15" s="60">
        <v>5.5268173155458754E-2</v>
      </c>
      <c r="N15" s="143">
        <v>136</v>
      </c>
      <c r="O15" s="60">
        <v>3.7026953444051186E-2</v>
      </c>
      <c r="P15" s="143">
        <v>241</v>
      </c>
      <c r="Q15" s="60">
        <v>6.5613939558943637E-2</v>
      </c>
      <c r="R15" s="143">
        <v>289</v>
      </c>
      <c r="S15" s="60">
        <v>7.8682276068608767E-2</v>
      </c>
      <c r="T15" s="143">
        <v>234</v>
      </c>
      <c r="U15" s="60">
        <v>6.3708140484617481E-2</v>
      </c>
      <c r="V15" s="143">
        <v>258</v>
      </c>
      <c r="W15" s="60">
        <v>7.0242308739450046E-2</v>
      </c>
      <c r="X15" s="143">
        <v>434</v>
      </c>
      <c r="Y15" s="61">
        <v>0.11815954260822216</v>
      </c>
      <c r="Z15" s="13"/>
    </row>
    <row r="16" spans="1:26" s="4" customFormat="1" ht="17.25" customHeight="1" x14ac:dyDescent="0.25">
      <c r="A16" s="424" t="s">
        <v>149</v>
      </c>
      <c r="B16" s="425"/>
      <c r="C16" s="46">
        <v>3933</v>
      </c>
      <c r="D16" s="83">
        <v>2.2089424821257069E-2</v>
      </c>
      <c r="E16" s="141">
        <v>0.30181873992786434</v>
      </c>
      <c r="F16" s="46">
        <v>2140</v>
      </c>
      <c r="G16" s="142">
        <v>0.5441139079583015</v>
      </c>
      <c r="H16" s="143">
        <v>1793</v>
      </c>
      <c r="I16" s="142">
        <v>0.45588609204169844</v>
      </c>
      <c r="J16" s="46">
        <v>1961</v>
      </c>
      <c r="K16" s="80">
        <v>0.49860157640478009</v>
      </c>
      <c r="L16" s="143">
        <v>203</v>
      </c>
      <c r="M16" s="60">
        <v>5.1614543605390285E-2</v>
      </c>
      <c r="N16" s="143">
        <v>138</v>
      </c>
      <c r="O16" s="60">
        <v>3.5087719298245612E-2</v>
      </c>
      <c r="P16" s="143">
        <v>263</v>
      </c>
      <c r="Q16" s="60">
        <v>6.6870073735062291E-2</v>
      </c>
      <c r="R16" s="143">
        <v>301</v>
      </c>
      <c r="S16" s="60">
        <v>7.6531909483854563E-2</v>
      </c>
      <c r="T16" s="143">
        <v>306</v>
      </c>
      <c r="U16" s="60">
        <v>7.780320366132723E-2</v>
      </c>
      <c r="V16" s="143">
        <v>325</v>
      </c>
      <c r="W16" s="60">
        <v>8.2634121535723373E-2</v>
      </c>
      <c r="X16" s="143">
        <v>436</v>
      </c>
      <c r="Y16" s="61">
        <v>0.11085685227561658</v>
      </c>
    </row>
    <row r="17" spans="1:28" s="4" customFormat="1" ht="17.25" customHeight="1" thickBot="1" x14ac:dyDescent="0.3">
      <c r="A17" s="424" t="s">
        <v>151</v>
      </c>
      <c r="B17" s="425"/>
      <c r="C17" s="46">
        <v>4101</v>
      </c>
      <c r="D17" s="83">
        <v>2.3281690860474491E-2</v>
      </c>
      <c r="E17" s="141">
        <v>0.29875427988635533</v>
      </c>
      <c r="F17" s="46">
        <v>2119</v>
      </c>
      <c r="G17" s="142">
        <v>0.51670324311143623</v>
      </c>
      <c r="H17" s="143">
        <v>1982</v>
      </c>
      <c r="I17" s="142">
        <v>0.48329675688856377</v>
      </c>
      <c r="J17" s="46">
        <v>2083</v>
      </c>
      <c r="K17" s="80">
        <v>0.50792489636673976</v>
      </c>
      <c r="L17" s="143">
        <v>189</v>
      </c>
      <c r="M17" s="60">
        <v>4.6086320409656184E-2</v>
      </c>
      <c r="N17" s="143">
        <v>114</v>
      </c>
      <c r="O17" s="60">
        <v>2.7798098024871983E-2</v>
      </c>
      <c r="P17" s="143">
        <v>237</v>
      </c>
      <c r="Q17" s="60">
        <v>5.7790782735918068E-2</v>
      </c>
      <c r="R17" s="143">
        <v>300</v>
      </c>
      <c r="S17" s="60">
        <v>7.3152889539136789E-2</v>
      </c>
      <c r="T17" s="143">
        <v>333</v>
      </c>
      <c r="U17" s="60">
        <v>8.1199707388441844E-2</v>
      </c>
      <c r="V17" s="143">
        <v>327</v>
      </c>
      <c r="W17" s="60">
        <v>7.9736649597659109E-2</v>
      </c>
      <c r="X17" s="143">
        <v>518</v>
      </c>
      <c r="Y17" s="61">
        <v>0.12631065593757621</v>
      </c>
      <c r="AA17" s="5"/>
      <c r="AB17" s="5"/>
    </row>
    <row r="18" spans="1:28" s="4" customFormat="1" ht="17.25" customHeight="1" x14ac:dyDescent="0.25">
      <c r="A18" s="412" t="s">
        <v>152</v>
      </c>
      <c r="B18" s="278" t="s">
        <v>73</v>
      </c>
      <c r="C18" s="309">
        <f>C17-C16</f>
        <v>168</v>
      </c>
      <c r="D18" s="373" t="s">
        <v>43</v>
      </c>
      <c r="E18" s="346" t="s">
        <v>43</v>
      </c>
      <c r="F18" s="309">
        <f t="shared" ref="F18:N18" si="0">F17-F16</f>
        <v>-21</v>
      </c>
      <c r="G18" s="345" t="s">
        <v>43</v>
      </c>
      <c r="H18" s="280">
        <f t="shared" si="0"/>
        <v>189</v>
      </c>
      <c r="I18" s="346" t="s">
        <v>43</v>
      </c>
      <c r="J18" s="309">
        <f t="shared" si="0"/>
        <v>122</v>
      </c>
      <c r="K18" s="345" t="s">
        <v>43</v>
      </c>
      <c r="L18" s="280">
        <f t="shared" si="0"/>
        <v>-14</v>
      </c>
      <c r="M18" s="345" t="s">
        <v>43</v>
      </c>
      <c r="N18" s="280">
        <f t="shared" si="0"/>
        <v>-24</v>
      </c>
      <c r="O18" s="345" t="s">
        <v>43</v>
      </c>
      <c r="P18" s="280">
        <f>P17-P16</f>
        <v>-26</v>
      </c>
      <c r="Q18" s="345" t="s">
        <v>43</v>
      </c>
      <c r="R18" s="280">
        <f>R17-R16</f>
        <v>-1</v>
      </c>
      <c r="S18" s="345" t="s">
        <v>43</v>
      </c>
      <c r="T18" s="280">
        <f>T17-T16</f>
        <v>27</v>
      </c>
      <c r="U18" s="345" t="s">
        <v>43</v>
      </c>
      <c r="V18" s="280">
        <f>V17-V16</f>
        <v>2</v>
      </c>
      <c r="W18" s="345" t="s">
        <v>43</v>
      </c>
      <c r="X18" s="280">
        <f>X17-X16</f>
        <v>82</v>
      </c>
      <c r="Y18" s="346" t="s">
        <v>43</v>
      </c>
    </row>
    <row r="19" spans="1:28" s="4" customFormat="1" ht="17.25" customHeight="1" x14ac:dyDescent="0.25">
      <c r="A19" s="413"/>
      <c r="B19" s="283" t="s">
        <v>74</v>
      </c>
      <c r="C19" s="298">
        <f>C17/C16-1</f>
        <v>4.2715484363081702E-2</v>
      </c>
      <c r="D19" s="374" t="s">
        <v>43</v>
      </c>
      <c r="E19" s="349" t="s">
        <v>43</v>
      </c>
      <c r="F19" s="298">
        <f t="shared" ref="F19:N19" si="1">F17/F16-1</f>
        <v>-9.8130841121495394E-3</v>
      </c>
      <c r="G19" s="348" t="s">
        <v>43</v>
      </c>
      <c r="H19" s="296">
        <f t="shared" si="1"/>
        <v>0.10540992749581712</v>
      </c>
      <c r="I19" s="349" t="s">
        <v>43</v>
      </c>
      <c r="J19" s="298">
        <f t="shared" si="1"/>
        <v>6.2213156552779258E-2</v>
      </c>
      <c r="K19" s="348" t="s">
        <v>43</v>
      </c>
      <c r="L19" s="296">
        <f t="shared" si="1"/>
        <v>-6.8965517241379337E-2</v>
      </c>
      <c r="M19" s="348" t="s">
        <v>43</v>
      </c>
      <c r="N19" s="296">
        <f t="shared" si="1"/>
        <v>-0.17391304347826086</v>
      </c>
      <c r="O19" s="348" t="s">
        <v>43</v>
      </c>
      <c r="P19" s="296">
        <f>P17/P16-1</f>
        <v>-9.8859315589353569E-2</v>
      </c>
      <c r="Q19" s="348" t="s">
        <v>43</v>
      </c>
      <c r="R19" s="296">
        <f>R17/R16-1</f>
        <v>-3.3222591362126463E-3</v>
      </c>
      <c r="S19" s="348" t="s">
        <v>43</v>
      </c>
      <c r="T19" s="296">
        <f>T17/T16-1</f>
        <v>8.8235294117646967E-2</v>
      </c>
      <c r="U19" s="348" t="s">
        <v>43</v>
      </c>
      <c r="V19" s="296">
        <f>V17/V16-1</f>
        <v>6.1538461538461764E-3</v>
      </c>
      <c r="W19" s="348" t="s">
        <v>43</v>
      </c>
      <c r="X19" s="296">
        <f>X17/X16-1</f>
        <v>0.18807339449541294</v>
      </c>
      <c r="Y19" s="349" t="s">
        <v>43</v>
      </c>
    </row>
    <row r="20" spans="1:28" s="4" customFormat="1" ht="17.25" customHeight="1" x14ac:dyDescent="0.25">
      <c r="A20" s="414" t="s">
        <v>157</v>
      </c>
      <c r="B20" s="288" t="s">
        <v>73</v>
      </c>
      <c r="C20" s="316">
        <f>C17-C12</f>
        <v>671</v>
      </c>
      <c r="D20" s="375" t="s">
        <v>43</v>
      </c>
      <c r="E20" s="352" t="s">
        <v>43</v>
      </c>
      <c r="F20" s="316">
        <f t="shared" ref="F20:N20" si="2">F17-F12</f>
        <v>-49</v>
      </c>
      <c r="G20" s="351" t="s">
        <v>43</v>
      </c>
      <c r="H20" s="290">
        <f t="shared" si="2"/>
        <v>720</v>
      </c>
      <c r="I20" s="352" t="s">
        <v>43</v>
      </c>
      <c r="J20" s="316">
        <f t="shared" si="2"/>
        <v>365</v>
      </c>
      <c r="K20" s="351" t="s">
        <v>43</v>
      </c>
      <c r="L20" s="290">
        <f t="shared" si="2"/>
        <v>-37</v>
      </c>
      <c r="M20" s="351" t="s">
        <v>43</v>
      </c>
      <c r="N20" s="290">
        <f t="shared" si="2"/>
        <v>0</v>
      </c>
      <c r="O20" s="351" t="s">
        <v>43</v>
      </c>
      <c r="P20" s="290">
        <f>P17-P12</f>
        <v>53</v>
      </c>
      <c r="Q20" s="351" t="s">
        <v>43</v>
      </c>
      <c r="R20" s="290">
        <f>R17-R12</f>
        <v>55</v>
      </c>
      <c r="S20" s="351" t="s">
        <v>43</v>
      </c>
      <c r="T20" s="290">
        <f>T17-T12</f>
        <v>75</v>
      </c>
      <c r="U20" s="351" t="s">
        <v>43</v>
      </c>
      <c r="V20" s="290">
        <f>V17-V12</f>
        <v>110</v>
      </c>
      <c r="W20" s="351" t="s">
        <v>43</v>
      </c>
      <c r="X20" s="290">
        <f>X17-X12</f>
        <v>50</v>
      </c>
      <c r="Y20" s="352" t="s">
        <v>43</v>
      </c>
    </row>
    <row r="21" spans="1:28" s="4" customFormat="1" ht="17.25" customHeight="1" x14ac:dyDescent="0.25">
      <c r="A21" s="413"/>
      <c r="B21" s="294" t="s">
        <v>74</v>
      </c>
      <c r="C21" s="298">
        <f>C17/C12-1</f>
        <v>0.19562682215743443</v>
      </c>
      <c r="D21" s="374" t="s">
        <v>43</v>
      </c>
      <c r="E21" s="349" t="s">
        <v>43</v>
      </c>
      <c r="F21" s="298">
        <f t="shared" ref="F21:N21" si="3">F17/F12-1</f>
        <v>-2.2601476014760147E-2</v>
      </c>
      <c r="G21" s="348" t="s">
        <v>43</v>
      </c>
      <c r="H21" s="296">
        <f t="shared" si="3"/>
        <v>0.57052297939778129</v>
      </c>
      <c r="I21" s="349" t="s">
        <v>43</v>
      </c>
      <c r="J21" s="298">
        <f t="shared" si="3"/>
        <v>0.21245634458672868</v>
      </c>
      <c r="K21" s="348" t="s">
        <v>43</v>
      </c>
      <c r="L21" s="296">
        <f t="shared" si="3"/>
        <v>-0.16371681415929207</v>
      </c>
      <c r="M21" s="348" t="s">
        <v>43</v>
      </c>
      <c r="N21" s="296">
        <f t="shared" si="3"/>
        <v>0</v>
      </c>
      <c r="O21" s="348" t="s">
        <v>43</v>
      </c>
      <c r="P21" s="296">
        <f>P17/P12-1</f>
        <v>0.28804347826086962</v>
      </c>
      <c r="Q21" s="348" t="s">
        <v>43</v>
      </c>
      <c r="R21" s="296">
        <f>R17/R12-1</f>
        <v>0.22448979591836737</v>
      </c>
      <c r="S21" s="348" t="s">
        <v>43</v>
      </c>
      <c r="T21" s="296">
        <f>T17/T12-1</f>
        <v>0.29069767441860472</v>
      </c>
      <c r="U21" s="348" t="s">
        <v>43</v>
      </c>
      <c r="V21" s="296">
        <f>V17/V12-1</f>
        <v>0.50691244239631339</v>
      </c>
      <c r="W21" s="348" t="s">
        <v>43</v>
      </c>
      <c r="X21" s="296">
        <f>X17/X12-1</f>
        <v>0.1068376068376069</v>
      </c>
      <c r="Y21" s="349" t="s">
        <v>43</v>
      </c>
    </row>
    <row r="22" spans="1:28" s="4" customFormat="1" ht="17.25" customHeight="1" x14ac:dyDescent="0.25">
      <c r="A22" s="414" t="s">
        <v>156</v>
      </c>
      <c r="B22" s="299" t="s">
        <v>73</v>
      </c>
      <c r="C22" s="316">
        <f>C17-C7</f>
        <v>807</v>
      </c>
      <c r="D22" s="375" t="s">
        <v>43</v>
      </c>
      <c r="E22" s="352" t="s">
        <v>43</v>
      </c>
      <c r="F22" s="316">
        <f t="shared" ref="F22:N22" si="4">F17-F7</f>
        <v>-439</v>
      </c>
      <c r="G22" s="351" t="s">
        <v>43</v>
      </c>
      <c r="H22" s="290">
        <f t="shared" si="4"/>
        <v>1246</v>
      </c>
      <c r="I22" s="352" t="s">
        <v>43</v>
      </c>
      <c r="J22" s="316">
        <f t="shared" si="4"/>
        <v>276</v>
      </c>
      <c r="K22" s="351" t="s">
        <v>43</v>
      </c>
      <c r="L22" s="290">
        <f t="shared" si="4"/>
        <v>-46</v>
      </c>
      <c r="M22" s="351" t="s">
        <v>43</v>
      </c>
      <c r="N22" s="290">
        <f t="shared" si="4"/>
        <v>-3</v>
      </c>
      <c r="O22" s="351" t="s">
        <v>43</v>
      </c>
      <c r="P22" s="290">
        <f>P17-P7</f>
        <v>34</v>
      </c>
      <c r="Q22" s="351" t="s">
        <v>43</v>
      </c>
      <c r="R22" s="290">
        <f>R17-R7</f>
        <v>119</v>
      </c>
      <c r="S22" s="351" t="s">
        <v>43</v>
      </c>
      <c r="T22" s="290">
        <f>T17-T7</f>
        <v>196</v>
      </c>
      <c r="U22" s="351" t="s">
        <v>43</v>
      </c>
      <c r="V22" s="290">
        <f>V17-V7</f>
        <v>163</v>
      </c>
      <c r="W22" s="351" t="s">
        <v>43</v>
      </c>
      <c r="X22" s="290">
        <f>X17-X7</f>
        <v>68</v>
      </c>
      <c r="Y22" s="352" t="s">
        <v>43</v>
      </c>
    </row>
    <row r="23" spans="1:28" s="4" customFormat="1" ht="17.25" customHeight="1" thickBot="1" x14ac:dyDescent="0.3">
      <c r="A23" s="415"/>
      <c r="B23" s="303" t="s">
        <v>74</v>
      </c>
      <c r="C23" s="308">
        <f>C17/C7-1</f>
        <v>0.24499089253187623</v>
      </c>
      <c r="D23" s="376" t="s">
        <v>43</v>
      </c>
      <c r="E23" s="361" t="s">
        <v>43</v>
      </c>
      <c r="F23" s="308">
        <f t="shared" ref="F23:N23" si="5">F17/F7-1</f>
        <v>-0.17161845191555902</v>
      </c>
      <c r="G23" s="360" t="s">
        <v>43</v>
      </c>
      <c r="H23" s="306">
        <f t="shared" si="5"/>
        <v>1.6929347826086958</v>
      </c>
      <c r="I23" s="361" t="s">
        <v>43</v>
      </c>
      <c r="J23" s="308">
        <f t="shared" si="5"/>
        <v>0.15273934698395131</v>
      </c>
      <c r="K23" s="360" t="s">
        <v>43</v>
      </c>
      <c r="L23" s="306">
        <f t="shared" si="5"/>
        <v>-0.19574468085106378</v>
      </c>
      <c r="M23" s="360" t="s">
        <v>43</v>
      </c>
      <c r="N23" s="306">
        <f t="shared" si="5"/>
        <v>-2.5641025641025661E-2</v>
      </c>
      <c r="O23" s="360" t="s">
        <v>43</v>
      </c>
      <c r="P23" s="306">
        <f>P17/P7-1</f>
        <v>0.16748768472906406</v>
      </c>
      <c r="Q23" s="360" t="s">
        <v>43</v>
      </c>
      <c r="R23" s="306">
        <f>R17/R7-1</f>
        <v>0.65745856353591159</v>
      </c>
      <c r="S23" s="360" t="s">
        <v>43</v>
      </c>
      <c r="T23" s="306">
        <f>T17/T7-1</f>
        <v>1.4306569343065694</v>
      </c>
      <c r="U23" s="360" t="s">
        <v>43</v>
      </c>
      <c r="V23" s="306">
        <f>V17/V7-1</f>
        <v>0.99390243902439024</v>
      </c>
      <c r="W23" s="360" t="s">
        <v>43</v>
      </c>
      <c r="X23" s="306">
        <f>X17/X7-1</f>
        <v>0.1511111111111112</v>
      </c>
      <c r="Y23" s="361" t="s">
        <v>43</v>
      </c>
    </row>
    <row r="24" spans="1:28" s="167" customFormat="1" ht="17.25" customHeight="1" x14ac:dyDescent="0.25">
      <c r="A24" s="166" t="s">
        <v>64</v>
      </c>
      <c r="B24" s="166"/>
    </row>
    <row r="25" spans="1:28" s="12" customFormat="1" ht="17.25" customHeight="1" x14ac:dyDescent="0.25">
      <c r="A25" s="166" t="s">
        <v>65</v>
      </c>
      <c r="B25" s="166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7"/>
      <c r="U25" s="167"/>
      <c r="V25" s="167"/>
      <c r="W25" s="167"/>
      <c r="X25" s="167"/>
      <c r="Y25" s="167"/>
    </row>
    <row r="26" spans="1:28" s="167" customFormat="1" ht="17.25" customHeight="1" x14ac:dyDescent="0.25">
      <c r="A26" s="166" t="s">
        <v>104</v>
      </c>
      <c r="B26" s="166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68"/>
      <c r="W26" s="12"/>
      <c r="X26" s="12"/>
      <c r="Y26" s="12"/>
    </row>
    <row r="27" spans="1:28" s="12" customFormat="1" ht="17.25" customHeight="1" x14ac:dyDescent="0.25">
      <c r="A27" s="164" t="s">
        <v>115</v>
      </c>
    </row>
    <row r="28" spans="1:28" s="12" customFormat="1" ht="17.25" customHeight="1" x14ac:dyDescent="0.25">
      <c r="A28" s="164" t="s">
        <v>114</v>
      </c>
    </row>
    <row r="29" spans="1:28" ht="17.25" customHeight="1" x14ac:dyDescent="0.25">
      <c r="F29" s="23"/>
      <c r="I29" s="27"/>
      <c r="J29" s="23"/>
    </row>
    <row r="31" spans="1:28" x14ac:dyDescent="0.25">
      <c r="A31" s="23"/>
    </row>
  </sheetData>
  <mergeCells count="29">
    <mergeCell ref="R4:S5"/>
    <mergeCell ref="T4:U5"/>
    <mergeCell ref="V4:W5"/>
    <mergeCell ref="X4:Y5"/>
    <mergeCell ref="C3:E5"/>
    <mergeCell ref="F3:I3"/>
    <mergeCell ref="J3:Y3"/>
    <mergeCell ref="F4:G5"/>
    <mergeCell ref="H4:I5"/>
    <mergeCell ref="J4:K5"/>
    <mergeCell ref="L4:M5"/>
    <mergeCell ref="N4:O5"/>
    <mergeCell ref="P4:Q5"/>
    <mergeCell ref="W2:Y2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</mergeCells>
  <hyperlinks>
    <hyperlink ref="A2" location="OBSAH!A1" tooltip="o" display="zpět na obsah" xr:uid="{00000000-0004-0000-1200-000000000000}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Y2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5"/>
  <sheetViews>
    <sheetView workbookViewId="0"/>
  </sheetViews>
  <sheetFormatPr defaultRowHeight="15" x14ac:dyDescent="0.25"/>
  <cols>
    <col min="2" max="2" width="70.7109375" customWidth="1"/>
  </cols>
  <sheetData>
    <row r="2" spans="1:2" x14ac:dyDescent="0.25">
      <c r="A2" s="377" t="s">
        <v>130</v>
      </c>
    </row>
    <row r="3" spans="1:2" x14ac:dyDescent="0.25">
      <c r="A3" s="172" t="s">
        <v>62</v>
      </c>
      <c r="B3" s="171" t="s">
        <v>131</v>
      </c>
    </row>
    <row r="4" spans="1:2" x14ac:dyDescent="0.25">
      <c r="A4" s="172" t="s">
        <v>42</v>
      </c>
      <c r="B4" s="171" t="s">
        <v>132</v>
      </c>
    </row>
    <row r="5" spans="1:2" x14ac:dyDescent="0.25">
      <c r="A5" s="172" t="s">
        <v>43</v>
      </c>
      <c r="B5" s="171" t="s">
        <v>133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List67"/>
  <dimension ref="A1:AB38"/>
  <sheetViews>
    <sheetView zoomScaleNormal="100" workbookViewId="0"/>
  </sheetViews>
  <sheetFormatPr defaultColWidth="9.140625" defaultRowHeight="15" x14ac:dyDescent="0.25"/>
  <cols>
    <col min="1" max="1" width="10.85546875" customWidth="1"/>
    <col min="2" max="2" width="3.85546875" customWidth="1"/>
    <col min="3" max="3" width="5.5703125" customWidth="1"/>
    <col min="4" max="5" width="4.7109375" customWidth="1"/>
    <col min="6" max="6" width="6.7109375" customWidth="1"/>
    <col min="7" max="7" width="4.7109375" customWidth="1"/>
    <col min="8" max="8" width="6.42578125" customWidth="1"/>
    <col min="9" max="9" width="4.7109375" customWidth="1"/>
    <col min="10" max="10" width="5.5703125" customWidth="1"/>
    <col min="11" max="11" width="4.7109375" customWidth="1"/>
    <col min="12" max="12" width="6" customWidth="1"/>
    <col min="13" max="13" width="4.7109375" customWidth="1"/>
    <col min="14" max="14" width="5.5703125" customWidth="1"/>
    <col min="15" max="15" width="4.7109375" customWidth="1"/>
    <col min="16" max="16" width="5.140625" customWidth="1"/>
    <col min="17" max="17" width="4.7109375" customWidth="1"/>
    <col min="18" max="18" width="5.140625" customWidth="1"/>
    <col min="19" max="19" width="4.7109375" customWidth="1"/>
    <col min="20" max="20" width="6.42578125" customWidth="1"/>
    <col min="21" max="21" width="5.5703125" customWidth="1"/>
    <col min="22" max="22" width="6.140625" customWidth="1"/>
    <col min="23" max="23" width="5.42578125" customWidth="1"/>
    <col min="24" max="24" width="5.7109375" customWidth="1"/>
    <col min="25" max="25" width="5.42578125" customWidth="1"/>
  </cols>
  <sheetData>
    <row r="1" spans="1:28" s="1" customFormat="1" ht="17.25" customHeight="1" x14ac:dyDescent="0.2">
      <c r="A1" s="30" t="s">
        <v>174</v>
      </c>
      <c r="B1" s="30"/>
      <c r="Z1" s="114"/>
    </row>
    <row r="2" spans="1:28" s="2" customFormat="1" ht="17.25" customHeight="1" thickBot="1" x14ac:dyDescent="0.3">
      <c r="A2" s="75" t="s">
        <v>75</v>
      </c>
      <c r="P2" s="2" t="s">
        <v>0</v>
      </c>
      <c r="W2" s="382" t="s">
        <v>198</v>
      </c>
      <c r="X2" s="382"/>
      <c r="Y2" s="382"/>
    </row>
    <row r="3" spans="1:28" s="3" customFormat="1" ht="17.25" customHeight="1" x14ac:dyDescent="0.25">
      <c r="A3" s="416" t="s">
        <v>80</v>
      </c>
      <c r="B3" s="417"/>
      <c r="C3" s="510" t="s">
        <v>45</v>
      </c>
      <c r="D3" s="537"/>
      <c r="E3" s="511"/>
      <c r="F3" s="528" t="s">
        <v>33</v>
      </c>
      <c r="G3" s="529"/>
      <c r="H3" s="529"/>
      <c r="I3" s="530"/>
      <c r="J3" s="529" t="s">
        <v>34</v>
      </c>
      <c r="K3" s="529"/>
      <c r="L3" s="529"/>
      <c r="M3" s="529"/>
      <c r="N3" s="529"/>
      <c r="O3" s="529"/>
      <c r="P3" s="529"/>
      <c r="Q3" s="529"/>
      <c r="R3" s="529"/>
      <c r="S3" s="529"/>
      <c r="T3" s="529"/>
      <c r="U3" s="529"/>
      <c r="V3" s="529"/>
      <c r="W3" s="529"/>
      <c r="X3" s="531"/>
      <c r="Y3" s="532"/>
    </row>
    <row r="4" spans="1:28" s="3" customFormat="1" ht="17.25" customHeight="1" x14ac:dyDescent="0.2">
      <c r="A4" s="418"/>
      <c r="B4" s="419"/>
      <c r="C4" s="512"/>
      <c r="D4" s="456"/>
      <c r="E4" s="398"/>
      <c r="F4" s="533" t="s">
        <v>63</v>
      </c>
      <c r="G4" s="534"/>
      <c r="H4" s="428" t="s">
        <v>35</v>
      </c>
      <c r="I4" s="526"/>
      <c r="J4" s="489" t="s">
        <v>39</v>
      </c>
      <c r="K4" s="428"/>
      <c r="L4" s="428" t="s">
        <v>38</v>
      </c>
      <c r="M4" s="428"/>
      <c r="N4" s="428" t="s">
        <v>37</v>
      </c>
      <c r="O4" s="428"/>
      <c r="P4" s="428" t="s">
        <v>40</v>
      </c>
      <c r="Q4" s="428"/>
      <c r="R4" s="428" t="s">
        <v>36</v>
      </c>
      <c r="S4" s="428"/>
      <c r="T4" s="428" t="s">
        <v>41</v>
      </c>
      <c r="U4" s="428"/>
      <c r="V4" s="428" t="s">
        <v>148</v>
      </c>
      <c r="W4" s="428"/>
      <c r="X4" s="428" t="s">
        <v>44</v>
      </c>
      <c r="Y4" s="526"/>
    </row>
    <row r="5" spans="1:28" s="3" customFormat="1" ht="17.25" customHeight="1" x14ac:dyDescent="0.2">
      <c r="A5" s="418"/>
      <c r="B5" s="419"/>
      <c r="C5" s="512"/>
      <c r="D5" s="456"/>
      <c r="E5" s="398"/>
      <c r="F5" s="535"/>
      <c r="G5" s="536"/>
      <c r="H5" s="524"/>
      <c r="I5" s="527"/>
      <c r="J5" s="519"/>
      <c r="K5" s="524"/>
      <c r="L5" s="524"/>
      <c r="M5" s="524"/>
      <c r="N5" s="524"/>
      <c r="O5" s="524"/>
      <c r="P5" s="524"/>
      <c r="Q5" s="524"/>
      <c r="R5" s="524"/>
      <c r="S5" s="524"/>
      <c r="T5" s="524"/>
      <c r="U5" s="524"/>
      <c r="V5" s="524"/>
      <c r="W5" s="524"/>
      <c r="X5" s="524"/>
      <c r="Y5" s="527"/>
    </row>
    <row r="6" spans="1:28" s="3" customFormat="1" ht="17.25" customHeight="1" thickBot="1" x14ac:dyDescent="0.25">
      <c r="A6" s="420"/>
      <c r="B6" s="421"/>
      <c r="C6" s="363" t="s">
        <v>52</v>
      </c>
      <c r="D6" s="371" t="s">
        <v>58</v>
      </c>
      <c r="E6" s="364" t="s">
        <v>56</v>
      </c>
      <c r="F6" s="363" t="s">
        <v>52</v>
      </c>
      <c r="G6" s="368" t="s">
        <v>57</v>
      </c>
      <c r="H6" s="366" t="s">
        <v>52</v>
      </c>
      <c r="I6" s="369" t="s">
        <v>57</v>
      </c>
      <c r="J6" s="363" t="s">
        <v>52</v>
      </c>
      <c r="K6" s="368" t="s">
        <v>57</v>
      </c>
      <c r="L6" s="366" t="s">
        <v>52</v>
      </c>
      <c r="M6" s="368" t="s">
        <v>57</v>
      </c>
      <c r="N6" s="366" t="s">
        <v>52</v>
      </c>
      <c r="O6" s="368" t="s">
        <v>57</v>
      </c>
      <c r="P6" s="366" t="s">
        <v>52</v>
      </c>
      <c r="Q6" s="368" t="s">
        <v>57</v>
      </c>
      <c r="R6" s="366" t="s">
        <v>52</v>
      </c>
      <c r="S6" s="368" t="s">
        <v>57</v>
      </c>
      <c r="T6" s="366" t="s">
        <v>52</v>
      </c>
      <c r="U6" s="368" t="s">
        <v>57</v>
      </c>
      <c r="V6" s="366" t="s">
        <v>52</v>
      </c>
      <c r="W6" s="368" t="s">
        <v>57</v>
      </c>
      <c r="X6" s="366" t="s">
        <v>52</v>
      </c>
      <c r="Y6" s="369" t="s">
        <v>57</v>
      </c>
    </row>
    <row r="7" spans="1:28" s="4" customFormat="1" ht="17.25" customHeight="1" x14ac:dyDescent="0.25">
      <c r="A7" s="424" t="s">
        <v>7</v>
      </c>
      <c r="B7" s="425"/>
      <c r="C7" s="206">
        <v>6769</v>
      </c>
      <c r="D7" s="214">
        <v>3.5906195131525202E-2</v>
      </c>
      <c r="E7" s="215">
        <v>0.67266222796382791</v>
      </c>
      <c r="F7" s="206">
        <v>5206</v>
      </c>
      <c r="G7" s="208">
        <v>0.76909440094548676</v>
      </c>
      <c r="H7" s="209">
        <v>1563</v>
      </c>
      <c r="I7" s="210">
        <v>0.23090559905451322</v>
      </c>
      <c r="J7" s="206">
        <v>3803</v>
      </c>
      <c r="K7" s="208">
        <v>0.56182597133993206</v>
      </c>
      <c r="L7" s="209">
        <v>294</v>
      </c>
      <c r="M7" s="211">
        <v>4.3433298862461223E-2</v>
      </c>
      <c r="N7" s="209">
        <v>149</v>
      </c>
      <c r="O7" s="211">
        <v>2.2012114049342592E-2</v>
      </c>
      <c r="P7" s="209">
        <v>218</v>
      </c>
      <c r="Q7" s="211">
        <v>3.2205643374205936E-2</v>
      </c>
      <c r="R7" s="209">
        <v>312</v>
      </c>
      <c r="S7" s="211">
        <v>4.6092480425469047E-2</v>
      </c>
      <c r="T7" s="209">
        <v>479</v>
      </c>
      <c r="U7" s="211">
        <v>7.076377603781947E-2</v>
      </c>
      <c r="V7" s="209">
        <v>711</v>
      </c>
      <c r="W7" s="211">
        <v>0.10503767173880928</v>
      </c>
      <c r="X7" s="209">
        <v>803</v>
      </c>
      <c r="Y7" s="212">
        <v>0.11862904417196041</v>
      </c>
      <c r="Z7" s="70"/>
      <c r="AA7" s="5"/>
      <c r="AB7" s="5"/>
    </row>
    <row r="8" spans="1:28" s="4" customFormat="1" ht="17.25" customHeight="1" x14ac:dyDescent="0.25">
      <c r="A8" s="424" t="s">
        <v>8</v>
      </c>
      <c r="B8" s="425"/>
      <c r="C8" s="144">
        <v>7004</v>
      </c>
      <c r="D8" s="176">
        <v>3.6664590193112037E-2</v>
      </c>
      <c r="E8" s="141">
        <v>0.67920868890612873</v>
      </c>
      <c r="F8" s="144">
        <v>5255</v>
      </c>
      <c r="G8" s="161">
        <v>0.75028555111364936</v>
      </c>
      <c r="H8" s="139">
        <v>1749</v>
      </c>
      <c r="I8" s="81">
        <v>0.24971444888635067</v>
      </c>
      <c r="J8" s="144">
        <v>3816</v>
      </c>
      <c r="K8" s="161">
        <v>0.54483152484294683</v>
      </c>
      <c r="L8" s="139">
        <v>248</v>
      </c>
      <c r="M8" s="162">
        <v>3.540833809251856E-2</v>
      </c>
      <c r="N8" s="139">
        <v>154</v>
      </c>
      <c r="O8" s="162">
        <v>2.1987435750999429E-2</v>
      </c>
      <c r="P8" s="139">
        <v>179</v>
      </c>
      <c r="Q8" s="162">
        <v>2.555682467161622E-2</v>
      </c>
      <c r="R8" s="139">
        <v>325</v>
      </c>
      <c r="S8" s="162">
        <v>4.6402055968018274E-2</v>
      </c>
      <c r="T8" s="139">
        <v>541</v>
      </c>
      <c r="U8" s="162">
        <v>7.724157624214735E-2</v>
      </c>
      <c r="V8" s="139">
        <v>845</v>
      </c>
      <c r="W8" s="162">
        <v>0.12064534551684751</v>
      </c>
      <c r="X8" s="139">
        <v>896</v>
      </c>
      <c r="Y8" s="61">
        <v>0.12792689891490577</v>
      </c>
      <c r="Z8" s="70"/>
      <c r="AA8" s="5"/>
      <c r="AB8" s="5"/>
    </row>
    <row r="9" spans="1:28" s="4" customFormat="1" ht="17.25" customHeight="1" x14ac:dyDescent="0.25">
      <c r="A9" s="424" t="s">
        <v>9</v>
      </c>
      <c r="B9" s="425"/>
      <c r="C9" s="144">
        <v>7136</v>
      </c>
      <c r="D9" s="176">
        <v>3.7372409567253052E-2</v>
      </c>
      <c r="E9" s="141">
        <v>0.67729688686408507</v>
      </c>
      <c r="F9" s="144">
        <v>5193</v>
      </c>
      <c r="G9" s="161">
        <v>0.72771860986547088</v>
      </c>
      <c r="H9" s="139">
        <v>1943</v>
      </c>
      <c r="I9" s="81">
        <v>0.27228139013452912</v>
      </c>
      <c r="J9" s="144">
        <v>3844</v>
      </c>
      <c r="K9" s="161">
        <v>0.53867713004484308</v>
      </c>
      <c r="L9" s="139">
        <v>253</v>
      </c>
      <c r="M9" s="162">
        <v>3.545403587443946E-2</v>
      </c>
      <c r="N9" s="139">
        <v>138</v>
      </c>
      <c r="O9" s="162">
        <v>1.9338565022421525E-2</v>
      </c>
      <c r="P9" s="139">
        <v>187</v>
      </c>
      <c r="Q9" s="162">
        <v>2.6205156950672645E-2</v>
      </c>
      <c r="R9" s="139">
        <v>340</v>
      </c>
      <c r="S9" s="162">
        <v>4.76457399103139E-2</v>
      </c>
      <c r="T9" s="139">
        <v>538</v>
      </c>
      <c r="U9" s="162">
        <v>7.5392376681614345E-2</v>
      </c>
      <c r="V9" s="139">
        <v>926</v>
      </c>
      <c r="W9" s="162">
        <v>0.12976457399103139</v>
      </c>
      <c r="X9" s="139">
        <v>910</v>
      </c>
      <c r="Y9" s="61">
        <v>0.12752242152466367</v>
      </c>
      <c r="Z9" s="70"/>
      <c r="AA9" s="5"/>
      <c r="AB9" s="5"/>
    </row>
    <row r="10" spans="1:28" s="4" customFormat="1" ht="17.25" customHeight="1" x14ac:dyDescent="0.25">
      <c r="A10" s="424" t="s">
        <v>10</v>
      </c>
      <c r="B10" s="425"/>
      <c r="C10" s="149">
        <v>7153</v>
      </c>
      <c r="D10" s="177">
        <v>3.7927834778228482E-2</v>
      </c>
      <c r="E10" s="141">
        <v>0.68214762540530227</v>
      </c>
      <c r="F10" s="149">
        <v>5050</v>
      </c>
      <c r="G10" s="161">
        <v>0.70599748357332592</v>
      </c>
      <c r="H10" s="143">
        <v>2103</v>
      </c>
      <c r="I10" s="81">
        <v>0.29400251642667413</v>
      </c>
      <c r="J10" s="149">
        <v>3726</v>
      </c>
      <c r="K10" s="161">
        <v>0.52090032154340837</v>
      </c>
      <c r="L10" s="143">
        <v>237</v>
      </c>
      <c r="M10" s="162">
        <v>3.3132951209282821E-2</v>
      </c>
      <c r="N10" s="143">
        <v>143</v>
      </c>
      <c r="O10" s="162">
        <v>1.9991611911086258E-2</v>
      </c>
      <c r="P10" s="143">
        <v>211</v>
      </c>
      <c r="Q10" s="162">
        <v>2.9498112679994408E-2</v>
      </c>
      <c r="R10" s="143">
        <v>363</v>
      </c>
      <c r="S10" s="162">
        <v>5.0747937928142035E-2</v>
      </c>
      <c r="T10" s="143">
        <v>559</v>
      </c>
      <c r="U10" s="162">
        <v>7.8149028379700822E-2</v>
      </c>
      <c r="V10" s="143">
        <v>968</v>
      </c>
      <c r="W10" s="162">
        <v>0.13532783447504543</v>
      </c>
      <c r="X10" s="143">
        <v>946</v>
      </c>
      <c r="Y10" s="61">
        <v>0.13225220187333986</v>
      </c>
      <c r="Z10" s="70"/>
      <c r="AA10" s="5"/>
      <c r="AB10" s="5"/>
    </row>
    <row r="11" spans="1:28" s="4" customFormat="1" ht="17.25" customHeight="1" x14ac:dyDescent="0.25">
      <c r="A11" s="424" t="s">
        <v>46</v>
      </c>
      <c r="B11" s="425"/>
      <c r="C11" s="149">
        <v>7415</v>
      </c>
      <c r="D11" s="177">
        <v>3.9352945234923553E-2</v>
      </c>
      <c r="E11" s="141">
        <v>0.68733778272154245</v>
      </c>
      <c r="F11" s="149">
        <v>4782</v>
      </c>
      <c r="G11" s="161">
        <v>0.64490896830748479</v>
      </c>
      <c r="H11" s="143">
        <v>2633</v>
      </c>
      <c r="I11" s="81">
        <v>0.35509103169251516</v>
      </c>
      <c r="J11" s="149">
        <v>3743</v>
      </c>
      <c r="K11" s="161">
        <v>0.50478759271746465</v>
      </c>
      <c r="L11" s="143">
        <v>246</v>
      </c>
      <c r="M11" s="162">
        <v>3.3175994605529335E-2</v>
      </c>
      <c r="N11" s="143">
        <v>158</v>
      </c>
      <c r="O11" s="162">
        <v>2.1308159136884695E-2</v>
      </c>
      <c r="P11" s="143">
        <v>200</v>
      </c>
      <c r="Q11" s="162">
        <v>2.6972353337828724E-2</v>
      </c>
      <c r="R11" s="143">
        <v>393</v>
      </c>
      <c r="S11" s="162">
        <v>5.3000674308833443E-2</v>
      </c>
      <c r="T11" s="143">
        <v>694</v>
      </c>
      <c r="U11" s="162">
        <v>9.3594066082265684E-2</v>
      </c>
      <c r="V11" s="143">
        <v>885</v>
      </c>
      <c r="W11" s="162">
        <v>0.11935266351989211</v>
      </c>
      <c r="X11" s="143">
        <v>1096</v>
      </c>
      <c r="Y11" s="61">
        <v>0.14780849629130141</v>
      </c>
      <c r="Z11" s="70"/>
      <c r="AA11" s="5"/>
      <c r="AB11" s="5"/>
    </row>
    <row r="12" spans="1:28" s="4" customFormat="1" ht="17.25" customHeight="1" x14ac:dyDescent="0.25">
      <c r="A12" s="424" t="s">
        <v>71</v>
      </c>
      <c r="B12" s="425"/>
      <c r="C12" s="149">
        <v>7815</v>
      </c>
      <c r="D12" s="177">
        <v>4.1348331252248627E-2</v>
      </c>
      <c r="E12" s="141">
        <v>0.69497554468652734</v>
      </c>
      <c r="F12" s="149">
        <v>4710</v>
      </c>
      <c r="G12" s="161">
        <v>0.60268714011516311</v>
      </c>
      <c r="H12" s="143">
        <v>3105</v>
      </c>
      <c r="I12" s="81">
        <v>0.39731285988483683</v>
      </c>
      <c r="J12" s="149">
        <v>3943</v>
      </c>
      <c r="K12" s="161">
        <v>0.50454254638515672</v>
      </c>
      <c r="L12" s="143">
        <v>230</v>
      </c>
      <c r="M12" s="162">
        <v>2.943058221369162E-2</v>
      </c>
      <c r="N12" s="143">
        <v>167</v>
      </c>
      <c r="O12" s="162">
        <v>2.1369161868202174E-2</v>
      </c>
      <c r="P12" s="143">
        <v>225</v>
      </c>
      <c r="Q12" s="162">
        <v>2.8790786948176585E-2</v>
      </c>
      <c r="R12" s="143">
        <v>476</v>
      </c>
      <c r="S12" s="162">
        <v>6.0908509277031349E-2</v>
      </c>
      <c r="T12" s="143">
        <v>857</v>
      </c>
      <c r="U12" s="162">
        <v>0.10966090850927702</v>
      </c>
      <c r="V12" s="143">
        <v>891</v>
      </c>
      <c r="W12" s="162">
        <v>0.11401151631477927</v>
      </c>
      <c r="X12" s="143">
        <v>1026</v>
      </c>
      <c r="Y12" s="61">
        <v>0.13128598848368522</v>
      </c>
      <c r="Z12" s="70"/>
      <c r="AA12" s="5"/>
      <c r="AB12" s="5"/>
    </row>
    <row r="13" spans="1:28" s="4" customFormat="1" ht="17.25" customHeight="1" x14ac:dyDescent="0.25">
      <c r="A13" s="424" t="s">
        <v>110</v>
      </c>
      <c r="B13" s="425"/>
      <c r="C13" s="149">
        <v>8113</v>
      </c>
      <c r="D13" s="177">
        <v>4.284228147162418E-2</v>
      </c>
      <c r="E13" s="141">
        <v>0.69371526293287733</v>
      </c>
      <c r="F13" s="149">
        <v>4773</v>
      </c>
      <c r="G13" s="178">
        <v>0.58831504991988171</v>
      </c>
      <c r="H13" s="143">
        <v>3340</v>
      </c>
      <c r="I13" s="140">
        <v>0.41168495008011835</v>
      </c>
      <c r="J13" s="149">
        <v>4152</v>
      </c>
      <c r="K13" s="161">
        <v>0.51177123135708125</v>
      </c>
      <c r="L13" s="143">
        <v>236</v>
      </c>
      <c r="M13" s="162">
        <v>2.9089116233205967E-2</v>
      </c>
      <c r="N13" s="143">
        <v>185</v>
      </c>
      <c r="O13" s="162">
        <v>2.2802908911623322E-2</v>
      </c>
      <c r="P13" s="143">
        <v>243</v>
      </c>
      <c r="Q13" s="162">
        <v>2.9951929002834957E-2</v>
      </c>
      <c r="R13" s="143">
        <v>474</v>
      </c>
      <c r="S13" s="162">
        <v>5.8424750400591641E-2</v>
      </c>
      <c r="T13" s="143">
        <v>786</v>
      </c>
      <c r="U13" s="162">
        <v>9.6881548132626644E-2</v>
      </c>
      <c r="V13" s="143">
        <v>974</v>
      </c>
      <c r="W13" s="162">
        <v>0.12005423394551953</v>
      </c>
      <c r="X13" s="143">
        <v>1063</v>
      </c>
      <c r="Y13" s="61">
        <v>0.1310242820165167</v>
      </c>
      <c r="Z13" s="70"/>
      <c r="AA13" s="5"/>
      <c r="AB13" s="5"/>
    </row>
    <row r="14" spans="1:28" s="4" customFormat="1" ht="17.25" customHeight="1" x14ac:dyDescent="0.25">
      <c r="A14" s="424" t="s">
        <v>135</v>
      </c>
      <c r="B14" s="425"/>
      <c r="C14" s="149">
        <v>7988</v>
      </c>
      <c r="D14" s="177">
        <v>4.3041807885250583E-2</v>
      </c>
      <c r="E14" s="141">
        <v>0.69178141508616953</v>
      </c>
      <c r="F14" s="149">
        <v>4527</v>
      </c>
      <c r="G14" s="178">
        <v>0.56672508763144713</v>
      </c>
      <c r="H14" s="143">
        <v>3461</v>
      </c>
      <c r="I14" s="140">
        <v>0.43327491236855281</v>
      </c>
      <c r="J14" s="149">
        <v>4039</v>
      </c>
      <c r="K14" s="161">
        <v>0.50563345017526284</v>
      </c>
      <c r="L14" s="143">
        <v>236</v>
      </c>
      <c r="M14" s="162">
        <v>2.9544316474712069E-2</v>
      </c>
      <c r="N14" s="143">
        <v>160</v>
      </c>
      <c r="O14" s="162">
        <v>2.0030045067601403E-2</v>
      </c>
      <c r="P14" s="143">
        <v>276</v>
      </c>
      <c r="Q14" s="162">
        <v>3.4551827741612418E-2</v>
      </c>
      <c r="R14" s="143">
        <v>510</v>
      </c>
      <c r="S14" s="162">
        <v>6.3845768652979473E-2</v>
      </c>
      <c r="T14" s="143">
        <v>821</v>
      </c>
      <c r="U14" s="162">
        <v>0.10277916875312969</v>
      </c>
      <c r="V14" s="143">
        <v>1005</v>
      </c>
      <c r="W14" s="162">
        <v>0.12581372058087131</v>
      </c>
      <c r="X14" s="143">
        <v>941</v>
      </c>
      <c r="Y14" s="61">
        <v>0.11780170255383074</v>
      </c>
      <c r="Z14" s="70"/>
      <c r="AA14" s="5"/>
      <c r="AB14" s="5"/>
    </row>
    <row r="15" spans="1:28" s="4" customFormat="1" ht="17.25" customHeight="1" x14ac:dyDescent="0.25">
      <c r="A15" s="424" t="s">
        <v>145</v>
      </c>
      <c r="B15" s="425"/>
      <c r="C15" s="149">
        <v>8375</v>
      </c>
      <c r="D15" s="177">
        <v>4.4819171367105136E-2</v>
      </c>
      <c r="E15" s="141">
        <v>0.69513612217795484</v>
      </c>
      <c r="F15" s="149">
        <v>4535</v>
      </c>
      <c r="G15" s="178">
        <v>0.54149253731343283</v>
      </c>
      <c r="H15" s="143">
        <v>3840</v>
      </c>
      <c r="I15" s="140">
        <v>0.45850746268656717</v>
      </c>
      <c r="J15" s="149">
        <v>4197</v>
      </c>
      <c r="K15" s="161">
        <v>0.50113432835820892</v>
      </c>
      <c r="L15" s="143">
        <v>232</v>
      </c>
      <c r="M15" s="162">
        <v>2.7701492537313434E-2</v>
      </c>
      <c r="N15" s="143">
        <v>155</v>
      </c>
      <c r="O15" s="162">
        <v>1.8507462686567163E-2</v>
      </c>
      <c r="P15" s="143">
        <v>296</v>
      </c>
      <c r="Q15" s="162">
        <v>3.5343283582089553E-2</v>
      </c>
      <c r="R15" s="143">
        <v>542</v>
      </c>
      <c r="S15" s="162">
        <v>6.4716417910447757E-2</v>
      </c>
      <c r="T15" s="143">
        <v>874</v>
      </c>
      <c r="U15" s="162">
        <v>0.10435820895522388</v>
      </c>
      <c r="V15" s="143">
        <v>1120</v>
      </c>
      <c r="W15" s="162">
        <v>0.13373134328358208</v>
      </c>
      <c r="X15" s="143">
        <v>959</v>
      </c>
      <c r="Y15" s="61">
        <v>0.11450746268656717</v>
      </c>
      <c r="Z15" s="70"/>
      <c r="AA15" s="5"/>
      <c r="AB15" s="5"/>
    </row>
    <row r="16" spans="1:28" s="4" customFormat="1" ht="17.25" customHeight="1" x14ac:dyDescent="0.25">
      <c r="A16" s="424" t="s">
        <v>149</v>
      </c>
      <c r="B16" s="425"/>
      <c r="C16" s="149">
        <v>9098</v>
      </c>
      <c r="D16" s="177">
        <v>4.7594634748582311E-2</v>
      </c>
      <c r="E16" s="141">
        <v>0.69818126007213566</v>
      </c>
      <c r="F16" s="149">
        <v>4639</v>
      </c>
      <c r="G16" s="178">
        <v>0.50989228401846565</v>
      </c>
      <c r="H16" s="143">
        <v>4459</v>
      </c>
      <c r="I16" s="140">
        <v>0.49010771598153441</v>
      </c>
      <c r="J16" s="149">
        <v>4493</v>
      </c>
      <c r="K16" s="161">
        <v>0.49384480105517697</v>
      </c>
      <c r="L16" s="143">
        <v>224</v>
      </c>
      <c r="M16" s="162">
        <v>2.4620795779292153E-2</v>
      </c>
      <c r="N16" s="143">
        <v>164</v>
      </c>
      <c r="O16" s="162">
        <v>1.8025939766981754E-2</v>
      </c>
      <c r="P16" s="143">
        <v>340</v>
      </c>
      <c r="Q16" s="162">
        <v>3.7370850736425591E-2</v>
      </c>
      <c r="R16" s="143">
        <v>568</v>
      </c>
      <c r="S16" s="162">
        <v>6.2431303583205103E-2</v>
      </c>
      <c r="T16" s="143">
        <v>1054</v>
      </c>
      <c r="U16" s="162">
        <v>0.11584963728291932</v>
      </c>
      <c r="V16" s="143">
        <v>1204</v>
      </c>
      <c r="W16" s="162">
        <v>0.13233677731369531</v>
      </c>
      <c r="X16" s="143">
        <v>1051</v>
      </c>
      <c r="Y16" s="61">
        <v>0.11551989448230381</v>
      </c>
      <c r="Z16" s="70"/>
      <c r="AA16" s="5"/>
      <c r="AB16" s="5"/>
    </row>
    <row r="17" spans="1:28" s="4" customFormat="1" ht="17.25" customHeight="1" thickBot="1" x14ac:dyDescent="0.3">
      <c r="A17" s="424" t="s">
        <v>151</v>
      </c>
      <c r="B17" s="425"/>
      <c r="C17" s="149">
        <v>9626</v>
      </c>
      <c r="D17" s="177">
        <v>5.1108609777853288E-2</v>
      </c>
      <c r="E17" s="141">
        <v>0.70124572011364461</v>
      </c>
      <c r="F17" s="149">
        <v>4615</v>
      </c>
      <c r="G17" s="178">
        <f>F17/$C17</f>
        <v>0.47943070849781838</v>
      </c>
      <c r="H17" s="143">
        <v>5011</v>
      </c>
      <c r="I17" s="140">
        <f>H17/$C17</f>
        <v>0.52056929150218156</v>
      </c>
      <c r="J17" s="149">
        <v>4806</v>
      </c>
      <c r="K17" s="161">
        <f>J17/$C17</f>
        <v>0.49927280282568043</v>
      </c>
      <c r="L17" s="143">
        <v>222</v>
      </c>
      <c r="M17" s="162">
        <f>L17/$C17</f>
        <v>2.3062538956991483E-2</v>
      </c>
      <c r="N17" s="143">
        <v>163</v>
      </c>
      <c r="O17" s="162">
        <f>N17/$C17</f>
        <v>1.6933305630583834E-2</v>
      </c>
      <c r="P17" s="143">
        <v>307</v>
      </c>
      <c r="Q17" s="162">
        <f>P17/$C17</f>
        <v>3.1892790359443174E-2</v>
      </c>
      <c r="R17" s="143">
        <v>540</v>
      </c>
      <c r="S17" s="162">
        <f>R17/$C17</f>
        <v>5.6098067733222519E-2</v>
      </c>
      <c r="T17" s="143">
        <v>1175</v>
      </c>
      <c r="U17" s="162">
        <f>T17/$C17</f>
        <v>0.12206523997506752</v>
      </c>
      <c r="V17" s="143">
        <v>1264</v>
      </c>
      <c r="W17" s="162">
        <f>V17/$C17</f>
        <v>0.13131103261998753</v>
      </c>
      <c r="X17" s="143">
        <v>1149</v>
      </c>
      <c r="Y17" s="61">
        <f>X17/$C17</f>
        <v>0.11936422189902347</v>
      </c>
      <c r="Z17" s="70"/>
      <c r="AA17" s="5"/>
      <c r="AB17" s="5"/>
    </row>
    <row r="18" spans="1:28" s="4" customFormat="1" ht="17.25" customHeight="1" x14ac:dyDescent="0.25">
      <c r="A18" s="538" t="s">
        <v>152</v>
      </c>
      <c r="B18" s="278" t="s">
        <v>73</v>
      </c>
      <c r="C18" s="309">
        <f>C17-C16</f>
        <v>528</v>
      </c>
      <c r="D18" s="373" t="s">
        <v>43</v>
      </c>
      <c r="E18" s="346" t="s">
        <v>43</v>
      </c>
      <c r="F18" s="309">
        <f t="shared" ref="F18:N18" si="0">F17-F16</f>
        <v>-24</v>
      </c>
      <c r="G18" s="345" t="s">
        <v>43</v>
      </c>
      <c r="H18" s="280">
        <f t="shared" si="0"/>
        <v>552</v>
      </c>
      <c r="I18" s="346" t="s">
        <v>43</v>
      </c>
      <c r="J18" s="309">
        <f t="shared" si="0"/>
        <v>313</v>
      </c>
      <c r="K18" s="345" t="s">
        <v>43</v>
      </c>
      <c r="L18" s="280">
        <f t="shared" si="0"/>
        <v>-2</v>
      </c>
      <c r="M18" s="345" t="s">
        <v>43</v>
      </c>
      <c r="N18" s="280">
        <f t="shared" si="0"/>
        <v>-1</v>
      </c>
      <c r="O18" s="345" t="s">
        <v>43</v>
      </c>
      <c r="P18" s="280">
        <f>P17-P16</f>
        <v>-33</v>
      </c>
      <c r="Q18" s="345" t="s">
        <v>43</v>
      </c>
      <c r="R18" s="280">
        <f>R17-R16</f>
        <v>-28</v>
      </c>
      <c r="S18" s="345" t="s">
        <v>43</v>
      </c>
      <c r="T18" s="280">
        <f>T17-T16</f>
        <v>121</v>
      </c>
      <c r="U18" s="345" t="s">
        <v>43</v>
      </c>
      <c r="V18" s="280">
        <f>V17-V16</f>
        <v>60</v>
      </c>
      <c r="W18" s="345" t="s">
        <v>43</v>
      </c>
      <c r="X18" s="280">
        <f>X17-X16</f>
        <v>98</v>
      </c>
      <c r="Y18" s="346" t="s">
        <v>43</v>
      </c>
    </row>
    <row r="19" spans="1:28" s="4" customFormat="1" ht="17.25" customHeight="1" x14ac:dyDescent="0.25">
      <c r="A19" s="413"/>
      <c r="B19" s="283" t="s">
        <v>74</v>
      </c>
      <c r="C19" s="298">
        <f>C17/C16-1</f>
        <v>5.8034732908331499E-2</v>
      </c>
      <c r="D19" s="374" t="s">
        <v>43</v>
      </c>
      <c r="E19" s="349" t="s">
        <v>43</v>
      </c>
      <c r="F19" s="298">
        <f t="shared" ref="F19:N19" si="1">F17/F16-1</f>
        <v>-5.1735287777537886E-3</v>
      </c>
      <c r="G19" s="348" t="s">
        <v>43</v>
      </c>
      <c r="H19" s="296">
        <f t="shared" si="1"/>
        <v>0.1237945727741645</v>
      </c>
      <c r="I19" s="349" t="s">
        <v>43</v>
      </c>
      <c r="J19" s="298">
        <f t="shared" si="1"/>
        <v>6.9663921655909178E-2</v>
      </c>
      <c r="K19" s="348" t="s">
        <v>43</v>
      </c>
      <c r="L19" s="296">
        <f t="shared" si="1"/>
        <v>-8.9285714285713969E-3</v>
      </c>
      <c r="M19" s="348" t="s">
        <v>43</v>
      </c>
      <c r="N19" s="296">
        <f t="shared" si="1"/>
        <v>-6.0975609756097615E-3</v>
      </c>
      <c r="O19" s="348" t="s">
        <v>43</v>
      </c>
      <c r="P19" s="296">
        <f>P17/P16-1</f>
        <v>-9.7058823529411753E-2</v>
      </c>
      <c r="Q19" s="348" t="s">
        <v>43</v>
      </c>
      <c r="R19" s="296">
        <f>R17/R16-1</f>
        <v>-4.9295774647887369E-2</v>
      </c>
      <c r="S19" s="348" t="s">
        <v>43</v>
      </c>
      <c r="T19" s="296">
        <f>T17/T16-1</f>
        <v>0.11480075901328268</v>
      </c>
      <c r="U19" s="348" t="s">
        <v>43</v>
      </c>
      <c r="V19" s="296">
        <f>V17/V16-1</f>
        <v>4.9833887043189362E-2</v>
      </c>
      <c r="W19" s="348" t="s">
        <v>43</v>
      </c>
      <c r="X19" s="296">
        <f>X17/X16-1</f>
        <v>9.3244529019981037E-2</v>
      </c>
      <c r="Y19" s="349" t="s">
        <v>43</v>
      </c>
    </row>
    <row r="20" spans="1:28" s="4" customFormat="1" ht="17.25" customHeight="1" x14ac:dyDescent="0.25">
      <c r="A20" s="414" t="s">
        <v>157</v>
      </c>
      <c r="B20" s="288" t="s">
        <v>73</v>
      </c>
      <c r="C20" s="316">
        <f>C17-C12</f>
        <v>1811</v>
      </c>
      <c r="D20" s="375" t="s">
        <v>43</v>
      </c>
      <c r="E20" s="352" t="s">
        <v>43</v>
      </c>
      <c r="F20" s="316">
        <f t="shared" ref="F20:N20" si="2">F17-F12</f>
        <v>-95</v>
      </c>
      <c r="G20" s="351" t="s">
        <v>43</v>
      </c>
      <c r="H20" s="290">
        <f t="shared" si="2"/>
        <v>1906</v>
      </c>
      <c r="I20" s="352" t="s">
        <v>43</v>
      </c>
      <c r="J20" s="316">
        <f t="shared" si="2"/>
        <v>863</v>
      </c>
      <c r="K20" s="351" t="s">
        <v>43</v>
      </c>
      <c r="L20" s="290">
        <f t="shared" si="2"/>
        <v>-8</v>
      </c>
      <c r="M20" s="351" t="s">
        <v>43</v>
      </c>
      <c r="N20" s="290">
        <f t="shared" si="2"/>
        <v>-4</v>
      </c>
      <c r="O20" s="351" t="s">
        <v>43</v>
      </c>
      <c r="P20" s="290">
        <f>P17-P12</f>
        <v>82</v>
      </c>
      <c r="Q20" s="351" t="s">
        <v>43</v>
      </c>
      <c r="R20" s="290">
        <f>R17-R12</f>
        <v>64</v>
      </c>
      <c r="S20" s="351" t="s">
        <v>43</v>
      </c>
      <c r="T20" s="290">
        <f>T17-T12</f>
        <v>318</v>
      </c>
      <c r="U20" s="351" t="s">
        <v>43</v>
      </c>
      <c r="V20" s="290">
        <f>V17-V12</f>
        <v>373</v>
      </c>
      <c r="W20" s="351" t="s">
        <v>43</v>
      </c>
      <c r="X20" s="290">
        <f>X17-X12</f>
        <v>123</v>
      </c>
      <c r="Y20" s="352" t="s">
        <v>43</v>
      </c>
    </row>
    <row r="21" spans="1:28" s="4" customFormat="1" ht="17.25" customHeight="1" x14ac:dyDescent="0.25">
      <c r="A21" s="413"/>
      <c r="B21" s="294" t="s">
        <v>74</v>
      </c>
      <c r="C21" s="298">
        <f>C17/C12-1</f>
        <v>0.23173384516954565</v>
      </c>
      <c r="D21" s="374" t="s">
        <v>43</v>
      </c>
      <c r="E21" s="349" t="s">
        <v>43</v>
      </c>
      <c r="F21" s="298">
        <f t="shared" ref="F21:N21" si="3">F17/F12-1</f>
        <v>-2.0169851380042458E-2</v>
      </c>
      <c r="G21" s="348" t="s">
        <v>43</v>
      </c>
      <c r="H21" s="296">
        <f t="shared" si="3"/>
        <v>0.6138486312399356</v>
      </c>
      <c r="I21" s="349" t="s">
        <v>43</v>
      </c>
      <c r="J21" s="298">
        <f t="shared" si="3"/>
        <v>0.21886888156226214</v>
      </c>
      <c r="K21" s="348" t="s">
        <v>43</v>
      </c>
      <c r="L21" s="296">
        <f t="shared" si="3"/>
        <v>-3.4782608695652195E-2</v>
      </c>
      <c r="M21" s="348" t="s">
        <v>43</v>
      </c>
      <c r="N21" s="296">
        <f t="shared" si="3"/>
        <v>-2.39520958083832E-2</v>
      </c>
      <c r="O21" s="348" t="s">
        <v>43</v>
      </c>
      <c r="P21" s="296">
        <f>P17/P12-1</f>
        <v>0.36444444444444435</v>
      </c>
      <c r="Q21" s="348" t="s">
        <v>43</v>
      </c>
      <c r="R21" s="296">
        <f>R17/R12-1</f>
        <v>0.13445378151260501</v>
      </c>
      <c r="S21" s="348" t="s">
        <v>43</v>
      </c>
      <c r="T21" s="296">
        <f>T17/T12-1</f>
        <v>0.37106184364060679</v>
      </c>
      <c r="U21" s="348" t="s">
        <v>43</v>
      </c>
      <c r="V21" s="296">
        <f>V17/V12-1</f>
        <v>0.41863075196408528</v>
      </c>
      <c r="W21" s="348" t="s">
        <v>43</v>
      </c>
      <c r="X21" s="296">
        <f>X17/X12-1</f>
        <v>0.11988304093567259</v>
      </c>
      <c r="Y21" s="349" t="s">
        <v>43</v>
      </c>
    </row>
    <row r="22" spans="1:28" s="4" customFormat="1" ht="17.25" customHeight="1" x14ac:dyDescent="0.25">
      <c r="A22" s="414" t="s">
        <v>156</v>
      </c>
      <c r="B22" s="299" t="s">
        <v>73</v>
      </c>
      <c r="C22" s="316">
        <f>C17-C7</f>
        <v>2857</v>
      </c>
      <c r="D22" s="375" t="s">
        <v>43</v>
      </c>
      <c r="E22" s="352" t="s">
        <v>43</v>
      </c>
      <c r="F22" s="316">
        <f t="shared" ref="F22:N22" si="4">F17-F7</f>
        <v>-591</v>
      </c>
      <c r="G22" s="351" t="s">
        <v>43</v>
      </c>
      <c r="H22" s="290">
        <f t="shared" si="4"/>
        <v>3448</v>
      </c>
      <c r="I22" s="352" t="s">
        <v>43</v>
      </c>
      <c r="J22" s="316">
        <f t="shared" si="4"/>
        <v>1003</v>
      </c>
      <c r="K22" s="351" t="s">
        <v>43</v>
      </c>
      <c r="L22" s="290">
        <f t="shared" si="4"/>
        <v>-72</v>
      </c>
      <c r="M22" s="351" t="s">
        <v>43</v>
      </c>
      <c r="N22" s="290">
        <f t="shared" si="4"/>
        <v>14</v>
      </c>
      <c r="O22" s="351" t="s">
        <v>43</v>
      </c>
      <c r="P22" s="290">
        <f>P17-P7</f>
        <v>89</v>
      </c>
      <c r="Q22" s="351" t="s">
        <v>43</v>
      </c>
      <c r="R22" s="290">
        <f>R17-R7</f>
        <v>228</v>
      </c>
      <c r="S22" s="351" t="s">
        <v>43</v>
      </c>
      <c r="T22" s="290">
        <f>T17-T7</f>
        <v>696</v>
      </c>
      <c r="U22" s="351" t="s">
        <v>43</v>
      </c>
      <c r="V22" s="290">
        <f>V17-V7</f>
        <v>553</v>
      </c>
      <c r="W22" s="351" t="s">
        <v>43</v>
      </c>
      <c r="X22" s="290">
        <f>X17-X7</f>
        <v>346</v>
      </c>
      <c r="Y22" s="352" t="s">
        <v>43</v>
      </c>
    </row>
    <row r="23" spans="1:28" s="4" customFormat="1" ht="17.25" customHeight="1" thickBot="1" x14ac:dyDescent="0.3">
      <c r="A23" s="415"/>
      <c r="B23" s="303" t="s">
        <v>74</v>
      </c>
      <c r="C23" s="308">
        <f>C17/C7-1</f>
        <v>0.42207120697296507</v>
      </c>
      <c r="D23" s="376" t="s">
        <v>43</v>
      </c>
      <c r="E23" s="361" t="s">
        <v>43</v>
      </c>
      <c r="F23" s="308">
        <f t="shared" ref="F23:N23" si="5">F17/F7-1</f>
        <v>-0.11352285824049169</v>
      </c>
      <c r="G23" s="360" t="s">
        <v>43</v>
      </c>
      <c r="H23" s="306">
        <f t="shared" si="5"/>
        <v>2.2060140754958413</v>
      </c>
      <c r="I23" s="361" t="s">
        <v>43</v>
      </c>
      <c r="J23" s="308">
        <f t="shared" si="5"/>
        <v>0.2637391533000264</v>
      </c>
      <c r="K23" s="360" t="s">
        <v>43</v>
      </c>
      <c r="L23" s="306">
        <f t="shared" si="5"/>
        <v>-0.24489795918367352</v>
      </c>
      <c r="M23" s="360" t="s">
        <v>43</v>
      </c>
      <c r="N23" s="306">
        <f t="shared" si="5"/>
        <v>9.3959731543624248E-2</v>
      </c>
      <c r="O23" s="360" t="s">
        <v>43</v>
      </c>
      <c r="P23" s="306">
        <f>P17/P7-1</f>
        <v>0.40825688073394506</v>
      </c>
      <c r="Q23" s="360" t="s">
        <v>43</v>
      </c>
      <c r="R23" s="306">
        <f>R17/R7-1</f>
        <v>0.73076923076923084</v>
      </c>
      <c r="S23" s="360" t="s">
        <v>43</v>
      </c>
      <c r="T23" s="306">
        <f>T17/T7-1</f>
        <v>1.453027139874739</v>
      </c>
      <c r="U23" s="360" t="s">
        <v>43</v>
      </c>
      <c r="V23" s="306">
        <f>V17/V7-1</f>
        <v>0.77777777777777768</v>
      </c>
      <c r="W23" s="360" t="s">
        <v>43</v>
      </c>
      <c r="X23" s="306">
        <f>X17/X7-1</f>
        <v>0.43088418430884179</v>
      </c>
      <c r="Y23" s="361" t="s">
        <v>43</v>
      </c>
    </row>
    <row r="24" spans="1:28" s="6" customFormat="1" ht="17.25" customHeight="1" x14ac:dyDescent="0.2">
      <c r="A24" s="166" t="s">
        <v>64</v>
      </c>
      <c r="B24" s="50"/>
    </row>
    <row r="25" spans="1:28" ht="17.25" customHeight="1" x14ac:dyDescent="0.25">
      <c r="A25" s="166" t="s">
        <v>65</v>
      </c>
      <c r="B25" s="5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6"/>
      <c r="U25" s="6"/>
      <c r="V25" s="6"/>
      <c r="W25" s="6"/>
      <c r="X25" s="6"/>
      <c r="Y25" s="6"/>
    </row>
    <row r="26" spans="1:28" s="6" customFormat="1" ht="17.25" customHeight="1" x14ac:dyDescent="0.25">
      <c r="A26" s="164" t="s">
        <v>105</v>
      </c>
      <c r="B26" s="50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 s="22"/>
      <c r="W26"/>
      <c r="X26"/>
      <c r="Y26"/>
    </row>
    <row r="27" spans="1:28" ht="17.25" customHeight="1" x14ac:dyDescent="0.25">
      <c r="A27" s="164" t="s">
        <v>116</v>
      </c>
      <c r="Q27" s="23"/>
    </row>
    <row r="28" spans="1:28" ht="17.25" customHeight="1" x14ac:dyDescent="0.25">
      <c r="A28" s="164" t="s">
        <v>117</v>
      </c>
    </row>
    <row r="29" spans="1:28" ht="17.25" customHeight="1" x14ac:dyDescent="0.25">
      <c r="C29" s="23"/>
      <c r="F29" s="23"/>
      <c r="H29" s="23"/>
      <c r="I29" s="23"/>
      <c r="J29" s="23"/>
      <c r="K29" s="23"/>
      <c r="L29" s="23"/>
      <c r="N29" s="23"/>
      <c r="P29" s="23"/>
      <c r="R29" s="23"/>
      <c r="T29" s="23"/>
      <c r="V29" s="23"/>
      <c r="X29" s="23"/>
    </row>
    <row r="30" spans="1:28" ht="17.25" customHeight="1" x14ac:dyDescent="0.25">
      <c r="C30" s="23"/>
      <c r="F30" s="23"/>
      <c r="H30" s="23"/>
      <c r="J30" s="23"/>
      <c r="K30" s="23"/>
      <c r="L30" s="23"/>
      <c r="N30" s="23"/>
      <c r="P30" s="23"/>
      <c r="R30" s="23"/>
      <c r="T30" s="23"/>
      <c r="V30" s="23"/>
      <c r="X30" s="23"/>
    </row>
    <row r="31" spans="1:28" x14ac:dyDescent="0.25">
      <c r="C31" s="70"/>
      <c r="F31" s="70"/>
      <c r="H31" s="70"/>
      <c r="J31" s="70"/>
      <c r="K31" s="23"/>
      <c r="L31" s="70"/>
      <c r="N31" s="70"/>
      <c r="P31" s="70"/>
      <c r="R31" s="70"/>
      <c r="T31" s="70"/>
      <c r="V31" s="70"/>
      <c r="X31" s="70"/>
    </row>
    <row r="32" spans="1:28" x14ac:dyDescent="0.25">
      <c r="C32" s="23"/>
      <c r="F32" s="23"/>
      <c r="H32" s="23"/>
      <c r="J32" s="23"/>
      <c r="K32" s="23"/>
      <c r="L32" s="23"/>
      <c r="N32" s="23"/>
      <c r="P32" s="23"/>
      <c r="R32" s="23"/>
      <c r="T32" s="23"/>
      <c r="V32" s="23"/>
      <c r="X32" s="23"/>
    </row>
    <row r="33" spans="3:24" x14ac:dyDescent="0.25">
      <c r="C33" s="70"/>
      <c r="F33" s="70"/>
      <c r="H33" s="70"/>
      <c r="J33" s="70"/>
      <c r="K33" s="23"/>
      <c r="L33" s="70"/>
      <c r="N33" s="70"/>
      <c r="P33" s="70"/>
      <c r="R33" s="70"/>
      <c r="T33" s="70"/>
      <c r="V33" s="70"/>
      <c r="X33" s="70"/>
    </row>
    <row r="34" spans="3:24" x14ac:dyDescent="0.25">
      <c r="F34" s="23"/>
      <c r="J34" s="23"/>
      <c r="K34" s="23"/>
    </row>
    <row r="35" spans="3:24" x14ac:dyDescent="0.25">
      <c r="F35" s="23"/>
      <c r="J35" s="23"/>
      <c r="K35" s="23"/>
    </row>
    <row r="36" spans="3:24" x14ac:dyDescent="0.25">
      <c r="F36" s="23"/>
      <c r="J36" s="23"/>
      <c r="K36" s="23"/>
    </row>
    <row r="37" spans="3:24" x14ac:dyDescent="0.25">
      <c r="F37" s="23"/>
      <c r="J37" s="23"/>
      <c r="K37" s="23"/>
    </row>
    <row r="38" spans="3:24" x14ac:dyDescent="0.25">
      <c r="J38" s="23"/>
      <c r="K38" s="23"/>
    </row>
  </sheetData>
  <mergeCells count="29">
    <mergeCell ref="R4:S5"/>
    <mergeCell ref="T4:U5"/>
    <mergeCell ref="V4:W5"/>
    <mergeCell ref="X4:Y5"/>
    <mergeCell ref="C3:E5"/>
    <mergeCell ref="F3:I3"/>
    <mergeCell ref="J3:Y3"/>
    <mergeCell ref="F4:G5"/>
    <mergeCell ref="H4:I5"/>
    <mergeCell ref="J4:K5"/>
    <mergeCell ref="L4:M5"/>
    <mergeCell ref="N4:O5"/>
    <mergeCell ref="P4:Q5"/>
    <mergeCell ref="W2:Y2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</mergeCells>
  <hyperlinks>
    <hyperlink ref="A2" location="OBSAH!A1" tooltip="o" display="zpět na obsah" xr:uid="{00000000-0004-0000-1300-000000000000}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Y23" unlocked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List9"/>
  <dimension ref="A1:W46"/>
  <sheetViews>
    <sheetView zoomScaleNormal="100" workbookViewId="0"/>
  </sheetViews>
  <sheetFormatPr defaultColWidth="9.140625" defaultRowHeight="11.25" x14ac:dyDescent="0.15"/>
  <cols>
    <col min="1" max="1" width="17.5703125" style="14" customWidth="1"/>
    <col min="2" max="3" width="5.85546875" style="14" customWidth="1"/>
    <col min="4" max="4" width="5.140625" style="14" customWidth="1"/>
    <col min="5" max="5" width="5.42578125" style="14" customWidth="1"/>
    <col min="6" max="6" width="5.140625" style="14" customWidth="1"/>
    <col min="7" max="7" width="5.42578125" style="14" customWidth="1"/>
    <col min="8" max="8" width="5.140625" style="14" customWidth="1"/>
    <col min="9" max="9" width="5.42578125" style="14" customWidth="1"/>
    <col min="10" max="10" width="5.140625" style="14" customWidth="1"/>
    <col min="11" max="11" width="5.42578125" style="14" customWidth="1"/>
    <col min="12" max="16" width="5.140625" style="14" customWidth="1"/>
    <col min="17" max="17" width="5.42578125" style="14" customWidth="1"/>
    <col min="18" max="18" width="5.140625" style="14" customWidth="1"/>
    <col min="19" max="19" width="5.42578125" style="14" customWidth="1"/>
    <col min="20" max="20" width="5.140625" style="14" customWidth="1"/>
    <col min="21" max="21" width="5.42578125" style="14" customWidth="1"/>
    <col min="22" max="22" width="5.140625" style="14" customWidth="1"/>
    <col min="23" max="23" width="5.42578125" style="14" customWidth="1"/>
    <col min="24" max="16384" width="9.140625" style="14"/>
  </cols>
  <sheetData>
    <row r="1" spans="1:23" s="1" customFormat="1" ht="17.25" customHeight="1" x14ac:dyDescent="0.2">
      <c r="A1" s="30" t="s">
        <v>175</v>
      </c>
    </row>
    <row r="2" spans="1:23" s="2" customFormat="1" ht="17.25" customHeight="1" thickBot="1" x14ac:dyDescent="0.3">
      <c r="A2" s="75" t="s">
        <v>75</v>
      </c>
      <c r="N2" s="2" t="s">
        <v>0</v>
      </c>
      <c r="U2" s="382" t="s">
        <v>198</v>
      </c>
      <c r="V2" s="382"/>
      <c r="W2" s="382"/>
    </row>
    <row r="3" spans="1:23" s="3" customFormat="1" ht="17.25" customHeight="1" x14ac:dyDescent="0.2">
      <c r="A3" s="498" t="s">
        <v>72</v>
      </c>
      <c r="B3" s="434" t="s">
        <v>45</v>
      </c>
      <c r="C3" s="436"/>
      <c r="D3" s="529" t="s">
        <v>33</v>
      </c>
      <c r="E3" s="529"/>
      <c r="F3" s="529"/>
      <c r="G3" s="530"/>
      <c r="H3" s="528" t="s">
        <v>34</v>
      </c>
      <c r="I3" s="529"/>
      <c r="J3" s="529"/>
      <c r="K3" s="529"/>
      <c r="L3" s="529"/>
      <c r="M3" s="529"/>
      <c r="N3" s="529"/>
      <c r="O3" s="529"/>
      <c r="P3" s="529"/>
      <c r="Q3" s="529"/>
      <c r="R3" s="529"/>
      <c r="S3" s="529"/>
      <c r="T3" s="529"/>
      <c r="U3" s="529"/>
      <c r="V3" s="529"/>
      <c r="W3" s="530"/>
    </row>
    <row r="4" spans="1:23" s="3" customFormat="1" ht="17.25" customHeight="1" x14ac:dyDescent="0.2">
      <c r="A4" s="500"/>
      <c r="B4" s="503"/>
      <c r="C4" s="540"/>
      <c r="D4" s="541" t="s">
        <v>63</v>
      </c>
      <c r="E4" s="542"/>
      <c r="F4" s="515" t="s">
        <v>35</v>
      </c>
      <c r="G4" s="539"/>
      <c r="H4" s="518" t="s">
        <v>39</v>
      </c>
      <c r="I4" s="489"/>
      <c r="J4" s="515" t="s">
        <v>38</v>
      </c>
      <c r="K4" s="489"/>
      <c r="L4" s="515" t="s">
        <v>37</v>
      </c>
      <c r="M4" s="489"/>
      <c r="N4" s="515" t="s">
        <v>40</v>
      </c>
      <c r="O4" s="489"/>
      <c r="P4" s="515" t="s">
        <v>36</v>
      </c>
      <c r="Q4" s="489"/>
      <c r="R4" s="515" t="s">
        <v>41</v>
      </c>
      <c r="S4" s="489"/>
      <c r="T4" s="515" t="s">
        <v>148</v>
      </c>
      <c r="U4" s="489"/>
      <c r="V4" s="515" t="s">
        <v>44</v>
      </c>
      <c r="W4" s="539"/>
    </row>
    <row r="5" spans="1:23" s="3" customFormat="1" ht="17.25" customHeight="1" x14ac:dyDescent="0.2">
      <c r="A5" s="500"/>
      <c r="B5" s="437"/>
      <c r="C5" s="439"/>
      <c r="D5" s="543"/>
      <c r="E5" s="544"/>
      <c r="F5" s="517"/>
      <c r="G5" s="439"/>
      <c r="H5" s="437"/>
      <c r="I5" s="519"/>
      <c r="J5" s="517"/>
      <c r="K5" s="519"/>
      <c r="L5" s="517"/>
      <c r="M5" s="519"/>
      <c r="N5" s="517"/>
      <c r="O5" s="519"/>
      <c r="P5" s="517"/>
      <c r="Q5" s="519"/>
      <c r="R5" s="517"/>
      <c r="S5" s="519"/>
      <c r="T5" s="517"/>
      <c r="U5" s="519"/>
      <c r="V5" s="517"/>
      <c r="W5" s="439"/>
    </row>
    <row r="6" spans="1:23" s="3" customFormat="1" ht="17.25" customHeight="1" thickBot="1" x14ac:dyDescent="0.25">
      <c r="A6" s="501"/>
      <c r="B6" s="363" t="s">
        <v>52</v>
      </c>
      <c r="C6" s="370" t="s">
        <v>58</v>
      </c>
      <c r="D6" s="371" t="s">
        <v>52</v>
      </c>
      <c r="E6" s="368" t="s">
        <v>56</v>
      </c>
      <c r="F6" s="366" t="s">
        <v>52</v>
      </c>
      <c r="G6" s="369" t="s">
        <v>56</v>
      </c>
      <c r="H6" s="363" t="s">
        <v>52</v>
      </c>
      <c r="I6" s="368" t="s">
        <v>56</v>
      </c>
      <c r="J6" s="366" t="s">
        <v>52</v>
      </c>
      <c r="K6" s="368" t="s">
        <v>56</v>
      </c>
      <c r="L6" s="366" t="s">
        <v>52</v>
      </c>
      <c r="M6" s="368" t="s">
        <v>56</v>
      </c>
      <c r="N6" s="366" t="s">
        <v>52</v>
      </c>
      <c r="O6" s="368" t="s">
        <v>56</v>
      </c>
      <c r="P6" s="366" t="s">
        <v>52</v>
      </c>
      <c r="Q6" s="368" t="s">
        <v>56</v>
      </c>
      <c r="R6" s="366" t="s">
        <v>52</v>
      </c>
      <c r="S6" s="368" t="s">
        <v>56</v>
      </c>
      <c r="T6" s="366" t="s">
        <v>52</v>
      </c>
      <c r="U6" s="368" t="s">
        <v>56</v>
      </c>
      <c r="V6" s="366" t="s">
        <v>52</v>
      </c>
      <c r="W6" s="369" t="s">
        <v>56</v>
      </c>
    </row>
    <row r="7" spans="1:23" s="4" customFormat="1" ht="17.25" customHeight="1" x14ac:dyDescent="0.25">
      <c r="A7" s="45" t="s">
        <v>12</v>
      </c>
      <c r="B7" s="216">
        <v>13727</v>
      </c>
      <c r="C7" s="217">
        <v>3.7660737850866002E-2</v>
      </c>
      <c r="D7" s="179">
        <v>6734</v>
      </c>
      <c r="E7" s="199">
        <v>0.49056603773584906</v>
      </c>
      <c r="F7" s="179">
        <v>2694</v>
      </c>
      <c r="G7" s="199">
        <v>0.19625555474612078</v>
      </c>
      <c r="H7" s="216">
        <v>6889</v>
      </c>
      <c r="I7" s="199">
        <v>0.50185765280104899</v>
      </c>
      <c r="J7" s="201">
        <v>411</v>
      </c>
      <c r="K7" s="199">
        <v>2.9940992205143149E-2</v>
      </c>
      <c r="L7" s="201">
        <v>277</v>
      </c>
      <c r="M7" s="199">
        <v>2.0179208858454142E-2</v>
      </c>
      <c r="N7" s="201">
        <v>544</v>
      </c>
      <c r="O7" s="199">
        <v>3.9629926422379252E-2</v>
      </c>
      <c r="P7" s="201">
        <v>840</v>
      </c>
      <c r="Q7" s="199">
        <v>6.1193268740438553E-2</v>
      </c>
      <c r="R7" s="201">
        <v>1508</v>
      </c>
      <c r="S7" s="199">
        <v>0.10985648721497777</v>
      </c>
      <c r="T7" s="201">
        <v>1591</v>
      </c>
      <c r="U7" s="199">
        <v>0.11590296495956873</v>
      </c>
      <c r="V7" s="201">
        <v>1667</v>
      </c>
      <c r="W7" s="200">
        <v>0.12143949879798936</v>
      </c>
    </row>
    <row r="8" spans="1:23" s="4" customFormat="1" ht="17.25" customHeight="1" x14ac:dyDescent="0.25">
      <c r="A8" s="20" t="s">
        <v>13</v>
      </c>
      <c r="B8" s="144">
        <v>1329</v>
      </c>
      <c r="C8" s="119">
        <v>3.1072455635828014E-2</v>
      </c>
      <c r="D8" s="154">
        <v>690</v>
      </c>
      <c r="E8" s="273">
        <v>0.5191873589164786</v>
      </c>
      <c r="F8" s="154">
        <v>198</v>
      </c>
      <c r="G8" s="273">
        <v>0.1489841986455982</v>
      </c>
      <c r="H8" s="144">
        <v>658</v>
      </c>
      <c r="I8" s="273">
        <v>0.49510910458991725</v>
      </c>
      <c r="J8" s="139">
        <v>28</v>
      </c>
      <c r="K8" s="273">
        <v>2.1068472535741158E-2</v>
      </c>
      <c r="L8" s="139">
        <v>37</v>
      </c>
      <c r="M8" s="273">
        <v>2.784048156508653E-2</v>
      </c>
      <c r="N8" s="139">
        <v>35</v>
      </c>
      <c r="O8" s="273">
        <v>2.6335590669676449E-2</v>
      </c>
      <c r="P8" s="139">
        <v>48</v>
      </c>
      <c r="Q8" s="273">
        <v>3.6117381489841983E-2</v>
      </c>
      <c r="R8" s="139">
        <v>114</v>
      </c>
      <c r="S8" s="273">
        <v>8.5778781038374718E-2</v>
      </c>
      <c r="T8" s="139">
        <v>159</v>
      </c>
      <c r="U8" s="273">
        <v>0.11963882618510158</v>
      </c>
      <c r="V8" s="139">
        <v>250</v>
      </c>
      <c r="W8" s="275">
        <v>0.18811136192626035</v>
      </c>
    </row>
    <row r="9" spans="1:23" s="4" customFormat="1" ht="17.25" customHeight="1" x14ac:dyDescent="0.25">
      <c r="A9" s="20" t="s">
        <v>14</v>
      </c>
      <c r="B9" s="144">
        <v>1332</v>
      </c>
      <c r="C9" s="119">
        <v>2.5152482202541685E-2</v>
      </c>
      <c r="D9" s="154">
        <v>300</v>
      </c>
      <c r="E9" s="273">
        <v>0.22522522522522523</v>
      </c>
      <c r="F9" s="154">
        <v>414</v>
      </c>
      <c r="G9" s="273">
        <v>0.3108108108108108</v>
      </c>
      <c r="H9" s="144">
        <v>602</v>
      </c>
      <c r="I9" s="273">
        <v>0.45195195195195192</v>
      </c>
      <c r="J9" s="139">
        <v>50</v>
      </c>
      <c r="K9" s="273">
        <v>3.7537537537537538E-2</v>
      </c>
      <c r="L9" s="139">
        <v>25</v>
      </c>
      <c r="M9" s="273">
        <v>1.8768768768768769E-2</v>
      </c>
      <c r="N9" s="139">
        <v>36</v>
      </c>
      <c r="O9" s="273">
        <v>2.7027027027027029E-2</v>
      </c>
      <c r="P9" s="139">
        <v>97</v>
      </c>
      <c r="Q9" s="273">
        <v>7.2822822822822819E-2</v>
      </c>
      <c r="R9" s="139">
        <v>201</v>
      </c>
      <c r="S9" s="273">
        <v>0.15090090090090091</v>
      </c>
      <c r="T9" s="139">
        <v>163</v>
      </c>
      <c r="U9" s="273">
        <v>0.12237237237237238</v>
      </c>
      <c r="V9" s="139">
        <v>158</v>
      </c>
      <c r="W9" s="275">
        <v>0.11861861861861862</v>
      </c>
    </row>
    <row r="10" spans="1:23" s="4" customFormat="1" ht="17.25" customHeight="1" x14ac:dyDescent="0.25">
      <c r="A10" s="20" t="s">
        <v>15</v>
      </c>
      <c r="B10" s="144">
        <v>639</v>
      </c>
      <c r="C10" s="119">
        <v>2.7524121295658167E-2</v>
      </c>
      <c r="D10" s="154">
        <v>265</v>
      </c>
      <c r="E10" s="273">
        <v>0.41471048513302033</v>
      </c>
      <c r="F10" s="154">
        <v>145</v>
      </c>
      <c r="G10" s="273">
        <v>0.2269170579029734</v>
      </c>
      <c r="H10" s="144">
        <v>245</v>
      </c>
      <c r="I10" s="273">
        <v>0.38341158059467917</v>
      </c>
      <c r="J10" s="139">
        <v>65</v>
      </c>
      <c r="K10" s="273">
        <v>0.10172143974960876</v>
      </c>
      <c r="L10" s="139">
        <v>12</v>
      </c>
      <c r="M10" s="273">
        <v>1.8779342723004695E-2</v>
      </c>
      <c r="N10" s="139">
        <v>39</v>
      </c>
      <c r="O10" s="273">
        <v>6.1032863849765258E-2</v>
      </c>
      <c r="P10" s="139">
        <v>76</v>
      </c>
      <c r="Q10" s="273">
        <v>0.1189358372456964</v>
      </c>
      <c r="R10" s="139">
        <v>81</v>
      </c>
      <c r="S10" s="273">
        <v>0.12676056338028169</v>
      </c>
      <c r="T10" s="139">
        <v>63</v>
      </c>
      <c r="U10" s="273">
        <v>9.8591549295774641E-2</v>
      </c>
      <c r="V10" s="139">
        <v>58</v>
      </c>
      <c r="W10" s="275">
        <v>9.0766823161189364E-2</v>
      </c>
    </row>
    <row r="11" spans="1:23" s="4" customFormat="1" ht="17.25" customHeight="1" x14ac:dyDescent="0.25">
      <c r="A11" s="20" t="s">
        <v>16</v>
      </c>
      <c r="B11" s="144">
        <v>701</v>
      </c>
      <c r="C11" s="119">
        <v>3.5956093557652849E-2</v>
      </c>
      <c r="D11" s="154">
        <v>262</v>
      </c>
      <c r="E11" s="273">
        <v>0.37375178316690444</v>
      </c>
      <c r="F11" s="154">
        <v>155</v>
      </c>
      <c r="G11" s="273">
        <v>0.22111269614835949</v>
      </c>
      <c r="H11" s="144">
        <v>277</v>
      </c>
      <c r="I11" s="273">
        <v>0.39514978601997147</v>
      </c>
      <c r="J11" s="139">
        <v>4</v>
      </c>
      <c r="K11" s="273">
        <v>5.7061340941512127E-3</v>
      </c>
      <c r="L11" s="139">
        <v>10</v>
      </c>
      <c r="M11" s="273">
        <v>1.4265335235378032E-2</v>
      </c>
      <c r="N11" s="139">
        <v>52</v>
      </c>
      <c r="O11" s="273">
        <v>7.4179743223965769E-2</v>
      </c>
      <c r="P11" s="139">
        <v>34</v>
      </c>
      <c r="Q11" s="273">
        <v>4.850213980028531E-2</v>
      </c>
      <c r="R11" s="139">
        <v>97</v>
      </c>
      <c r="S11" s="273">
        <v>0.13837375178316691</v>
      </c>
      <c r="T11" s="139">
        <v>93</v>
      </c>
      <c r="U11" s="273">
        <v>0.13266761768901569</v>
      </c>
      <c r="V11" s="139">
        <v>134</v>
      </c>
      <c r="W11" s="275">
        <v>0.19115549215406563</v>
      </c>
    </row>
    <row r="12" spans="1:23" s="4" customFormat="1" ht="17.25" customHeight="1" x14ac:dyDescent="0.25">
      <c r="A12" s="20" t="s">
        <v>17</v>
      </c>
      <c r="B12" s="144">
        <v>316</v>
      </c>
      <c r="C12" s="119">
        <v>3.7610092835039279E-2</v>
      </c>
      <c r="D12" s="154">
        <v>65</v>
      </c>
      <c r="E12" s="273">
        <v>0.20569620253164558</v>
      </c>
      <c r="F12" s="154">
        <v>80</v>
      </c>
      <c r="G12" s="273">
        <v>0.25316455696202533</v>
      </c>
      <c r="H12" s="144">
        <v>156</v>
      </c>
      <c r="I12" s="273">
        <v>0.49367088607594939</v>
      </c>
      <c r="J12" s="139">
        <v>11</v>
      </c>
      <c r="K12" s="273">
        <v>3.4810126582278479E-2</v>
      </c>
      <c r="L12" s="139">
        <v>1</v>
      </c>
      <c r="M12" s="273">
        <v>3.1645569620253164E-3</v>
      </c>
      <c r="N12" s="139">
        <v>12</v>
      </c>
      <c r="O12" s="273">
        <v>3.7974683544303799E-2</v>
      </c>
      <c r="P12" s="139">
        <v>16</v>
      </c>
      <c r="Q12" s="273">
        <v>5.0632911392405063E-2</v>
      </c>
      <c r="R12" s="139">
        <v>44</v>
      </c>
      <c r="S12" s="273">
        <v>0.13924050632911392</v>
      </c>
      <c r="T12" s="139">
        <v>18</v>
      </c>
      <c r="U12" s="273">
        <v>5.6962025316455694E-2</v>
      </c>
      <c r="V12" s="139">
        <v>58</v>
      </c>
      <c r="W12" s="275">
        <v>0.18354430379746836</v>
      </c>
    </row>
    <row r="13" spans="1:23" s="4" customFormat="1" ht="17.25" customHeight="1" x14ac:dyDescent="0.25">
      <c r="A13" s="20" t="s">
        <v>18</v>
      </c>
      <c r="B13" s="144">
        <v>1215</v>
      </c>
      <c r="C13" s="119">
        <v>5.0156869220607664E-2</v>
      </c>
      <c r="D13" s="154">
        <v>624</v>
      </c>
      <c r="E13" s="273">
        <v>0.51358024691358029</v>
      </c>
      <c r="F13" s="154">
        <v>187</v>
      </c>
      <c r="G13" s="273">
        <v>0.15390946502057612</v>
      </c>
      <c r="H13" s="144">
        <v>639</v>
      </c>
      <c r="I13" s="273">
        <v>0.52592592592592591</v>
      </c>
      <c r="J13" s="139">
        <v>12</v>
      </c>
      <c r="K13" s="273">
        <v>9.876543209876543E-3</v>
      </c>
      <c r="L13" s="139">
        <v>16</v>
      </c>
      <c r="M13" s="273">
        <v>1.3168724279835391E-2</v>
      </c>
      <c r="N13" s="139">
        <v>35</v>
      </c>
      <c r="O13" s="273">
        <v>2.8806584362139918E-2</v>
      </c>
      <c r="P13" s="139">
        <v>60</v>
      </c>
      <c r="Q13" s="273">
        <v>4.9382716049382713E-2</v>
      </c>
      <c r="R13" s="139">
        <v>120</v>
      </c>
      <c r="S13" s="273">
        <v>9.8765432098765427E-2</v>
      </c>
      <c r="T13" s="139">
        <v>86</v>
      </c>
      <c r="U13" s="273">
        <v>7.0781893004115221E-2</v>
      </c>
      <c r="V13" s="139">
        <v>247</v>
      </c>
      <c r="W13" s="275">
        <v>0.20329218106995886</v>
      </c>
    </row>
    <row r="14" spans="1:23" s="4" customFormat="1" ht="17.25" customHeight="1" x14ac:dyDescent="0.25">
      <c r="A14" s="20" t="s">
        <v>19</v>
      </c>
      <c r="B14" s="144">
        <v>537</v>
      </c>
      <c r="C14" s="119">
        <v>3.5426837313629764E-2</v>
      </c>
      <c r="D14" s="154">
        <v>333</v>
      </c>
      <c r="E14" s="273">
        <v>0.62011173184357538</v>
      </c>
      <c r="F14" s="154">
        <v>98</v>
      </c>
      <c r="G14" s="273">
        <v>0.18249534450651769</v>
      </c>
      <c r="H14" s="144">
        <v>242</v>
      </c>
      <c r="I14" s="273">
        <v>0.4506517690875233</v>
      </c>
      <c r="J14" s="139">
        <v>20</v>
      </c>
      <c r="K14" s="273">
        <v>3.7243947858473E-2</v>
      </c>
      <c r="L14" s="139">
        <v>16</v>
      </c>
      <c r="M14" s="273">
        <v>2.9795158286778398E-2</v>
      </c>
      <c r="N14" s="139">
        <v>21</v>
      </c>
      <c r="O14" s="273">
        <v>3.9106145251396648E-2</v>
      </c>
      <c r="P14" s="139">
        <v>14</v>
      </c>
      <c r="Q14" s="273">
        <v>2.6070763500931099E-2</v>
      </c>
      <c r="R14" s="139">
        <v>58</v>
      </c>
      <c r="S14" s="273">
        <v>0.10800744878957169</v>
      </c>
      <c r="T14" s="139">
        <v>82</v>
      </c>
      <c r="U14" s="273">
        <v>0.1527001862197393</v>
      </c>
      <c r="V14" s="139">
        <v>84</v>
      </c>
      <c r="W14" s="275">
        <v>0.15642458100558659</v>
      </c>
    </row>
    <row r="15" spans="1:23" s="4" customFormat="1" ht="17.25" customHeight="1" x14ac:dyDescent="0.25">
      <c r="A15" s="20" t="s">
        <v>20</v>
      </c>
      <c r="B15" s="144">
        <v>959</v>
      </c>
      <c r="C15" s="119">
        <v>5.2145070958621066E-2</v>
      </c>
      <c r="D15" s="154">
        <v>506</v>
      </c>
      <c r="E15" s="273">
        <v>0.52763295099061525</v>
      </c>
      <c r="F15" s="154">
        <v>170</v>
      </c>
      <c r="G15" s="273">
        <v>0.17726798748696559</v>
      </c>
      <c r="H15" s="144">
        <v>488</v>
      </c>
      <c r="I15" s="273">
        <v>0.50886339937434832</v>
      </c>
      <c r="J15" s="139">
        <v>44</v>
      </c>
      <c r="K15" s="273">
        <v>4.5881126173096975E-2</v>
      </c>
      <c r="L15" s="139">
        <v>17</v>
      </c>
      <c r="M15" s="273">
        <v>1.7726798748696558E-2</v>
      </c>
      <c r="N15" s="139">
        <v>36</v>
      </c>
      <c r="O15" s="273">
        <v>3.7539103232533892E-2</v>
      </c>
      <c r="P15" s="139">
        <v>62</v>
      </c>
      <c r="Q15" s="273">
        <v>6.4650677789363925E-2</v>
      </c>
      <c r="R15" s="139">
        <v>95</v>
      </c>
      <c r="S15" s="273">
        <v>9.9061522419186657E-2</v>
      </c>
      <c r="T15" s="139">
        <v>78</v>
      </c>
      <c r="U15" s="273">
        <v>8.1334723670490092E-2</v>
      </c>
      <c r="V15" s="139">
        <v>139</v>
      </c>
      <c r="W15" s="275">
        <v>0.14494264859228362</v>
      </c>
    </row>
    <row r="16" spans="1:23" s="4" customFormat="1" ht="17.25" customHeight="1" x14ac:dyDescent="0.25">
      <c r="A16" s="20" t="s">
        <v>21</v>
      </c>
      <c r="B16" s="144">
        <v>421</v>
      </c>
      <c r="C16" s="119">
        <v>2.3048286433811453E-2</v>
      </c>
      <c r="D16" s="154">
        <v>126</v>
      </c>
      <c r="E16" s="273">
        <v>0.29928741092636579</v>
      </c>
      <c r="F16" s="154">
        <v>149</v>
      </c>
      <c r="G16" s="273">
        <v>0.35391923990498814</v>
      </c>
      <c r="H16" s="144">
        <v>193</v>
      </c>
      <c r="I16" s="273">
        <v>0.45843230403800472</v>
      </c>
      <c r="J16" s="139">
        <v>18</v>
      </c>
      <c r="K16" s="273">
        <v>4.2755344418052253E-2</v>
      </c>
      <c r="L16" s="139">
        <v>9</v>
      </c>
      <c r="M16" s="273">
        <v>2.1377672209026127E-2</v>
      </c>
      <c r="N16" s="139">
        <v>27</v>
      </c>
      <c r="O16" s="273">
        <v>6.413301662707839E-2</v>
      </c>
      <c r="P16" s="139">
        <v>28</v>
      </c>
      <c r="Q16" s="273">
        <v>6.6508313539192399E-2</v>
      </c>
      <c r="R16" s="139">
        <v>66</v>
      </c>
      <c r="S16" s="273">
        <v>0.15676959619952494</v>
      </c>
      <c r="T16" s="139">
        <v>58</v>
      </c>
      <c r="U16" s="273">
        <v>0.13776722090261281</v>
      </c>
      <c r="V16" s="139">
        <v>22</v>
      </c>
      <c r="W16" s="275">
        <v>5.2256532066508314E-2</v>
      </c>
    </row>
    <row r="17" spans="1:23" s="4" customFormat="1" ht="17.25" customHeight="1" x14ac:dyDescent="0.25">
      <c r="A17" s="20" t="s">
        <v>22</v>
      </c>
      <c r="B17" s="144">
        <v>594</v>
      </c>
      <c r="C17" s="119">
        <v>3.2664283750343692E-2</v>
      </c>
      <c r="D17" s="154">
        <v>213</v>
      </c>
      <c r="E17" s="273">
        <v>0.35858585858585856</v>
      </c>
      <c r="F17" s="154">
        <v>147</v>
      </c>
      <c r="G17" s="273">
        <v>0.24747474747474749</v>
      </c>
      <c r="H17" s="144">
        <v>243</v>
      </c>
      <c r="I17" s="273">
        <v>0.40909090909090912</v>
      </c>
      <c r="J17" s="139">
        <v>18</v>
      </c>
      <c r="K17" s="273">
        <v>3.0303030303030304E-2</v>
      </c>
      <c r="L17" s="139">
        <v>10</v>
      </c>
      <c r="M17" s="273">
        <v>1.6835016835016835E-2</v>
      </c>
      <c r="N17" s="139">
        <v>28</v>
      </c>
      <c r="O17" s="273">
        <v>4.7138047138047139E-2</v>
      </c>
      <c r="P17" s="139">
        <v>86</v>
      </c>
      <c r="Q17" s="273">
        <v>0.14478114478114479</v>
      </c>
      <c r="R17" s="139">
        <v>50</v>
      </c>
      <c r="S17" s="273">
        <v>8.4175084175084181E-2</v>
      </c>
      <c r="T17" s="139">
        <v>71</v>
      </c>
      <c r="U17" s="273">
        <v>0.11952861952861953</v>
      </c>
      <c r="V17" s="139">
        <v>88</v>
      </c>
      <c r="W17" s="275">
        <v>0.14814814814814814</v>
      </c>
    </row>
    <row r="18" spans="1:23" s="4" customFormat="1" ht="17.25" customHeight="1" x14ac:dyDescent="0.25">
      <c r="A18" s="20" t="s">
        <v>23</v>
      </c>
      <c r="B18" s="144">
        <v>1776</v>
      </c>
      <c r="C18" s="119">
        <v>4.2419031241043278E-2</v>
      </c>
      <c r="D18" s="154">
        <v>982</v>
      </c>
      <c r="E18" s="273">
        <v>0.55292792792792789</v>
      </c>
      <c r="F18" s="154">
        <v>360</v>
      </c>
      <c r="G18" s="273">
        <v>0.20270270270270271</v>
      </c>
      <c r="H18" s="144">
        <v>915</v>
      </c>
      <c r="I18" s="273">
        <v>0.51520270270270274</v>
      </c>
      <c r="J18" s="139">
        <v>32</v>
      </c>
      <c r="K18" s="273">
        <v>1.8018018018018018E-2</v>
      </c>
      <c r="L18" s="139">
        <v>44</v>
      </c>
      <c r="M18" s="273">
        <v>2.4774774774774775E-2</v>
      </c>
      <c r="N18" s="139">
        <v>67</v>
      </c>
      <c r="O18" s="273">
        <v>3.7725225225225228E-2</v>
      </c>
      <c r="P18" s="139">
        <v>88</v>
      </c>
      <c r="Q18" s="273">
        <v>4.954954954954955E-2</v>
      </c>
      <c r="R18" s="139">
        <v>193</v>
      </c>
      <c r="S18" s="273">
        <v>0.10867117117117117</v>
      </c>
      <c r="T18" s="139">
        <v>314</v>
      </c>
      <c r="U18" s="273">
        <v>0.1768018018018018</v>
      </c>
      <c r="V18" s="139">
        <v>123</v>
      </c>
      <c r="W18" s="275">
        <v>6.9256756756756757E-2</v>
      </c>
    </row>
    <row r="19" spans="1:23" s="4" customFormat="1" ht="17.25" customHeight="1" x14ac:dyDescent="0.25">
      <c r="A19" s="20" t="s">
        <v>24</v>
      </c>
      <c r="B19" s="144">
        <v>982</v>
      </c>
      <c r="C19" s="119">
        <v>4.3374558303886923E-2</v>
      </c>
      <c r="D19" s="154">
        <v>475</v>
      </c>
      <c r="E19" s="273">
        <v>0.48370672097759676</v>
      </c>
      <c r="F19" s="154">
        <v>202</v>
      </c>
      <c r="G19" s="273">
        <v>0.20570264765784113</v>
      </c>
      <c r="H19" s="144">
        <v>432</v>
      </c>
      <c r="I19" s="273">
        <v>0.43991853360488797</v>
      </c>
      <c r="J19" s="139">
        <v>25</v>
      </c>
      <c r="K19" s="273">
        <v>2.5458248472505093E-2</v>
      </c>
      <c r="L19" s="139">
        <v>22</v>
      </c>
      <c r="M19" s="273">
        <v>2.2403258655804479E-2</v>
      </c>
      <c r="N19" s="139">
        <v>34</v>
      </c>
      <c r="O19" s="273">
        <v>3.4623217922606926E-2</v>
      </c>
      <c r="P19" s="139">
        <v>52</v>
      </c>
      <c r="Q19" s="273">
        <v>5.2953156822810592E-2</v>
      </c>
      <c r="R19" s="139">
        <v>192</v>
      </c>
      <c r="S19" s="273">
        <v>0.1955193482688391</v>
      </c>
      <c r="T19" s="139">
        <v>90</v>
      </c>
      <c r="U19" s="273">
        <v>9.1649694501018328E-2</v>
      </c>
      <c r="V19" s="139">
        <v>135</v>
      </c>
      <c r="W19" s="275">
        <v>0.13747454175152748</v>
      </c>
    </row>
    <row r="20" spans="1:23" s="4" customFormat="1" ht="17.25" customHeight="1" x14ac:dyDescent="0.25">
      <c r="A20" s="20" t="s">
        <v>25</v>
      </c>
      <c r="B20" s="149">
        <v>911</v>
      </c>
      <c r="C20" s="119">
        <v>4.5584188141105826E-2</v>
      </c>
      <c r="D20" s="150">
        <v>589</v>
      </c>
      <c r="E20" s="273">
        <v>0.64654226125137215</v>
      </c>
      <c r="F20" s="150">
        <v>148</v>
      </c>
      <c r="G20" s="273">
        <v>0.16245883644346873</v>
      </c>
      <c r="H20" s="149">
        <v>548</v>
      </c>
      <c r="I20" s="273">
        <v>0.60153677277716799</v>
      </c>
      <c r="J20" s="143">
        <v>38</v>
      </c>
      <c r="K20" s="273">
        <v>4.1712403951701428E-2</v>
      </c>
      <c r="L20" s="143">
        <v>17</v>
      </c>
      <c r="M20" s="273">
        <v>1.8660812294182216E-2</v>
      </c>
      <c r="N20" s="143">
        <v>31</v>
      </c>
      <c r="O20" s="273">
        <v>3.4028540065861687E-2</v>
      </c>
      <c r="P20" s="143">
        <v>55</v>
      </c>
      <c r="Q20" s="273">
        <v>6.0373216245883647E-2</v>
      </c>
      <c r="R20" s="143">
        <v>91</v>
      </c>
      <c r="S20" s="273">
        <v>9.989023051591657E-2</v>
      </c>
      <c r="T20" s="143">
        <v>46</v>
      </c>
      <c r="U20" s="273">
        <v>5.0493962678375415E-2</v>
      </c>
      <c r="V20" s="143">
        <v>85</v>
      </c>
      <c r="W20" s="275">
        <v>9.3304061470911082E-2</v>
      </c>
    </row>
    <row r="21" spans="1:23" s="4" customFormat="1" ht="17.25" customHeight="1" thickBot="1" x14ac:dyDescent="0.3">
      <c r="A21" s="44" t="s">
        <v>26</v>
      </c>
      <c r="B21" s="40">
        <v>2015</v>
      </c>
      <c r="C21" s="121">
        <v>5.1756909483201483E-2</v>
      </c>
      <c r="D21" s="59">
        <v>1304</v>
      </c>
      <c r="E21" s="274">
        <v>0.64714640198511164</v>
      </c>
      <c r="F21" s="59">
        <v>241</v>
      </c>
      <c r="G21" s="274">
        <v>0.1196029776674938</v>
      </c>
      <c r="H21" s="40">
        <v>1251</v>
      </c>
      <c r="I21" s="274">
        <v>0.62084367245657568</v>
      </c>
      <c r="J21" s="21">
        <v>46</v>
      </c>
      <c r="K21" s="274">
        <v>2.2828784119106701E-2</v>
      </c>
      <c r="L21" s="21">
        <v>41</v>
      </c>
      <c r="M21" s="274">
        <v>2.0347394540942927E-2</v>
      </c>
      <c r="N21" s="21">
        <v>91</v>
      </c>
      <c r="O21" s="274">
        <v>4.5161290322580643E-2</v>
      </c>
      <c r="P21" s="21">
        <v>124</v>
      </c>
      <c r="Q21" s="274">
        <v>6.1538461538461542E-2</v>
      </c>
      <c r="R21" s="21">
        <v>106</v>
      </c>
      <c r="S21" s="274">
        <v>5.2605459057071959E-2</v>
      </c>
      <c r="T21" s="21">
        <v>270</v>
      </c>
      <c r="U21" s="274">
        <v>0.13399503722084366</v>
      </c>
      <c r="V21" s="21">
        <v>86</v>
      </c>
      <c r="W21" s="276">
        <v>4.2679900744416875E-2</v>
      </c>
    </row>
    <row r="22" spans="1:23" s="6" customFormat="1" ht="17.25" customHeight="1" x14ac:dyDescent="0.2">
      <c r="A22" s="165" t="s">
        <v>64</v>
      </c>
      <c r="O22" s="67"/>
    </row>
    <row r="23" spans="1:23" s="6" customFormat="1" ht="17.25" customHeight="1" x14ac:dyDescent="0.2">
      <c r="A23" s="166" t="s">
        <v>134</v>
      </c>
    </row>
    <row r="24" spans="1:23" s="6" customFormat="1" ht="17.25" customHeight="1" x14ac:dyDescent="0.2">
      <c r="A24" s="166" t="s">
        <v>106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</row>
    <row r="25" spans="1:23" s="6" customFormat="1" ht="17.25" customHeight="1" x14ac:dyDescent="0.25">
      <c r="A25" s="166" t="s">
        <v>113</v>
      </c>
      <c r="B25"/>
      <c r="C25"/>
      <c r="D25"/>
      <c r="E25"/>
      <c r="F25"/>
      <c r="G25"/>
      <c r="H25"/>
      <c r="I25"/>
      <c r="J25"/>
      <c r="K25"/>
      <c r="L25"/>
      <c r="M25" s="23"/>
      <c r="N25"/>
      <c r="O25"/>
      <c r="P25"/>
      <c r="Q25"/>
      <c r="R25"/>
      <c r="S25"/>
      <c r="T25"/>
      <c r="U25"/>
      <c r="V25"/>
      <c r="W25"/>
    </row>
    <row r="26" spans="1:23" customFormat="1" ht="15" x14ac:dyDescent="0.2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3" x14ac:dyDescent="0.1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x14ac:dyDescent="0.1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" x14ac:dyDescent="0.25">
      <c r="D29"/>
      <c r="E29"/>
      <c r="F29"/>
      <c r="G29"/>
    </row>
    <row r="30" spans="1:23" ht="15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ht="15" x14ac:dyDescent="0.25">
      <c r="B31"/>
      <c r="C31"/>
      <c r="D31"/>
      <c r="E31"/>
      <c r="F31"/>
      <c r="G31"/>
      <c r="H31"/>
      <c r="I31"/>
      <c r="J31" s="23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ht="15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4:7" ht="15" x14ac:dyDescent="0.25">
      <c r="D33"/>
      <c r="E33"/>
      <c r="F33"/>
      <c r="G33"/>
    </row>
    <row r="34" spans="4:7" ht="15" x14ac:dyDescent="0.25">
      <c r="D34"/>
      <c r="E34"/>
      <c r="F34"/>
      <c r="G34"/>
    </row>
    <row r="35" spans="4:7" ht="15" x14ac:dyDescent="0.25">
      <c r="D35"/>
      <c r="E35"/>
      <c r="F35"/>
      <c r="G35"/>
    </row>
    <row r="36" spans="4:7" ht="15" x14ac:dyDescent="0.25">
      <c r="D36"/>
      <c r="E36"/>
      <c r="F36"/>
      <c r="G36"/>
    </row>
    <row r="37" spans="4:7" ht="15" x14ac:dyDescent="0.25">
      <c r="D37"/>
      <c r="E37"/>
      <c r="F37"/>
      <c r="G37"/>
    </row>
    <row r="38" spans="4:7" ht="15" x14ac:dyDescent="0.25">
      <c r="D38"/>
      <c r="E38"/>
      <c r="F38"/>
      <c r="G38"/>
    </row>
    <row r="39" spans="4:7" ht="15" x14ac:dyDescent="0.25">
      <c r="D39"/>
      <c r="E39"/>
      <c r="F39"/>
      <c r="G39"/>
    </row>
    <row r="40" spans="4:7" ht="15" x14ac:dyDescent="0.25">
      <c r="D40"/>
      <c r="E40"/>
      <c r="F40"/>
      <c r="G40"/>
    </row>
    <row r="41" spans="4:7" ht="15" x14ac:dyDescent="0.25">
      <c r="D41"/>
      <c r="E41"/>
      <c r="F41"/>
      <c r="G41"/>
    </row>
    <row r="42" spans="4:7" ht="15" x14ac:dyDescent="0.25">
      <c r="D42"/>
      <c r="E42"/>
      <c r="F42"/>
      <c r="G42"/>
    </row>
    <row r="43" spans="4:7" ht="15" x14ac:dyDescent="0.25">
      <c r="D43"/>
      <c r="E43"/>
      <c r="F43"/>
      <c r="G43"/>
    </row>
    <row r="44" spans="4:7" ht="15" x14ac:dyDescent="0.25">
      <c r="D44"/>
      <c r="E44"/>
      <c r="F44"/>
      <c r="G44"/>
    </row>
    <row r="45" spans="4:7" ht="15" x14ac:dyDescent="0.25">
      <c r="D45"/>
      <c r="E45"/>
      <c r="F45"/>
      <c r="G45"/>
    </row>
    <row r="46" spans="4:7" ht="15" x14ac:dyDescent="0.25">
      <c r="D46"/>
      <c r="E46"/>
      <c r="F46"/>
      <c r="G46"/>
    </row>
  </sheetData>
  <mergeCells count="15">
    <mergeCell ref="U2:W2"/>
    <mergeCell ref="T4:U5"/>
    <mergeCell ref="V4:W5"/>
    <mergeCell ref="A3:A6"/>
    <mergeCell ref="B3:C5"/>
    <mergeCell ref="D3:G3"/>
    <mergeCell ref="H3:W3"/>
    <mergeCell ref="D4:E5"/>
    <mergeCell ref="F4:G5"/>
    <mergeCell ref="H4:I5"/>
    <mergeCell ref="J4:K5"/>
    <mergeCell ref="L4:M5"/>
    <mergeCell ref="N4:O5"/>
    <mergeCell ref="P4:Q5"/>
    <mergeCell ref="R4:S5"/>
  </mergeCells>
  <hyperlinks>
    <hyperlink ref="A2" location="OBSAH!A1" tooltip="o" display="zpět na obsah" xr:uid="{00000000-0004-0000-1400-000000000000}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20"/>
  <sheetViews>
    <sheetView zoomScaleNormal="100" workbookViewId="0"/>
  </sheetViews>
  <sheetFormatPr defaultColWidth="9.140625" defaultRowHeight="15" x14ac:dyDescent="0.25"/>
  <cols>
    <col min="1" max="1" width="18" customWidth="1"/>
    <col min="2" max="12" width="6.7109375" customWidth="1"/>
    <col min="13" max="18" width="6.42578125" customWidth="1"/>
  </cols>
  <sheetData>
    <row r="1" spans="1:18" s="17" customFormat="1" ht="17.25" customHeight="1" x14ac:dyDescent="0.2">
      <c r="A1" s="30" t="s">
        <v>176</v>
      </c>
      <c r="B1" s="1"/>
      <c r="C1" s="1"/>
      <c r="D1" s="1"/>
    </row>
    <row r="2" spans="1:18" ht="17.25" customHeight="1" thickBot="1" x14ac:dyDescent="0.3">
      <c r="A2" s="75" t="s">
        <v>75</v>
      </c>
      <c r="B2" s="2"/>
      <c r="C2" s="2"/>
      <c r="P2" s="382" t="s">
        <v>198</v>
      </c>
      <c r="Q2" s="382"/>
      <c r="R2" s="382"/>
    </row>
    <row r="3" spans="1:18" ht="24" customHeight="1" x14ac:dyDescent="0.25">
      <c r="A3" s="477" t="s">
        <v>72</v>
      </c>
      <c r="B3" s="479" t="s">
        <v>81</v>
      </c>
      <c r="C3" s="480"/>
      <c r="D3" s="480"/>
      <c r="E3" s="480"/>
      <c r="F3" s="480"/>
      <c r="G3" s="480"/>
      <c r="H3" s="480"/>
      <c r="I3" s="480"/>
      <c r="J3" s="480"/>
      <c r="K3" s="480"/>
      <c r="L3" s="488"/>
      <c r="M3" s="482" t="s">
        <v>152</v>
      </c>
      <c r="N3" s="483"/>
      <c r="O3" s="484" t="s">
        <v>153</v>
      </c>
      <c r="P3" s="485"/>
      <c r="Q3" s="486" t="s">
        <v>154</v>
      </c>
      <c r="R3" s="487"/>
    </row>
    <row r="4" spans="1:18" ht="17.25" customHeight="1" thickBot="1" x14ac:dyDescent="0.3">
      <c r="A4" s="478"/>
      <c r="B4" s="325" t="s">
        <v>7</v>
      </c>
      <c r="C4" s="325" t="s">
        <v>8</v>
      </c>
      <c r="D4" s="325" t="s">
        <v>9</v>
      </c>
      <c r="E4" s="325" t="s">
        <v>10</v>
      </c>
      <c r="F4" s="325" t="s">
        <v>46</v>
      </c>
      <c r="G4" s="325" t="s">
        <v>71</v>
      </c>
      <c r="H4" s="326" t="s">
        <v>110</v>
      </c>
      <c r="I4" s="326" t="s">
        <v>135</v>
      </c>
      <c r="J4" s="326" t="s">
        <v>145</v>
      </c>
      <c r="K4" s="327" t="s">
        <v>149</v>
      </c>
      <c r="L4" s="328" t="s">
        <v>151</v>
      </c>
      <c r="M4" s="362" t="s">
        <v>73</v>
      </c>
      <c r="N4" s="330" t="s">
        <v>74</v>
      </c>
      <c r="O4" s="333" t="s">
        <v>73</v>
      </c>
      <c r="P4" s="332" t="s">
        <v>74</v>
      </c>
      <c r="Q4" s="333" t="s">
        <v>73</v>
      </c>
      <c r="R4" s="331" t="s">
        <v>74</v>
      </c>
    </row>
    <row r="5" spans="1:18" ht="17.25" customHeight="1" x14ac:dyDescent="0.25">
      <c r="A5" s="42" t="s">
        <v>12</v>
      </c>
      <c r="B5" s="76">
        <v>10063</v>
      </c>
      <c r="C5" s="76">
        <v>10312</v>
      </c>
      <c r="D5" s="76">
        <v>10536</v>
      </c>
      <c r="E5" s="76">
        <v>10486</v>
      </c>
      <c r="F5" s="76">
        <v>10788</v>
      </c>
      <c r="G5" s="76">
        <v>11245</v>
      </c>
      <c r="H5" s="76">
        <v>11695</v>
      </c>
      <c r="I5" s="76">
        <v>11547</v>
      </c>
      <c r="J5" s="76">
        <v>12048</v>
      </c>
      <c r="K5" s="76">
        <v>13031</v>
      </c>
      <c r="L5" s="76">
        <v>13727</v>
      </c>
      <c r="M5" s="88">
        <f>L5-K5</f>
        <v>696</v>
      </c>
      <c r="N5" s="100">
        <f>L5/K5-1</f>
        <v>5.3411096615762377E-2</v>
      </c>
      <c r="O5" s="108">
        <f>L5-G5</f>
        <v>2482</v>
      </c>
      <c r="P5" s="107">
        <f>L5/G5-1</f>
        <v>0.22072032014228538</v>
      </c>
      <c r="Q5" s="108">
        <f>L5-B5</f>
        <v>3664</v>
      </c>
      <c r="R5" s="102">
        <f>L5/B5-1</f>
        <v>0.36410613137235415</v>
      </c>
    </row>
    <row r="6" spans="1:18" ht="17.25" customHeight="1" x14ac:dyDescent="0.25">
      <c r="A6" s="20" t="s">
        <v>13</v>
      </c>
      <c r="B6" s="54">
        <v>1067</v>
      </c>
      <c r="C6" s="54">
        <v>1050</v>
      </c>
      <c r="D6" s="54">
        <v>1072</v>
      </c>
      <c r="E6" s="54">
        <v>1129</v>
      </c>
      <c r="F6" s="54">
        <v>1126</v>
      </c>
      <c r="G6" s="54">
        <v>1196</v>
      </c>
      <c r="H6" s="54">
        <v>1206</v>
      </c>
      <c r="I6" s="54">
        <v>1222</v>
      </c>
      <c r="J6" s="54">
        <v>1251</v>
      </c>
      <c r="K6" s="54">
        <v>1273</v>
      </c>
      <c r="L6" s="54">
        <v>1329</v>
      </c>
      <c r="M6" s="91">
        <f t="shared" ref="M6:M19" si="0">L6-K6</f>
        <v>56</v>
      </c>
      <c r="N6" s="93">
        <f t="shared" ref="N6:N19" si="1">L6/K6-1</f>
        <v>4.3990573448546844E-2</v>
      </c>
      <c r="O6" s="109">
        <f t="shared" ref="O6:O19" si="2">L6-G6</f>
        <v>133</v>
      </c>
      <c r="P6" s="83">
        <f t="shared" ref="P6:P19" si="3">L6/G6-1</f>
        <v>0.1112040133779264</v>
      </c>
      <c r="Q6" s="109">
        <f t="shared" ref="Q6:Q19" si="4">L6-B6</f>
        <v>262</v>
      </c>
      <c r="R6" s="104">
        <f t="shared" ref="R6:R19" si="5">L6/B6-1</f>
        <v>0.2455482661668229</v>
      </c>
    </row>
    <row r="7" spans="1:18" ht="17.25" customHeight="1" x14ac:dyDescent="0.25">
      <c r="A7" s="20" t="s">
        <v>14</v>
      </c>
      <c r="B7" s="54">
        <v>600</v>
      </c>
      <c r="C7" s="54">
        <v>635</v>
      </c>
      <c r="D7" s="54">
        <v>677</v>
      </c>
      <c r="E7" s="54">
        <v>699</v>
      </c>
      <c r="F7" s="54">
        <v>848</v>
      </c>
      <c r="G7" s="54">
        <v>926</v>
      </c>
      <c r="H7" s="54">
        <v>1016</v>
      </c>
      <c r="I7" s="54">
        <v>985</v>
      </c>
      <c r="J7" s="54">
        <v>1042</v>
      </c>
      <c r="K7" s="54">
        <v>1196</v>
      </c>
      <c r="L7" s="54">
        <v>1332</v>
      </c>
      <c r="M7" s="91">
        <f t="shared" si="0"/>
        <v>136</v>
      </c>
      <c r="N7" s="93">
        <f t="shared" si="1"/>
        <v>0.11371237458193972</v>
      </c>
      <c r="O7" s="109">
        <f t="shared" si="2"/>
        <v>406</v>
      </c>
      <c r="P7" s="83">
        <f t="shared" si="3"/>
        <v>0.43844492440604754</v>
      </c>
      <c r="Q7" s="109">
        <f t="shared" si="4"/>
        <v>732</v>
      </c>
      <c r="R7" s="104">
        <f t="shared" si="5"/>
        <v>1.2200000000000002</v>
      </c>
    </row>
    <row r="8" spans="1:18" ht="17.25" customHeight="1" x14ac:dyDescent="0.25">
      <c r="A8" s="20" t="s">
        <v>15</v>
      </c>
      <c r="B8" s="54">
        <v>423</v>
      </c>
      <c r="C8" s="54">
        <v>449</v>
      </c>
      <c r="D8" s="54">
        <v>463</v>
      </c>
      <c r="E8" s="54">
        <v>475</v>
      </c>
      <c r="F8" s="54">
        <v>476</v>
      </c>
      <c r="G8" s="54">
        <v>516</v>
      </c>
      <c r="H8" s="54">
        <v>523</v>
      </c>
      <c r="I8" s="54">
        <v>538</v>
      </c>
      <c r="J8" s="54">
        <v>585</v>
      </c>
      <c r="K8" s="54">
        <v>643</v>
      </c>
      <c r="L8" s="54">
        <v>639</v>
      </c>
      <c r="M8" s="91">
        <f t="shared" si="0"/>
        <v>-4</v>
      </c>
      <c r="N8" s="93">
        <f t="shared" si="1"/>
        <v>-6.2208398133748455E-3</v>
      </c>
      <c r="O8" s="109">
        <f t="shared" si="2"/>
        <v>123</v>
      </c>
      <c r="P8" s="83">
        <f t="shared" si="3"/>
        <v>0.23837209302325579</v>
      </c>
      <c r="Q8" s="109">
        <f t="shared" si="4"/>
        <v>216</v>
      </c>
      <c r="R8" s="104">
        <f t="shared" si="5"/>
        <v>0.5106382978723405</v>
      </c>
    </row>
    <row r="9" spans="1:18" ht="17.25" customHeight="1" x14ac:dyDescent="0.25">
      <c r="A9" s="20" t="s">
        <v>16</v>
      </c>
      <c r="B9" s="54">
        <v>490</v>
      </c>
      <c r="C9" s="54">
        <v>505</v>
      </c>
      <c r="D9" s="54">
        <v>517</v>
      </c>
      <c r="E9" s="54">
        <v>523</v>
      </c>
      <c r="F9" s="54">
        <v>486</v>
      </c>
      <c r="G9" s="54">
        <v>545</v>
      </c>
      <c r="H9" s="54">
        <v>574</v>
      </c>
      <c r="I9" s="54">
        <v>528</v>
      </c>
      <c r="J9" s="54">
        <v>562</v>
      </c>
      <c r="K9" s="54">
        <v>620</v>
      </c>
      <c r="L9" s="54">
        <v>701</v>
      </c>
      <c r="M9" s="91">
        <f t="shared" si="0"/>
        <v>81</v>
      </c>
      <c r="N9" s="93">
        <f t="shared" si="1"/>
        <v>0.13064516129032255</v>
      </c>
      <c r="O9" s="109">
        <f t="shared" si="2"/>
        <v>156</v>
      </c>
      <c r="P9" s="83">
        <f t="shared" si="3"/>
        <v>0.28623853211009176</v>
      </c>
      <c r="Q9" s="109">
        <f t="shared" si="4"/>
        <v>211</v>
      </c>
      <c r="R9" s="104">
        <f t="shared" si="5"/>
        <v>0.43061224489795924</v>
      </c>
    </row>
    <row r="10" spans="1:18" ht="17.25" customHeight="1" x14ac:dyDescent="0.25">
      <c r="A10" s="20" t="s">
        <v>17</v>
      </c>
      <c r="B10" s="54">
        <v>240</v>
      </c>
      <c r="C10" s="54">
        <v>229</v>
      </c>
      <c r="D10" s="54">
        <v>199</v>
      </c>
      <c r="E10" s="54">
        <v>171</v>
      </c>
      <c r="F10" s="54">
        <v>210</v>
      </c>
      <c r="G10" s="54">
        <v>219</v>
      </c>
      <c r="H10" s="54">
        <v>232</v>
      </c>
      <c r="I10" s="54">
        <v>228</v>
      </c>
      <c r="J10" s="54">
        <v>240</v>
      </c>
      <c r="K10" s="54">
        <v>259</v>
      </c>
      <c r="L10" s="54">
        <v>316</v>
      </c>
      <c r="M10" s="91">
        <f t="shared" si="0"/>
        <v>57</v>
      </c>
      <c r="N10" s="93">
        <f t="shared" si="1"/>
        <v>0.22007722007722008</v>
      </c>
      <c r="O10" s="92">
        <f t="shared" si="2"/>
        <v>97</v>
      </c>
      <c r="P10" s="83">
        <f t="shared" si="3"/>
        <v>0.44292237442922366</v>
      </c>
      <c r="Q10" s="109">
        <f t="shared" si="4"/>
        <v>76</v>
      </c>
      <c r="R10" s="104">
        <f t="shared" si="5"/>
        <v>0.31666666666666665</v>
      </c>
    </row>
    <row r="11" spans="1:18" ht="17.25" customHeight="1" x14ac:dyDescent="0.25">
      <c r="A11" s="20" t="s">
        <v>18</v>
      </c>
      <c r="B11" s="54">
        <v>788</v>
      </c>
      <c r="C11" s="54">
        <v>856</v>
      </c>
      <c r="D11" s="54">
        <v>862</v>
      </c>
      <c r="E11" s="54">
        <v>885</v>
      </c>
      <c r="F11" s="54">
        <v>970</v>
      </c>
      <c r="G11" s="54">
        <v>996</v>
      </c>
      <c r="H11" s="54">
        <v>1030</v>
      </c>
      <c r="I11" s="54">
        <v>994</v>
      </c>
      <c r="J11" s="54">
        <v>1063</v>
      </c>
      <c r="K11" s="54">
        <v>1158</v>
      </c>
      <c r="L11" s="54">
        <v>1215</v>
      </c>
      <c r="M11" s="91">
        <f t="shared" si="0"/>
        <v>57</v>
      </c>
      <c r="N11" s="93">
        <f t="shared" si="1"/>
        <v>4.9222797927461093E-2</v>
      </c>
      <c r="O11" s="109">
        <f t="shared" si="2"/>
        <v>219</v>
      </c>
      <c r="P11" s="83">
        <f t="shared" si="3"/>
        <v>0.21987951807228923</v>
      </c>
      <c r="Q11" s="109">
        <f t="shared" si="4"/>
        <v>427</v>
      </c>
      <c r="R11" s="104">
        <f t="shared" si="5"/>
        <v>0.54187817258883242</v>
      </c>
    </row>
    <row r="12" spans="1:18" ht="17.25" customHeight="1" x14ac:dyDescent="0.25">
      <c r="A12" s="20" t="s">
        <v>19</v>
      </c>
      <c r="B12" s="54">
        <v>653</v>
      </c>
      <c r="C12" s="54">
        <v>630</v>
      </c>
      <c r="D12" s="54">
        <v>649</v>
      </c>
      <c r="E12" s="54">
        <v>520</v>
      </c>
      <c r="F12" s="54">
        <v>506</v>
      </c>
      <c r="G12" s="54">
        <v>448</v>
      </c>
      <c r="H12" s="54">
        <v>481</v>
      </c>
      <c r="I12" s="54">
        <v>476</v>
      </c>
      <c r="J12" s="54">
        <v>484</v>
      </c>
      <c r="K12" s="54">
        <v>519</v>
      </c>
      <c r="L12" s="54">
        <v>537</v>
      </c>
      <c r="M12" s="91">
        <f t="shared" si="0"/>
        <v>18</v>
      </c>
      <c r="N12" s="93">
        <f t="shared" si="1"/>
        <v>3.4682080924855585E-2</v>
      </c>
      <c r="O12" s="92">
        <f t="shared" si="2"/>
        <v>89</v>
      </c>
      <c r="P12" s="83">
        <f t="shared" si="3"/>
        <v>0.19866071428571419</v>
      </c>
      <c r="Q12" s="92">
        <f t="shared" si="4"/>
        <v>-116</v>
      </c>
      <c r="R12" s="104">
        <f t="shared" si="5"/>
        <v>-0.1776416539050536</v>
      </c>
    </row>
    <row r="13" spans="1:18" ht="17.25" customHeight="1" x14ac:dyDescent="0.25">
      <c r="A13" s="20" t="s">
        <v>20</v>
      </c>
      <c r="B13" s="54">
        <v>800</v>
      </c>
      <c r="C13" s="54">
        <v>812</v>
      </c>
      <c r="D13" s="54">
        <v>842</v>
      </c>
      <c r="E13" s="54">
        <v>795</v>
      </c>
      <c r="F13" s="54">
        <v>794</v>
      </c>
      <c r="G13" s="54">
        <v>835</v>
      </c>
      <c r="H13" s="54">
        <v>836</v>
      </c>
      <c r="I13" s="54">
        <v>850</v>
      </c>
      <c r="J13" s="54">
        <v>872</v>
      </c>
      <c r="K13" s="54">
        <v>927</v>
      </c>
      <c r="L13" s="54">
        <v>959</v>
      </c>
      <c r="M13" s="91">
        <f t="shared" si="0"/>
        <v>32</v>
      </c>
      <c r="N13" s="93">
        <f t="shared" si="1"/>
        <v>3.4519956850054045E-2</v>
      </c>
      <c r="O13" s="109">
        <f t="shared" si="2"/>
        <v>124</v>
      </c>
      <c r="P13" s="83">
        <f t="shared" si="3"/>
        <v>0.14850299401197598</v>
      </c>
      <c r="Q13" s="109">
        <f t="shared" si="4"/>
        <v>159</v>
      </c>
      <c r="R13" s="104">
        <f t="shared" si="5"/>
        <v>0.19874999999999998</v>
      </c>
    </row>
    <row r="14" spans="1:18" ht="17.25" customHeight="1" x14ac:dyDescent="0.25">
      <c r="A14" s="20" t="s">
        <v>21</v>
      </c>
      <c r="B14" s="54">
        <v>287</v>
      </c>
      <c r="C14" s="54">
        <v>285</v>
      </c>
      <c r="D14" s="54">
        <v>293</v>
      </c>
      <c r="E14" s="54">
        <v>274</v>
      </c>
      <c r="F14" s="54">
        <v>282</v>
      </c>
      <c r="G14" s="54">
        <v>331</v>
      </c>
      <c r="H14" s="54">
        <v>343</v>
      </c>
      <c r="I14" s="54">
        <v>322</v>
      </c>
      <c r="J14" s="54">
        <v>343</v>
      </c>
      <c r="K14" s="54">
        <v>378</v>
      </c>
      <c r="L14" s="54">
        <v>421</v>
      </c>
      <c r="M14" s="91">
        <f t="shared" si="0"/>
        <v>43</v>
      </c>
      <c r="N14" s="93">
        <f t="shared" si="1"/>
        <v>0.11375661375661372</v>
      </c>
      <c r="O14" s="109">
        <f t="shared" si="2"/>
        <v>90</v>
      </c>
      <c r="P14" s="83">
        <f t="shared" si="3"/>
        <v>0.27190332326283984</v>
      </c>
      <c r="Q14" s="109">
        <f t="shared" si="4"/>
        <v>134</v>
      </c>
      <c r="R14" s="104">
        <f t="shared" si="5"/>
        <v>0.46689895470383269</v>
      </c>
    </row>
    <row r="15" spans="1:18" ht="17.25" customHeight="1" x14ac:dyDescent="0.25">
      <c r="A15" s="20" t="s">
        <v>22</v>
      </c>
      <c r="B15" s="54">
        <v>451</v>
      </c>
      <c r="C15" s="54">
        <v>461</v>
      </c>
      <c r="D15" s="54">
        <v>479</v>
      </c>
      <c r="E15" s="54">
        <v>488</v>
      </c>
      <c r="F15" s="54">
        <v>489</v>
      </c>
      <c r="G15" s="54">
        <v>506</v>
      </c>
      <c r="H15" s="54">
        <v>495</v>
      </c>
      <c r="I15" s="54">
        <v>495</v>
      </c>
      <c r="J15" s="54">
        <v>504</v>
      </c>
      <c r="K15" s="54">
        <v>563</v>
      </c>
      <c r="L15" s="54">
        <v>594</v>
      </c>
      <c r="M15" s="91">
        <f t="shared" si="0"/>
        <v>31</v>
      </c>
      <c r="N15" s="93">
        <f t="shared" si="1"/>
        <v>5.5062166962699832E-2</v>
      </c>
      <c r="O15" s="109">
        <f t="shared" si="2"/>
        <v>88</v>
      </c>
      <c r="P15" s="83">
        <f t="shared" si="3"/>
        <v>0.17391304347826098</v>
      </c>
      <c r="Q15" s="109">
        <f t="shared" si="4"/>
        <v>143</v>
      </c>
      <c r="R15" s="104">
        <f t="shared" si="5"/>
        <v>0.31707317073170738</v>
      </c>
    </row>
    <row r="16" spans="1:18" ht="17.25" customHeight="1" x14ac:dyDescent="0.25">
      <c r="A16" s="20" t="s">
        <v>23</v>
      </c>
      <c r="B16" s="54">
        <v>1160</v>
      </c>
      <c r="C16" s="54">
        <v>1301</v>
      </c>
      <c r="D16" s="54">
        <v>1315</v>
      </c>
      <c r="E16" s="54">
        <v>1396</v>
      </c>
      <c r="F16" s="54">
        <v>1400</v>
      </c>
      <c r="G16" s="54">
        <v>1453</v>
      </c>
      <c r="H16" s="54">
        <v>1506</v>
      </c>
      <c r="I16" s="54">
        <v>1514</v>
      </c>
      <c r="J16" s="54">
        <v>1581</v>
      </c>
      <c r="K16" s="54">
        <v>1711</v>
      </c>
      <c r="L16" s="54">
        <v>1776</v>
      </c>
      <c r="M16" s="91">
        <f t="shared" si="0"/>
        <v>65</v>
      </c>
      <c r="N16" s="93">
        <f t="shared" si="1"/>
        <v>3.7989479836352924E-2</v>
      </c>
      <c r="O16" s="109">
        <f t="shared" si="2"/>
        <v>323</v>
      </c>
      <c r="P16" s="83">
        <f t="shared" si="3"/>
        <v>0.22229869236063315</v>
      </c>
      <c r="Q16" s="109">
        <f t="shared" si="4"/>
        <v>616</v>
      </c>
      <c r="R16" s="104">
        <f t="shared" si="5"/>
        <v>0.53103448275862064</v>
      </c>
    </row>
    <row r="17" spans="1:26" ht="17.25" customHeight="1" x14ac:dyDescent="0.25">
      <c r="A17" s="20" t="s">
        <v>24</v>
      </c>
      <c r="B17" s="54">
        <v>563</v>
      </c>
      <c r="C17" s="54">
        <v>570</v>
      </c>
      <c r="D17" s="54">
        <v>572</v>
      </c>
      <c r="E17" s="54">
        <v>585</v>
      </c>
      <c r="F17" s="54">
        <v>623</v>
      </c>
      <c r="G17" s="54">
        <v>693</v>
      </c>
      <c r="H17" s="54">
        <v>742</v>
      </c>
      <c r="I17" s="54">
        <v>786</v>
      </c>
      <c r="J17" s="54">
        <v>800</v>
      </c>
      <c r="K17" s="54">
        <v>902</v>
      </c>
      <c r="L17" s="54">
        <v>982</v>
      </c>
      <c r="M17" s="91">
        <f t="shared" si="0"/>
        <v>80</v>
      </c>
      <c r="N17" s="93">
        <f t="shared" si="1"/>
        <v>8.8691796008869117E-2</v>
      </c>
      <c r="O17" s="109">
        <f t="shared" si="2"/>
        <v>289</v>
      </c>
      <c r="P17" s="83">
        <f t="shared" si="3"/>
        <v>0.41702741702741708</v>
      </c>
      <c r="Q17" s="109">
        <f t="shared" si="4"/>
        <v>419</v>
      </c>
      <c r="R17" s="104">
        <f t="shared" si="5"/>
        <v>0.74422735346358793</v>
      </c>
    </row>
    <row r="18" spans="1:26" ht="17.25" customHeight="1" x14ac:dyDescent="0.25">
      <c r="A18" s="20" t="s">
        <v>25</v>
      </c>
      <c r="B18" s="54">
        <v>718</v>
      </c>
      <c r="C18" s="54">
        <v>715</v>
      </c>
      <c r="D18" s="54">
        <v>751</v>
      </c>
      <c r="E18" s="54">
        <v>780</v>
      </c>
      <c r="F18" s="54">
        <v>786</v>
      </c>
      <c r="G18" s="54">
        <v>776</v>
      </c>
      <c r="H18" s="54">
        <v>795</v>
      </c>
      <c r="I18" s="54">
        <v>800</v>
      </c>
      <c r="J18" s="54">
        <v>827</v>
      </c>
      <c r="K18" s="54">
        <v>864</v>
      </c>
      <c r="L18" s="54">
        <v>911</v>
      </c>
      <c r="M18" s="91">
        <f t="shared" si="0"/>
        <v>47</v>
      </c>
      <c r="N18" s="93">
        <f t="shared" si="1"/>
        <v>5.439814814814814E-2</v>
      </c>
      <c r="O18" s="109">
        <f t="shared" si="2"/>
        <v>135</v>
      </c>
      <c r="P18" s="83">
        <f t="shared" si="3"/>
        <v>0.1739690721649485</v>
      </c>
      <c r="Q18" s="109">
        <f t="shared" si="4"/>
        <v>193</v>
      </c>
      <c r="R18" s="104">
        <f t="shared" si="5"/>
        <v>0.26880222841225621</v>
      </c>
    </row>
    <row r="19" spans="1:26" ht="17.25" customHeight="1" thickBot="1" x14ac:dyDescent="0.3">
      <c r="A19" s="43" t="s">
        <v>26</v>
      </c>
      <c r="B19" s="56">
        <v>1823</v>
      </c>
      <c r="C19" s="56">
        <v>1814</v>
      </c>
      <c r="D19" s="56">
        <v>1845</v>
      </c>
      <c r="E19" s="56">
        <v>1766</v>
      </c>
      <c r="F19" s="56">
        <v>1792</v>
      </c>
      <c r="G19" s="56">
        <v>1805</v>
      </c>
      <c r="H19" s="56">
        <v>1916</v>
      </c>
      <c r="I19" s="56">
        <v>1809</v>
      </c>
      <c r="J19" s="56">
        <v>1894</v>
      </c>
      <c r="K19" s="56">
        <v>2018</v>
      </c>
      <c r="L19" s="56">
        <v>2015</v>
      </c>
      <c r="M19" s="95">
        <f t="shared" si="0"/>
        <v>-3</v>
      </c>
      <c r="N19" s="97">
        <f t="shared" si="1"/>
        <v>-1.4866204162536922E-3</v>
      </c>
      <c r="O19" s="96">
        <f t="shared" si="2"/>
        <v>210</v>
      </c>
      <c r="P19" s="84">
        <f t="shared" si="3"/>
        <v>0.11634349030470914</v>
      </c>
      <c r="Q19" s="110">
        <f t="shared" si="4"/>
        <v>192</v>
      </c>
      <c r="R19" s="106">
        <f t="shared" si="5"/>
        <v>0.10532089961601754</v>
      </c>
    </row>
    <row r="20" spans="1:26" s="14" customFormat="1" ht="17.25" customHeight="1" x14ac:dyDescent="0.25">
      <c r="A20" s="25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T20"/>
      <c r="U20"/>
      <c r="V20"/>
      <c r="W20"/>
      <c r="X20"/>
      <c r="Y20"/>
      <c r="Z20"/>
    </row>
  </sheetData>
  <mergeCells count="6">
    <mergeCell ref="P2:R2"/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15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ist2"/>
  <dimension ref="A1:S26"/>
  <sheetViews>
    <sheetView zoomScaleNormal="100" workbookViewId="0"/>
  </sheetViews>
  <sheetFormatPr defaultRowHeight="15" x14ac:dyDescent="0.25"/>
  <cols>
    <col min="1" max="1" width="12.85546875" customWidth="1"/>
    <col min="2" max="2" width="5.7109375" customWidth="1"/>
    <col min="3" max="4" width="7.140625" customWidth="1"/>
    <col min="5" max="12" width="7.5703125" customWidth="1"/>
  </cols>
  <sheetData>
    <row r="1" spans="1:19" ht="17.25" customHeight="1" x14ac:dyDescent="0.25">
      <c r="A1" s="30" t="s">
        <v>155</v>
      </c>
      <c r="B1" s="30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9" s="125" customFormat="1" ht="17.25" customHeight="1" thickBot="1" x14ac:dyDescent="0.3">
      <c r="A2" s="75" t="s">
        <v>75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382" t="s">
        <v>198</v>
      </c>
      <c r="N2" s="382"/>
    </row>
    <row r="3" spans="1:19" ht="17.25" customHeight="1" x14ac:dyDescent="0.25">
      <c r="A3" s="416" t="s">
        <v>80</v>
      </c>
      <c r="B3" s="417"/>
      <c r="C3" s="393" t="s">
        <v>76</v>
      </c>
      <c r="D3" s="393" t="s">
        <v>77</v>
      </c>
      <c r="E3" s="405" t="s">
        <v>78</v>
      </c>
      <c r="F3" s="406"/>
      <c r="G3" s="406"/>
      <c r="H3" s="406"/>
      <c r="I3" s="406"/>
      <c r="J3" s="406"/>
      <c r="K3" s="407"/>
      <c r="L3" s="383" t="s">
        <v>79</v>
      </c>
      <c r="M3" s="387" t="s">
        <v>90</v>
      </c>
      <c r="N3" s="390" t="s">
        <v>91</v>
      </c>
    </row>
    <row r="4" spans="1:19" ht="24.75" customHeight="1" x14ac:dyDescent="0.25">
      <c r="A4" s="418"/>
      <c r="B4" s="419"/>
      <c r="C4" s="394"/>
      <c r="D4" s="394"/>
      <c r="E4" s="408" t="s">
        <v>3</v>
      </c>
      <c r="F4" s="397" t="s">
        <v>68</v>
      </c>
      <c r="G4" s="398"/>
      <c r="H4" s="397" t="s">
        <v>69</v>
      </c>
      <c r="I4" s="398"/>
      <c r="J4" s="397" t="s">
        <v>119</v>
      </c>
      <c r="K4" s="411"/>
      <c r="L4" s="384"/>
      <c r="M4" s="388"/>
      <c r="N4" s="391"/>
    </row>
    <row r="5" spans="1:19" ht="30" customHeight="1" x14ac:dyDescent="0.25">
      <c r="A5" s="418"/>
      <c r="B5" s="419"/>
      <c r="C5" s="395"/>
      <c r="D5" s="395"/>
      <c r="E5" s="409"/>
      <c r="F5" s="399" t="s">
        <v>5</v>
      </c>
      <c r="G5" s="403" t="s">
        <v>47</v>
      </c>
      <c r="H5" s="399" t="s">
        <v>48</v>
      </c>
      <c r="I5" s="403" t="s">
        <v>49</v>
      </c>
      <c r="J5" s="399" t="s">
        <v>111</v>
      </c>
      <c r="K5" s="401" t="s">
        <v>112</v>
      </c>
      <c r="L5" s="384"/>
      <c r="M5" s="388"/>
      <c r="N5" s="391"/>
    </row>
    <row r="6" spans="1:19" ht="57.75" customHeight="1" thickBot="1" x14ac:dyDescent="0.3">
      <c r="A6" s="420"/>
      <c r="B6" s="421"/>
      <c r="C6" s="396"/>
      <c r="D6" s="396"/>
      <c r="E6" s="410"/>
      <c r="F6" s="400"/>
      <c r="G6" s="404"/>
      <c r="H6" s="400"/>
      <c r="I6" s="404"/>
      <c r="J6" s="400"/>
      <c r="K6" s="402"/>
      <c r="L6" s="385"/>
      <c r="M6" s="389"/>
      <c r="N6" s="392"/>
      <c r="P6" s="10"/>
      <c r="Q6" s="10"/>
      <c r="R6" s="10"/>
      <c r="S6" s="10"/>
    </row>
    <row r="7" spans="1:19" ht="15" customHeight="1" x14ac:dyDescent="0.25">
      <c r="A7" s="422" t="s">
        <v>7</v>
      </c>
      <c r="B7" s="423"/>
      <c r="C7" s="69">
        <v>5085</v>
      </c>
      <c r="D7" s="69">
        <v>15390</v>
      </c>
      <c r="E7" s="34">
        <v>363568</v>
      </c>
      <c r="F7" s="79">
        <v>175049</v>
      </c>
      <c r="G7" s="34">
        <v>188519</v>
      </c>
      <c r="H7" s="33">
        <v>357261</v>
      </c>
      <c r="I7" s="34">
        <v>6307</v>
      </c>
      <c r="J7" s="33">
        <v>353505</v>
      </c>
      <c r="K7" s="31">
        <v>10063</v>
      </c>
      <c r="L7" s="186">
        <v>28583</v>
      </c>
      <c r="M7" s="122">
        <v>23.623651721897335</v>
      </c>
      <c r="N7" s="123">
        <v>12.71972850995347</v>
      </c>
      <c r="O7" s="197"/>
      <c r="P7" s="10"/>
      <c r="Q7" s="10"/>
      <c r="R7" s="10"/>
      <c r="S7" s="10"/>
    </row>
    <row r="8" spans="1:19" ht="15" customHeight="1" x14ac:dyDescent="0.25">
      <c r="A8" s="424" t="s">
        <v>8</v>
      </c>
      <c r="B8" s="425"/>
      <c r="C8" s="69">
        <v>5158</v>
      </c>
      <c r="D8" s="69">
        <v>15729</v>
      </c>
      <c r="E8" s="34">
        <v>367603</v>
      </c>
      <c r="F8" s="79">
        <v>176574</v>
      </c>
      <c r="G8" s="34">
        <v>191029</v>
      </c>
      <c r="H8" s="33">
        <v>360389</v>
      </c>
      <c r="I8" s="34">
        <v>7214</v>
      </c>
      <c r="J8" s="33">
        <v>357291</v>
      </c>
      <c r="K8" s="31">
        <v>10312</v>
      </c>
      <c r="L8" s="186">
        <v>29283.4</v>
      </c>
      <c r="M8" s="122">
        <v>23.371034395066438</v>
      </c>
      <c r="N8" s="123">
        <v>12.553289577029989</v>
      </c>
      <c r="O8" s="197"/>
    </row>
    <row r="9" spans="1:19" ht="15" customHeight="1" x14ac:dyDescent="0.25">
      <c r="A9" s="424" t="s">
        <v>9</v>
      </c>
      <c r="B9" s="425"/>
      <c r="C9" s="69">
        <v>5209</v>
      </c>
      <c r="D9" s="69">
        <v>15848</v>
      </c>
      <c r="E9" s="34">
        <v>367361</v>
      </c>
      <c r="F9" s="78">
        <v>176418</v>
      </c>
      <c r="G9" s="34">
        <v>190943</v>
      </c>
      <c r="H9" s="34">
        <v>359059</v>
      </c>
      <c r="I9" s="34">
        <v>8302</v>
      </c>
      <c r="J9" s="34">
        <v>356825</v>
      </c>
      <c r="K9" s="31">
        <v>10536</v>
      </c>
      <c r="L9" s="186">
        <v>29513.8</v>
      </c>
      <c r="M9" s="122">
        <v>23.180275113579</v>
      </c>
      <c r="N9" s="123">
        <v>12.447092546537553</v>
      </c>
      <c r="O9" s="197"/>
    </row>
    <row r="10" spans="1:19" ht="15" customHeight="1" x14ac:dyDescent="0.25">
      <c r="A10" s="424" t="s">
        <v>10</v>
      </c>
      <c r="B10" s="425"/>
      <c r="C10" s="69">
        <v>5209</v>
      </c>
      <c r="D10" s="69">
        <v>15856</v>
      </c>
      <c r="E10" s="34">
        <v>362653</v>
      </c>
      <c r="F10" s="34">
        <v>174058</v>
      </c>
      <c r="G10" s="34">
        <v>188595</v>
      </c>
      <c r="H10" s="34">
        <v>353159</v>
      </c>
      <c r="I10" s="34">
        <v>9494</v>
      </c>
      <c r="J10" s="34">
        <v>352167</v>
      </c>
      <c r="K10" s="31">
        <v>10486</v>
      </c>
      <c r="L10" s="186">
        <v>29629.5</v>
      </c>
      <c r="M10" s="122">
        <v>22.871657416750757</v>
      </c>
      <c r="N10" s="123">
        <v>12.239592298216305</v>
      </c>
      <c r="O10" s="197"/>
    </row>
    <row r="11" spans="1:19" ht="15" customHeight="1" x14ac:dyDescent="0.25">
      <c r="A11" s="424" t="s">
        <v>46</v>
      </c>
      <c r="B11" s="425"/>
      <c r="C11" s="69">
        <v>5269</v>
      </c>
      <c r="D11" s="69">
        <v>15969</v>
      </c>
      <c r="E11" s="32">
        <v>362756</v>
      </c>
      <c r="F11" s="33">
        <v>174333</v>
      </c>
      <c r="G11" s="32">
        <v>188423</v>
      </c>
      <c r="H11" s="32">
        <v>352287</v>
      </c>
      <c r="I11" s="32">
        <v>10469</v>
      </c>
      <c r="J11" s="32">
        <v>351968</v>
      </c>
      <c r="K11" s="27">
        <v>10788</v>
      </c>
      <c r="L11" s="186">
        <v>30303.200000000001</v>
      </c>
      <c r="M11" s="122">
        <v>22.716262759095748</v>
      </c>
      <c r="N11" s="123">
        <v>11.970880963066607</v>
      </c>
      <c r="O11" s="197"/>
    </row>
    <row r="12" spans="1:19" ht="15" customHeight="1" x14ac:dyDescent="0.25">
      <c r="A12" s="424" t="s">
        <v>71</v>
      </c>
      <c r="B12" s="425"/>
      <c r="C12" s="69">
        <v>5287</v>
      </c>
      <c r="D12" s="69">
        <v>16064</v>
      </c>
      <c r="E12" s="32">
        <v>363776</v>
      </c>
      <c r="F12" s="33">
        <v>174772</v>
      </c>
      <c r="G12" s="32">
        <v>189004</v>
      </c>
      <c r="H12" s="32">
        <v>352433</v>
      </c>
      <c r="I12" s="32">
        <v>11343</v>
      </c>
      <c r="J12" s="32">
        <v>352531</v>
      </c>
      <c r="K12" s="27">
        <v>11245</v>
      </c>
      <c r="L12" s="186">
        <v>30580.799999999999</v>
      </c>
      <c r="M12" s="122">
        <v>22.645420000000001</v>
      </c>
      <c r="N12" s="123">
        <v>11.895569999999999</v>
      </c>
      <c r="O12" s="197"/>
    </row>
    <row r="13" spans="1:19" ht="15" customHeight="1" x14ac:dyDescent="0.25">
      <c r="A13" s="424" t="s">
        <v>110</v>
      </c>
      <c r="B13" s="425"/>
      <c r="C13" s="128">
        <v>5304</v>
      </c>
      <c r="D13" s="128">
        <v>16295</v>
      </c>
      <c r="E13" s="127">
        <v>364909</v>
      </c>
      <c r="F13" s="126">
        <v>175540</v>
      </c>
      <c r="G13" s="126">
        <v>189369</v>
      </c>
      <c r="H13" s="126">
        <v>352967</v>
      </c>
      <c r="I13" s="126">
        <v>11942</v>
      </c>
      <c r="J13" s="126">
        <v>353214</v>
      </c>
      <c r="K13" s="129">
        <v>11695</v>
      </c>
      <c r="L13" s="187">
        <v>32372.6</v>
      </c>
      <c r="M13" s="122">
        <v>22.393924516722922</v>
      </c>
      <c r="N13" s="123">
        <v>11.272156082613074</v>
      </c>
      <c r="O13" s="197"/>
    </row>
    <row r="14" spans="1:19" ht="15" customHeight="1" x14ac:dyDescent="0.25">
      <c r="A14" s="424" t="s">
        <v>135</v>
      </c>
      <c r="B14" s="425"/>
      <c r="C14" s="128">
        <v>5317</v>
      </c>
      <c r="D14" s="128">
        <v>16526</v>
      </c>
      <c r="E14" s="127">
        <v>357598</v>
      </c>
      <c r="F14" s="126">
        <v>172011</v>
      </c>
      <c r="G14" s="126">
        <v>185587</v>
      </c>
      <c r="H14" s="126">
        <v>345734</v>
      </c>
      <c r="I14" s="126">
        <v>11864</v>
      </c>
      <c r="J14" s="126">
        <v>346051</v>
      </c>
      <c r="K14" s="129">
        <v>11547</v>
      </c>
      <c r="L14" s="187">
        <v>33156.699999999997</v>
      </c>
      <c r="M14" s="122">
        <v>21.638509016095849</v>
      </c>
      <c r="N14" s="123">
        <v>10.785090192932349</v>
      </c>
      <c r="O14" s="197"/>
    </row>
    <row r="15" spans="1:19" ht="15" customHeight="1" x14ac:dyDescent="0.25">
      <c r="A15" s="424" t="s">
        <v>145</v>
      </c>
      <c r="B15" s="425"/>
      <c r="C15" s="126">
        <v>5349</v>
      </c>
      <c r="D15" s="128">
        <v>16800</v>
      </c>
      <c r="E15" s="127">
        <v>360490</v>
      </c>
      <c r="F15" s="126">
        <v>173628</v>
      </c>
      <c r="G15" s="126">
        <v>186862</v>
      </c>
      <c r="H15" s="126">
        <v>348387</v>
      </c>
      <c r="I15" s="126">
        <v>12103</v>
      </c>
      <c r="J15" s="126">
        <v>348442</v>
      </c>
      <c r="K15" s="129">
        <v>12048</v>
      </c>
      <c r="L15" s="187">
        <v>33830.800000000003</v>
      </c>
      <c r="M15" s="122">
        <v>21.457738095238096</v>
      </c>
      <c r="N15" s="123">
        <v>10.655674710618726</v>
      </c>
      <c r="O15" s="197"/>
    </row>
    <row r="16" spans="1:19" ht="15" customHeight="1" x14ac:dyDescent="0.25">
      <c r="A16" s="424" t="s">
        <v>149</v>
      </c>
      <c r="B16" s="425"/>
      <c r="C16" s="126">
        <v>5374</v>
      </c>
      <c r="D16" s="128">
        <v>17120</v>
      </c>
      <c r="E16" s="127">
        <v>369205</v>
      </c>
      <c r="F16" s="126">
        <v>178049</v>
      </c>
      <c r="G16" s="126">
        <v>191156</v>
      </c>
      <c r="H16" s="126">
        <v>349638</v>
      </c>
      <c r="I16" s="126">
        <v>19567</v>
      </c>
      <c r="J16" s="126">
        <v>356174</v>
      </c>
      <c r="K16" s="129">
        <v>13031</v>
      </c>
      <c r="L16" s="187">
        <v>34634.5</v>
      </c>
      <c r="M16" s="122">
        <v>21.565712616822431</v>
      </c>
      <c r="N16" s="123">
        <v>10.660035513721867</v>
      </c>
      <c r="O16" s="197"/>
    </row>
    <row r="17" spans="1:15" ht="15" customHeight="1" thickBot="1" x14ac:dyDescent="0.3">
      <c r="A17" s="424" t="s">
        <v>151</v>
      </c>
      <c r="B17" s="425"/>
      <c r="C17" s="126">
        <v>5398</v>
      </c>
      <c r="D17" s="128">
        <v>17248</v>
      </c>
      <c r="E17" s="127">
        <v>364491</v>
      </c>
      <c r="F17" s="126">
        <v>176147</v>
      </c>
      <c r="G17" s="126">
        <v>188344</v>
      </c>
      <c r="H17" s="126">
        <v>345082</v>
      </c>
      <c r="I17" s="126">
        <v>19409</v>
      </c>
      <c r="J17" s="126">
        <v>350764</v>
      </c>
      <c r="K17" s="129">
        <v>13727</v>
      </c>
      <c r="L17" s="187">
        <v>35068.800000000003</v>
      </c>
      <c r="M17" s="122">
        <v>21.132363172541744</v>
      </c>
      <c r="N17" s="123">
        <v>10.39359772789488</v>
      </c>
      <c r="O17" s="197"/>
    </row>
    <row r="18" spans="1:15" ht="17.25" customHeight="1" x14ac:dyDescent="0.25">
      <c r="A18" s="412" t="s">
        <v>152</v>
      </c>
      <c r="B18" s="278" t="s">
        <v>73</v>
      </c>
      <c r="C18" s="279">
        <f>C17-C16</f>
        <v>24</v>
      </c>
      <c r="D18" s="279">
        <f>D17-D16</f>
        <v>128</v>
      </c>
      <c r="E18" s="280">
        <f>E17-E16</f>
        <v>-4714</v>
      </c>
      <c r="F18" s="280">
        <f t="shared" ref="F18:N18" si="0">F17-F16</f>
        <v>-1902</v>
      </c>
      <c r="G18" s="280">
        <f t="shared" si="0"/>
        <v>-2812</v>
      </c>
      <c r="H18" s="280">
        <f>H17-H16</f>
        <v>-4556</v>
      </c>
      <c r="I18" s="280">
        <f t="shared" si="0"/>
        <v>-158</v>
      </c>
      <c r="J18" s="280">
        <f t="shared" si="0"/>
        <v>-5410</v>
      </c>
      <c r="K18" s="281">
        <f t="shared" si="0"/>
        <v>696</v>
      </c>
      <c r="L18" s="282">
        <f t="shared" si="0"/>
        <v>434.30000000000291</v>
      </c>
      <c r="M18" s="280">
        <f t="shared" si="0"/>
        <v>-0.43334944428068667</v>
      </c>
      <c r="N18" s="280">
        <f t="shared" si="0"/>
        <v>-0.26643778582698729</v>
      </c>
    </row>
    <row r="19" spans="1:15" ht="17.25" customHeight="1" x14ac:dyDescent="0.25">
      <c r="A19" s="413"/>
      <c r="B19" s="283" t="s">
        <v>74</v>
      </c>
      <c r="C19" s="284">
        <f>C17/C16-1</f>
        <v>4.4659471529586714E-3</v>
      </c>
      <c r="D19" s="284">
        <f>D17/D16-1</f>
        <v>7.4766355140187812E-3</v>
      </c>
      <c r="E19" s="285">
        <f>E17/E16-1</f>
        <v>-1.2767974431548867E-2</v>
      </c>
      <c r="F19" s="285">
        <f t="shared" ref="F19:N19" si="1">F17/F16-1</f>
        <v>-1.0682452583277602E-2</v>
      </c>
      <c r="G19" s="285">
        <f t="shared" si="1"/>
        <v>-1.4710498231810698E-2</v>
      </c>
      <c r="H19" s="285">
        <f t="shared" si="1"/>
        <v>-1.3030620241506918E-2</v>
      </c>
      <c r="I19" s="285">
        <f t="shared" si="1"/>
        <v>-8.0748198497470058E-3</v>
      </c>
      <c r="J19" s="285">
        <f t="shared" si="1"/>
        <v>-1.5189205276072926E-2</v>
      </c>
      <c r="K19" s="286">
        <f t="shared" si="1"/>
        <v>5.3411096615762377E-2</v>
      </c>
      <c r="L19" s="287">
        <f t="shared" si="1"/>
        <v>1.2539519842931224E-2</v>
      </c>
      <c r="M19" s="285">
        <f t="shared" si="1"/>
        <v>-2.0094371652836118E-2</v>
      </c>
      <c r="N19" s="285">
        <f t="shared" si="1"/>
        <v>-2.4994080506019145E-2</v>
      </c>
    </row>
    <row r="20" spans="1:15" ht="17.25" customHeight="1" x14ac:dyDescent="0.25">
      <c r="A20" s="414" t="s">
        <v>153</v>
      </c>
      <c r="B20" s="288" t="s">
        <v>73</v>
      </c>
      <c r="C20" s="289">
        <f>C17-C12</f>
        <v>111</v>
      </c>
      <c r="D20" s="289">
        <f>D17-D12</f>
        <v>1184</v>
      </c>
      <c r="E20" s="290">
        <f>E17-E12</f>
        <v>715</v>
      </c>
      <c r="F20" s="291">
        <f t="shared" ref="F20:N20" si="2">F17-F12</f>
        <v>1375</v>
      </c>
      <c r="G20" s="291">
        <f t="shared" si="2"/>
        <v>-660</v>
      </c>
      <c r="H20" s="291">
        <f t="shared" si="2"/>
        <v>-7351</v>
      </c>
      <c r="I20" s="291">
        <f t="shared" si="2"/>
        <v>8066</v>
      </c>
      <c r="J20" s="291">
        <f t="shared" si="2"/>
        <v>-1767</v>
      </c>
      <c r="K20" s="292">
        <f t="shared" si="2"/>
        <v>2482</v>
      </c>
      <c r="L20" s="293">
        <f t="shared" si="2"/>
        <v>4488.0000000000036</v>
      </c>
      <c r="M20" s="290">
        <f t="shared" si="2"/>
        <v>-1.5130568274582572</v>
      </c>
      <c r="N20" s="290">
        <f t="shared" si="2"/>
        <v>-1.5019722721051192</v>
      </c>
    </row>
    <row r="21" spans="1:15" ht="17.25" customHeight="1" x14ac:dyDescent="0.25">
      <c r="A21" s="413"/>
      <c r="B21" s="294" t="s">
        <v>74</v>
      </c>
      <c r="C21" s="295">
        <f>C17/C12-1</f>
        <v>2.099489313410241E-2</v>
      </c>
      <c r="D21" s="295">
        <f>D17/D12-1</f>
        <v>7.370517928286846E-2</v>
      </c>
      <c r="E21" s="285">
        <f>E17/E12-1</f>
        <v>1.9654952498240341E-3</v>
      </c>
      <c r="F21" s="296">
        <f t="shared" ref="F21:N21" si="3">F17/F12-1</f>
        <v>7.867392946238505E-3</v>
      </c>
      <c r="G21" s="296">
        <f t="shared" si="3"/>
        <v>-3.4919895875219487E-3</v>
      </c>
      <c r="H21" s="296">
        <f t="shared" si="3"/>
        <v>-2.0857865182885793E-2</v>
      </c>
      <c r="I21" s="296">
        <f t="shared" si="3"/>
        <v>0.71109935643127931</v>
      </c>
      <c r="J21" s="296">
        <f t="shared" si="3"/>
        <v>-5.0123251572201655E-3</v>
      </c>
      <c r="K21" s="297">
        <f t="shared" si="3"/>
        <v>0.22072032014228538</v>
      </c>
      <c r="L21" s="298">
        <f t="shared" si="3"/>
        <v>0.14675875058860477</v>
      </c>
      <c r="M21" s="285">
        <f t="shared" si="3"/>
        <v>-6.6815136458421076E-2</v>
      </c>
      <c r="N21" s="285">
        <f t="shared" si="3"/>
        <v>-0.12626316116883174</v>
      </c>
    </row>
    <row r="22" spans="1:15" ht="17.25" customHeight="1" x14ac:dyDescent="0.25">
      <c r="A22" s="414" t="s">
        <v>154</v>
      </c>
      <c r="B22" s="299" t="s">
        <v>73</v>
      </c>
      <c r="C22" s="300">
        <f>C17-C7</f>
        <v>313</v>
      </c>
      <c r="D22" s="300">
        <f>D17-D7</f>
        <v>1858</v>
      </c>
      <c r="E22" s="290">
        <f>E17-E7</f>
        <v>923</v>
      </c>
      <c r="F22" s="290">
        <f t="shared" ref="F22:N22" si="4">F17-F7</f>
        <v>1098</v>
      </c>
      <c r="G22" s="290">
        <f t="shared" si="4"/>
        <v>-175</v>
      </c>
      <c r="H22" s="290">
        <f t="shared" si="4"/>
        <v>-12179</v>
      </c>
      <c r="I22" s="290">
        <f t="shared" si="4"/>
        <v>13102</v>
      </c>
      <c r="J22" s="290">
        <f t="shared" si="4"/>
        <v>-2741</v>
      </c>
      <c r="K22" s="301">
        <f t="shared" si="4"/>
        <v>3664</v>
      </c>
      <c r="L22" s="302">
        <f t="shared" si="4"/>
        <v>6485.8000000000029</v>
      </c>
      <c r="M22" s="290">
        <f t="shared" si="4"/>
        <v>-2.4912885493555912</v>
      </c>
      <c r="N22" s="290">
        <f t="shared" si="4"/>
        <v>-2.3261307820585895</v>
      </c>
    </row>
    <row r="23" spans="1:15" ht="17.25" customHeight="1" thickBot="1" x14ac:dyDescent="0.3">
      <c r="A23" s="415"/>
      <c r="B23" s="303" t="s">
        <v>74</v>
      </c>
      <c r="C23" s="304">
        <f>C17/C7-1</f>
        <v>6.1553588987217411E-2</v>
      </c>
      <c r="D23" s="304">
        <f>D17/D7-1</f>
        <v>0.12072774528914887</v>
      </c>
      <c r="E23" s="305">
        <f>E17/E7-1</f>
        <v>2.5387272807286809E-3</v>
      </c>
      <c r="F23" s="306">
        <f t="shared" ref="F23:N23" si="5">F17/F7-1</f>
        <v>6.272529406051941E-3</v>
      </c>
      <c r="G23" s="306">
        <f t="shared" si="5"/>
        <v>-9.2828839533420915E-4</v>
      </c>
      <c r="H23" s="306">
        <f t="shared" si="5"/>
        <v>-3.408992305345393E-2</v>
      </c>
      <c r="I23" s="306">
        <f t="shared" si="5"/>
        <v>2.0773743459648011</v>
      </c>
      <c r="J23" s="306">
        <f t="shared" si="5"/>
        <v>-7.7537800031116655E-3</v>
      </c>
      <c r="K23" s="307">
        <f t="shared" si="5"/>
        <v>0.36410613137235415</v>
      </c>
      <c r="L23" s="308">
        <f t="shared" si="5"/>
        <v>0.2269111010040934</v>
      </c>
      <c r="M23" s="305">
        <f t="shared" si="5"/>
        <v>-0.1054573856185983</v>
      </c>
      <c r="N23" s="305">
        <f t="shared" si="5"/>
        <v>-0.18287582004901604</v>
      </c>
    </row>
    <row r="24" spans="1:15" ht="17.25" customHeight="1" x14ac:dyDescent="0.25">
      <c r="A24" s="185" t="s">
        <v>147</v>
      </c>
      <c r="C24" s="23"/>
      <c r="K24" s="55"/>
    </row>
    <row r="25" spans="1:15" ht="24.75" customHeight="1" x14ac:dyDescent="0.25">
      <c r="A25" s="386" t="s">
        <v>120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</row>
    <row r="26" spans="1:15" x14ac:dyDescent="0.25">
      <c r="C26" s="23"/>
      <c r="D26" s="23"/>
      <c r="E26" s="55"/>
      <c r="F26" s="23"/>
      <c r="G26" s="23"/>
      <c r="H26" s="23"/>
      <c r="I26" s="23"/>
      <c r="J26" s="23"/>
      <c r="K26" s="23"/>
      <c r="L26" s="23"/>
      <c r="M26" s="23"/>
      <c r="N26" s="23"/>
    </row>
  </sheetData>
  <mergeCells count="33">
    <mergeCell ref="A17:B17"/>
    <mergeCell ref="H4:I4"/>
    <mergeCell ref="H5:H6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M2:N2"/>
    <mergeCell ref="L3:L6"/>
    <mergeCell ref="A25:N25"/>
    <mergeCell ref="M3:M6"/>
    <mergeCell ref="N3:N6"/>
    <mergeCell ref="D3:D6"/>
    <mergeCell ref="C3:C6"/>
    <mergeCell ref="F4:G4"/>
    <mergeCell ref="J5:J6"/>
    <mergeCell ref="K5:K6"/>
    <mergeCell ref="F5:F6"/>
    <mergeCell ref="G5:G6"/>
    <mergeCell ref="I5:I6"/>
    <mergeCell ref="E3:K3"/>
    <mergeCell ref="E4:E6"/>
    <mergeCell ref="J4:K4"/>
  </mergeCells>
  <hyperlinks>
    <hyperlink ref="A2" location="OBSAH!A1" tooltip="o" display="zpět na obsah" xr:uid="{00000000-0004-0000-02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D23 F19:L23 E18:E23 M18:N23 F18:H18 I18:L18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4"/>
  <dimension ref="A1:AC30"/>
  <sheetViews>
    <sheetView zoomScaleNormal="100" workbookViewId="0"/>
  </sheetViews>
  <sheetFormatPr defaultRowHeight="15" x14ac:dyDescent="0.25"/>
  <cols>
    <col min="1" max="1" width="10.85546875" customWidth="1"/>
    <col min="2" max="2" width="5.7109375" customWidth="1"/>
    <col min="3" max="4" width="6.42578125" customWidth="1"/>
    <col min="5" max="5" width="6.85546875" customWidth="1"/>
    <col min="6" max="6" width="7.140625" customWidth="1"/>
    <col min="7" max="8" width="6" customWidth="1"/>
    <col min="9" max="10" width="6.28515625" customWidth="1"/>
    <col min="11" max="12" width="6.42578125" customWidth="1"/>
    <col min="13" max="17" width="6" customWidth="1"/>
    <col min="18" max="18" width="6.42578125" customWidth="1"/>
    <col min="19" max="20" width="6.140625" customWidth="1"/>
  </cols>
  <sheetData>
    <row r="1" spans="1:20" s="1" customFormat="1" ht="17.25" customHeight="1" x14ac:dyDescent="0.2">
      <c r="A1" s="30" t="s">
        <v>158</v>
      </c>
    </row>
    <row r="2" spans="1:20" s="2" customFormat="1" ht="17.25" customHeight="1" thickBot="1" x14ac:dyDescent="0.3">
      <c r="A2" s="75" t="s">
        <v>75</v>
      </c>
      <c r="S2" s="382" t="s">
        <v>198</v>
      </c>
      <c r="T2" s="382"/>
    </row>
    <row r="3" spans="1:20" ht="17.25" customHeight="1" x14ac:dyDescent="0.25">
      <c r="A3" s="416" t="s">
        <v>80</v>
      </c>
      <c r="B3" s="417"/>
      <c r="C3" s="434" t="s">
        <v>121</v>
      </c>
      <c r="D3" s="435"/>
      <c r="E3" s="435"/>
      <c r="F3" s="435"/>
      <c r="G3" s="435"/>
      <c r="H3" s="435"/>
      <c r="I3" s="434" t="s">
        <v>122</v>
      </c>
      <c r="J3" s="435"/>
      <c r="K3" s="435"/>
      <c r="L3" s="435"/>
      <c r="M3" s="435"/>
      <c r="N3" s="435"/>
      <c r="O3" s="434" t="s">
        <v>123</v>
      </c>
      <c r="P3" s="435"/>
      <c r="Q3" s="435"/>
      <c r="R3" s="435"/>
      <c r="S3" s="435"/>
      <c r="T3" s="436"/>
    </row>
    <row r="4" spans="1:20" ht="17.25" customHeight="1" x14ac:dyDescent="0.25">
      <c r="A4" s="418"/>
      <c r="B4" s="419"/>
      <c r="C4" s="437"/>
      <c r="D4" s="438"/>
      <c r="E4" s="438"/>
      <c r="F4" s="438"/>
      <c r="G4" s="438"/>
      <c r="H4" s="438"/>
      <c r="I4" s="437"/>
      <c r="J4" s="438"/>
      <c r="K4" s="438"/>
      <c r="L4" s="438"/>
      <c r="M4" s="438"/>
      <c r="N4" s="438"/>
      <c r="O4" s="437"/>
      <c r="P4" s="438"/>
      <c r="Q4" s="438"/>
      <c r="R4" s="438"/>
      <c r="S4" s="438"/>
      <c r="T4" s="439"/>
    </row>
    <row r="5" spans="1:20" ht="22.5" customHeight="1" x14ac:dyDescent="0.25">
      <c r="A5" s="418"/>
      <c r="B5" s="419"/>
      <c r="C5" s="432" t="s">
        <v>1</v>
      </c>
      <c r="D5" s="442" t="s">
        <v>31</v>
      </c>
      <c r="E5" s="442" t="s">
        <v>2</v>
      </c>
      <c r="F5" s="428" t="s">
        <v>11</v>
      </c>
      <c r="G5" s="426" t="s">
        <v>50</v>
      </c>
      <c r="H5" s="440" t="s">
        <v>51</v>
      </c>
      <c r="I5" s="432" t="s">
        <v>1</v>
      </c>
      <c r="J5" s="442" t="s">
        <v>31</v>
      </c>
      <c r="K5" s="442" t="s">
        <v>2</v>
      </c>
      <c r="L5" s="428" t="s">
        <v>11</v>
      </c>
      <c r="M5" s="426" t="s">
        <v>50</v>
      </c>
      <c r="N5" s="440" t="s">
        <v>51</v>
      </c>
      <c r="O5" s="432" t="s">
        <v>1</v>
      </c>
      <c r="P5" s="442" t="s">
        <v>31</v>
      </c>
      <c r="Q5" s="442" t="s">
        <v>2</v>
      </c>
      <c r="R5" s="428" t="s">
        <v>11</v>
      </c>
      <c r="S5" s="426" t="s">
        <v>50</v>
      </c>
      <c r="T5" s="440" t="s">
        <v>51</v>
      </c>
    </row>
    <row r="6" spans="1:20" ht="30" customHeight="1" thickBot="1" x14ac:dyDescent="0.3">
      <c r="A6" s="418"/>
      <c r="B6" s="419"/>
      <c r="C6" s="433"/>
      <c r="D6" s="443"/>
      <c r="E6" s="443"/>
      <c r="F6" s="429"/>
      <c r="G6" s="427"/>
      <c r="H6" s="441"/>
      <c r="I6" s="433"/>
      <c r="J6" s="443"/>
      <c r="K6" s="443"/>
      <c r="L6" s="429"/>
      <c r="M6" s="427"/>
      <c r="N6" s="441"/>
      <c r="O6" s="433"/>
      <c r="P6" s="443"/>
      <c r="Q6" s="443"/>
      <c r="R6" s="429"/>
      <c r="S6" s="427"/>
      <c r="T6" s="441"/>
    </row>
    <row r="7" spans="1:20" s="10" customFormat="1" ht="17.25" customHeight="1" x14ac:dyDescent="0.25">
      <c r="A7" s="422" t="s">
        <v>7</v>
      </c>
      <c r="B7" s="423"/>
      <c r="C7" s="156">
        <v>4794</v>
      </c>
      <c r="D7" s="147">
        <v>14795</v>
      </c>
      <c r="E7" s="147">
        <v>353255</v>
      </c>
      <c r="F7" s="188">
        <v>27476.799999999999</v>
      </c>
      <c r="G7" s="158">
        <v>23.876647516052721</v>
      </c>
      <c r="H7" s="157">
        <v>12.856482559832296</v>
      </c>
      <c r="I7" s="148">
        <v>249</v>
      </c>
      <c r="J7" s="147">
        <v>509</v>
      </c>
      <c r="K7" s="147">
        <v>8580</v>
      </c>
      <c r="L7" s="188">
        <v>956.5</v>
      </c>
      <c r="M7" s="158">
        <v>16.856581532416502</v>
      </c>
      <c r="N7" s="157">
        <v>8.9702038682697331</v>
      </c>
      <c r="O7" s="148">
        <v>42</v>
      </c>
      <c r="P7" s="147">
        <v>86</v>
      </c>
      <c r="Q7" s="147">
        <v>1733</v>
      </c>
      <c r="R7" s="188">
        <v>149.69999999999999</v>
      </c>
      <c r="S7" s="158">
        <v>20.151162790697676</v>
      </c>
      <c r="T7" s="157">
        <v>11.576486305945224</v>
      </c>
    </row>
    <row r="8" spans="1:20" s="10" customFormat="1" ht="17.25" customHeight="1" x14ac:dyDescent="0.25">
      <c r="A8" s="424" t="s">
        <v>8</v>
      </c>
      <c r="B8" s="425"/>
      <c r="C8" s="156">
        <v>4812</v>
      </c>
      <c r="D8" s="139">
        <v>15021</v>
      </c>
      <c r="E8" s="139">
        <v>355758</v>
      </c>
      <c r="F8" s="188">
        <v>27969.899999999852</v>
      </c>
      <c r="G8" s="158">
        <v>23.684042340722989</v>
      </c>
      <c r="H8" s="157">
        <v>12.719316121974046</v>
      </c>
      <c r="I8" s="148">
        <v>300</v>
      </c>
      <c r="J8" s="139">
        <v>615</v>
      </c>
      <c r="K8" s="139">
        <v>10001</v>
      </c>
      <c r="L8" s="188">
        <v>1145.2</v>
      </c>
      <c r="M8" s="158">
        <v>16.261788617886179</v>
      </c>
      <c r="N8" s="157">
        <v>8.7329724065665388</v>
      </c>
      <c r="O8" s="148">
        <v>46</v>
      </c>
      <c r="P8" s="139">
        <v>93</v>
      </c>
      <c r="Q8" s="139">
        <v>1844</v>
      </c>
      <c r="R8" s="188">
        <v>168.3</v>
      </c>
      <c r="S8" s="158">
        <v>19.827956989247312</v>
      </c>
      <c r="T8" s="157">
        <v>10.956625074272132</v>
      </c>
    </row>
    <row r="9" spans="1:20" s="10" customFormat="1" ht="17.25" customHeight="1" x14ac:dyDescent="0.25">
      <c r="A9" s="424" t="s">
        <v>9</v>
      </c>
      <c r="B9" s="425"/>
      <c r="C9" s="156">
        <v>4828</v>
      </c>
      <c r="D9" s="139">
        <v>15076</v>
      </c>
      <c r="E9" s="139">
        <v>354263</v>
      </c>
      <c r="F9" s="189">
        <v>28104.899999999998</v>
      </c>
      <c r="G9" s="158">
        <v>23.498474396391615</v>
      </c>
      <c r="H9" s="157">
        <v>12.605026169813806</v>
      </c>
      <c r="I9" s="148">
        <v>333</v>
      </c>
      <c r="J9" s="139">
        <v>676</v>
      </c>
      <c r="K9" s="139">
        <v>11197</v>
      </c>
      <c r="L9" s="189">
        <v>1229.9000000000001</v>
      </c>
      <c r="M9" s="158">
        <v>16.56360946745562</v>
      </c>
      <c r="N9" s="157">
        <v>9.1039921944873559</v>
      </c>
      <c r="O9" s="148">
        <v>48</v>
      </c>
      <c r="P9" s="139">
        <v>96</v>
      </c>
      <c r="Q9" s="139">
        <v>1901</v>
      </c>
      <c r="R9" s="189">
        <v>179</v>
      </c>
      <c r="S9" s="158">
        <v>19.802083333333332</v>
      </c>
      <c r="T9" s="157">
        <v>10.620111731843576</v>
      </c>
    </row>
    <row r="10" spans="1:20" s="10" customFormat="1" ht="17.25" customHeight="1" x14ac:dyDescent="0.25">
      <c r="A10" s="424" t="s">
        <v>10</v>
      </c>
      <c r="B10" s="425"/>
      <c r="C10" s="154">
        <v>4820</v>
      </c>
      <c r="D10" s="139">
        <v>15069</v>
      </c>
      <c r="E10" s="139">
        <v>349411</v>
      </c>
      <c r="F10" s="189">
        <v>28194.2</v>
      </c>
      <c r="G10" s="158">
        <v>23.187404605481451</v>
      </c>
      <c r="H10" s="157">
        <v>12.393009909839613</v>
      </c>
      <c r="I10" s="144">
        <v>340</v>
      </c>
      <c r="J10" s="139">
        <v>686</v>
      </c>
      <c r="K10" s="139">
        <v>11256</v>
      </c>
      <c r="L10" s="189">
        <v>1249</v>
      </c>
      <c r="M10" s="158">
        <v>16.408163265306122</v>
      </c>
      <c r="N10" s="157">
        <v>9.0120096076861493</v>
      </c>
      <c r="O10" s="144">
        <v>49</v>
      </c>
      <c r="P10" s="139">
        <v>101</v>
      </c>
      <c r="Q10" s="139">
        <v>1986</v>
      </c>
      <c r="R10" s="189">
        <v>186.3</v>
      </c>
      <c r="S10" s="158">
        <v>19.663366336633665</v>
      </c>
      <c r="T10" s="157">
        <v>10.660225442834138</v>
      </c>
    </row>
    <row r="11" spans="1:20" s="10" customFormat="1" ht="17.25" customHeight="1" x14ac:dyDescent="0.25">
      <c r="A11" s="424" t="s">
        <v>46</v>
      </c>
      <c r="B11" s="425"/>
      <c r="C11" s="154">
        <v>4833</v>
      </c>
      <c r="D11" s="139">
        <v>15117</v>
      </c>
      <c r="E11" s="139">
        <v>348608</v>
      </c>
      <c r="F11" s="189">
        <v>28771.300000000003</v>
      </c>
      <c r="G11" s="158">
        <v>23.060598041810003</v>
      </c>
      <c r="H11" s="157">
        <v>12.11694816864396</v>
      </c>
      <c r="I11" s="144">
        <v>386</v>
      </c>
      <c r="J11" s="139">
        <v>748</v>
      </c>
      <c r="K11" s="139">
        <v>12125</v>
      </c>
      <c r="L11" s="189">
        <v>1345.6</v>
      </c>
      <c r="M11" s="158">
        <v>16.209893048128343</v>
      </c>
      <c r="N11" s="157">
        <v>9.0108501783590977</v>
      </c>
      <c r="O11" s="144">
        <v>50</v>
      </c>
      <c r="P11" s="139">
        <v>104</v>
      </c>
      <c r="Q11" s="139">
        <v>2023</v>
      </c>
      <c r="R11" s="189">
        <v>186.3</v>
      </c>
      <c r="S11" s="158">
        <v>19.451923076923077</v>
      </c>
      <c r="T11" s="157">
        <v>10.858829844337089</v>
      </c>
    </row>
    <row r="12" spans="1:20" s="10" customFormat="1" ht="17.25" customHeight="1" x14ac:dyDescent="0.25">
      <c r="A12" s="424" t="s">
        <v>71</v>
      </c>
      <c r="B12" s="425"/>
      <c r="C12" s="156">
        <v>4838</v>
      </c>
      <c r="D12" s="139">
        <v>15195</v>
      </c>
      <c r="E12" s="139">
        <v>349209</v>
      </c>
      <c r="F12" s="189">
        <v>28992.9</v>
      </c>
      <c r="G12" s="158">
        <v>22.981836130306021</v>
      </c>
      <c r="H12" s="157">
        <v>12.045057071600798</v>
      </c>
      <c r="I12" s="148">
        <v>399</v>
      </c>
      <c r="J12" s="139">
        <v>764</v>
      </c>
      <c r="K12" s="139">
        <v>12520</v>
      </c>
      <c r="L12" s="189">
        <v>1400.8</v>
      </c>
      <c r="M12" s="158">
        <v>16.387434554973822</v>
      </c>
      <c r="N12" s="157">
        <v>8.9377498572244427</v>
      </c>
      <c r="O12" s="148">
        <v>50</v>
      </c>
      <c r="P12" s="139">
        <v>105</v>
      </c>
      <c r="Q12" s="139">
        <v>2047</v>
      </c>
      <c r="R12" s="189">
        <v>187.1</v>
      </c>
      <c r="S12" s="158">
        <v>19.495238095238093</v>
      </c>
      <c r="T12" s="157">
        <v>10.940673436664886</v>
      </c>
    </row>
    <row r="13" spans="1:20" s="10" customFormat="1" ht="17.25" customHeight="1" x14ac:dyDescent="0.25">
      <c r="A13" s="424" t="s">
        <v>110</v>
      </c>
      <c r="B13" s="425"/>
      <c r="C13" s="154">
        <v>4854</v>
      </c>
      <c r="D13" s="139">
        <v>15418</v>
      </c>
      <c r="E13" s="139">
        <v>350066</v>
      </c>
      <c r="F13" s="189">
        <v>30753.3</v>
      </c>
      <c r="G13" s="158">
        <v>22.705020106369179</v>
      </c>
      <c r="H13" s="157">
        <v>11.383038568218696</v>
      </c>
      <c r="I13" s="144">
        <v>401</v>
      </c>
      <c r="J13" s="139">
        <v>774</v>
      </c>
      <c r="K13" s="139">
        <v>12859</v>
      </c>
      <c r="L13" s="189">
        <v>1431.6</v>
      </c>
      <c r="M13" s="158">
        <v>16.613695090439276</v>
      </c>
      <c r="N13" s="157">
        <v>8.9822576138586196</v>
      </c>
      <c r="O13" s="144">
        <v>49</v>
      </c>
      <c r="P13" s="139">
        <v>103</v>
      </c>
      <c r="Q13" s="139">
        <v>1984</v>
      </c>
      <c r="R13" s="189">
        <v>187.7</v>
      </c>
      <c r="S13" s="158">
        <v>19.262135922330096</v>
      </c>
      <c r="T13" s="157">
        <v>10.570058604155568</v>
      </c>
    </row>
    <row r="14" spans="1:20" s="10" customFormat="1" ht="17.25" customHeight="1" x14ac:dyDescent="0.25">
      <c r="A14" s="424" t="s">
        <v>135</v>
      </c>
      <c r="B14" s="425"/>
      <c r="C14" s="154">
        <v>4863</v>
      </c>
      <c r="D14" s="139">
        <v>15626</v>
      </c>
      <c r="E14" s="139">
        <v>342665</v>
      </c>
      <c r="F14" s="189">
        <v>31465.599999999999</v>
      </c>
      <c r="G14" s="158">
        <v>21.929156533981825</v>
      </c>
      <c r="H14" s="157">
        <v>10.890146699888133</v>
      </c>
      <c r="I14" s="144">
        <v>404</v>
      </c>
      <c r="J14" s="139">
        <v>795</v>
      </c>
      <c r="K14" s="139">
        <v>12889</v>
      </c>
      <c r="L14" s="189">
        <v>1501.1</v>
      </c>
      <c r="M14" s="158">
        <v>16.2125786163522</v>
      </c>
      <c r="N14" s="157">
        <v>8.5863699953367529</v>
      </c>
      <c r="O14" s="144">
        <v>50</v>
      </c>
      <c r="P14" s="139">
        <v>105</v>
      </c>
      <c r="Q14" s="139">
        <v>2044</v>
      </c>
      <c r="R14" s="189">
        <v>190</v>
      </c>
      <c r="S14" s="158">
        <v>19.466666666666665</v>
      </c>
      <c r="T14" s="157">
        <v>10.757894736842106</v>
      </c>
    </row>
    <row r="15" spans="1:20" s="10" customFormat="1" ht="17.25" customHeight="1" x14ac:dyDescent="0.25">
      <c r="A15" s="424" t="s">
        <v>145</v>
      </c>
      <c r="B15" s="425"/>
      <c r="C15" s="154">
        <v>4874</v>
      </c>
      <c r="D15" s="139">
        <v>15841</v>
      </c>
      <c r="E15" s="139">
        <v>344529</v>
      </c>
      <c r="F15" s="189">
        <v>32009.8</v>
      </c>
      <c r="G15" s="158">
        <v>21.749195126570292</v>
      </c>
      <c r="H15" s="157">
        <v>10.763235009278409</v>
      </c>
      <c r="I15" s="144">
        <v>425</v>
      </c>
      <c r="J15" s="139">
        <v>853</v>
      </c>
      <c r="K15" s="139">
        <v>13917</v>
      </c>
      <c r="L15" s="189">
        <v>1623.1</v>
      </c>
      <c r="M15" s="158">
        <v>16.315357561547479</v>
      </c>
      <c r="N15" s="157">
        <v>8.574333066354507</v>
      </c>
      <c r="O15" s="144">
        <v>50</v>
      </c>
      <c r="P15" s="139">
        <v>106</v>
      </c>
      <c r="Q15" s="139">
        <v>2044</v>
      </c>
      <c r="R15" s="189">
        <v>197.9</v>
      </c>
      <c r="S15" s="158">
        <v>19.283018867924529</v>
      </c>
      <c r="T15" s="157">
        <v>10.32844871147044</v>
      </c>
    </row>
    <row r="16" spans="1:20" s="10" customFormat="1" ht="17.25" customHeight="1" x14ac:dyDescent="0.25">
      <c r="A16" s="424" t="s">
        <v>149</v>
      </c>
      <c r="B16" s="425"/>
      <c r="C16" s="154">
        <v>4877</v>
      </c>
      <c r="D16" s="139">
        <v>16118</v>
      </c>
      <c r="E16" s="139">
        <v>352322</v>
      </c>
      <c r="F16" s="189">
        <v>32654.6</v>
      </c>
      <c r="G16" s="158">
        <v>21.858915498200769</v>
      </c>
      <c r="H16" s="157">
        <v>10.789352801749217</v>
      </c>
      <c r="I16" s="144">
        <v>447</v>
      </c>
      <c r="J16" s="139">
        <v>894</v>
      </c>
      <c r="K16" s="139">
        <v>14782</v>
      </c>
      <c r="L16" s="189">
        <v>1782.3</v>
      </c>
      <c r="M16" s="158">
        <v>16.534675615212528</v>
      </c>
      <c r="N16" s="157">
        <v>8.2937777029680753</v>
      </c>
      <c r="O16" s="144">
        <v>50</v>
      </c>
      <c r="P16" s="139">
        <v>108</v>
      </c>
      <c r="Q16" s="139">
        <v>2101</v>
      </c>
      <c r="R16" s="189">
        <v>197.6</v>
      </c>
      <c r="S16" s="158">
        <v>19.453703703703702</v>
      </c>
      <c r="T16" s="157">
        <v>10.632591093117409</v>
      </c>
    </row>
    <row r="17" spans="1:29" s="10" customFormat="1" ht="17.25" customHeight="1" thickBot="1" x14ac:dyDescent="0.3">
      <c r="A17" s="430" t="s">
        <v>151</v>
      </c>
      <c r="B17" s="431"/>
      <c r="C17" s="154">
        <v>4888</v>
      </c>
      <c r="D17" s="139">
        <v>16228</v>
      </c>
      <c r="E17" s="139">
        <v>347286</v>
      </c>
      <c r="F17" s="189">
        <v>33016.1</v>
      </c>
      <c r="G17" s="86">
        <v>21.400419028839043</v>
      </c>
      <c r="H17" s="87">
        <v>10.518686337877581</v>
      </c>
      <c r="I17" s="144">
        <v>458</v>
      </c>
      <c r="J17" s="139">
        <v>911</v>
      </c>
      <c r="K17" s="139">
        <v>15106</v>
      </c>
      <c r="L17" s="189">
        <v>1846.9</v>
      </c>
      <c r="M17" s="86">
        <v>16.58177826564215</v>
      </c>
      <c r="N17" s="87">
        <v>8.1791109426606745</v>
      </c>
      <c r="O17" s="144">
        <v>52</v>
      </c>
      <c r="P17" s="139">
        <v>109</v>
      </c>
      <c r="Q17" s="139">
        <v>2099</v>
      </c>
      <c r="R17" s="189">
        <v>205.8</v>
      </c>
      <c r="S17" s="86">
        <v>19.256880733944953</v>
      </c>
      <c r="T17" s="87">
        <v>10.199222546161321</v>
      </c>
      <c r="V17" s="184"/>
      <c r="W17" s="184"/>
      <c r="X17" s="184"/>
      <c r="Y17" s="184"/>
      <c r="Z17" s="184"/>
      <c r="AA17" s="184"/>
      <c r="AB17" s="184"/>
      <c r="AC17" s="184"/>
    </row>
    <row r="18" spans="1:29" s="6" customFormat="1" ht="17.25" customHeight="1" x14ac:dyDescent="0.2">
      <c r="A18" s="412" t="s">
        <v>152</v>
      </c>
      <c r="B18" s="288" t="s">
        <v>73</v>
      </c>
      <c r="C18" s="309">
        <f>C17-C16</f>
        <v>11</v>
      </c>
      <c r="D18" s="280">
        <f t="shared" ref="D18:T18" si="0">D17-D16</f>
        <v>110</v>
      </c>
      <c r="E18" s="280">
        <f t="shared" si="0"/>
        <v>-5036</v>
      </c>
      <c r="F18" s="310">
        <f>F17-F16</f>
        <v>361.5</v>
      </c>
      <c r="G18" s="311">
        <f>G17-G16</f>
        <v>-0.45849646936172661</v>
      </c>
      <c r="H18" s="312">
        <f t="shared" si="0"/>
        <v>-0.27066646387163651</v>
      </c>
      <c r="I18" s="309">
        <f t="shared" si="0"/>
        <v>11</v>
      </c>
      <c r="J18" s="280">
        <f t="shared" si="0"/>
        <v>17</v>
      </c>
      <c r="K18" s="280">
        <f t="shared" si="0"/>
        <v>324</v>
      </c>
      <c r="L18" s="310">
        <f>L17-L16</f>
        <v>64.600000000000136</v>
      </c>
      <c r="M18" s="311">
        <f>M17-M16</f>
        <v>4.7102650429621917E-2</v>
      </c>
      <c r="N18" s="312">
        <f t="shared" si="0"/>
        <v>-0.11466676030740075</v>
      </c>
      <c r="O18" s="309">
        <f t="shared" si="0"/>
        <v>2</v>
      </c>
      <c r="P18" s="280">
        <f t="shared" si="0"/>
        <v>1</v>
      </c>
      <c r="Q18" s="280">
        <f t="shared" si="0"/>
        <v>-2</v>
      </c>
      <c r="R18" s="310">
        <f>R17-R16</f>
        <v>8.2000000000000171</v>
      </c>
      <c r="S18" s="311">
        <f>S17-S16</f>
        <v>-0.19682296975874891</v>
      </c>
      <c r="T18" s="312">
        <f t="shared" si="0"/>
        <v>-0.43336854695608729</v>
      </c>
    </row>
    <row r="19" spans="1:29" s="6" customFormat="1" ht="20.25" customHeight="1" x14ac:dyDescent="0.2">
      <c r="A19" s="413"/>
      <c r="B19" s="283" t="s">
        <v>74</v>
      </c>
      <c r="C19" s="313">
        <f>C17/C16-1</f>
        <v>2.2554849292597545E-3</v>
      </c>
      <c r="D19" s="285">
        <f t="shared" ref="D19:T19" si="1">D17/D16-1</f>
        <v>6.8246680729620035E-3</v>
      </c>
      <c r="E19" s="285">
        <f t="shared" si="1"/>
        <v>-1.4293742655865915E-2</v>
      </c>
      <c r="F19" s="285">
        <f>F17/F16-1</f>
        <v>1.1070415806655021E-2</v>
      </c>
      <c r="G19" s="314">
        <f>G17/G16-1</f>
        <v>-2.0975261531134382E-2</v>
      </c>
      <c r="H19" s="315">
        <f t="shared" si="1"/>
        <v>-2.5086441128123527E-2</v>
      </c>
      <c r="I19" s="313">
        <f t="shared" si="1"/>
        <v>2.460850111856816E-2</v>
      </c>
      <c r="J19" s="285">
        <f t="shared" si="1"/>
        <v>1.9015659955257336E-2</v>
      </c>
      <c r="K19" s="285">
        <f t="shared" si="1"/>
        <v>2.1918549587335967E-2</v>
      </c>
      <c r="L19" s="285">
        <f>L17/L16-1</f>
        <v>3.6245301015541687E-2</v>
      </c>
      <c r="M19" s="314">
        <f>M17/M16-1</f>
        <v>2.8487193535435829E-3</v>
      </c>
      <c r="N19" s="315">
        <f t="shared" si="1"/>
        <v>-1.3825637051541051E-2</v>
      </c>
      <c r="O19" s="313">
        <f t="shared" si="1"/>
        <v>4.0000000000000036E-2</v>
      </c>
      <c r="P19" s="285">
        <f t="shared" si="1"/>
        <v>9.2592592592593004E-3</v>
      </c>
      <c r="Q19" s="285">
        <f t="shared" si="1"/>
        <v>-9.519276534983856E-4</v>
      </c>
      <c r="R19" s="285">
        <f>R17/R16-1</f>
        <v>4.1497975708502111E-2</v>
      </c>
      <c r="S19" s="314">
        <f>S17/S16-1</f>
        <v>-1.0117506298879086E-2</v>
      </c>
      <c r="T19" s="315">
        <f t="shared" si="1"/>
        <v>-4.0758507795584431E-2</v>
      </c>
    </row>
    <row r="20" spans="1:29" ht="17.25" customHeight="1" x14ac:dyDescent="0.25">
      <c r="A20" s="414" t="s">
        <v>157</v>
      </c>
      <c r="B20" s="299" t="s">
        <v>73</v>
      </c>
      <c r="C20" s="316">
        <f>C17-C12</f>
        <v>50</v>
      </c>
      <c r="D20" s="290">
        <f t="shared" ref="D20:T20" si="2">D17-D12</f>
        <v>1033</v>
      </c>
      <c r="E20" s="290">
        <f t="shared" si="2"/>
        <v>-1923</v>
      </c>
      <c r="F20" s="317">
        <f>F17-F12</f>
        <v>4023.1999999999971</v>
      </c>
      <c r="G20" s="318">
        <f>G17-G12</f>
        <v>-1.5814171014669789</v>
      </c>
      <c r="H20" s="319">
        <f t="shared" si="2"/>
        <v>-1.5263707337232173</v>
      </c>
      <c r="I20" s="316">
        <f t="shared" si="2"/>
        <v>59</v>
      </c>
      <c r="J20" s="290">
        <f t="shared" si="2"/>
        <v>147</v>
      </c>
      <c r="K20" s="290">
        <f t="shared" si="2"/>
        <v>2586</v>
      </c>
      <c r="L20" s="317">
        <f>L17-L12</f>
        <v>446.10000000000014</v>
      </c>
      <c r="M20" s="318">
        <f>M17-M12</f>
        <v>0.19434371066832767</v>
      </c>
      <c r="N20" s="319">
        <f t="shared" si="2"/>
        <v>-0.7586389145637682</v>
      </c>
      <c r="O20" s="316">
        <f t="shared" si="2"/>
        <v>2</v>
      </c>
      <c r="P20" s="290">
        <f t="shared" si="2"/>
        <v>4</v>
      </c>
      <c r="Q20" s="290">
        <f t="shared" si="2"/>
        <v>52</v>
      </c>
      <c r="R20" s="317">
        <f>R17-R12</f>
        <v>18.700000000000017</v>
      </c>
      <c r="S20" s="318">
        <f>S17-S12</f>
        <v>-0.23835736129314</v>
      </c>
      <c r="T20" s="319">
        <f t="shared" si="2"/>
        <v>-0.74145089050356461</v>
      </c>
    </row>
    <row r="21" spans="1:29" ht="17.25" customHeight="1" x14ac:dyDescent="0.25">
      <c r="A21" s="413"/>
      <c r="B21" s="283" t="s">
        <v>74</v>
      </c>
      <c r="C21" s="313">
        <f>C17/C12-1</f>
        <v>1.0334849111202971E-2</v>
      </c>
      <c r="D21" s="285">
        <f t="shared" ref="D21:T21" si="3">D17/D12-1</f>
        <v>6.7982889108259226E-2</v>
      </c>
      <c r="E21" s="285">
        <f t="shared" si="3"/>
        <v>-5.5067309261789266E-3</v>
      </c>
      <c r="F21" s="285">
        <f>F17/F12-1</f>
        <v>0.13876500798471336</v>
      </c>
      <c r="G21" s="314">
        <f>G17/G12-1</f>
        <v>-6.8811608110875611E-2</v>
      </c>
      <c r="H21" s="315">
        <f t="shared" si="3"/>
        <v>-0.12672175188957913</v>
      </c>
      <c r="I21" s="313">
        <f t="shared" si="3"/>
        <v>0.14786967418546371</v>
      </c>
      <c r="J21" s="285">
        <f t="shared" si="3"/>
        <v>0.19240837696335089</v>
      </c>
      <c r="K21" s="285">
        <f t="shared" si="3"/>
        <v>0.20654952076677313</v>
      </c>
      <c r="L21" s="285">
        <f>L17/L12-1</f>
        <v>0.31846087949743018</v>
      </c>
      <c r="M21" s="314">
        <f>M17/M12-1</f>
        <v>1.1859312695734925E-2</v>
      </c>
      <c r="N21" s="315">
        <f t="shared" si="3"/>
        <v>-8.4880302837134658E-2</v>
      </c>
      <c r="O21" s="313">
        <f t="shared" si="3"/>
        <v>4.0000000000000036E-2</v>
      </c>
      <c r="P21" s="285">
        <f t="shared" si="3"/>
        <v>3.8095238095238182E-2</v>
      </c>
      <c r="Q21" s="285">
        <f t="shared" si="3"/>
        <v>2.5403028822667428E-2</v>
      </c>
      <c r="R21" s="285">
        <f>R17/R12-1</f>
        <v>9.9946552645644227E-2</v>
      </c>
      <c r="S21" s="314">
        <f>S17/S12-1</f>
        <v>-1.2226440124953442E-2</v>
      </c>
      <c r="T21" s="315">
        <f t="shared" si="3"/>
        <v>-6.7770132688430351E-2</v>
      </c>
    </row>
    <row r="22" spans="1:29" s="6" customFormat="1" ht="17.25" customHeight="1" x14ac:dyDescent="0.2">
      <c r="A22" s="414" t="s">
        <v>156</v>
      </c>
      <c r="B22" s="299" t="s">
        <v>73</v>
      </c>
      <c r="C22" s="316">
        <f t="shared" ref="C22:T22" si="4">C17-C7</f>
        <v>94</v>
      </c>
      <c r="D22" s="290">
        <f t="shared" si="4"/>
        <v>1433</v>
      </c>
      <c r="E22" s="290">
        <f t="shared" si="4"/>
        <v>-5969</v>
      </c>
      <c r="F22" s="317">
        <f t="shared" si="4"/>
        <v>5539.2999999999993</v>
      </c>
      <c r="G22" s="318">
        <f t="shared" si="4"/>
        <v>-2.4762284872136782</v>
      </c>
      <c r="H22" s="319">
        <f t="shared" si="4"/>
        <v>-2.337796221954715</v>
      </c>
      <c r="I22" s="316">
        <f t="shared" si="4"/>
        <v>209</v>
      </c>
      <c r="J22" s="290">
        <f t="shared" si="4"/>
        <v>402</v>
      </c>
      <c r="K22" s="290">
        <f t="shared" si="4"/>
        <v>6526</v>
      </c>
      <c r="L22" s="317">
        <f t="shared" si="4"/>
        <v>890.40000000000009</v>
      </c>
      <c r="M22" s="318">
        <f t="shared" si="4"/>
        <v>-0.27480326677435229</v>
      </c>
      <c r="N22" s="319">
        <f t="shared" si="4"/>
        <v>-0.79109292560905864</v>
      </c>
      <c r="O22" s="316">
        <f t="shared" si="4"/>
        <v>10</v>
      </c>
      <c r="P22" s="290">
        <f t="shared" si="4"/>
        <v>23</v>
      </c>
      <c r="Q22" s="290">
        <f t="shared" si="4"/>
        <v>366</v>
      </c>
      <c r="R22" s="317">
        <f t="shared" si="4"/>
        <v>56.100000000000023</v>
      </c>
      <c r="S22" s="318">
        <f t="shared" si="4"/>
        <v>-0.8942820567527221</v>
      </c>
      <c r="T22" s="319">
        <f t="shared" si="4"/>
        <v>-1.3772637597839026</v>
      </c>
    </row>
    <row r="23" spans="1:29" ht="17.25" customHeight="1" thickBot="1" x14ac:dyDescent="0.3">
      <c r="A23" s="415"/>
      <c r="B23" s="320" t="s">
        <v>74</v>
      </c>
      <c r="C23" s="321">
        <f t="shared" ref="C23:T23" si="5">C17/C7-1</f>
        <v>1.9607843137254832E-2</v>
      </c>
      <c r="D23" s="305">
        <f t="shared" si="5"/>
        <v>9.6857046299425376E-2</v>
      </c>
      <c r="E23" s="305">
        <f t="shared" si="5"/>
        <v>-1.6897142290979605E-2</v>
      </c>
      <c r="F23" s="305">
        <f t="shared" si="5"/>
        <v>0.20159916729750194</v>
      </c>
      <c r="G23" s="322">
        <f t="shared" si="5"/>
        <v>-0.10370921987891568</v>
      </c>
      <c r="H23" s="323">
        <f t="shared" si="5"/>
        <v>-0.18183793359302858</v>
      </c>
      <c r="I23" s="321">
        <f t="shared" si="5"/>
        <v>0.8393574297188755</v>
      </c>
      <c r="J23" s="305">
        <f t="shared" si="5"/>
        <v>0.78978388998035354</v>
      </c>
      <c r="K23" s="305">
        <f t="shared" si="5"/>
        <v>0.76060606060606051</v>
      </c>
      <c r="L23" s="305">
        <f t="shared" si="5"/>
        <v>0.93089388395190809</v>
      </c>
      <c r="M23" s="322">
        <f t="shared" si="5"/>
        <v>-1.6302431560389907E-2</v>
      </c>
      <c r="N23" s="323">
        <f t="shared" si="5"/>
        <v>-8.8191186870054117E-2</v>
      </c>
      <c r="O23" s="321">
        <f t="shared" si="5"/>
        <v>0.23809523809523814</v>
      </c>
      <c r="P23" s="305">
        <f t="shared" si="5"/>
        <v>0.26744186046511631</v>
      </c>
      <c r="Q23" s="305">
        <f t="shared" si="5"/>
        <v>0.21119446047316792</v>
      </c>
      <c r="R23" s="305">
        <f t="shared" si="5"/>
        <v>0.37474949899799626</v>
      </c>
      <c r="S23" s="322">
        <f t="shared" si="5"/>
        <v>-4.4378682562454808E-2</v>
      </c>
      <c r="T23" s="323">
        <f t="shared" si="5"/>
        <v>-0.11897079332928462</v>
      </c>
    </row>
    <row r="24" spans="1:29" ht="17.25" customHeight="1" x14ac:dyDescent="0.25">
      <c r="A24" s="185" t="s">
        <v>147</v>
      </c>
    </row>
    <row r="25" spans="1:29" ht="17.25" customHeight="1" x14ac:dyDescent="0.25">
      <c r="A25" s="25" t="s">
        <v>127</v>
      </c>
      <c r="I25" s="23"/>
      <c r="J25" s="23"/>
      <c r="K25" s="23"/>
      <c r="L25" s="23"/>
      <c r="M25" s="159"/>
      <c r="N25" s="159"/>
      <c r="O25" s="159"/>
    </row>
    <row r="26" spans="1:29" x14ac:dyDescent="0.25"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</row>
    <row r="27" spans="1:29" x14ac:dyDescent="0.25">
      <c r="A27" s="23"/>
      <c r="C27" s="55"/>
      <c r="D27" s="23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</row>
    <row r="28" spans="1:29" x14ac:dyDescent="0.25">
      <c r="A28" s="23"/>
      <c r="C28" s="55"/>
      <c r="D28" s="70"/>
      <c r="E28" s="55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</row>
    <row r="29" spans="1:29" x14ac:dyDescent="0.25"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</row>
    <row r="30" spans="1:29" x14ac:dyDescent="0.25"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</row>
  </sheetData>
  <mergeCells count="37">
    <mergeCell ref="P5:P6"/>
    <mergeCell ref="Q5:Q6"/>
    <mergeCell ref="T5:T6"/>
    <mergeCell ref="F5:F6"/>
    <mergeCell ref="L5:L6"/>
    <mergeCell ref="A18:A19"/>
    <mergeCell ref="A20:A21"/>
    <mergeCell ref="A22:A23"/>
    <mergeCell ref="A17:B17"/>
    <mergeCell ref="C5:C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3:B6"/>
    <mergeCell ref="S2:T2"/>
    <mergeCell ref="G5:G6"/>
    <mergeCell ref="M5:M6"/>
    <mergeCell ref="S5:S6"/>
    <mergeCell ref="R5:R6"/>
    <mergeCell ref="O3:T4"/>
    <mergeCell ref="C3:H4"/>
    <mergeCell ref="I3:N4"/>
    <mergeCell ref="H5:H6"/>
    <mergeCell ref="I5:I6"/>
    <mergeCell ref="J5:J6"/>
    <mergeCell ref="K5:K6"/>
    <mergeCell ref="D5:D6"/>
    <mergeCell ref="E5:E6"/>
    <mergeCell ref="N5:N6"/>
    <mergeCell ref="O5:O6"/>
  </mergeCells>
  <hyperlinks>
    <hyperlink ref="A2" location="OBSAH!A1" tooltip="o" display="zpět na obsah" xr:uid="{00000000-0004-0000-03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T18:T23 N18:Q23 H18:K23 C18:E20 F18:F23 G18:G23 L18:L23 M18:M23 R18:R23 S18:S23 D23:E23 C22:E22 D21:E21 C21 C2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3"/>
  <dimension ref="A1:N27"/>
  <sheetViews>
    <sheetView zoomScaleNormal="100" workbookViewId="0"/>
  </sheetViews>
  <sheetFormatPr defaultRowHeight="15" x14ac:dyDescent="0.25"/>
  <cols>
    <col min="1" max="1" width="18.28515625" customWidth="1"/>
    <col min="2" max="13" width="7.85546875" customWidth="1"/>
  </cols>
  <sheetData>
    <row r="1" spans="1:14" ht="17.25" customHeight="1" x14ac:dyDescent="0.25">
      <c r="A1" s="30" t="s">
        <v>159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4" ht="17.25" customHeight="1" thickBot="1" x14ac:dyDescent="0.3">
      <c r="A2" s="75" t="s">
        <v>75</v>
      </c>
      <c r="B2" s="2"/>
      <c r="C2" s="2"/>
      <c r="D2" s="2"/>
      <c r="E2" s="2"/>
      <c r="F2" s="2"/>
      <c r="G2" s="2"/>
      <c r="H2" s="2"/>
      <c r="I2" s="2"/>
      <c r="J2" s="2"/>
      <c r="K2" s="2"/>
      <c r="L2" s="382" t="s">
        <v>198</v>
      </c>
      <c r="M2" s="382"/>
    </row>
    <row r="3" spans="1:14" ht="23.25" customHeight="1" x14ac:dyDescent="0.25">
      <c r="A3" s="393" t="s">
        <v>72</v>
      </c>
      <c r="B3" s="451" t="s">
        <v>76</v>
      </c>
      <c r="C3" s="393" t="s">
        <v>77</v>
      </c>
      <c r="D3" s="446" t="s">
        <v>78</v>
      </c>
      <c r="E3" s="406"/>
      <c r="F3" s="406"/>
      <c r="G3" s="406"/>
      <c r="H3" s="406"/>
      <c r="I3" s="406"/>
      <c r="J3" s="447"/>
      <c r="K3" s="458" t="s">
        <v>79</v>
      </c>
      <c r="L3" s="387" t="s">
        <v>92</v>
      </c>
      <c r="M3" s="390" t="s">
        <v>93</v>
      </c>
    </row>
    <row r="4" spans="1:14" ht="21.75" customHeight="1" x14ac:dyDescent="0.25">
      <c r="A4" s="394"/>
      <c r="B4" s="452"/>
      <c r="C4" s="394"/>
      <c r="D4" s="448" t="s">
        <v>3</v>
      </c>
      <c r="E4" s="397" t="s">
        <v>68</v>
      </c>
      <c r="F4" s="398"/>
      <c r="G4" s="411" t="s">
        <v>69</v>
      </c>
      <c r="H4" s="456"/>
      <c r="I4" s="397" t="s">
        <v>119</v>
      </c>
      <c r="J4" s="455"/>
      <c r="K4" s="459"/>
      <c r="L4" s="444"/>
      <c r="M4" s="445"/>
    </row>
    <row r="5" spans="1:14" ht="15" customHeight="1" x14ac:dyDescent="0.25">
      <c r="A5" s="395"/>
      <c r="B5" s="453"/>
      <c r="C5" s="395"/>
      <c r="D5" s="449"/>
      <c r="E5" s="399" t="s">
        <v>5</v>
      </c>
      <c r="F5" s="403" t="s">
        <v>47</v>
      </c>
      <c r="G5" s="457" t="s">
        <v>48</v>
      </c>
      <c r="H5" s="403" t="s">
        <v>49</v>
      </c>
      <c r="I5" s="399" t="s">
        <v>111</v>
      </c>
      <c r="J5" s="403" t="s">
        <v>112</v>
      </c>
      <c r="K5" s="459"/>
      <c r="L5" s="444"/>
      <c r="M5" s="445"/>
    </row>
    <row r="6" spans="1:14" ht="11.25" customHeight="1" thickBot="1" x14ac:dyDescent="0.3">
      <c r="A6" s="396"/>
      <c r="B6" s="454"/>
      <c r="C6" s="396"/>
      <c r="D6" s="450"/>
      <c r="E6" s="400"/>
      <c r="F6" s="404"/>
      <c r="G6" s="400"/>
      <c r="H6" s="404"/>
      <c r="I6" s="400"/>
      <c r="J6" s="404"/>
      <c r="K6" s="460"/>
      <c r="L6" s="389"/>
      <c r="M6" s="392"/>
    </row>
    <row r="7" spans="1:14" ht="17.100000000000001" customHeight="1" x14ac:dyDescent="0.25">
      <c r="A7" s="42" t="s">
        <v>12</v>
      </c>
      <c r="B7" s="218">
        <v>5398</v>
      </c>
      <c r="C7" s="220">
        <v>17248</v>
      </c>
      <c r="D7" s="222">
        <v>364491</v>
      </c>
      <c r="E7" s="175">
        <v>176147</v>
      </c>
      <c r="F7" s="175">
        <v>188344</v>
      </c>
      <c r="G7" s="175">
        <v>345082</v>
      </c>
      <c r="H7" s="175">
        <v>19409</v>
      </c>
      <c r="I7" s="175">
        <v>350764</v>
      </c>
      <c r="J7" s="223">
        <v>13727</v>
      </c>
      <c r="K7" s="224">
        <v>35068.800000000003</v>
      </c>
      <c r="L7" s="227">
        <f>D7/C7</f>
        <v>21.132363172541744</v>
      </c>
      <c r="M7" s="230">
        <v>10.39359772789488</v>
      </c>
      <c r="N7" s="112"/>
    </row>
    <row r="8" spans="1:14" ht="17.100000000000001" customHeight="1" x14ac:dyDescent="0.25">
      <c r="A8" s="20" t="s">
        <v>13</v>
      </c>
      <c r="B8" s="31">
        <v>443</v>
      </c>
      <c r="C8" s="69">
        <v>1979</v>
      </c>
      <c r="D8" s="26">
        <v>42771</v>
      </c>
      <c r="E8" s="132">
        <v>20748</v>
      </c>
      <c r="F8" s="132">
        <v>22023</v>
      </c>
      <c r="G8" s="132">
        <v>36513</v>
      </c>
      <c r="H8" s="132">
        <v>6258</v>
      </c>
      <c r="I8" s="132">
        <v>41442</v>
      </c>
      <c r="J8" s="53">
        <v>1329</v>
      </c>
      <c r="K8" s="225">
        <v>4104.1000000000004</v>
      </c>
      <c r="L8" s="228">
        <f t="shared" ref="L8:L21" si="0">D8/C8</f>
        <v>21.61243052046488</v>
      </c>
      <c r="M8" s="231">
        <v>10.421529689822371</v>
      </c>
      <c r="N8" s="112"/>
    </row>
    <row r="9" spans="1:14" ht="17.100000000000001" customHeight="1" x14ac:dyDescent="0.25">
      <c r="A9" s="20" t="s">
        <v>14</v>
      </c>
      <c r="B9" s="31">
        <v>821</v>
      </c>
      <c r="C9" s="69">
        <v>2487</v>
      </c>
      <c r="D9" s="26">
        <v>52957</v>
      </c>
      <c r="E9" s="132">
        <v>25603</v>
      </c>
      <c r="F9" s="132">
        <v>27354</v>
      </c>
      <c r="G9" s="132">
        <v>49853</v>
      </c>
      <c r="H9" s="132">
        <v>3104</v>
      </c>
      <c r="I9" s="132">
        <v>51625</v>
      </c>
      <c r="J9" s="52">
        <v>1332</v>
      </c>
      <c r="K9" s="225">
        <v>5046.7</v>
      </c>
      <c r="L9" s="228">
        <f t="shared" si="0"/>
        <v>21.293526336952151</v>
      </c>
      <c r="M9" s="231">
        <v>10.493391721322846</v>
      </c>
      <c r="N9" s="112"/>
    </row>
    <row r="10" spans="1:14" ht="17.100000000000001" customHeight="1" x14ac:dyDescent="0.25">
      <c r="A10" s="20" t="s">
        <v>15</v>
      </c>
      <c r="B10" s="31">
        <v>334</v>
      </c>
      <c r="C10" s="69">
        <v>1075</v>
      </c>
      <c r="D10" s="26">
        <v>23216</v>
      </c>
      <c r="E10" s="132">
        <v>11222</v>
      </c>
      <c r="F10" s="132">
        <v>11994</v>
      </c>
      <c r="G10" s="132">
        <v>22285</v>
      </c>
      <c r="H10" s="132">
        <v>931</v>
      </c>
      <c r="I10" s="132">
        <v>22577</v>
      </c>
      <c r="J10" s="52">
        <v>639</v>
      </c>
      <c r="K10" s="225">
        <v>2170.4</v>
      </c>
      <c r="L10" s="228">
        <f t="shared" si="0"/>
        <v>21.596279069767441</v>
      </c>
      <c r="M10" s="231">
        <v>10.6966457795798</v>
      </c>
      <c r="N10" s="112"/>
    </row>
    <row r="11" spans="1:14" ht="17.100000000000001" customHeight="1" x14ac:dyDescent="0.25">
      <c r="A11" s="20" t="s">
        <v>16</v>
      </c>
      <c r="B11" s="31">
        <v>281</v>
      </c>
      <c r="C11" s="69">
        <v>914</v>
      </c>
      <c r="D11" s="26">
        <v>19496</v>
      </c>
      <c r="E11" s="132">
        <v>9434</v>
      </c>
      <c r="F11" s="132">
        <v>10062</v>
      </c>
      <c r="G11" s="132">
        <v>18172</v>
      </c>
      <c r="H11" s="132">
        <v>1324</v>
      </c>
      <c r="I11" s="132">
        <v>18795</v>
      </c>
      <c r="J11" s="52">
        <v>701</v>
      </c>
      <c r="K11" s="225">
        <v>1839.1</v>
      </c>
      <c r="L11" s="228">
        <f t="shared" si="0"/>
        <v>21.330415754923415</v>
      </c>
      <c r="M11" s="231">
        <v>10.600837366102986</v>
      </c>
      <c r="N11" s="112"/>
    </row>
    <row r="12" spans="1:14" ht="17.100000000000001" customHeight="1" x14ac:dyDescent="0.25">
      <c r="A12" s="20" t="s">
        <v>17</v>
      </c>
      <c r="B12" s="31">
        <v>128</v>
      </c>
      <c r="C12" s="69">
        <v>397</v>
      </c>
      <c r="D12" s="26">
        <v>8402</v>
      </c>
      <c r="E12" s="132">
        <v>4150</v>
      </c>
      <c r="F12" s="132">
        <v>4252</v>
      </c>
      <c r="G12" s="132">
        <v>7790</v>
      </c>
      <c r="H12" s="132">
        <v>612</v>
      </c>
      <c r="I12" s="132">
        <v>8086</v>
      </c>
      <c r="J12" s="52">
        <v>316</v>
      </c>
      <c r="K12" s="225">
        <v>816.1</v>
      </c>
      <c r="L12" s="228">
        <f t="shared" si="0"/>
        <v>21.163727959697734</v>
      </c>
      <c r="M12" s="231">
        <v>10.295306947677981</v>
      </c>
      <c r="N12" s="112"/>
    </row>
    <row r="13" spans="1:14" ht="17.100000000000001" customHeight="1" x14ac:dyDescent="0.25">
      <c r="A13" s="20" t="s">
        <v>18</v>
      </c>
      <c r="B13" s="31">
        <v>360</v>
      </c>
      <c r="C13" s="69">
        <v>1192</v>
      </c>
      <c r="D13" s="26">
        <v>24224</v>
      </c>
      <c r="E13" s="132">
        <v>11790</v>
      </c>
      <c r="F13" s="132">
        <v>12434</v>
      </c>
      <c r="G13" s="132">
        <v>23074</v>
      </c>
      <c r="H13" s="132">
        <v>1150</v>
      </c>
      <c r="I13" s="132">
        <v>23009</v>
      </c>
      <c r="J13" s="52">
        <v>1215</v>
      </c>
      <c r="K13" s="225">
        <v>2452.9</v>
      </c>
      <c r="L13" s="228">
        <f t="shared" si="0"/>
        <v>20.322147651006713</v>
      </c>
      <c r="M13" s="231">
        <v>9.8756573851359608</v>
      </c>
      <c r="N13" s="112"/>
    </row>
    <row r="14" spans="1:14" ht="17.100000000000001" customHeight="1" x14ac:dyDescent="0.25">
      <c r="A14" s="20" t="s">
        <v>19</v>
      </c>
      <c r="B14" s="31">
        <v>234</v>
      </c>
      <c r="C14" s="69">
        <v>738</v>
      </c>
      <c r="D14" s="26">
        <v>15158</v>
      </c>
      <c r="E14" s="132">
        <v>7368</v>
      </c>
      <c r="F14" s="132">
        <v>7790</v>
      </c>
      <c r="G14" s="132">
        <v>14403</v>
      </c>
      <c r="H14" s="132">
        <v>755</v>
      </c>
      <c r="I14" s="132">
        <v>14621</v>
      </c>
      <c r="J14" s="52">
        <v>537</v>
      </c>
      <c r="K14" s="225">
        <v>1506.8</v>
      </c>
      <c r="L14" s="228">
        <f t="shared" si="0"/>
        <v>20.539295392953928</v>
      </c>
      <c r="M14" s="231">
        <v>10.059729227501991</v>
      </c>
      <c r="N14" s="112"/>
    </row>
    <row r="15" spans="1:14" ht="17.100000000000001" customHeight="1" x14ac:dyDescent="0.25">
      <c r="A15" s="20" t="s">
        <v>20</v>
      </c>
      <c r="B15" s="31">
        <v>317</v>
      </c>
      <c r="C15" s="69">
        <v>902</v>
      </c>
      <c r="D15" s="26">
        <v>18391</v>
      </c>
      <c r="E15" s="132">
        <v>8768</v>
      </c>
      <c r="F15" s="132">
        <v>9623</v>
      </c>
      <c r="G15" s="132">
        <v>17757</v>
      </c>
      <c r="H15" s="132">
        <v>634</v>
      </c>
      <c r="I15" s="132">
        <v>17432</v>
      </c>
      <c r="J15" s="52">
        <v>959</v>
      </c>
      <c r="K15" s="225">
        <v>1827.7</v>
      </c>
      <c r="L15" s="228">
        <f t="shared" si="0"/>
        <v>20.389135254988915</v>
      </c>
      <c r="M15" s="231">
        <v>10.062373474859113</v>
      </c>
      <c r="N15" s="112"/>
    </row>
    <row r="16" spans="1:14" ht="17.100000000000001" customHeight="1" x14ac:dyDescent="0.25">
      <c r="A16" s="20" t="s">
        <v>21</v>
      </c>
      <c r="B16" s="31">
        <v>322</v>
      </c>
      <c r="C16" s="69">
        <v>832</v>
      </c>
      <c r="D16" s="26">
        <v>18266</v>
      </c>
      <c r="E16" s="132">
        <v>8740</v>
      </c>
      <c r="F16" s="132">
        <v>9526</v>
      </c>
      <c r="G16" s="132">
        <v>17634</v>
      </c>
      <c r="H16" s="132">
        <v>632</v>
      </c>
      <c r="I16" s="132">
        <v>17845</v>
      </c>
      <c r="J16" s="52">
        <v>421</v>
      </c>
      <c r="K16" s="225">
        <v>1734</v>
      </c>
      <c r="L16" s="228">
        <f t="shared" si="0"/>
        <v>21.954326923076923</v>
      </c>
      <c r="M16" s="231">
        <v>10.534025374855824</v>
      </c>
      <c r="N16" s="112"/>
    </row>
    <row r="17" spans="1:14" ht="17.100000000000001" customHeight="1" x14ac:dyDescent="0.25">
      <c r="A17" s="20" t="s">
        <v>22</v>
      </c>
      <c r="B17" s="31">
        <v>293</v>
      </c>
      <c r="C17" s="69">
        <v>873</v>
      </c>
      <c r="D17" s="26">
        <v>18185</v>
      </c>
      <c r="E17" s="132">
        <v>8725</v>
      </c>
      <c r="F17" s="132">
        <v>9460</v>
      </c>
      <c r="G17" s="132">
        <v>17608</v>
      </c>
      <c r="H17" s="132">
        <v>577</v>
      </c>
      <c r="I17" s="132">
        <v>17591</v>
      </c>
      <c r="J17" s="52">
        <v>594</v>
      </c>
      <c r="K17" s="225">
        <v>1750.1</v>
      </c>
      <c r="L17" s="228">
        <f t="shared" si="0"/>
        <v>20.830469644902635</v>
      </c>
      <c r="M17" s="231">
        <v>10.390834809439461</v>
      </c>
      <c r="N17" s="112"/>
    </row>
    <row r="18" spans="1:14" ht="17.100000000000001" customHeight="1" x14ac:dyDescent="0.25">
      <c r="A18" s="20" t="s">
        <v>23</v>
      </c>
      <c r="B18" s="31">
        <v>686</v>
      </c>
      <c r="C18" s="69">
        <v>1974</v>
      </c>
      <c r="D18" s="26">
        <v>41868</v>
      </c>
      <c r="E18" s="132">
        <v>20230</v>
      </c>
      <c r="F18" s="132">
        <v>21638</v>
      </c>
      <c r="G18" s="132">
        <v>40294</v>
      </c>
      <c r="H18" s="132">
        <v>1574</v>
      </c>
      <c r="I18" s="132">
        <v>40092</v>
      </c>
      <c r="J18" s="52">
        <v>1776</v>
      </c>
      <c r="K18" s="225">
        <v>3990.7</v>
      </c>
      <c r="L18" s="228">
        <f t="shared" si="0"/>
        <v>21.209726443768997</v>
      </c>
      <c r="M18" s="231">
        <v>10.491392487533515</v>
      </c>
      <c r="N18" s="112"/>
    </row>
    <row r="19" spans="1:14" ht="17.100000000000001" customHeight="1" x14ac:dyDescent="0.25">
      <c r="A19" s="20" t="s">
        <v>24</v>
      </c>
      <c r="B19" s="31">
        <v>390</v>
      </c>
      <c r="C19" s="69">
        <v>1104</v>
      </c>
      <c r="D19" s="26">
        <v>22640</v>
      </c>
      <c r="E19" s="132">
        <v>10946</v>
      </c>
      <c r="F19" s="132">
        <v>11694</v>
      </c>
      <c r="G19" s="132">
        <v>22130</v>
      </c>
      <c r="H19" s="132">
        <v>510</v>
      </c>
      <c r="I19" s="132">
        <v>21658</v>
      </c>
      <c r="J19" s="52">
        <v>982</v>
      </c>
      <c r="K19" s="225">
        <v>2211.6</v>
      </c>
      <c r="L19" s="228">
        <f t="shared" si="0"/>
        <v>20.507246376811594</v>
      </c>
      <c r="M19" s="231">
        <v>10.236932537529391</v>
      </c>
      <c r="N19" s="112"/>
    </row>
    <row r="20" spans="1:14" ht="17.100000000000001" customHeight="1" x14ac:dyDescent="0.25">
      <c r="A20" s="20" t="s">
        <v>25</v>
      </c>
      <c r="B20" s="31">
        <v>319</v>
      </c>
      <c r="C20" s="69">
        <v>928</v>
      </c>
      <c r="D20" s="26">
        <v>19985</v>
      </c>
      <c r="E20" s="132">
        <v>9635</v>
      </c>
      <c r="F20" s="132">
        <v>10350</v>
      </c>
      <c r="G20" s="132">
        <v>19525</v>
      </c>
      <c r="H20" s="132">
        <v>460</v>
      </c>
      <c r="I20" s="132">
        <v>19074</v>
      </c>
      <c r="J20" s="52">
        <v>911</v>
      </c>
      <c r="K20" s="225">
        <v>1859</v>
      </c>
      <c r="L20" s="228">
        <f t="shared" si="0"/>
        <v>21.535560344827587</v>
      </c>
      <c r="M20" s="231">
        <v>10.750403442711136</v>
      </c>
      <c r="N20" s="112"/>
    </row>
    <row r="21" spans="1:14" ht="17.100000000000001" customHeight="1" thickBot="1" x14ac:dyDescent="0.3">
      <c r="A21" s="43" t="s">
        <v>26</v>
      </c>
      <c r="B21" s="219">
        <v>470</v>
      </c>
      <c r="C21" s="221">
        <v>1853</v>
      </c>
      <c r="D21" s="35">
        <v>38932</v>
      </c>
      <c r="E21" s="56">
        <v>18788</v>
      </c>
      <c r="F21" s="56">
        <v>20144</v>
      </c>
      <c r="G21" s="56">
        <v>38044</v>
      </c>
      <c r="H21" s="56">
        <v>888</v>
      </c>
      <c r="I21" s="56">
        <v>36917</v>
      </c>
      <c r="J21" s="57">
        <v>2015</v>
      </c>
      <c r="K21" s="226">
        <v>3759.6</v>
      </c>
      <c r="L21" s="229">
        <f t="shared" si="0"/>
        <v>21.0102536427415</v>
      </c>
      <c r="M21" s="232">
        <v>10.355356952867327</v>
      </c>
      <c r="N21" s="112"/>
    </row>
    <row r="22" spans="1:14" ht="17.25" customHeight="1" x14ac:dyDescent="0.25">
      <c r="A22" s="185" t="s">
        <v>146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M22" s="16"/>
    </row>
    <row r="23" spans="1:14" ht="31.5" customHeight="1" x14ac:dyDescent="0.25">
      <c r="A23" s="386" t="s">
        <v>120</v>
      </c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</row>
    <row r="26" spans="1:14" x14ac:dyDescent="0.25"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 spans="1:14" x14ac:dyDescent="0.25">
      <c r="B27" s="23"/>
      <c r="C27" s="23"/>
      <c r="D27" s="23"/>
      <c r="E27" s="23"/>
      <c r="F27" s="23"/>
      <c r="G27" s="23"/>
      <c r="H27" s="23"/>
      <c r="I27" s="23"/>
      <c r="J27" s="23"/>
      <c r="K27" s="23"/>
    </row>
  </sheetData>
  <sortState xmlns:xlrd2="http://schemas.microsoft.com/office/spreadsheetml/2017/richdata2" ref="A27:C41">
    <sortCondition ref="C27:C41"/>
  </sortState>
  <mergeCells count="19">
    <mergeCell ref="H5:H6"/>
    <mergeCell ref="K3:K6"/>
    <mergeCell ref="F5:F6"/>
    <mergeCell ref="L2:M2"/>
    <mergeCell ref="E5:E6"/>
    <mergeCell ref="A23:M23"/>
    <mergeCell ref="L3:L6"/>
    <mergeCell ref="M3:M6"/>
    <mergeCell ref="A3:A6"/>
    <mergeCell ref="D3:J3"/>
    <mergeCell ref="D4:D6"/>
    <mergeCell ref="B3:B6"/>
    <mergeCell ref="C3:C6"/>
    <mergeCell ref="E4:F4"/>
    <mergeCell ref="I4:J4"/>
    <mergeCell ref="J5:J6"/>
    <mergeCell ref="I5:I6"/>
    <mergeCell ref="G4:H4"/>
    <mergeCell ref="G5:G6"/>
  </mergeCells>
  <hyperlinks>
    <hyperlink ref="A2" location="OBSAH!A1" tooltip="o" display="zpět na obsah" xr:uid="{00000000-0004-0000-04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ist5"/>
  <dimension ref="A1:W23"/>
  <sheetViews>
    <sheetView zoomScaleNormal="100" workbookViewId="0"/>
  </sheetViews>
  <sheetFormatPr defaultRowHeight="15" x14ac:dyDescent="0.25"/>
  <cols>
    <col min="1" max="1" width="17.5703125" customWidth="1"/>
    <col min="2" max="2" width="6.140625" customWidth="1"/>
    <col min="3" max="3" width="6.42578125" customWidth="1"/>
    <col min="4" max="4" width="7.28515625" customWidth="1"/>
    <col min="5" max="7" width="5.7109375" customWidth="1"/>
    <col min="8" max="9" width="6.42578125" customWidth="1"/>
    <col min="10" max="10" width="6.85546875" customWidth="1"/>
    <col min="11" max="19" width="6.42578125" customWidth="1"/>
  </cols>
  <sheetData>
    <row r="1" spans="1:23" s="1" customFormat="1" ht="17.25" customHeight="1" x14ac:dyDescent="0.2">
      <c r="A1" s="30" t="s">
        <v>160</v>
      </c>
    </row>
    <row r="2" spans="1:23" s="2" customFormat="1" ht="17.25" customHeight="1" thickBot="1" x14ac:dyDescent="0.3">
      <c r="A2" s="75" t="s">
        <v>75</v>
      </c>
      <c r="O2" s="2" t="s">
        <v>0</v>
      </c>
      <c r="R2" s="382" t="s">
        <v>198</v>
      </c>
      <c r="S2" s="382"/>
    </row>
    <row r="3" spans="1:23" s="6" customFormat="1" ht="17.25" customHeight="1" thickBot="1" x14ac:dyDescent="0.25">
      <c r="A3" s="458" t="s">
        <v>72</v>
      </c>
      <c r="B3" s="469" t="s">
        <v>82</v>
      </c>
      <c r="C3" s="470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0"/>
      <c r="R3" s="470"/>
      <c r="S3" s="471"/>
    </row>
    <row r="4" spans="1:23" ht="17.25" customHeight="1" x14ac:dyDescent="0.25">
      <c r="A4" s="459"/>
      <c r="B4" s="461" t="s">
        <v>28</v>
      </c>
      <c r="C4" s="462"/>
      <c r="D4" s="463"/>
      <c r="E4" s="324"/>
      <c r="F4" s="324" t="s">
        <v>29</v>
      </c>
      <c r="G4" s="324"/>
      <c r="H4" s="466" t="s">
        <v>27</v>
      </c>
      <c r="I4" s="467"/>
      <c r="J4" s="468"/>
      <c r="K4" s="474" t="s">
        <v>118</v>
      </c>
      <c r="L4" s="475"/>
      <c r="M4" s="476"/>
      <c r="N4" s="461" t="s">
        <v>94</v>
      </c>
      <c r="O4" s="462"/>
      <c r="P4" s="463"/>
      <c r="Q4" s="462" t="s">
        <v>30</v>
      </c>
      <c r="R4" s="462"/>
      <c r="S4" s="463"/>
    </row>
    <row r="5" spans="1:23" s="22" customFormat="1" ht="15" customHeight="1" x14ac:dyDescent="0.2">
      <c r="A5" s="459"/>
      <c r="B5" s="432" t="s">
        <v>1</v>
      </c>
      <c r="C5" s="442" t="s">
        <v>31</v>
      </c>
      <c r="D5" s="464" t="s">
        <v>2</v>
      </c>
      <c r="E5" s="432" t="s">
        <v>1</v>
      </c>
      <c r="F5" s="442" t="s">
        <v>31</v>
      </c>
      <c r="G5" s="472" t="s">
        <v>2</v>
      </c>
      <c r="H5" s="432" t="s">
        <v>1</v>
      </c>
      <c r="I5" s="442" t="s">
        <v>31</v>
      </c>
      <c r="J5" s="464" t="s">
        <v>2</v>
      </c>
      <c r="K5" s="432" t="s">
        <v>1</v>
      </c>
      <c r="L5" s="442" t="s">
        <v>31</v>
      </c>
      <c r="M5" s="464" t="s">
        <v>2</v>
      </c>
      <c r="N5" s="432" t="s">
        <v>1</v>
      </c>
      <c r="O5" s="442" t="s">
        <v>31</v>
      </c>
      <c r="P5" s="464" t="s">
        <v>2</v>
      </c>
      <c r="Q5" s="432" t="s">
        <v>1</v>
      </c>
      <c r="R5" s="442" t="s">
        <v>31</v>
      </c>
      <c r="S5" s="464" t="s">
        <v>2</v>
      </c>
    </row>
    <row r="6" spans="1:23" s="22" customFormat="1" ht="15" customHeight="1" thickBot="1" x14ac:dyDescent="0.25">
      <c r="A6" s="460"/>
      <c r="B6" s="433"/>
      <c r="C6" s="443"/>
      <c r="D6" s="465"/>
      <c r="E6" s="433"/>
      <c r="F6" s="443"/>
      <c r="G6" s="473"/>
      <c r="H6" s="433"/>
      <c r="I6" s="443"/>
      <c r="J6" s="465"/>
      <c r="K6" s="433"/>
      <c r="L6" s="443"/>
      <c r="M6" s="465"/>
      <c r="N6" s="433"/>
      <c r="O6" s="443"/>
      <c r="P6" s="465"/>
      <c r="Q6" s="433"/>
      <c r="R6" s="443"/>
      <c r="S6" s="465"/>
    </row>
    <row r="7" spans="1:23" ht="17.25" customHeight="1" x14ac:dyDescent="0.25">
      <c r="A7" s="42" t="s">
        <v>12</v>
      </c>
      <c r="B7" s="244">
        <v>4796</v>
      </c>
      <c r="C7" s="246">
        <v>15909</v>
      </c>
      <c r="D7" s="249">
        <v>344401</v>
      </c>
      <c r="E7" s="244">
        <v>84</v>
      </c>
      <c r="F7" s="246">
        <v>296</v>
      </c>
      <c r="G7" s="252">
        <v>2682</v>
      </c>
      <c r="H7" s="233">
        <v>7</v>
      </c>
      <c r="I7" s="234">
        <v>21</v>
      </c>
      <c r="J7" s="235">
        <v>166</v>
      </c>
      <c r="K7" s="255">
        <v>1</v>
      </c>
      <c r="L7" s="256">
        <v>2</v>
      </c>
      <c r="M7" s="257">
        <v>37</v>
      </c>
      <c r="N7" s="244">
        <v>458</v>
      </c>
      <c r="O7" s="246">
        <v>911</v>
      </c>
      <c r="P7" s="249">
        <v>15106</v>
      </c>
      <c r="Q7" s="244">
        <v>52</v>
      </c>
      <c r="R7" s="246">
        <v>109</v>
      </c>
      <c r="S7" s="249">
        <v>2099</v>
      </c>
      <c r="U7" s="23"/>
      <c r="V7" s="23"/>
      <c r="W7" s="23"/>
    </row>
    <row r="8" spans="1:23" ht="17.25" customHeight="1" x14ac:dyDescent="0.25">
      <c r="A8" s="20" t="s">
        <v>13</v>
      </c>
      <c r="B8" s="71">
        <v>300</v>
      </c>
      <c r="C8" s="247">
        <v>1617</v>
      </c>
      <c r="D8" s="250">
        <v>37675</v>
      </c>
      <c r="E8" s="71">
        <v>12</v>
      </c>
      <c r="F8" s="247">
        <v>46</v>
      </c>
      <c r="G8" s="253">
        <v>380</v>
      </c>
      <c r="H8" s="236">
        <v>2</v>
      </c>
      <c r="I8" s="237">
        <v>5</v>
      </c>
      <c r="J8" s="238">
        <v>36</v>
      </c>
      <c r="K8" s="236">
        <v>1</v>
      </c>
      <c r="L8" s="237">
        <v>2</v>
      </c>
      <c r="M8" s="238">
        <v>37</v>
      </c>
      <c r="N8" s="71">
        <v>119</v>
      </c>
      <c r="O8" s="247">
        <v>282</v>
      </c>
      <c r="P8" s="250">
        <v>4127</v>
      </c>
      <c r="Q8" s="71">
        <v>9</v>
      </c>
      <c r="R8" s="247">
        <v>27</v>
      </c>
      <c r="S8" s="250">
        <v>516</v>
      </c>
    </row>
    <row r="9" spans="1:23" ht="17.25" customHeight="1" x14ac:dyDescent="0.25">
      <c r="A9" s="20" t="s">
        <v>14</v>
      </c>
      <c r="B9" s="71">
        <v>714</v>
      </c>
      <c r="C9" s="247">
        <v>2268</v>
      </c>
      <c r="D9" s="250">
        <v>49458</v>
      </c>
      <c r="E9" s="71">
        <v>9</v>
      </c>
      <c r="F9" s="247">
        <v>24</v>
      </c>
      <c r="G9" s="253">
        <v>197</v>
      </c>
      <c r="H9" s="239" t="s">
        <v>62</v>
      </c>
      <c r="I9" s="240" t="s">
        <v>62</v>
      </c>
      <c r="J9" s="198" t="s">
        <v>62</v>
      </c>
      <c r="K9" s="239" t="s">
        <v>62</v>
      </c>
      <c r="L9" s="240" t="s">
        <v>62</v>
      </c>
      <c r="M9" s="198" t="s">
        <v>62</v>
      </c>
      <c r="N9" s="71">
        <v>90</v>
      </c>
      <c r="O9" s="247">
        <v>183</v>
      </c>
      <c r="P9" s="250">
        <v>3081</v>
      </c>
      <c r="Q9" s="71">
        <v>8</v>
      </c>
      <c r="R9" s="247">
        <v>12</v>
      </c>
      <c r="S9" s="250">
        <v>221</v>
      </c>
    </row>
    <row r="10" spans="1:23" ht="17.25" customHeight="1" x14ac:dyDescent="0.25">
      <c r="A10" s="20" t="s">
        <v>15</v>
      </c>
      <c r="B10" s="71">
        <v>302</v>
      </c>
      <c r="C10" s="247">
        <v>1012</v>
      </c>
      <c r="D10" s="250">
        <v>22241</v>
      </c>
      <c r="E10" s="71">
        <v>6</v>
      </c>
      <c r="F10" s="247">
        <v>17</v>
      </c>
      <c r="G10" s="253">
        <v>232</v>
      </c>
      <c r="H10" s="236">
        <v>1</v>
      </c>
      <c r="I10" s="237">
        <v>3</v>
      </c>
      <c r="J10" s="238">
        <v>25</v>
      </c>
      <c r="K10" s="239" t="s">
        <v>62</v>
      </c>
      <c r="L10" s="240" t="s">
        <v>62</v>
      </c>
      <c r="M10" s="198" t="s">
        <v>62</v>
      </c>
      <c r="N10" s="71">
        <v>21</v>
      </c>
      <c r="O10" s="247">
        <v>31</v>
      </c>
      <c r="P10" s="250">
        <v>481</v>
      </c>
      <c r="Q10" s="71">
        <v>4</v>
      </c>
      <c r="R10" s="247">
        <v>12</v>
      </c>
      <c r="S10" s="250">
        <v>237</v>
      </c>
    </row>
    <row r="11" spans="1:23" ht="17.25" customHeight="1" x14ac:dyDescent="0.25">
      <c r="A11" s="20" t="s">
        <v>16</v>
      </c>
      <c r="B11" s="71">
        <v>260</v>
      </c>
      <c r="C11" s="247">
        <v>868</v>
      </c>
      <c r="D11" s="250">
        <v>18768</v>
      </c>
      <c r="E11" s="71">
        <v>5</v>
      </c>
      <c r="F11" s="247">
        <v>16</v>
      </c>
      <c r="G11" s="253">
        <v>155</v>
      </c>
      <c r="H11" s="239" t="s">
        <v>62</v>
      </c>
      <c r="I11" s="240" t="s">
        <v>62</v>
      </c>
      <c r="J11" s="198" t="s">
        <v>62</v>
      </c>
      <c r="K11" s="239" t="s">
        <v>62</v>
      </c>
      <c r="L11" s="240" t="s">
        <v>62</v>
      </c>
      <c r="M11" s="198" t="s">
        <v>62</v>
      </c>
      <c r="N11" s="71">
        <v>15</v>
      </c>
      <c r="O11" s="247">
        <v>26</v>
      </c>
      <c r="P11" s="250">
        <v>487</v>
      </c>
      <c r="Q11" s="71">
        <v>1</v>
      </c>
      <c r="R11" s="247">
        <v>4</v>
      </c>
      <c r="S11" s="250">
        <v>86</v>
      </c>
    </row>
    <row r="12" spans="1:23" ht="17.25" customHeight="1" x14ac:dyDescent="0.25">
      <c r="A12" s="20" t="s">
        <v>17</v>
      </c>
      <c r="B12" s="71">
        <v>117</v>
      </c>
      <c r="C12" s="247">
        <v>380</v>
      </c>
      <c r="D12" s="250">
        <v>8101</v>
      </c>
      <c r="E12" s="239" t="s">
        <v>62</v>
      </c>
      <c r="F12" s="240" t="s">
        <v>62</v>
      </c>
      <c r="G12" s="198" t="s">
        <v>62</v>
      </c>
      <c r="H12" s="239" t="s">
        <v>62</v>
      </c>
      <c r="I12" s="240" t="s">
        <v>62</v>
      </c>
      <c r="J12" s="198" t="s">
        <v>62</v>
      </c>
      <c r="K12" s="239" t="s">
        <v>62</v>
      </c>
      <c r="L12" s="240" t="s">
        <v>62</v>
      </c>
      <c r="M12" s="198" t="s">
        <v>62</v>
      </c>
      <c r="N12" s="71">
        <v>10</v>
      </c>
      <c r="O12" s="247">
        <v>15</v>
      </c>
      <c r="P12" s="250">
        <v>253</v>
      </c>
      <c r="Q12" s="71">
        <v>1</v>
      </c>
      <c r="R12" s="247">
        <v>2</v>
      </c>
      <c r="S12" s="250">
        <v>48</v>
      </c>
    </row>
    <row r="13" spans="1:23" ht="17.25" customHeight="1" x14ac:dyDescent="0.25">
      <c r="A13" s="20" t="s">
        <v>18</v>
      </c>
      <c r="B13" s="71">
        <v>328</v>
      </c>
      <c r="C13" s="247">
        <v>1122</v>
      </c>
      <c r="D13" s="250">
        <v>23054</v>
      </c>
      <c r="E13" s="71">
        <v>3</v>
      </c>
      <c r="F13" s="247">
        <v>13</v>
      </c>
      <c r="G13" s="253">
        <v>138</v>
      </c>
      <c r="H13" s="239" t="s">
        <v>62</v>
      </c>
      <c r="I13" s="240" t="s">
        <v>62</v>
      </c>
      <c r="J13" s="198" t="s">
        <v>62</v>
      </c>
      <c r="K13" s="239" t="s">
        <v>62</v>
      </c>
      <c r="L13" s="240" t="s">
        <v>62</v>
      </c>
      <c r="M13" s="198" t="s">
        <v>62</v>
      </c>
      <c r="N13" s="71">
        <v>25</v>
      </c>
      <c r="O13" s="247">
        <v>52</v>
      </c>
      <c r="P13" s="250">
        <v>933</v>
      </c>
      <c r="Q13" s="71">
        <v>4</v>
      </c>
      <c r="R13" s="247">
        <v>5</v>
      </c>
      <c r="S13" s="250">
        <v>99</v>
      </c>
    </row>
    <row r="14" spans="1:23" ht="17.25" customHeight="1" x14ac:dyDescent="0.25">
      <c r="A14" s="20" t="s">
        <v>19</v>
      </c>
      <c r="B14" s="71">
        <v>215</v>
      </c>
      <c r="C14" s="247">
        <v>694</v>
      </c>
      <c r="D14" s="250">
        <v>14410</v>
      </c>
      <c r="E14" s="71">
        <v>3</v>
      </c>
      <c r="F14" s="247">
        <v>9</v>
      </c>
      <c r="G14" s="253">
        <v>72</v>
      </c>
      <c r="H14" s="239" t="s">
        <v>62</v>
      </c>
      <c r="I14" s="240" t="s">
        <v>62</v>
      </c>
      <c r="J14" s="198" t="s">
        <v>62</v>
      </c>
      <c r="K14" s="239" t="s">
        <v>62</v>
      </c>
      <c r="L14" s="240" t="s">
        <v>62</v>
      </c>
      <c r="M14" s="198" t="s">
        <v>62</v>
      </c>
      <c r="N14" s="71">
        <v>15</v>
      </c>
      <c r="O14" s="247">
        <v>33</v>
      </c>
      <c r="P14" s="250">
        <v>632</v>
      </c>
      <c r="Q14" s="71">
        <v>1</v>
      </c>
      <c r="R14" s="247">
        <v>2</v>
      </c>
      <c r="S14" s="250">
        <v>44</v>
      </c>
    </row>
    <row r="15" spans="1:23" ht="17.25" customHeight="1" x14ac:dyDescent="0.25">
      <c r="A15" s="20" t="s">
        <v>20</v>
      </c>
      <c r="B15" s="71">
        <v>290</v>
      </c>
      <c r="C15" s="247">
        <v>843</v>
      </c>
      <c r="D15" s="250">
        <v>17606</v>
      </c>
      <c r="E15" s="71">
        <v>6</v>
      </c>
      <c r="F15" s="247">
        <v>29</v>
      </c>
      <c r="G15" s="253">
        <v>267</v>
      </c>
      <c r="H15" s="239" t="s">
        <v>62</v>
      </c>
      <c r="I15" s="240" t="s">
        <v>62</v>
      </c>
      <c r="J15" s="198" t="s">
        <v>62</v>
      </c>
      <c r="K15" s="239" t="s">
        <v>62</v>
      </c>
      <c r="L15" s="240" t="s">
        <v>62</v>
      </c>
      <c r="M15" s="198" t="s">
        <v>62</v>
      </c>
      <c r="N15" s="71">
        <v>18</v>
      </c>
      <c r="O15" s="247">
        <v>25</v>
      </c>
      <c r="P15" s="250">
        <v>426</v>
      </c>
      <c r="Q15" s="71">
        <v>3</v>
      </c>
      <c r="R15" s="247">
        <v>5</v>
      </c>
      <c r="S15" s="250">
        <v>92</v>
      </c>
    </row>
    <row r="16" spans="1:23" ht="17.25" customHeight="1" x14ac:dyDescent="0.25">
      <c r="A16" s="20" t="s">
        <v>21</v>
      </c>
      <c r="B16" s="71">
        <v>308</v>
      </c>
      <c r="C16" s="247">
        <v>812</v>
      </c>
      <c r="D16" s="250">
        <v>17941</v>
      </c>
      <c r="E16" s="71">
        <v>2</v>
      </c>
      <c r="F16" s="247">
        <v>4</v>
      </c>
      <c r="G16" s="253">
        <v>26</v>
      </c>
      <c r="H16" s="239" t="s">
        <v>62</v>
      </c>
      <c r="I16" s="240" t="s">
        <v>62</v>
      </c>
      <c r="J16" s="198" t="s">
        <v>62</v>
      </c>
      <c r="K16" s="239" t="s">
        <v>62</v>
      </c>
      <c r="L16" s="240" t="s">
        <v>62</v>
      </c>
      <c r="M16" s="198" t="s">
        <v>62</v>
      </c>
      <c r="N16" s="71">
        <v>11</v>
      </c>
      <c r="O16" s="247">
        <v>15</v>
      </c>
      <c r="P16" s="250">
        <v>274</v>
      </c>
      <c r="Q16" s="71">
        <v>1</v>
      </c>
      <c r="R16" s="247">
        <v>1</v>
      </c>
      <c r="S16" s="250">
        <v>25</v>
      </c>
    </row>
    <row r="17" spans="1:19" ht="17.25" customHeight="1" x14ac:dyDescent="0.25">
      <c r="A17" s="20" t="s">
        <v>22</v>
      </c>
      <c r="B17" s="71">
        <v>280</v>
      </c>
      <c r="C17" s="247">
        <v>852</v>
      </c>
      <c r="D17" s="250">
        <v>17781</v>
      </c>
      <c r="E17" s="239" t="s">
        <v>62</v>
      </c>
      <c r="F17" s="240" t="s">
        <v>62</v>
      </c>
      <c r="G17" s="198" t="s">
        <v>62</v>
      </c>
      <c r="H17" s="239" t="s">
        <v>62</v>
      </c>
      <c r="I17" s="240" t="s">
        <v>62</v>
      </c>
      <c r="J17" s="198" t="s">
        <v>62</v>
      </c>
      <c r="K17" s="239" t="s">
        <v>62</v>
      </c>
      <c r="L17" s="240" t="s">
        <v>62</v>
      </c>
      <c r="M17" s="198" t="s">
        <v>62</v>
      </c>
      <c r="N17" s="71">
        <v>11</v>
      </c>
      <c r="O17" s="247">
        <v>18</v>
      </c>
      <c r="P17" s="250">
        <v>327</v>
      </c>
      <c r="Q17" s="71">
        <v>2</v>
      </c>
      <c r="R17" s="247">
        <v>3</v>
      </c>
      <c r="S17" s="250">
        <v>77</v>
      </c>
    </row>
    <row r="18" spans="1:19" ht="17.25" customHeight="1" x14ac:dyDescent="0.25">
      <c r="A18" s="20" t="s">
        <v>23</v>
      </c>
      <c r="B18" s="71">
        <v>629</v>
      </c>
      <c r="C18" s="247">
        <v>1844</v>
      </c>
      <c r="D18" s="250">
        <v>39982</v>
      </c>
      <c r="E18" s="71">
        <v>13</v>
      </c>
      <c r="F18" s="247">
        <v>47</v>
      </c>
      <c r="G18" s="253">
        <v>431</v>
      </c>
      <c r="H18" s="236">
        <v>2</v>
      </c>
      <c r="I18" s="237">
        <v>6</v>
      </c>
      <c r="J18" s="238">
        <v>49</v>
      </c>
      <c r="K18" s="239" t="s">
        <v>62</v>
      </c>
      <c r="L18" s="240" t="s">
        <v>62</v>
      </c>
      <c r="M18" s="198" t="s">
        <v>62</v>
      </c>
      <c r="N18" s="71">
        <v>38</v>
      </c>
      <c r="O18" s="247">
        <v>70</v>
      </c>
      <c r="P18" s="250">
        <v>1260</v>
      </c>
      <c r="Q18" s="71">
        <v>4</v>
      </c>
      <c r="R18" s="247">
        <v>7</v>
      </c>
      <c r="S18" s="250">
        <v>146</v>
      </c>
    </row>
    <row r="19" spans="1:19" ht="17.25" customHeight="1" x14ac:dyDescent="0.25">
      <c r="A19" s="20" t="s">
        <v>24</v>
      </c>
      <c r="B19" s="71">
        <v>349</v>
      </c>
      <c r="C19" s="247">
        <v>1004</v>
      </c>
      <c r="D19" s="250">
        <v>21157</v>
      </c>
      <c r="E19" s="71">
        <v>9</v>
      </c>
      <c r="F19" s="247">
        <v>32</v>
      </c>
      <c r="G19" s="253">
        <v>278</v>
      </c>
      <c r="H19" s="236">
        <v>1</v>
      </c>
      <c r="I19" s="237">
        <v>4</v>
      </c>
      <c r="J19" s="238">
        <v>22</v>
      </c>
      <c r="K19" s="239" t="s">
        <v>62</v>
      </c>
      <c r="L19" s="240" t="s">
        <v>62</v>
      </c>
      <c r="M19" s="198" t="s">
        <v>62</v>
      </c>
      <c r="N19" s="71">
        <v>26</v>
      </c>
      <c r="O19" s="247">
        <v>55</v>
      </c>
      <c r="P19" s="250">
        <v>986</v>
      </c>
      <c r="Q19" s="71">
        <v>5</v>
      </c>
      <c r="R19" s="247">
        <v>9</v>
      </c>
      <c r="S19" s="250">
        <v>197</v>
      </c>
    </row>
    <row r="20" spans="1:19" ht="17.25" customHeight="1" x14ac:dyDescent="0.25">
      <c r="A20" s="20" t="s">
        <v>25</v>
      </c>
      <c r="B20" s="71">
        <v>295</v>
      </c>
      <c r="C20" s="247">
        <v>876</v>
      </c>
      <c r="D20" s="250">
        <v>19220</v>
      </c>
      <c r="E20" s="71">
        <v>5</v>
      </c>
      <c r="F20" s="247">
        <v>14</v>
      </c>
      <c r="G20" s="253">
        <v>83</v>
      </c>
      <c r="H20" s="236">
        <v>1</v>
      </c>
      <c r="I20" s="237">
        <v>3</v>
      </c>
      <c r="J20" s="238">
        <v>34</v>
      </c>
      <c r="K20" s="239" t="s">
        <v>62</v>
      </c>
      <c r="L20" s="240" t="s">
        <v>62</v>
      </c>
      <c r="M20" s="198" t="s">
        <v>62</v>
      </c>
      <c r="N20" s="71">
        <v>17</v>
      </c>
      <c r="O20" s="247">
        <v>33</v>
      </c>
      <c r="P20" s="250">
        <v>603</v>
      </c>
      <c r="Q20" s="71">
        <v>1</v>
      </c>
      <c r="R20" s="247">
        <v>2</v>
      </c>
      <c r="S20" s="250">
        <v>45</v>
      </c>
    </row>
    <row r="21" spans="1:19" ht="17.25" customHeight="1" thickBot="1" x14ac:dyDescent="0.3">
      <c r="A21" s="43" t="s">
        <v>26</v>
      </c>
      <c r="B21" s="245">
        <v>409</v>
      </c>
      <c r="C21" s="248">
        <v>1717</v>
      </c>
      <c r="D21" s="251">
        <v>37007</v>
      </c>
      <c r="E21" s="245">
        <v>11</v>
      </c>
      <c r="F21" s="248">
        <v>45</v>
      </c>
      <c r="G21" s="254">
        <v>423</v>
      </c>
      <c r="H21" s="241" t="s">
        <v>62</v>
      </c>
      <c r="I21" s="242" t="s">
        <v>62</v>
      </c>
      <c r="J21" s="243" t="s">
        <v>62</v>
      </c>
      <c r="K21" s="241" t="s">
        <v>62</v>
      </c>
      <c r="L21" s="242" t="s">
        <v>62</v>
      </c>
      <c r="M21" s="243" t="s">
        <v>62</v>
      </c>
      <c r="N21" s="245">
        <v>42</v>
      </c>
      <c r="O21" s="248">
        <v>73</v>
      </c>
      <c r="P21" s="251">
        <v>1236</v>
      </c>
      <c r="Q21" s="245">
        <v>8</v>
      </c>
      <c r="R21" s="248">
        <v>18</v>
      </c>
      <c r="S21" s="251">
        <v>266</v>
      </c>
    </row>
    <row r="22" spans="1:19" ht="17.25" customHeight="1" x14ac:dyDescent="0.25">
      <c r="A22" s="25" t="s">
        <v>127</v>
      </c>
    </row>
    <row r="23" spans="1:19" x14ac:dyDescent="0.25">
      <c r="A23" s="155"/>
    </row>
  </sheetData>
  <mergeCells count="26">
    <mergeCell ref="I5:I6"/>
    <mergeCell ref="B3:S3"/>
    <mergeCell ref="J5:J6"/>
    <mergeCell ref="K5:K6"/>
    <mergeCell ref="L5:L6"/>
    <mergeCell ref="M5:M6"/>
    <mergeCell ref="E5:E6"/>
    <mergeCell ref="F5:F6"/>
    <mergeCell ref="G5:G6"/>
    <mergeCell ref="K4:M4"/>
    <mergeCell ref="R2:S2"/>
    <mergeCell ref="A3:A6"/>
    <mergeCell ref="N4:P4"/>
    <mergeCell ref="Q4:S4"/>
    <mergeCell ref="N5:N6"/>
    <mergeCell ref="O5:O6"/>
    <mergeCell ref="P5:P6"/>
    <mergeCell ref="Q5:Q6"/>
    <mergeCell ref="R5:R6"/>
    <mergeCell ref="S5:S6"/>
    <mergeCell ref="B4:D4"/>
    <mergeCell ref="H4:J4"/>
    <mergeCell ref="B5:B6"/>
    <mergeCell ref="C5:C6"/>
    <mergeCell ref="D5:D6"/>
    <mergeCell ref="H5:H6"/>
  </mergeCells>
  <hyperlinks>
    <hyperlink ref="A2" location="OBSAH!A1" tooltip="o" display="zpět na obsah" xr:uid="{00000000-0004-0000-05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List39"/>
  <dimension ref="A1:S30"/>
  <sheetViews>
    <sheetView zoomScaleNormal="100" workbookViewId="0"/>
  </sheetViews>
  <sheetFormatPr defaultRowHeight="15" x14ac:dyDescent="0.25"/>
  <cols>
    <col min="1" max="1" width="18" customWidth="1"/>
    <col min="2" max="12" width="6.7109375" customWidth="1"/>
    <col min="13" max="18" width="6.42578125" customWidth="1"/>
  </cols>
  <sheetData>
    <row r="1" spans="1:19" s="17" customFormat="1" ht="17.25" customHeight="1" x14ac:dyDescent="0.2">
      <c r="A1" s="30" t="s">
        <v>161</v>
      </c>
      <c r="B1" s="1"/>
      <c r="C1" s="1"/>
      <c r="D1" s="1"/>
      <c r="S1" s="114"/>
    </row>
    <row r="2" spans="1:19" s="125" customFormat="1" ht="17.25" customHeight="1" thickBot="1" x14ac:dyDescent="0.3">
      <c r="A2" s="75" t="s">
        <v>75</v>
      </c>
      <c r="B2" s="124"/>
      <c r="C2" s="124"/>
      <c r="Q2" s="382" t="s">
        <v>198</v>
      </c>
      <c r="R2" s="382"/>
    </row>
    <row r="3" spans="1:19" ht="24" customHeight="1" x14ac:dyDescent="0.25">
      <c r="A3" s="477" t="s">
        <v>72</v>
      </c>
      <c r="B3" s="479" t="s">
        <v>81</v>
      </c>
      <c r="C3" s="480"/>
      <c r="D3" s="480"/>
      <c r="E3" s="480"/>
      <c r="F3" s="480"/>
      <c r="G3" s="480"/>
      <c r="H3" s="480"/>
      <c r="I3" s="480"/>
      <c r="J3" s="480"/>
      <c r="K3" s="480"/>
      <c r="L3" s="481"/>
      <c r="M3" s="482" t="s">
        <v>152</v>
      </c>
      <c r="N3" s="483"/>
      <c r="O3" s="484" t="s">
        <v>153</v>
      </c>
      <c r="P3" s="485"/>
      <c r="Q3" s="486" t="s">
        <v>154</v>
      </c>
      <c r="R3" s="487"/>
    </row>
    <row r="4" spans="1:19" ht="17.25" customHeight="1" thickBot="1" x14ac:dyDescent="0.3">
      <c r="A4" s="478"/>
      <c r="B4" s="325" t="s">
        <v>7</v>
      </c>
      <c r="C4" s="325" t="s">
        <v>8</v>
      </c>
      <c r="D4" s="325" t="s">
        <v>9</v>
      </c>
      <c r="E4" s="325" t="s">
        <v>10</v>
      </c>
      <c r="F4" s="325" t="s">
        <v>46</v>
      </c>
      <c r="G4" s="326" t="s">
        <v>71</v>
      </c>
      <c r="H4" s="327" t="s">
        <v>110</v>
      </c>
      <c r="I4" s="326" t="s">
        <v>135</v>
      </c>
      <c r="J4" s="326" t="s">
        <v>145</v>
      </c>
      <c r="K4" s="326" t="s">
        <v>149</v>
      </c>
      <c r="L4" s="328" t="s">
        <v>151</v>
      </c>
      <c r="M4" s="329" t="s">
        <v>73</v>
      </c>
      <c r="N4" s="330" t="s">
        <v>74</v>
      </c>
      <c r="O4" s="329" t="s">
        <v>73</v>
      </c>
      <c r="P4" s="330" t="s">
        <v>74</v>
      </c>
      <c r="Q4" s="329" t="s">
        <v>73</v>
      </c>
      <c r="R4" s="331" t="s">
        <v>74</v>
      </c>
    </row>
    <row r="5" spans="1:19" ht="17.25" customHeight="1" x14ac:dyDescent="0.25">
      <c r="A5" s="42" t="s">
        <v>12</v>
      </c>
      <c r="B5" s="99">
        <v>15390</v>
      </c>
      <c r="C5" s="99">
        <v>15729</v>
      </c>
      <c r="D5" s="99">
        <v>15848</v>
      </c>
      <c r="E5" s="99">
        <v>15856</v>
      </c>
      <c r="F5" s="99">
        <v>15969</v>
      </c>
      <c r="G5" s="99">
        <v>16064</v>
      </c>
      <c r="H5" s="130">
        <v>16295</v>
      </c>
      <c r="I5" s="99">
        <v>16526</v>
      </c>
      <c r="J5" s="99">
        <v>16800</v>
      </c>
      <c r="K5" s="99">
        <v>17120</v>
      </c>
      <c r="L5" s="138">
        <v>17248</v>
      </c>
      <c r="M5" s="101">
        <f>L5-K5</f>
        <v>128</v>
      </c>
      <c r="N5" s="116">
        <f>L5/K5-1</f>
        <v>7.4766355140187812E-3</v>
      </c>
      <c r="O5" s="101">
        <f>L5-G5</f>
        <v>1184</v>
      </c>
      <c r="P5" s="116">
        <f>L5/G5-1</f>
        <v>7.370517928286846E-2</v>
      </c>
      <c r="Q5" s="101">
        <f>L5-B5</f>
        <v>1858</v>
      </c>
      <c r="R5" s="117">
        <f>L5/B5-1</f>
        <v>0.12072774528914887</v>
      </c>
    </row>
    <row r="6" spans="1:19" ht="17.25" customHeight="1" x14ac:dyDescent="0.25">
      <c r="A6" s="20" t="s">
        <v>13</v>
      </c>
      <c r="B6" s="79">
        <v>1649</v>
      </c>
      <c r="C6" s="79">
        <v>1736</v>
      </c>
      <c r="D6" s="79">
        <v>1775</v>
      </c>
      <c r="E6" s="79">
        <v>1801</v>
      </c>
      <c r="F6" s="79">
        <v>1847</v>
      </c>
      <c r="G6" s="79">
        <v>1862</v>
      </c>
      <c r="H6" s="134">
        <v>1879</v>
      </c>
      <c r="I6" s="79">
        <v>1901</v>
      </c>
      <c r="J6" s="79">
        <v>1928</v>
      </c>
      <c r="K6" s="79">
        <v>1966</v>
      </c>
      <c r="L6" s="51">
        <v>1979</v>
      </c>
      <c r="M6" s="103">
        <f t="shared" ref="M6:M19" si="0">L6-K6</f>
        <v>13</v>
      </c>
      <c r="N6" s="118">
        <f t="shared" ref="N6:N19" si="1">L6/K6-1</f>
        <v>6.6124109867751191E-3</v>
      </c>
      <c r="O6" s="103">
        <f t="shared" ref="O6:O19" si="2">L6-G6</f>
        <v>117</v>
      </c>
      <c r="P6" s="118">
        <f t="shared" ref="P6:P19" si="3">L6/G6-1</f>
        <v>6.2835660580021546E-2</v>
      </c>
      <c r="Q6" s="103">
        <f t="shared" ref="Q6:Q19" si="4">L6-B6</f>
        <v>330</v>
      </c>
      <c r="R6" s="119">
        <f t="shared" ref="R6:R19" si="5">L6/B6-1</f>
        <v>0.20012128562765308</v>
      </c>
    </row>
    <row r="7" spans="1:19" ht="17.25" customHeight="1" x14ac:dyDescent="0.25">
      <c r="A7" s="20" t="s">
        <v>14</v>
      </c>
      <c r="B7" s="79">
        <v>2030</v>
      </c>
      <c r="C7" s="79">
        <v>2109</v>
      </c>
      <c r="D7" s="79">
        <v>2168</v>
      </c>
      <c r="E7" s="79">
        <v>2188</v>
      </c>
      <c r="F7" s="79">
        <v>2226</v>
      </c>
      <c r="G7" s="79">
        <v>2258</v>
      </c>
      <c r="H7" s="134">
        <v>2306</v>
      </c>
      <c r="I7" s="79">
        <v>2364</v>
      </c>
      <c r="J7" s="79">
        <v>2402</v>
      </c>
      <c r="K7" s="79">
        <v>2460</v>
      </c>
      <c r="L7" s="51">
        <v>2487</v>
      </c>
      <c r="M7" s="103">
        <f t="shared" si="0"/>
        <v>27</v>
      </c>
      <c r="N7" s="118">
        <f t="shared" si="1"/>
        <v>1.0975609756097571E-2</v>
      </c>
      <c r="O7" s="103">
        <f t="shared" si="2"/>
        <v>229</v>
      </c>
      <c r="P7" s="118">
        <f t="shared" si="3"/>
        <v>0.10141718334809569</v>
      </c>
      <c r="Q7" s="103">
        <f t="shared" si="4"/>
        <v>457</v>
      </c>
      <c r="R7" s="119">
        <f t="shared" si="5"/>
        <v>0.22512315270935956</v>
      </c>
    </row>
    <row r="8" spans="1:19" ht="17.25" customHeight="1" x14ac:dyDescent="0.25">
      <c r="A8" s="20" t="s">
        <v>15</v>
      </c>
      <c r="B8" s="79">
        <v>970</v>
      </c>
      <c r="C8" s="79">
        <v>981</v>
      </c>
      <c r="D8" s="79">
        <v>986</v>
      </c>
      <c r="E8" s="79">
        <v>998</v>
      </c>
      <c r="F8" s="79">
        <v>1005</v>
      </c>
      <c r="G8" s="79">
        <v>1009</v>
      </c>
      <c r="H8" s="134">
        <v>1020</v>
      </c>
      <c r="I8" s="79">
        <v>1035</v>
      </c>
      <c r="J8" s="79">
        <v>1053</v>
      </c>
      <c r="K8" s="79">
        <v>1070</v>
      </c>
      <c r="L8" s="51">
        <v>1075</v>
      </c>
      <c r="M8" s="103">
        <f t="shared" si="0"/>
        <v>5</v>
      </c>
      <c r="N8" s="118">
        <f t="shared" si="1"/>
        <v>4.6728971962617383E-3</v>
      </c>
      <c r="O8" s="103">
        <f t="shared" si="2"/>
        <v>66</v>
      </c>
      <c r="P8" s="118">
        <f t="shared" si="3"/>
        <v>6.5411298315163569E-2</v>
      </c>
      <c r="Q8" s="103">
        <f t="shared" si="4"/>
        <v>105</v>
      </c>
      <c r="R8" s="119">
        <f t="shared" si="5"/>
        <v>0.10824742268041243</v>
      </c>
    </row>
    <row r="9" spans="1:19" ht="17.25" customHeight="1" x14ac:dyDescent="0.25">
      <c r="A9" s="20" t="s">
        <v>16</v>
      </c>
      <c r="B9" s="79">
        <v>832</v>
      </c>
      <c r="C9" s="79">
        <v>848</v>
      </c>
      <c r="D9" s="79">
        <v>842</v>
      </c>
      <c r="E9" s="79">
        <v>833</v>
      </c>
      <c r="F9" s="79">
        <v>837</v>
      </c>
      <c r="G9" s="79">
        <v>841</v>
      </c>
      <c r="H9" s="134">
        <v>858</v>
      </c>
      <c r="I9" s="79">
        <v>869</v>
      </c>
      <c r="J9" s="79">
        <v>884</v>
      </c>
      <c r="K9" s="79">
        <v>905</v>
      </c>
      <c r="L9" s="51">
        <v>914</v>
      </c>
      <c r="M9" s="103">
        <f t="shared" si="0"/>
        <v>9</v>
      </c>
      <c r="N9" s="118">
        <f t="shared" si="1"/>
        <v>9.944751381215422E-3</v>
      </c>
      <c r="O9" s="103">
        <f t="shared" si="2"/>
        <v>73</v>
      </c>
      <c r="P9" s="118">
        <f t="shared" si="3"/>
        <v>8.6801426872770593E-2</v>
      </c>
      <c r="Q9" s="103">
        <f t="shared" si="4"/>
        <v>82</v>
      </c>
      <c r="R9" s="119">
        <f t="shared" si="5"/>
        <v>9.8557692307692291E-2</v>
      </c>
    </row>
    <row r="10" spans="1:19" ht="17.25" customHeight="1" x14ac:dyDescent="0.25">
      <c r="A10" s="20" t="s">
        <v>17</v>
      </c>
      <c r="B10" s="79">
        <v>391</v>
      </c>
      <c r="C10" s="79">
        <v>392</v>
      </c>
      <c r="D10" s="79">
        <v>388</v>
      </c>
      <c r="E10" s="79">
        <v>381</v>
      </c>
      <c r="F10" s="79">
        <v>384</v>
      </c>
      <c r="G10" s="79">
        <v>382</v>
      </c>
      <c r="H10" s="134">
        <v>385</v>
      </c>
      <c r="I10" s="79">
        <v>385</v>
      </c>
      <c r="J10" s="79">
        <v>386</v>
      </c>
      <c r="K10" s="79">
        <v>397</v>
      </c>
      <c r="L10" s="51">
        <v>397</v>
      </c>
      <c r="M10" s="277">
        <f>L10-K10</f>
        <v>0</v>
      </c>
      <c r="N10" s="118">
        <f t="shared" si="1"/>
        <v>0</v>
      </c>
      <c r="O10" s="94">
        <f t="shared" si="2"/>
        <v>15</v>
      </c>
      <c r="P10" s="118">
        <f t="shared" si="3"/>
        <v>3.9267015706806241E-2</v>
      </c>
      <c r="Q10" s="103">
        <f t="shared" si="4"/>
        <v>6</v>
      </c>
      <c r="R10" s="119">
        <f t="shared" si="5"/>
        <v>1.5345268542199531E-2</v>
      </c>
    </row>
    <row r="11" spans="1:19" ht="17.25" customHeight="1" x14ac:dyDescent="0.25">
      <c r="A11" s="20" t="s">
        <v>18</v>
      </c>
      <c r="B11" s="79">
        <v>1125</v>
      </c>
      <c r="C11" s="79">
        <v>1143</v>
      </c>
      <c r="D11" s="79">
        <v>1141</v>
      </c>
      <c r="E11" s="79">
        <v>1136</v>
      </c>
      <c r="F11" s="79">
        <v>1137</v>
      </c>
      <c r="G11" s="79">
        <v>1137</v>
      </c>
      <c r="H11" s="134">
        <v>1148</v>
      </c>
      <c r="I11" s="79">
        <v>1159</v>
      </c>
      <c r="J11" s="79">
        <v>1170</v>
      </c>
      <c r="K11" s="79">
        <v>1185</v>
      </c>
      <c r="L11" s="51">
        <v>1192</v>
      </c>
      <c r="M11" s="94">
        <f>L11-K11</f>
        <v>7</v>
      </c>
      <c r="N11" s="118">
        <f t="shared" si="1"/>
        <v>5.9071729957806962E-3</v>
      </c>
      <c r="O11" s="103">
        <f t="shared" si="2"/>
        <v>55</v>
      </c>
      <c r="P11" s="118">
        <f t="shared" si="3"/>
        <v>4.8372911169744848E-2</v>
      </c>
      <c r="Q11" s="103">
        <f t="shared" si="4"/>
        <v>67</v>
      </c>
      <c r="R11" s="119">
        <f t="shared" si="5"/>
        <v>5.9555555555555584E-2</v>
      </c>
    </row>
    <row r="12" spans="1:19" ht="17.25" customHeight="1" x14ac:dyDescent="0.25">
      <c r="A12" s="20" t="s">
        <v>19</v>
      </c>
      <c r="B12" s="79">
        <v>678</v>
      </c>
      <c r="C12" s="79">
        <v>685</v>
      </c>
      <c r="D12" s="79">
        <v>686</v>
      </c>
      <c r="E12" s="79">
        <v>678</v>
      </c>
      <c r="F12" s="79">
        <v>674</v>
      </c>
      <c r="G12" s="79">
        <v>673</v>
      </c>
      <c r="H12" s="134">
        <v>697</v>
      </c>
      <c r="I12" s="79">
        <v>710</v>
      </c>
      <c r="J12" s="79">
        <v>723</v>
      </c>
      <c r="K12" s="79">
        <v>734</v>
      </c>
      <c r="L12" s="51">
        <v>738</v>
      </c>
      <c r="M12" s="94">
        <f t="shared" si="0"/>
        <v>4</v>
      </c>
      <c r="N12" s="118">
        <f t="shared" si="1"/>
        <v>5.4495912806540314E-3</v>
      </c>
      <c r="O12" s="94">
        <f t="shared" si="2"/>
        <v>65</v>
      </c>
      <c r="P12" s="118">
        <f t="shared" si="3"/>
        <v>9.6582466567607828E-2</v>
      </c>
      <c r="Q12" s="103">
        <f t="shared" si="4"/>
        <v>60</v>
      </c>
      <c r="R12" s="119">
        <f t="shared" si="5"/>
        <v>8.8495575221238854E-2</v>
      </c>
    </row>
    <row r="13" spans="1:19" ht="17.25" customHeight="1" x14ac:dyDescent="0.25">
      <c r="A13" s="20" t="s">
        <v>20</v>
      </c>
      <c r="B13" s="79">
        <v>849</v>
      </c>
      <c r="C13" s="79">
        <v>870</v>
      </c>
      <c r="D13" s="79">
        <v>873</v>
      </c>
      <c r="E13" s="79">
        <v>865</v>
      </c>
      <c r="F13" s="79">
        <v>856</v>
      </c>
      <c r="G13" s="79">
        <v>849</v>
      </c>
      <c r="H13" s="134">
        <v>859</v>
      </c>
      <c r="I13" s="79">
        <v>869</v>
      </c>
      <c r="J13" s="79">
        <v>886</v>
      </c>
      <c r="K13" s="79">
        <v>897</v>
      </c>
      <c r="L13" s="51">
        <v>902</v>
      </c>
      <c r="M13" s="94">
        <f t="shared" si="0"/>
        <v>5</v>
      </c>
      <c r="N13" s="118">
        <f t="shared" si="1"/>
        <v>5.5741360089185399E-3</v>
      </c>
      <c r="O13" s="94">
        <f t="shared" si="2"/>
        <v>53</v>
      </c>
      <c r="P13" s="118">
        <f t="shared" si="3"/>
        <v>6.2426383981154299E-2</v>
      </c>
      <c r="Q13" s="103">
        <f t="shared" si="4"/>
        <v>53</v>
      </c>
      <c r="R13" s="119">
        <f t="shared" si="5"/>
        <v>6.2426383981154299E-2</v>
      </c>
    </row>
    <row r="14" spans="1:19" ht="17.25" customHeight="1" x14ac:dyDescent="0.25">
      <c r="A14" s="20" t="s">
        <v>21</v>
      </c>
      <c r="B14" s="79">
        <v>778</v>
      </c>
      <c r="C14" s="79">
        <v>785</v>
      </c>
      <c r="D14" s="79">
        <v>783</v>
      </c>
      <c r="E14" s="79">
        <v>778</v>
      </c>
      <c r="F14" s="79">
        <v>774</v>
      </c>
      <c r="G14" s="79">
        <v>780</v>
      </c>
      <c r="H14" s="134">
        <v>792</v>
      </c>
      <c r="I14" s="79">
        <v>800</v>
      </c>
      <c r="J14" s="79">
        <v>813</v>
      </c>
      <c r="K14" s="79">
        <v>827</v>
      </c>
      <c r="L14" s="51">
        <v>832</v>
      </c>
      <c r="M14" s="103">
        <f t="shared" si="0"/>
        <v>5</v>
      </c>
      <c r="N14" s="118">
        <f t="shared" si="1"/>
        <v>6.0459492140265692E-3</v>
      </c>
      <c r="O14" s="103">
        <f t="shared" si="2"/>
        <v>52</v>
      </c>
      <c r="P14" s="118">
        <f t="shared" si="3"/>
        <v>6.6666666666666652E-2</v>
      </c>
      <c r="Q14" s="103">
        <f t="shared" si="4"/>
        <v>54</v>
      </c>
      <c r="R14" s="119">
        <f t="shared" si="5"/>
        <v>6.9408740359897081E-2</v>
      </c>
    </row>
    <row r="15" spans="1:19" ht="17.25" customHeight="1" x14ac:dyDescent="0.25">
      <c r="A15" s="20" t="s">
        <v>22</v>
      </c>
      <c r="B15" s="79">
        <v>783</v>
      </c>
      <c r="C15" s="79">
        <v>787</v>
      </c>
      <c r="D15" s="79">
        <v>789</v>
      </c>
      <c r="E15" s="79">
        <v>791</v>
      </c>
      <c r="F15" s="79">
        <v>803</v>
      </c>
      <c r="G15" s="79">
        <v>806</v>
      </c>
      <c r="H15" s="134">
        <v>815</v>
      </c>
      <c r="I15" s="79">
        <v>829</v>
      </c>
      <c r="J15" s="79">
        <v>853</v>
      </c>
      <c r="K15" s="79">
        <v>864</v>
      </c>
      <c r="L15" s="51">
        <v>873</v>
      </c>
      <c r="M15" s="103">
        <f t="shared" si="0"/>
        <v>9</v>
      </c>
      <c r="N15" s="118">
        <f t="shared" si="1"/>
        <v>1.0416666666666741E-2</v>
      </c>
      <c r="O15" s="103">
        <f t="shared" si="2"/>
        <v>67</v>
      </c>
      <c r="P15" s="118">
        <f t="shared" si="3"/>
        <v>8.3126550868486415E-2</v>
      </c>
      <c r="Q15" s="103">
        <f t="shared" si="4"/>
        <v>90</v>
      </c>
      <c r="R15" s="119">
        <f t="shared" si="5"/>
        <v>0.11494252873563227</v>
      </c>
    </row>
    <row r="16" spans="1:19" ht="17.25" customHeight="1" x14ac:dyDescent="0.25">
      <c r="A16" s="20" t="s">
        <v>23</v>
      </c>
      <c r="B16" s="79">
        <v>1725</v>
      </c>
      <c r="C16" s="79">
        <v>1775</v>
      </c>
      <c r="D16" s="79">
        <v>1793</v>
      </c>
      <c r="E16" s="79">
        <v>1799</v>
      </c>
      <c r="F16" s="79">
        <v>1811</v>
      </c>
      <c r="G16" s="79">
        <v>1831</v>
      </c>
      <c r="H16" s="134">
        <v>1856</v>
      </c>
      <c r="I16" s="79">
        <v>1879</v>
      </c>
      <c r="J16" s="79">
        <v>1919</v>
      </c>
      <c r="K16" s="79">
        <v>1958</v>
      </c>
      <c r="L16" s="51">
        <v>1974</v>
      </c>
      <c r="M16" s="103">
        <f t="shared" si="0"/>
        <v>16</v>
      </c>
      <c r="N16" s="118">
        <f t="shared" si="1"/>
        <v>8.1716036772216949E-3</v>
      </c>
      <c r="O16" s="103">
        <f t="shared" si="2"/>
        <v>143</v>
      </c>
      <c r="P16" s="118">
        <f t="shared" si="3"/>
        <v>7.8099399235390443E-2</v>
      </c>
      <c r="Q16" s="103">
        <f t="shared" si="4"/>
        <v>249</v>
      </c>
      <c r="R16" s="119">
        <f t="shared" si="5"/>
        <v>0.14434782608695662</v>
      </c>
    </row>
    <row r="17" spans="1:18" ht="17.25" customHeight="1" x14ac:dyDescent="0.25">
      <c r="A17" s="20" t="s">
        <v>24</v>
      </c>
      <c r="B17" s="79">
        <v>1000</v>
      </c>
      <c r="C17" s="79">
        <v>1008</v>
      </c>
      <c r="D17" s="79">
        <v>1005</v>
      </c>
      <c r="E17" s="79">
        <v>1007</v>
      </c>
      <c r="F17" s="79">
        <v>1006</v>
      </c>
      <c r="G17" s="79">
        <v>1022</v>
      </c>
      <c r="H17" s="134">
        <v>1041</v>
      </c>
      <c r="I17" s="79">
        <v>1060</v>
      </c>
      <c r="J17" s="79">
        <v>1078</v>
      </c>
      <c r="K17" s="79">
        <v>1098</v>
      </c>
      <c r="L17" s="51">
        <v>1104</v>
      </c>
      <c r="M17" s="103">
        <f t="shared" si="0"/>
        <v>6</v>
      </c>
      <c r="N17" s="118">
        <f t="shared" si="1"/>
        <v>5.464480874316946E-3</v>
      </c>
      <c r="O17" s="103">
        <f t="shared" si="2"/>
        <v>82</v>
      </c>
      <c r="P17" s="118">
        <f t="shared" si="3"/>
        <v>8.0234833659491134E-2</v>
      </c>
      <c r="Q17" s="103">
        <f t="shared" si="4"/>
        <v>104</v>
      </c>
      <c r="R17" s="119">
        <f t="shared" si="5"/>
        <v>0.10400000000000009</v>
      </c>
    </row>
    <row r="18" spans="1:18" ht="17.25" customHeight="1" x14ac:dyDescent="0.25">
      <c r="A18" s="20" t="s">
        <v>25</v>
      </c>
      <c r="B18" s="79">
        <v>838</v>
      </c>
      <c r="C18" s="79">
        <v>843</v>
      </c>
      <c r="D18" s="79">
        <v>857</v>
      </c>
      <c r="E18" s="79">
        <v>854</v>
      </c>
      <c r="F18" s="79">
        <v>859</v>
      </c>
      <c r="G18" s="79">
        <v>862</v>
      </c>
      <c r="H18" s="134">
        <v>870</v>
      </c>
      <c r="I18" s="79">
        <v>883</v>
      </c>
      <c r="J18" s="79">
        <v>898</v>
      </c>
      <c r="K18" s="79">
        <v>919</v>
      </c>
      <c r="L18" s="51">
        <v>928</v>
      </c>
      <c r="M18" s="103">
        <f t="shared" si="0"/>
        <v>9</v>
      </c>
      <c r="N18" s="118">
        <f t="shared" si="1"/>
        <v>9.7932535364526618E-3</v>
      </c>
      <c r="O18" s="103">
        <f t="shared" si="2"/>
        <v>66</v>
      </c>
      <c r="P18" s="118">
        <f t="shared" si="3"/>
        <v>7.6566125290023157E-2</v>
      </c>
      <c r="Q18" s="103">
        <f t="shared" si="4"/>
        <v>90</v>
      </c>
      <c r="R18" s="119">
        <f t="shared" si="5"/>
        <v>0.10739856801909298</v>
      </c>
    </row>
    <row r="19" spans="1:18" ht="17.25" customHeight="1" thickBot="1" x14ac:dyDescent="0.3">
      <c r="A19" s="43" t="s">
        <v>26</v>
      </c>
      <c r="B19" s="56">
        <v>1742</v>
      </c>
      <c r="C19" s="56">
        <v>1767</v>
      </c>
      <c r="D19" s="56">
        <v>1762</v>
      </c>
      <c r="E19" s="56">
        <v>1747</v>
      </c>
      <c r="F19" s="56">
        <v>1750</v>
      </c>
      <c r="G19" s="56">
        <v>1752</v>
      </c>
      <c r="H19" s="131">
        <v>1769</v>
      </c>
      <c r="I19" s="56">
        <v>1783</v>
      </c>
      <c r="J19" s="56">
        <v>1807</v>
      </c>
      <c r="K19" s="56">
        <v>1840</v>
      </c>
      <c r="L19" s="137">
        <v>1853</v>
      </c>
      <c r="M19" s="105">
        <f t="shared" si="0"/>
        <v>13</v>
      </c>
      <c r="N19" s="120">
        <f t="shared" si="1"/>
        <v>7.0652173913043903E-3</v>
      </c>
      <c r="O19" s="105">
        <f t="shared" si="2"/>
        <v>101</v>
      </c>
      <c r="P19" s="120">
        <f t="shared" si="3"/>
        <v>5.7648401826484008E-2</v>
      </c>
      <c r="Q19" s="105">
        <f t="shared" si="4"/>
        <v>111</v>
      </c>
      <c r="R19" s="121">
        <f t="shared" si="5"/>
        <v>6.3719862227324953E-2</v>
      </c>
    </row>
    <row r="20" spans="1:18" s="14" customFormat="1" ht="17.25" customHeight="1" x14ac:dyDescent="0.25">
      <c r="A20" s="2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8" x14ac:dyDescent="0.25">
      <c r="B21" s="160"/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</row>
    <row r="30" spans="1:18" x14ac:dyDescent="0.25">
      <c r="I30" s="125"/>
    </row>
  </sheetData>
  <mergeCells count="6">
    <mergeCell ref="Q2:R2"/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06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List40"/>
  <dimension ref="A1:R22"/>
  <sheetViews>
    <sheetView zoomScaleNormal="100" workbookViewId="0"/>
  </sheetViews>
  <sheetFormatPr defaultColWidth="9.140625" defaultRowHeight="15" x14ac:dyDescent="0.25"/>
  <cols>
    <col min="1" max="1" width="18" customWidth="1"/>
    <col min="2" max="12" width="6.7109375" customWidth="1"/>
    <col min="13" max="18" width="6.42578125" customWidth="1"/>
  </cols>
  <sheetData>
    <row r="1" spans="1:18" s="17" customFormat="1" ht="17.25" customHeight="1" x14ac:dyDescent="0.2">
      <c r="A1" s="30" t="s">
        <v>162</v>
      </c>
      <c r="B1" s="1"/>
      <c r="C1" s="1"/>
      <c r="D1" s="1"/>
      <c r="M1" s="114"/>
    </row>
    <row r="2" spans="1:18" ht="17.25" customHeight="1" thickBot="1" x14ac:dyDescent="0.3">
      <c r="A2" s="75" t="s">
        <v>75</v>
      </c>
      <c r="B2" s="2"/>
      <c r="C2" s="2"/>
      <c r="Q2" s="382" t="s">
        <v>198</v>
      </c>
      <c r="R2" s="382"/>
    </row>
    <row r="3" spans="1:18" ht="24" customHeight="1" x14ac:dyDescent="0.25">
      <c r="A3" s="477" t="s">
        <v>72</v>
      </c>
      <c r="B3" s="479" t="s">
        <v>81</v>
      </c>
      <c r="C3" s="480"/>
      <c r="D3" s="480"/>
      <c r="E3" s="480"/>
      <c r="F3" s="480"/>
      <c r="G3" s="480"/>
      <c r="H3" s="480"/>
      <c r="I3" s="480"/>
      <c r="J3" s="480"/>
      <c r="K3" s="480"/>
      <c r="L3" s="481"/>
      <c r="M3" s="482" t="s">
        <v>152</v>
      </c>
      <c r="N3" s="483"/>
      <c r="O3" s="484" t="s">
        <v>153</v>
      </c>
      <c r="P3" s="485"/>
      <c r="Q3" s="486" t="s">
        <v>154</v>
      </c>
      <c r="R3" s="487"/>
    </row>
    <row r="4" spans="1:18" ht="17.25" customHeight="1" thickBot="1" x14ac:dyDescent="0.3">
      <c r="A4" s="478"/>
      <c r="B4" s="325" t="s">
        <v>7</v>
      </c>
      <c r="C4" s="325" t="s">
        <v>8</v>
      </c>
      <c r="D4" s="325" t="s">
        <v>9</v>
      </c>
      <c r="E4" s="325" t="s">
        <v>10</v>
      </c>
      <c r="F4" s="325" t="s">
        <v>46</v>
      </c>
      <c r="G4" s="325" t="s">
        <v>71</v>
      </c>
      <c r="H4" s="326" t="s">
        <v>110</v>
      </c>
      <c r="I4" s="327" t="s">
        <v>135</v>
      </c>
      <c r="J4" s="326" t="s">
        <v>145</v>
      </c>
      <c r="K4" s="326" t="s">
        <v>149</v>
      </c>
      <c r="L4" s="328" t="s">
        <v>151</v>
      </c>
      <c r="M4" s="329" t="s">
        <v>73</v>
      </c>
      <c r="N4" s="332" t="s">
        <v>74</v>
      </c>
      <c r="O4" s="333" t="s">
        <v>73</v>
      </c>
      <c r="P4" s="332" t="s">
        <v>74</v>
      </c>
      <c r="Q4" s="333" t="s">
        <v>73</v>
      </c>
      <c r="R4" s="331" t="s">
        <v>74</v>
      </c>
    </row>
    <row r="5" spans="1:18" ht="17.25" customHeight="1" x14ac:dyDescent="0.25">
      <c r="A5" s="42" t="s">
        <v>12</v>
      </c>
      <c r="B5" s="133">
        <v>363568</v>
      </c>
      <c r="C5" s="133">
        <v>367603</v>
      </c>
      <c r="D5" s="133">
        <v>367361</v>
      </c>
      <c r="E5" s="133">
        <v>362653</v>
      </c>
      <c r="F5" s="133">
        <v>362756</v>
      </c>
      <c r="G5" s="133">
        <v>363776</v>
      </c>
      <c r="H5" s="133">
        <v>364909</v>
      </c>
      <c r="I5" s="130">
        <v>357598</v>
      </c>
      <c r="J5" s="130">
        <v>360490</v>
      </c>
      <c r="K5" s="130">
        <v>369205</v>
      </c>
      <c r="L5" s="136">
        <v>364491</v>
      </c>
      <c r="M5" s="90">
        <f>L5-K5</f>
        <v>-4714</v>
      </c>
      <c r="N5" s="107">
        <f>L5/K5-1</f>
        <v>-1.2767974431548867E-2</v>
      </c>
      <c r="O5" s="89">
        <f>L5-G5</f>
        <v>715</v>
      </c>
      <c r="P5" s="107">
        <f>L5/G5-1</f>
        <v>1.9654952498240341E-3</v>
      </c>
      <c r="Q5" s="111">
        <f>L5-B5</f>
        <v>923</v>
      </c>
      <c r="R5" s="102">
        <f>L5/B5-1</f>
        <v>2.5387272807286809E-3</v>
      </c>
    </row>
    <row r="6" spans="1:18" ht="17.25" customHeight="1" x14ac:dyDescent="0.25">
      <c r="A6" s="20" t="s">
        <v>13</v>
      </c>
      <c r="B6" s="132">
        <v>40405</v>
      </c>
      <c r="C6" s="132">
        <v>41637</v>
      </c>
      <c r="D6" s="132">
        <v>42371</v>
      </c>
      <c r="E6" s="132">
        <v>42711</v>
      </c>
      <c r="F6" s="132">
        <v>43147</v>
      </c>
      <c r="G6" s="132">
        <v>43288</v>
      </c>
      <c r="H6" s="132">
        <v>43260</v>
      </c>
      <c r="I6" s="134">
        <v>42578</v>
      </c>
      <c r="J6" s="134">
        <v>42580</v>
      </c>
      <c r="K6" s="134">
        <v>43510</v>
      </c>
      <c r="L6" s="135">
        <v>42771</v>
      </c>
      <c r="M6" s="94">
        <f t="shared" ref="M6:M19" si="0">L6-K6</f>
        <v>-739</v>
      </c>
      <c r="N6" s="83">
        <f t="shared" ref="N6:N19" si="1">L6/K6-1</f>
        <v>-1.6984601241094022E-2</v>
      </c>
      <c r="O6" s="92">
        <f t="shared" ref="O6:O19" si="2">L6-G6</f>
        <v>-517</v>
      </c>
      <c r="P6" s="170">
        <f t="shared" ref="P6:P19" si="3">L6/G6-1</f>
        <v>-1.1943263722047681E-2</v>
      </c>
      <c r="Q6" s="92">
        <f t="shared" ref="Q6:Q19" si="4">L6-B6</f>
        <v>2366</v>
      </c>
      <c r="R6" s="104">
        <f t="shared" ref="R6:R19" si="5">L6/B6-1</f>
        <v>5.8557109268654761E-2</v>
      </c>
    </row>
    <row r="7" spans="1:18" ht="17.25" customHeight="1" x14ac:dyDescent="0.25">
      <c r="A7" s="20" t="s">
        <v>14</v>
      </c>
      <c r="B7" s="132">
        <v>46815</v>
      </c>
      <c r="C7" s="132">
        <v>48455</v>
      </c>
      <c r="D7" s="132">
        <v>49663</v>
      </c>
      <c r="E7" s="132">
        <v>49771</v>
      </c>
      <c r="F7" s="132">
        <v>50315</v>
      </c>
      <c r="G7" s="132">
        <v>50797</v>
      </c>
      <c r="H7" s="132">
        <v>51347</v>
      </c>
      <c r="I7" s="134">
        <v>51197</v>
      </c>
      <c r="J7" s="134">
        <v>51834</v>
      </c>
      <c r="K7" s="134">
        <v>53338</v>
      </c>
      <c r="L7" s="135">
        <v>52957</v>
      </c>
      <c r="M7" s="94">
        <f t="shared" si="0"/>
        <v>-381</v>
      </c>
      <c r="N7" s="83">
        <f t="shared" si="1"/>
        <v>-7.1431249765645521E-3</v>
      </c>
      <c r="O7" s="92">
        <f t="shared" si="2"/>
        <v>2160</v>
      </c>
      <c r="P7" s="170">
        <f t="shared" si="3"/>
        <v>4.2522196192688488E-2</v>
      </c>
      <c r="Q7" s="92">
        <f t="shared" si="4"/>
        <v>6142</v>
      </c>
      <c r="R7" s="104">
        <f t="shared" si="5"/>
        <v>0.13119726583360025</v>
      </c>
    </row>
    <row r="8" spans="1:18" ht="17.25" customHeight="1" x14ac:dyDescent="0.25">
      <c r="A8" s="20" t="s">
        <v>15</v>
      </c>
      <c r="B8" s="132">
        <v>23292</v>
      </c>
      <c r="C8" s="132">
        <v>23419</v>
      </c>
      <c r="D8" s="132">
        <v>23351</v>
      </c>
      <c r="E8" s="132">
        <v>23065</v>
      </c>
      <c r="F8" s="132">
        <v>23045</v>
      </c>
      <c r="G8" s="132">
        <v>23060</v>
      </c>
      <c r="H8" s="132">
        <v>23017</v>
      </c>
      <c r="I8" s="134">
        <v>22651</v>
      </c>
      <c r="J8" s="134">
        <v>22743</v>
      </c>
      <c r="K8" s="134">
        <v>23536</v>
      </c>
      <c r="L8" s="135">
        <v>23216</v>
      </c>
      <c r="M8" s="94">
        <f t="shared" si="0"/>
        <v>-320</v>
      </c>
      <c r="N8" s="83">
        <f t="shared" si="1"/>
        <v>-1.3596193065941509E-2</v>
      </c>
      <c r="O8" s="92">
        <f t="shared" si="2"/>
        <v>156</v>
      </c>
      <c r="P8" s="170">
        <f t="shared" si="3"/>
        <v>6.7649609713789083E-3</v>
      </c>
      <c r="Q8" s="92">
        <f t="shared" si="4"/>
        <v>-76</v>
      </c>
      <c r="R8" s="104">
        <f t="shared" si="5"/>
        <v>-3.2629228919800468E-3</v>
      </c>
    </row>
    <row r="9" spans="1:18" ht="17.25" customHeight="1" x14ac:dyDescent="0.25">
      <c r="A9" s="20" t="s">
        <v>16</v>
      </c>
      <c r="B9" s="132">
        <v>19429</v>
      </c>
      <c r="C9" s="132">
        <v>19650</v>
      </c>
      <c r="D9" s="132">
        <v>19399</v>
      </c>
      <c r="E9" s="132">
        <v>18853</v>
      </c>
      <c r="F9" s="132">
        <v>18704</v>
      </c>
      <c r="G9" s="132">
        <v>18863</v>
      </c>
      <c r="H9" s="132">
        <v>18845</v>
      </c>
      <c r="I9" s="134">
        <v>18789</v>
      </c>
      <c r="J9" s="134">
        <v>19023</v>
      </c>
      <c r="K9" s="134">
        <v>19710</v>
      </c>
      <c r="L9" s="135">
        <v>19496</v>
      </c>
      <c r="M9" s="94">
        <f t="shared" si="0"/>
        <v>-214</v>
      </c>
      <c r="N9" s="83">
        <f t="shared" si="1"/>
        <v>-1.0857432775240983E-2</v>
      </c>
      <c r="O9" s="92">
        <f t="shared" si="2"/>
        <v>633</v>
      </c>
      <c r="P9" s="170">
        <f t="shared" si="3"/>
        <v>3.3557758574987995E-2</v>
      </c>
      <c r="Q9" s="92">
        <f t="shared" si="4"/>
        <v>67</v>
      </c>
      <c r="R9" s="104">
        <f t="shared" si="5"/>
        <v>3.4484533429408604E-3</v>
      </c>
    </row>
    <row r="10" spans="1:18" ht="17.25" customHeight="1" x14ac:dyDescent="0.25">
      <c r="A10" s="20" t="s">
        <v>17</v>
      </c>
      <c r="B10" s="132">
        <v>9565</v>
      </c>
      <c r="C10" s="132">
        <v>9454</v>
      </c>
      <c r="D10" s="132">
        <v>9271</v>
      </c>
      <c r="E10" s="132">
        <v>8856</v>
      </c>
      <c r="F10" s="132">
        <v>8927</v>
      </c>
      <c r="G10" s="132">
        <v>8954</v>
      </c>
      <c r="H10" s="132">
        <v>8766</v>
      </c>
      <c r="I10" s="134">
        <v>8341</v>
      </c>
      <c r="J10" s="134">
        <v>8354</v>
      </c>
      <c r="K10" s="134">
        <v>8610</v>
      </c>
      <c r="L10" s="135">
        <v>8402</v>
      </c>
      <c r="M10" s="94">
        <f t="shared" si="0"/>
        <v>-208</v>
      </c>
      <c r="N10" s="83">
        <f t="shared" si="1"/>
        <v>-2.4157955865272918E-2</v>
      </c>
      <c r="O10" s="92">
        <f t="shared" si="2"/>
        <v>-552</v>
      </c>
      <c r="P10" s="170">
        <f t="shared" si="3"/>
        <v>-6.1648425284788866E-2</v>
      </c>
      <c r="Q10" s="92">
        <f t="shared" si="4"/>
        <v>-1163</v>
      </c>
      <c r="R10" s="104">
        <f t="shared" si="5"/>
        <v>-0.1215891270256142</v>
      </c>
    </row>
    <row r="11" spans="1:18" ht="17.25" customHeight="1" x14ac:dyDescent="0.25">
      <c r="A11" s="20" t="s">
        <v>18</v>
      </c>
      <c r="B11" s="132">
        <v>26453</v>
      </c>
      <c r="C11" s="132">
        <v>26489</v>
      </c>
      <c r="D11" s="132">
        <v>25979</v>
      </c>
      <c r="E11" s="132">
        <v>25348</v>
      </c>
      <c r="F11" s="132">
        <v>25424</v>
      </c>
      <c r="G11" s="132">
        <v>25122</v>
      </c>
      <c r="H11" s="132">
        <v>25071</v>
      </c>
      <c r="I11" s="134">
        <v>24230</v>
      </c>
      <c r="J11" s="134">
        <v>24264</v>
      </c>
      <c r="K11" s="134">
        <v>24650</v>
      </c>
      <c r="L11" s="135">
        <v>24224</v>
      </c>
      <c r="M11" s="94">
        <f t="shared" si="0"/>
        <v>-426</v>
      </c>
      <c r="N11" s="83">
        <f t="shared" si="1"/>
        <v>-1.7281947261663322E-2</v>
      </c>
      <c r="O11" s="92">
        <f t="shared" si="2"/>
        <v>-898</v>
      </c>
      <c r="P11" s="170">
        <f t="shared" si="3"/>
        <v>-3.5745561659103586E-2</v>
      </c>
      <c r="Q11" s="92">
        <f t="shared" si="4"/>
        <v>-2229</v>
      </c>
      <c r="R11" s="104">
        <f t="shared" si="5"/>
        <v>-8.4262654519336233E-2</v>
      </c>
    </row>
    <row r="12" spans="1:18" ht="17.25" customHeight="1" x14ac:dyDescent="0.25">
      <c r="A12" s="20" t="s">
        <v>19</v>
      </c>
      <c r="B12" s="132">
        <v>15675</v>
      </c>
      <c r="C12" s="132">
        <v>15745</v>
      </c>
      <c r="D12" s="132">
        <v>15510</v>
      </c>
      <c r="E12" s="132">
        <v>15178</v>
      </c>
      <c r="F12" s="132">
        <v>14992</v>
      </c>
      <c r="G12" s="132">
        <v>15078</v>
      </c>
      <c r="H12" s="132">
        <v>15228</v>
      </c>
      <c r="I12" s="134">
        <v>14962</v>
      </c>
      <c r="J12" s="134">
        <v>15195</v>
      </c>
      <c r="K12" s="134">
        <v>15490</v>
      </c>
      <c r="L12" s="135">
        <v>15158</v>
      </c>
      <c r="M12" s="94">
        <f t="shared" si="0"/>
        <v>-332</v>
      </c>
      <c r="N12" s="83">
        <f t="shared" si="1"/>
        <v>-2.143318269851513E-2</v>
      </c>
      <c r="O12" s="92">
        <f t="shared" si="2"/>
        <v>80</v>
      </c>
      <c r="P12" s="170">
        <f t="shared" si="3"/>
        <v>5.3057434673033921E-3</v>
      </c>
      <c r="Q12" s="92">
        <f t="shared" si="4"/>
        <v>-517</v>
      </c>
      <c r="R12" s="104">
        <f t="shared" si="5"/>
        <v>-3.2982456140350891E-2</v>
      </c>
    </row>
    <row r="13" spans="1:18" ht="17.25" customHeight="1" x14ac:dyDescent="0.25">
      <c r="A13" s="20" t="s">
        <v>20</v>
      </c>
      <c r="B13" s="132">
        <v>19859</v>
      </c>
      <c r="C13" s="132">
        <v>19986</v>
      </c>
      <c r="D13" s="132">
        <v>19876</v>
      </c>
      <c r="E13" s="132">
        <v>19340</v>
      </c>
      <c r="F13" s="132">
        <v>19222</v>
      </c>
      <c r="G13" s="132">
        <v>19009</v>
      </c>
      <c r="H13" s="132">
        <v>19137</v>
      </c>
      <c r="I13" s="134">
        <v>18311</v>
      </c>
      <c r="J13" s="134">
        <v>18482</v>
      </c>
      <c r="K13" s="134">
        <v>18828</v>
      </c>
      <c r="L13" s="135">
        <v>18391</v>
      </c>
      <c r="M13" s="94">
        <f t="shared" si="0"/>
        <v>-437</v>
      </c>
      <c r="N13" s="83">
        <f t="shared" si="1"/>
        <v>-2.3210112598257893E-2</v>
      </c>
      <c r="O13" s="92">
        <f t="shared" si="2"/>
        <v>-618</v>
      </c>
      <c r="P13" s="170">
        <f t="shared" si="3"/>
        <v>-3.2510915881950653E-2</v>
      </c>
      <c r="Q13" s="92">
        <f t="shared" si="4"/>
        <v>-1468</v>
      </c>
      <c r="R13" s="104">
        <f t="shared" si="5"/>
        <v>-7.3921144065662969E-2</v>
      </c>
    </row>
    <row r="14" spans="1:18" ht="17.25" customHeight="1" x14ac:dyDescent="0.25">
      <c r="A14" s="20" t="s">
        <v>21</v>
      </c>
      <c r="B14" s="132">
        <v>18976</v>
      </c>
      <c r="C14" s="132">
        <v>19059</v>
      </c>
      <c r="D14" s="132">
        <v>18915</v>
      </c>
      <c r="E14" s="132">
        <v>18562</v>
      </c>
      <c r="F14" s="132">
        <v>18387</v>
      </c>
      <c r="G14" s="132">
        <v>18398</v>
      </c>
      <c r="H14" s="132">
        <v>18391</v>
      </c>
      <c r="I14" s="134">
        <v>17897</v>
      </c>
      <c r="J14" s="134">
        <v>17975</v>
      </c>
      <c r="K14" s="134">
        <v>18511</v>
      </c>
      <c r="L14" s="135">
        <v>18266</v>
      </c>
      <c r="M14" s="94">
        <f t="shared" si="0"/>
        <v>-245</v>
      </c>
      <c r="N14" s="83">
        <f t="shared" si="1"/>
        <v>-1.3235373561666042E-2</v>
      </c>
      <c r="O14" s="92">
        <f t="shared" si="2"/>
        <v>-132</v>
      </c>
      <c r="P14" s="170">
        <f t="shared" si="3"/>
        <v>-7.1746929014023797E-3</v>
      </c>
      <c r="Q14" s="92">
        <f t="shared" si="4"/>
        <v>-710</v>
      </c>
      <c r="R14" s="104">
        <f t="shared" si="5"/>
        <v>-3.7415682967959496E-2</v>
      </c>
    </row>
    <row r="15" spans="1:18" ht="17.25" customHeight="1" x14ac:dyDescent="0.25">
      <c r="A15" s="20" t="s">
        <v>22</v>
      </c>
      <c r="B15" s="132">
        <v>18032</v>
      </c>
      <c r="C15" s="132">
        <v>17996</v>
      </c>
      <c r="D15" s="132">
        <v>17982</v>
      </c>
      <c r="E15" s="132">
        <v>17821</v>
      </c>
      <c r="F15" s="132">
        <v>17866</v>
      </c>
      <c r="G15" s="132">
        <v>17770</v>
      </c>
      <c r="H15" s="132">
        <v>17965</v>
      </c>
      <c r="I15" s="134">
        <v>17527</v>
      </c>
      <c r="J15" s="134">
        <v>17693</v>
      </c>
      <c r="K15" s="134">
        <v>18134</v>
      </c>
      <c r="L15" s="135">
        <v>18185</v>
      </c>
      <c r="M15" s="94">
        <f t="shared" si="0"/>
        <v>51</v>
      </c>
      <c r="N15" s="83">
        <f t="shared" si="1"/>
        <v>2.8123966030659808E-3</v>
      </c>
      <c r="O15" s="92">
        <f t="shared" si="2"/>
        <v>415</v>
      </c>
      <c r="P15" s="170">
        <f t="shared" si="3"/>
        <v>2.3353967360720373E-2</v>
      </c>
      <c r="Q15" s="92">
        <f t="shared" si="4"/>
        <v>153</v>
      </c>
      <c r="R15" s="104">
        <f t="shared" si="5"/>
        <v>8.4849157054125435E-3</v>
      </c>
    </row>
    <row r="16" spans="1:18" ht="17.25" customHeight="1" x14ac:dyDescent="0.25">
      <c r="A16" s="20" t="s">
        <v>23</v>
      </c>
      <c r="B16" s="132">
        <v>40498</v>
      </c>
      <c r="C16" s="132">
        <v>41330</v>
      </c>
      <c r="D16" s="132">
        <v>41519</v>
      </c>
      <c r="E16" s="132">
        <v>41129</v>
      </c>
      <c r="F16" s="132">
        <v>41301</v>
      </c>
      <c r="G16" s="132">
        <v>41618</v>
      </c>
      <c r="H16" s="132">
        <v>41796</v>
      </c>
      <c r="I16" s="134">
        <v>41058</v>
      </c>
      <c r="J16" s="134">
        <v>41612</v>
      </c>
      <c r="K16" s="134">
        <v>42422</v>
      </c>
      <c r="L16" s="135">
        <v>41868</v>
      </c>
      <c r="M16" s="94">
        <f t="shared" si="0"/>
        <v>-554</v>
      </c>
      <c r="N16" s="83">
        <f t="shared" si="1"/>
        <v>-1.305926170383287E-2</v>
      </c>
      <c r="O16" s="92">
        <f t="shared" si="2"/>
        <v>250</v>
      </c>
      <c r="P16" s="170">
        <f t="shared" si="3"/>
        <v>6.0070161949157264E-3</v>
      </c>
      <c r="Q16" s="92">
        <f t="shared" si="4"/>
        <v>1370</v>
      </c>
      <c r="R16" s="104">
        <f t="shared" si="5"/>
        <v>3.3828831053385411E-2</v>
      </c>
    </row>
    <row r="17" spans="1:18" ht="17.25" customHeight="1" x14ac:dyDescent="0.25">
      <c r="A17" s="20" t="s">
        <v>24</v>
      </c>
      <c r="B17" s="132">
        <v>23340</v>
      </c>
      <c r="C17" s="132">
        <v>23298</v>
      </c>
      <c r="D17" s="132">
        <v>22980</v>
      </c>
      <c r="E17" s="132">
        <v>22628</v>
      </c>
      <c r="F17" s="132">
        <v>22350</v>
      </c>
      <c r="G17" s="132">
        <v>22667</v>
      </c>
      <c r="H17" s="132">
        <v>22931</v>
      </c>
      <c r="I17" s="134">
        <v>22249</v>
      </c>
      <c r="J17" s="134">
        <v>22407</v>
      </c>
      <c r="K17" s="134">
        <v>22848</v>
      </c>
      <c r="L17" s="135">
        <v>22640</v>
      </c>
      <c r="M17" s="94">
        <f t="shared" si="0"/>
        <v>-208</v>
      </c>
      <c r="N17" s="83">
        <f t="shared" si="1"/>
        <v>-9.1036414565826007E-3</v>
      </c>
      <c r="O17" s="92">
        <f t="shared" si="2"/>
        <v>-27</v>
      </c>
      <c r="P17" s="170">
        <f t="shared" si="3"/>
        <v>-1.1911589535448242E-3</v>
      </c>
      <c r="Q17" s="92">
        <f t="shared" si="4"/>
        <v>-700</v>
      </c>
      <c r="R17" s="104">
        <f t="shared" si="5"/>
        <v>-2.9991431019708692E-2</v>
      </c>
    </row>
    <row r="18" spans="1:18" ht="17.25" customHeight="1" x14ac:dyDescent="0.25">
      <c r="A18" s="20" t="s">
        <v>25</v>
      </c>
      <c r="B18" s="132">
        <v>20384</v>
      </c>
      <c r="C18" s="132">
        <v>20330</v>
      </c>
      <c r="D18" s="132">
        <v>20278</v>
      </c>
      <c r="E18" s="132">
        <v>19972</v>
      </c>
      <c r="F18" s="132">
        <v>19890</v>
      </c>
      <c r="G18" s="132">
        <v>19912</v>
      </c>
      <c r="H18" s="132">
        <v>19999</v>
      </c>
      <c r="I18" s="134">
        <v>19735</v>
      </c>
      <c r="J18" s="134">
        <v>19860</v>
      </c>
      <c r="K18" s="134">
        <v>20241</v>
      </c>
      <c r="L18" s="135">
        <v>19985</v>
      </c>
      <c r="M18" s="94">
        <f t="shared" si="0"/>
        <v>-256</v>
      </c>
      <c r="N18" s="83">
        <f t="shared" si="1"/>
        <v>-1.2647596462625366E-2</v>
      </c>
      <c r="O18" s="92">
        <f t="shared" si="2"/>
        <v>73</v>
      </c>
      <c r="P18" s="93">
        <f t="shared" si="3"/>
        <v>3.6661309762957561E-3</v>
      </c>
      <c r="Q18" s="94">
        <f t="shared" si="4"/>
        <v>-399</v>
      </c>
      <c r="R18" s="104">
        <f t="shared" si="5"/>
        <v>-1.9574175824175866E-2</v>
      </c>
    </row>
    <row r="19" spans="1:18" ht="17.25" customHeight="1" thickBot="1" x14ac:dyDescent="0.3">
      <c r="A19" s="43" t="s">
        <v>26</v>
      </c>
      <c r="B19" s="56">
        <v>40845</v>
      </c>
      <c r="C19" s="56">
        <v>40755</v>
      </c>
      <c r="D19" s="56">
        <v>40267</v>
      </c>
      <c r="E19" s="56">
        <v>39419</v>
      </c>
      <c r="F19" s="56">
        <v>39186</v>
      </c>
      <c r="G19" s="56">
        <v>39240</v>
      </c>
      <c r="H19" s="56">
        <v>39156</v>
      </c>
      <c r="I19" s="131">
        <v>38073</v>
      </c>
      <c r="J19" s="131">
        <v>38468</v>
      </c>
      <c r="K19" s="131">
        <v>39377</v>
      </c>
      <c r="L19" s="77">
        <v>38932</v>
      </c>
      <c r="M19" s="98">
        <f t="shared" si="0"/>
        <v>-445</v>
      </c>
      <c r="N19" s="84">
        <f t="shared" si="1"/>
        <v>-1.1301013281865058E-2</v>
      </c>
      <c r="O19" s="96">
        <f t="shared" si="2"/>
        <v>-308</v>
      </c>
      <c r="P19" s="84">
        <f t="shared" si="3"/>
        <v>-7.8491335372069537E-3</v>
      </c>
      <c r="Q19" s="96">
        <f t="shared" si="4"/>
        <v>-1913</v>
      </c>
      <c r="R19" s="106">
        <f t="shared" si="5"/>
        <v>-4.6835597992410327E-2</v>
      </c>
    </row>
    <row r="20" spans="1:18" s="14" customFormat="1" ht="17.25" customHeight="1" x14ac:dyDescent="0.25">
      <c r="A20" s="2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8" x14ac:dyDescent="0.2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x14ac:dyDescent="0.25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</sheetData>
  <mergeCells count="6">
    <mergeCell ref="Q2:R2"/>
    <mergeCell ref="A3:A4"/>
    <mergeCell ref="B3:L3"/>
    <mergeCell ref="M3:N3"/>
    <mergeCell ref="O3:P3"/>
    <mergeCell ref="Q3:R3"/>
  </mergeCells>
  <hyperlinks>
    <hyperlink ref="A2" location="OBSAH!A1" tooltip="o" display="zpět na obsah" xr:uid="{00000000-0004-0000-07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ist63"/>
  <dimension ref="A1:R22"/>
  <sheetViews>
    <sheetView zoomScaleNormal="100" workbookViewId="0"/>
  </sheetViews>
  <sheetFormatPr defaultColWidth="9.140625" defaultRowHeight="15" x14ac:dyDescent="0.25"/>
  <cols>
    <col min="1" max="1" width="18" customWidth="1"/>
    <col min="2" max="12" width="7.28515625" customWidth="1"/>
    <col min="13" max="18" width="6.42578125" customWidth="1"/>
  </cols>
  <sheetData>
    <row r="1" spans="1:18" s="17" customFormat="1" ht="17.25" customHeight="1" x14ac:dyDescent="0.2">
      <c r="A1" s="30" t="s">
        <v>163</v>
      </c>
      <c r="B1" s="1"/>
      <c r="C1" s="1"/>
      <c r="D1" s="1"/>
      <c r="O1" s="114"/>
    </row>
    <row r="2" spans="1:18" s="125" customFormat="1" ht="17.25" customHeight="1" thickBot="1" x14ac:dyDescent="0.3">
      <c r="A2" s="75" t="s">
        <v>75</v>
      </c>
      <c r="B2" s="124"/>
      <c r="C2" s="124"/>
      <c r="Q2" s="382" t="s">
        <v>198</v>
      </c>
      <c r="R2" s="382"/>
    </row>
    <row r="3" spans="1:18" ht="24" customHeight="1" x14ac:dyDescent="0.25">
      <c r="A3" s="477" t="s">
        <v>72</v>
      </c>
      <c r="B3" s="479" t="s">
        <v>81</v>
      </c>
      <c r="C3" s="480"/>
      <c r="D3" s="480"/>
      <c r="E3" s="480"/>
      <c r="F3" s="480"/>
      <c r="G3" s="480"/>
      <c r="H3" s="480"/>
      <c r="I3" s="480"/>
      <c r="J3" s="480"/>
      <c r="K3" s="480"/>
      <c r="L3" s="488"/>
      <c r="M3" s="482" t="s">
        <v>152</v>
      </c>
      <c r="N3" s="483"/>
      <c r="O3" s="484" t="s">
        <v>153</v>
      </c>
      <c r="P3" s="485"/>
      <c r="Q3" s="486" t="s">
        <v>154</v>
      </c>
      <c r="R3" s="487"/>
    </row>
    <row r="4" spans="1:18" ht="15.75" customHeight="1" thickBot="1" x14ac:dyDescent="0.3">
      <c r="A4" s="478"/>
      <c r="B4" s="325" t="s">
        <v>6</v>
      </c>
      <c r="C4" s="325" t="s">
        <v>7</v>
      </c>
      <c r="D4" s="325" t="s">
        <v>8</v>
      </c>
      <c r="E4" s="325" t="s">
        <v>9</v>
      </c>
      <c r="F4" s="325" t="s">
        <v>10</v>
      </c>
      <c r="G4" s="325" t="s">
        <v>46</v>
      </c>
      <c r="H4" s="325" t="s">
        <v>71</v>
      </c>
      <c r="I4" s="334" t="s">
        <v>110</v>
      </c>
      <c r="J4" s="325" t="s">
        <v>135</v>
      </c>
      <c r="K4" s="325" t="s">
        <v>149</v>
      </c>
      <c r="L4" s="335" t="s">
        <v>151</v>
      </c>
      <c r="M4" s="329" t="s">
        <v>73</v>
      </c>
      <c r="N4" s="332" t="s">
        <v>74</v>
      </c>
      <c r="O4" s="329" t="s">
        <v>73</v>
      </c>
      <c r="P4" s="332" t="s">
        <v>74</v>
      </c>
      <c r="Q4" s="329" t="s">
        <v>73</v>
      </c>
      <c r="R4" s="331" t="s">
        <v>74</v>
      </c>
    </row>
    <row r="5" spans="1:18" ht="17.100000000000001" customHeight="1" x14ac:dyDescent="0.25">
      <c r="A5" s="42" t="s">
        <v>12</v>
      </c>
      <c r="B5" s="336">
        <v>28583</v>
      </c>
      <c r="C5" s="336">
        <v>29283.4</v>
      </c>
      <c r="D5" s="336">
        <v>29513.8</v>
      </c>
      <c r="E5" s="336">
        <v>29629.5</v>
      </c>
      <c r="F5" s="336">
        <v>30303.200000000001</v>
      </c>
      <c r="G5" s="336">
        <v>30580.799999999999</v>
      </c>
      <c r="H5" s="336">
        <v>32372.6</v>
      </c>
      <c r="I5" s="337">
        <v>33156.699999999997</v>
      </c>
      <c r="J5" s="336">
        <v>33830.800000000003</v>
      </c>
      <c r="K5" s="336">
        <v>34634.5</v>
      </c>
      <c r="L5" s="338">
        <v>35068.800000000003</v>
      </c>
      <c r="M5" s="190">
        <f>L5-K5</f>
        <v>434.30000000000291</v>
      </c>
      <c r="N5" s="107">
        <f>L5/K5-1</f>
        <v>1.2539519842931224E-2</v>
      </c>
      <c r="O5" s="190">
        <f>L5-G5</f>
        <v>4488.0000000000036</v>
      </c>
      <c r="P5" s="107">
        <f>L5/G5-1</f>
        <v>0.14675875058860477</v>
      </c>
      <c r="Q5" s="193">
        <f>L5-B5</f>
        <v>6485.8000000000029</v>
      </c>
      <c r="R5" s="102">
        <f>L5/B5-1</f>
        <v>0.2269111010040934</v>
      </c>
    </row>
    <row r="6" spans="1:18" ht="17.100000000000001" customHeight="1" x14ac:dyDescent="0.25">
      <c r="A6" s="20" t="s">
        <v>13</v>
      </c>
      <c r="B6" s="188">
        <v>3292</v>
      </c>
      <c r="C6" s="188">
        <v>3451.2</v>
      </c>
      <c r="D6" s="188">
        <v>3522.9</v>
      </c>
      <c r="E6" s="188">
        <v>3544.1</v>
      </c>
      <c r="F6" s="188">
        <v>3648.5</v>
      </c>
      <c r="G6" s="188">
        <v>3746.1</v>
      </c>
      <c r="H6" s="188">
        <v>3821.2</v>
      </c>
      <c r="I6" s="339">
        <v>3892.6</v>
      </c>
      <c r="J6" s="188">
        <v>3940.6</v>
      </c>
      <c r="K6" s="188">
        <v>4043.4</v>
      </c>
      <c r="L6" s="340">
        <v>4104.1000000000004</v>
      </c>
      <c r="M6" s="191">
        <f t="shared" ref="M6:M19" si="0">L6-K6</f>
        <v>60.700000000000273</v>
      </c>
      <c r="N6" s="83">
        <f t="shared" ref="N6:N19" si="1">L6/K6-1</f>
        <v>1.5012118514121875E-2</v>
      </c>
      <c r="O6" s="191">
        <f t="shared" ref="O6:O19" si="2">L6-G6</f>
        <v>358.00000000000045</v>
      </c>
      <c r="P6" s="83">
        <f t="shared" ref="P6:P19" si="3">L6/G6-1</f>
        <v>9.5566055364245672E-2</v>
      </c>
      <c r="Q6" s="194">
        <f t="shared" ref="Q6:Q19" si="4">L6-B6</f>
        <v>812.10000000000036</v>
      </c>
      <c r="R6" s="104">
        <f t="shared" ref="R6:R19" si="5">L6/B6-1</f>
        <v>0.24668894289185905</v>
      </c>
    </row>
    <row r="7" spans="1:18" ht="17.100000000000001" customHeight="1" x14ac:dyDescent="0.25">
      <c r="A7" s="20" t="s">
        <v>14</v>
      </c>
      <c r="B7" s="188">
        <v>3658.8</v>
      </c>
      <c r="C7" s="188">
        <v>3820.3</v>
      </c>
      <c r="D7" s="188">
        <v>3960.2</v>
      </c>
      <c r="E7" s="188">
        <v>4031.1</v>
      </c>
      <c r="F7" s="188">
        <v>4243.3</v>
      </c>
      <c r="G7" s="188">
        <v>4324.3999999999996</v>
      </c>
      <c r="H7" s="188">
        <v>4585.5</v>
      </c>
      <c r="I7" s="339">
        <v>4767.1000000000004</v>
      </c>
      <c r="J7" s="188">
        <v>4851.5</v>
      </c>
      <c r="K7" s="188">
        <v>4990</v>
      </c>
      <c r="L7" s="340">
        <v>5046.7</v>
      </c>
      <c r="M7" s="191">
        <f t="shared" si="0"/>
        <v>56.699999999999818</v>
      </c>
      <c r="N7" s="83">
        <f t="shared" si="1"/>
        <v>1.1362725450901667E-2</v>
      </c>
      <c r="O7" s="191">
        <f t="shared" si="2"/>
        <v>722.30000000000018</v>
      </c>
      <c r="P7" s="83">
        <f t="shared" si="3"/>
        <v>0.16702895199334011</v>
      </c>
      <c r="Q7" s="194">
        <f t="shared" si="4"/>
        <v>1387.8999999999996</v>
      </c>
      <c r="R7" s="104">
        <f t="shared" si="5"/>
        <v>0.37933202142779043</v>
      </c>
    </row>
    <row r="8" spans="1:18" ht="17.100000000000001" customHeight="1" x14ac:dyDescent="0.25">
      <c r="A8" s="20" t="s">
        <v>15</v>
      </c>
      <c r="B8" s="188">
        <v>1713.3</v>
      </c>
      <c r="C8" s="188">
        <v>1743.1</v>
      </c>
      <c r="D8" s="188">
        <v>1760.1</v>
      </c>
      <c r="E8" s="188">
        <v>1780.1</v>
      </c>
      <c r="F8" s="188">
        <v>1821</v>
      </c>
      <c r="G8" s="188">
        <v>1834.3</v>
      </c>
      <c r="H8" s="188">
        <v>2015.2</v>
      </c>
      <c r="I8" s="339">
        <v>2061.6999999999998</v>
      </c>
      <c r="J8" s="188">
        <v>2102.6</v>
      </c>
      <c r="K8" s="188">
        <v>2146.4</v>
      </c>
      <c r="L8" s="340">
        <v>2170.4</v>
      </c>
      <c r="M8" s="191">
        <f t="shared" si="0"/>
        <v>24</v>
      </c>
      <c r="N8" s="83">
        <f t="shared" si="1"/>
        <v>1.1181513231457219E-2</v>
      </c>
      <c r="O8" s="191">
        <f t="shared" si="2"/>
        <v>336.10000000000014</v>
      </c>
      <c r="P8" s="83">
        <f t="shared" si="3"/>
        <v>0.18323066019735057</v>
      </c>
      <c r="Q8" s="194">
        <f t="shared" si="4"/>
        <v>457.10000000000014</v>
      </c>
      <c r="R8" s="104">
        <f t="shared" si="5"/>
        <v>0.26679507383412138</v>
      </c>
    </row>
    <row r="9" spans="1:18" ht="17.100000000000001" customHeight="1" x14ac:dyDescent="0.25">
      <c r="A9" s="20" t="s">
        <v>16</v>
      </c>
      <c r="B9" s="188">
        <v>1541.5</v>
      </c>
      <c r="C9" s="188">
        <v>1567.7</v>
      </c>
      <c r="D9" s="188">
        <v>1560.7</v>
      </c>
      <c r="E9" s="188">
        <v>1550.9</v>
      </c>
      <c r="F9" s="188">
        <v>1600.7</v>
      </c>
      <c r="G9" s="188">
        <v>1617.5</v>
      </c>
      <c r="H9" s="188">
        <v>1705.6</v>
      </c>
      <c r="I9" s="339">
        <v>1738.3</v>
      </c>
      <c r="J9" s="188">
        <v>1773.2</v>
      </c>
      <c r="K9" s="188">
        <v>1815.9</v>
      </c>
      <c r="L9" s="340">
        <v>1839.1</v>
      </c>
      <c r="M9" s="191">
        <f t="shared" si="0"/>
        <v>23.199999999999818</v>
      </c>
      <c r="N9" s="83">
        <f t="shared" si="1"/>
        <v>1.2776033922572649E-2</v>
      </c>
      <c r="O9" s="191">
        <f t="shared" si="2"/>
        <v>221.59999999999991</v>
      </c>
      <c r="P9" s="83">
        <f t="shared" si="3"/>
        <v>0.13700154559505395</v>
      </c>
      <c r="Q9" s="194">
        <f t="shared" si="4"/>
        <v>297.59999999999991</v>
      </c>
      <c r="R9" s="104">
        <f t="shared" si="5"/>
        <v>0.19305870904962696</v>
      </c>
    </row>
    <row r="10" spans="1:18" ht="17.100000000000001" customHeight="1" x14ac:dyDescent="0.25">
      <c r="A10" s="20" t="s">
        <v>17</v>
      </c>
      <c r="B10" s="188">
        <v>738.5</v>
      </c>
      <c r="C10" s="188">
        <v>741</v>
      </c>
      <c r="D10" s="188">
        <v>733.6</v>
      </c>
      <c r="E10" s="188">
        <v>728.9</v>
      </c>
      <c r="F10" s="188">
        <v>746.1</v>
      </c>
      <c r="G10" s="188">
        <v>747.8</v>
      </c>
      <c r="H10" s="188">
        <v>775.8</v>
      </c>
      <c r="I10" s="339">
        <v>774.6</v>
      </c>
      <c r="J10" s="188">
        <v>786</v>
      </c>
      <c r="K10" s="188">
        <v>810.1</v>
      </c>
      <c r="L10" s="340">
        <v>816.1</v>
      </c>
      <c r="M10" s="191">
        <f t="shared" si="0"/>
        <v>6</v>
      </c>
      <c r="N10" s="83">
        <f t="shared" si="1"/>
        <v>7.4064930255524075E-3</v>
      </c>
      <c r="O10" s="191">
        <f t="shared" si="2"/>
        <v>68.300000000000068</v>
      </c>
      <c r="P10" s="83">
        <f t="shared" si="3"/>
        <v>9.1334581438887508E-2</v>
      </c>
      <c r="Q10" s="194">
        <f t="shared" si="4"/>
        <v>77.600000000000023</v>
      </c>
      <c r="R10" s="104">
        <f t="shared" si="5"/>
        <v>0.10507786052809753</v>
      </c>
    </row>
    <row r="11" spans="1:18" ht="17.100000000000001" customHeight="1" x14ac:dyDescent="0.25">
      <c r="A11" s="20" t="s">
        <v>18</v>
      </c>
      <c r="B11" s="188">
        <v>2102.6999999999998</v>
      </c>
      <c r="C11" s="188">
        <v>2133.8000000000002</v>
      </c>
      <c r="D11" s="188">
        <v>2117</v>
      </c>
      <c r="E11" s="188">
        <v>2130.5</v>
      </c>
      <c r="F11" s="188">
        <v>2204.1</v>
      </c>
      <c r="G11" s="188">
        <v>2220.4</v>
      </c>
      <c r="H11" s="188">
        <v>2317.1</v>
      </c>
      <c r="I11" s="339">
        <v>2354.1</v>
      </c>
      <c r="J11" s="188">
        <v>2382.1999999999998</v>
      </c>
      <c r="K11" s="188">
        <v>2434.1999999999998</v>
      </c>
      <c r="L11" s="340">
        <v>2452.9</v>
      </c>
      <c r="M11" s="191">
        <f t="shared" si="0"/>
        <v>18.700000000000273</v>
      </c>
      <c r="N11" s="83">
        <f t="shared" si="1"/>
        <v>7.6821953824666167E-3</v>
      </c>
      <c r="O11" s="191">
        <f t="shared" si="2"/>
        <v>232.5</v>
      </c>
      <c r="P11" s="83">
        <f t="shared" si="3"/>
        <v>0.10471086290758413</v>
      </c>
      <c r="Q11" s="194">
        <f t="shared" si="4"/>
        <v>350.20000000000027</v>
      </c>
      <c r="R11" s="104">
        <f t="shared" si="5"/>
        <v>0.16654777191230341</v>
      </c>
    </row>
    <row r="12" spans="1:18" ht="17.100000000000001" customHeight="1" x14ac:dyDescent="0.25">
      <c r="A12" s="20" t="s">
        <v>19</v>
      </c>
      <c r="B12" s="188">
        <v>1262.8</v>
      </c>
      <c r="C12" s="188">
        <v>1279.2</v>
      </c>
      <c r="D12" s="188">
        <v>1277.4000000000001</v>
      </c>
      <c r="E12" s="188">
        <v>1266</v>
      </c>
      <c r="F12" s="188">
        <v>1257.5</v>
      </c>
      <c r="G12" s="188">
        <v>1259.2</v>
      </c>
      <c r="H12" s="188">
        <v>1389.3</v>
      </c>
      <c r="I12" s="339">
        <v>1419</v>
      </c>
      <c r="J12" s="188">
        <v>1457.2</v>
      </c>
      <c r="K12" s="188">
        <v>1485</v>
      </c>
      <c r="L12" s="340">
        <v>1506.8</v>
      </c>
      <c r="M12" s="191">
        <f t="shared" si="0"/>
        <v>21.799999999999955</v>
      </c>
      <c r="N12" s="83">
        <f t="shared" si="1"/>
        <v>1.4680134680134627E-2</v>
      </c>
      <c r="O12" s="191">
        <f t="shared" si="2"/>
        <v>247.59999999999991</v>
      </c>
      <c r="P12" s="83">
        <f t="shared" si="3"/>
        <v>0.19663278271918672</v>
      </c>
      <c r="Q12" s="194">
        <f t="shared" si="4"/>
        <v>244</v>
      </c>
      <c r="R12" s="104">
        <f t="shared" si="5"/>
        <v>0.19322141273360782</v>
      </c>
    </row>
    <row r="13" spans="1:18" ht="17.100000000000001" customHeight="1" x14ac:dyDescent="0.25">
      <c r="A13" s="20" t="s">
        <v>20</v>
      </c>
      <c r="B13" s="188">
        <v>1575.7</v>
      </c>
      <c r="C13" s="188">
        <v>1596.8</v>
      </c>
      <c r="D13" s="188">
        <v>1609.3</v>
      </c>
      <c r="E13" s="188">
        <v>1595.2</v>
      </c>
      <c r="F13" s="188">
        <v>1614.7</v>
      </c>
      <c r="G13" s="188">
        <v>1582.7</v>
      </c>
      <c r="H13" s="188">
        <v>1692.9</v>
      </c>
      <c r="I13" s="339">
        <v>1737.7</v>
      </c>
      <c r="J13" s="188">
        <v>1781.2</v>
      </c>
      <c r="K13" s="188">
        <v>1811.4</v>
      </c>
      <c r="L13" s="340">
        <v>1827.7</v>
      </c>
      <c r="M13" s="191">
        <f t="shared" si="0"/>
        <v>16.299999999999955</v>
      </c>
      <c r="N13" s="83">
        <f t="shared" si="1"/>
        <v>8.9985646461301361E-3</v>
      </c>
      <c r="O13" s="191">
        <f t="shared" si="2"/>
        <v>245</v>
      </c>
      <c r="P13" s="83">
        <f t="shared" si="3"/>
        <v>0.15479876160990713</v>
      </c>
      <c r="Q13" s="194">
        <f t="shared" si="4"/>
        <v>252</v>
      </c>
      <c r="R13" s="104">
        <f t="shared" si="5"/>
        <v>0.15992892047978668</v>
      </c>
    </row>
    <row r="14" spans="1:18" ht="17.100000000000001" customHeight="1" x14ac:dyDescent="0.25">
      <c r="A14" s="20" t="s">
        <v>21</v>
      </c>
      <c r="B14" s="188">
        <v>1462.8</v>
      </c>
      <c r="C14" s="188">
        <v>1479.5</v>
      </c>
      <c r="D14" s="188">
        <v>1481.5</v>
      </c>
      <c r="E14" s="188">
        <v>1471.6</v>
      </c>
      <c r="F14" s="188">
        <v>1492.4</v>
      </c>
      <c r="G14" s="188">
        <v>1520.2</v>
      </c>
      <c r="H14" s="188">
        <v>1603.5</v>
      </c>
      <c r="I14" s="339">
        <v>1643.7</v>
      </c>
      <c r="J14" s="188">
        <v>1684.7</v>
      </c>
      <c r="K14" s="188">
        <v>1722.6</v>
      </c>
      <c r="L14" s="340">
        <v>1734</v>
      </c>
      <c r="M14" s="191">
        <f t="shared" si="0"/>
        <v>11.400000000000091</v>
      </c>
      <c r="N14" s="83">
        <f t="shared" si="1"/>
        <v>6.6179031696274038E-3</v>
      </c>
      <c r="O14" s="191">
        <f t="shared" si="2"/>
        <v>213.79999999999995</v>
      </c>
      <c r="P14" s="83">
        <f t="shared" si="3"/>
        <v>0.14063938955400612</v>
      </c>
      <c r="Q14" s="194">
        <f t="shared" si="4"/>
        <v>271.20000000000005</v>
      </c>
      <c r="R14" s="104">
        <f t="shared" si="5"/>
        <v>0.18539786710418382</v>
      </c>
    </row>
    <row r="15" spans="1:18" ht="17.100000000000001" customHeight="1" x14ac:dyDescent="0.25">
      <c r="A15" s="20" t="s">
        <v>22</v>
      </c>
      <c r="B15" s="188">
        <v>1417.7</v>
      </c>
      <c r="C15" s="188">
        <v>1446.7</v>
      </c>
      <c r="D15" s="188">
        <v>1449.3</v>
      </c>
      <c r="E15" s="188">
        <v>1463.2</v>
      </c>
      <c r="F15" s="188">
        <v>1496</v>
      </c>
      <c r="G15" s="188">
        <v>1504.7</v>
      </c>
      <c r="H15" s="188">
        <v>1595.6</v>
      </c>
      <c r="I15" s="339">
        <v>1633</v>
      </c>
      <c r="J15" s="188">
        <v>1688.4</v>
      </c>
      <c r="K15" s="188">
        <v>1719.5</v>
      </c>
      <c r="L15" s="340">
        <v>1750.1</v>
      </c>
      <c r="M15" s="191">
        <f t="shared" si="0"/>
        <v>30.599999999999909</v>
      </c>
      <c r="N15" s="83">
        <f t="shared" si="1"/>
        <v>1.7795870892701293E-2</v>
      </c>
      <c r="O15" s="191">
        <f t="shared" si="2"/>
        <v>245.39999999999986</v>
      </c>
      <c r="P15" s="83">
        <f t="shared" si="3"/>
        <v>0.16308898783810721</v>
      </c>
      <c r="Q15" s="194">
        <f t="shared" si="4"/>
        <v>332.39999999999986</v>
      </c>
      <c r="R15" s="104">
        <f t="shared" si="5"/>
        <v>0.23446427311843121</v>
      </c>
    </row>
    <row r="16" spans="1:18" ht="17.100000000000001" customHeight="1" x14ac:dyDescent="0.25">
      <c r="A16" s="20" t="s">
        <v>23</v>
      </c>
      <c r="B16" s="188">
        <v>3132.2</v>
      </c>
      <c r="C16" s="188">
        <v>3250</v>
      </c>
      <c r="D16" s="188">
        <v>3286.4</v>
      </c>
      <c r="E16" s="188">
        <v>3319.1</v>
      </c>
      <c r="F16" s="188">
        <v>3369.1</v>
      </c>
      <c r="G16" s="188">
        <v>3426.8</v>
      </c>
      <c r="H16" s="188">
        <v>3651.6</v>
      </c>
      <c r="I16" s="339">
        <v>3743.5</v>
      </c>
      <c r="J16" s="188">
        <v>3842.9</v>
      </c>
      <c r="K16" s="188">
        <v>3928.3</v>
      </c>
      <c r="L16" s="340">
        <v>3990.7</v>
      </c>
      <c r="M16" s="191">
        <f t="shared" si="0"/>
        <v>62.399999999999636</v>
      </c>
      <c r="N16" s="83">
        <f t="shared" si="1"/>
        <v>1.5884733854338862E-2</v>
      </c>
      <c r="O16" s="191">
        <f t="shared" si="2"/>
        <v>563.89999999999964</v>
      </c>
      <c r="P16" s="83">
        <f t="shared" si="3"/>
        <v>0.16455585385782645</v>
      </c>
      <c r="Q16" s="194">
        <f t="shared" si="4"/>
        <v>858.5</v>
      </c>
      <c r="R16" s="104">
        <f t="shared" si="5"/>
        <v>0.27408850009577934</v>
      </c>
    </row>
    <row r="17" spans="1:18" ht="17.100000000000001" customHeight="1" x14ac:dyDescent="0.25">
      <c r="A17" s="20" t="s">
        <v>24</v>
      </c>
      <c r="B17" s="188">
        <v>1823.3</v>
      </c>
      <c r="C17" s="188">
        <v>1850.1</v>
      </c>
      <c r="D17" s="188">
        <v>1847.9</v>
      </c>
      <c r="E17" s="188">
        <v>1838.9</v>
      </c>
      <c r="F17" s="188">
        <v>1851.3</v>
      </c>
      <c r="G17" s="188">
        <v>1869.7</v>
      </c>
      <c r="H17" s="188">
        <v>2015.9</v>
      </c>
      <c r="I17" s="339">
        <v>2093.6</v>
      </c>
      <c r="J17" s="188">
        <v>2134.3000000000002</v>
      </c>
      <c r="K17" s="188">
        <v>2184.6</v>
      </c>
      <c r="L17" s="340">
        <v>2211.6</v>
      </c>
      <c r="M17" s="191">
        <f t="shared" si="0"/>
        <v>27</v>
      </c>
      <c r="N17" s="83">
        <f t="shared" si="1"/>
        <v>1.2359241966492629E-2</v>
      </c>
      <c r="O17" s="191">
        <f t="shared" si="2"/>
        <v>341.89999999999986</v>
      </c>
      <c r="P17" s="83">
        <f t="shared" si="3"/>
        <v>0.18286356099909074</v>
      </c>
      <c r="Q17" s="194">
        <f t="shared" si="4"/>
        <v>388.29999999999995</v>
      </c>
      <c r="R17" s="104">
        <f t="shared" si="5"/>
        <v>0.21296550211155596</v>
      </c>
    </row>
    <row r="18" spans="1:18" ht="17.100000000000001" customHeight="1" x14ac:dyDescent="0.25">
      <c r="A18" s="20" t="s">
        <v>25</v>
      </c>
      <c r="B18" s="188">
        <v>1591.6</v>
      </c>
      <c r="C18" s="188">
        <v>1611.8</v>
      </c>
      <c r="D18" s="188">
        <v>1627.9</v>
      </c>
      <c r="E18" s="188">
        <v>1629.9</v>
      </c>
      <c r="F18" s="188">
        <v>1639</v>
      </c>
      <c r="G18" s="188">
        <v>1634</v>
      </c>
      <c r="H18" s="188">
        <v>1714.5</v>
      </c>
      <c r="I18" s="339">
        <v>1747.3</v>
      </c>
      <c r="J18" s="188">
        <v>1786.2</v>
      </c>
      <c r="K18" s="188">
        <v>1839.1</v>
      </c>
      <c r="L18" s="340">
        <v>1859</v>
      </c>
      <c r="M18" s="191">
        <f t="shared" si="0"/>
        <v>19.900000000000091</v>
      </c>
      <c r="N18" s="83">
        <f t="shared" si="1"/>
        <v>1.0820510032081065E-2</v>
      </c>
      <c r="O18" s="191">
        <f t="shared" si="2"/>
        <v>225</v>
      </c>
      <c r="P18" s="83">
        <f t="shared" si="3"/>
        <v>0.13769889840881278</v>
      </c>
      <c r="Q18" s="194">
        <f t="shared" si="4"/>
        <v>267.40000000000009</v>
      </c>
      <c r="R18" s="104">
        <f t="shared" si="5"/>
        <v>0.16800703694395591</v>
      </c>
    </row>
    <row r="19" spans="1:18" ht="17.100000000000001" customHeight="1" thickBot="1" x14ac:dyDescent="0.3">
      <c r="A19" s="43" t="s">
        <v>26</v>
      </c>
      <c r="B19" s="341">
        <v>3270.1</v>
      </c>
      <c r="C19" s="341">
        <v>3312.2</v>
      </c>
      <c r="D19" s="341">
        <v>3279.6</v>
      </c>
      <c r="E19" s="341">
        <v>3280</v>
      </c>
      <c r="F19" s="341">
        <v>3319.5</v>
      </c>
      <c r="G19" s="341">
        <v>3293</v>
      </c>
      <c r="H19" s="341">
        <v>3488.9</v>
      </c>
      <c r="I19" s="342">
        <v>3550.5</v>
      </c>
      <c r="J19" s="341">
        <v>3619.8</v>
      </c>
      <c r="K19" s="341">
        <v>3704</v>
      </c>
      <c r="L19" s="343">
        <v>3759.6</v>
      </c>
      <c r="M19" s="192">
        <f t="shared" si="0"/>
        <v>55.599999999999909</v>
      </c>
      <c r="N19" s="84">
        <f t="shared" si="1"/>
        <v>1.5010799136069064E-2</v>
      </c>
      <c r="O19" s="192">
        <f t="shared" si="2"/>
        <v>466.59999999999991</v>
      </c>
      <c r="P19" s="84">
        <f t="shared" si="3"/>
        <v>0.14169450349225632</v>
      </c>
      <c r="Q19" s="195">
        <f t="shared" si="4"/>
        <v>489.5</v>
      </c>
      <c r="R19" s="106">
        <f t="shared" si="5"/>
        <v>0.14968961193847274</v>
      </c>
    </row>
    <row r="20" spans="1:18" s="14" customFormat="1" ht="17.25" customHeight="1" x14ac:dyDescent="0.25">
      <c r="A20" s="185" t="s">
        <v>147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8" x14ac:dyDescent="0.2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8" x14ac:dyDescent="0.25"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</row>
  </sheetData>
  <mergeCells count="6">
    <mergeCell ref="Q2:R2"/>
    <mergeCell ref="Q3:R3"/>
    <mergeCell ref="A3:A4"/>
    <mergeCell ref="B3:L3"/>
    <mergeCell ref="M3:N3"/>
    <mergeCell ref="O3:P3"/>
  </mergeCells>
  <hyperlinks>
    <hyperlink ref="A2" location="OBSAH!A1" tooltip="o" display="zpět na obsah" xr:uid="{00000000-0004-0000-0800-000000000000}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5</vt:i4>
      </vt:variant>
    </vt:vector>
  </HeadingPairs>
  <TitlesOfParts>
    <vt:vector size="27" baseType="lpstr">
      <vt:lpstr>OBSAH</vt:lpstr>
      <vt:lpstr>ZNAČKY</vt:lpstr>
      <vt:lpstr>1.1.1</vt:lpstr>
      <vt:lpstr>1.1.2</vt:lpstr>
      <vt:lpstr>1.1.3</vt:lpstr>
      <vt:lpstr>1.1.4</vt:lpstr>
      <vt:lpstr>1.1.5</vt:lpstr>
      <vt:lpstr>1.1.6</vt:lpstr>
      <vt:lpstr>1.1.7</vt:lpstr>
      <vt:lpstr>1.1.8</vt:lpstr>
      <vt:lpstr>1.1.9</vt:lpstr>
      <vt:lpstr>1.1.10</vt:lpstr>
      <vt:lpstr>1.1.11</vt:lpstr>
      <vt:lpstr>1.1.12</vt:lpstr>
      <vt:lpstr>1.1.13</vt:lpstr>
      <vt:lpstr>1.1.14</vt:lpstr>
      <vt:lpstr>1.1.15</vt:lpstr>
      <vt:lpstr>1.1.16</vt:lpstr>
      <vt:lpstr>1.1.17</vt:lpstr>
      <vt:lpstr>1.1.18</vt:lpstr>
      <vt:lpstr>1.1.19</vt:lpstr>
      <vt:lpstr>1.1.20</vt:lpstr>
      <vt:lpstr>'1.1.1'!Print_Area</vt:lpstr>
      <vt:lpstr>'1.1.10'!Print_Area</vt:lpstr>
      <vt:lpstr>'1.1.2'!Print_Area</vt:lpstr>
      <vt:lpstr>'1.1.8'!Print_Area</vt:lpstr>
      <vt:lpstr>'1.1.9'!Print_Area</vt:lpstr>
    </vt:vector>
  </TitlesOfParts>
  <Company>ČSÚ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pubalova6594</dc:creator>
  <cp:lastModifiedBy>Klára Bek</cp:lastModifiedBy>
  <cp:lastPrinted>2022-07-12T08:19:31Z</cp:lastPrinted>
  <dcterms:created xsi:type="dcterms:W3CDTF">2017-08-18T09:41:49Z</dcterms:created>
  <dcterms:modified xsi:type="dcterms:W3CDTF">2024-09-02T08:49:10Z</dcterms:modified>
</cp:coreProperties>
</file>