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nso\Desktop\"/>
    </mc:Choice>
  </mc:AlternateContent>
  <xr:revisionPtr revIDLastSave="0" documentId="13_ncr:1_{8B880379-64F9-4E6E-B742-7558DAE8FAF7}" xr6:coauthVersionLast="47" xr6:coauthVersionMax="47" xr10:uidLastSave="{00000000-0000-0000-0000-000000000000}"/>
  <bookViews>
    <workbookView xWindow="195" yWindow="855" windowWidth="20490" windowHeight="10800" activeTab="3" xr2:uid="{CD9D8D8C-ECF6-4772-B654-6EDD353E2688}"/>
  </bookViews>
  <sheets>
    <sheet name="Resumo do cenário" sheetId="3" r:id="rId1"/>
    <sheet name="Planilha2" sheetId="2" r:id="rId2"/>
    <sheet name="Planilha4" sheetId="4" r:id="rId3"/>
    <sheet name="Planilha5" sheetId="5" r:id="rId4"/>
  </sheets>
  <definedNames>
    <definedName name="_xlnm._FilterDatabase" localSheetId="2" hidden="1">Planilha4!$A$1:$G$12</definedName>
    <definedName name="_xlnm.Extract" localSheetId="2">Planilha4!$L$4:$R$4</definedName>
    <definedName name="_xlnm.Criteria" localSheetId="2">Planilha4!$I$1:$J$2</definedName>
    <definedName name="Custos_Gerais">Planilha2!$B$4</definedName>
    <definedName name="Lucro_Bruto">Planilha2!$B$5</definedName>
    <definedName name="Receit_Bruta">Planilha2!$B$3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5" l="1"/>
  <c r="F7" i="5"/>
  <c r="F8" i="5"/>
  <c r="F4" i="5"/>
  <c r="D5" i="5"/>
  <c r="D6" i="5"/>
  <c r="F6" i="5" s="1"/>
  <c r="D7" i="5"/>
  <c r="D8" i="5"/>
  <c r="D4" i="5"/>
  <c r="G8" i="4"/>
  <c r="G12" i="4"/>
  <c r="G2" i="4"/>
  <c r="G4" i="4"/>
  <c r="G6" i="4"/>
  <c r="G9" i="4"/>
  <c r="G10" i="4"/>
  <c r="G11" i="4"/>
  <c r="G5" i="4"/>
  <c r="G7" i="4"/>
  <c r="G3" i="4"/>
  <c r="B5" i="2"/>
</calcChain>
</file>

<file path=xl/sharedStrings.xml><?xml version="1.0" encoding="utf-8"?>
<sst xmlns="http://schemas.openxmlformats.org/spreadsheetml/2006/main" count="97" uniqueCount="67">
  <si>
    <t>Restaurante Popular</t>
  </si>
  <si>
    <t>Receit Bruta</t>
  </si>
  <si>
    <t>Custos Gerais</t>
  </si>
  <si>
    <t>Lucro Bruto</t>
  </si>
  <si>
    <t>Receit_Bruta</t>
  </si>
  <si>
    <t>Custos_Gerais</t>
  </si>
  <si>
    <t>Lucro_Bruto</t>
  </si>
  <si>
    <t>Pior_Cenario</t>
  </si>
  <si>
    <t>Resultado horrivel do restaurante do mes de agosto de 2022</t>
  </si>
  <si>
    <t>Regular_Caso</t>
  </si>
  <si>
    <t>Pequena melhora esperada - Resultado normal</t>
  </si>
  <si>
    <t>Normal_Caso</t>
  </si>
  <si>
    <t>Caso normal seria esse</t>
  </si>
  <si>
    <t>Melhor_Caso</t>
  </si>
  <si>
    <t>temos que trabalhar para isto</t>
  </si>
  <si>
    <t>Resumo do cenário</t>
  </si>
  <si>
    <t>Células variáveis:</t>
  </si>
  <si>
    <t>Valores atuais:</t>
  </si>
  <si>
    <t>Células de resultado:</t>
  </si>
  <si>
    <t>Observações: A coluna Valores atuais representa os valores das células</t>
  </si>
  <si>
    <t>variáveis no momento em que o Relatório de Resumo do Cenário foi criado.</t>
  </si>
  <si>
    <t>As células variáveis para cada cenário estão destacadas em cinza.</t>
  </si>
  <si>
    <t>Código</t>
  </si>
  <si>
    <t>Produto</t>
  </si>
  <si>
    <t>Foenecedor</t>
  </si>
  <si>
    <t>Data Pedido</t>
  </si>
  <si>
    <t>QTD</t>
  </si>
  <si>
    <t>Preço</t>
  </si>
  <si>
    <t>Total</t>
  </si>
  <si>
    <t>P001</t>
  </si>
  <si>
    <t>P002</t>
  </si>
  <si>
    <t>P003</t>
  </si>
  <si>
    <t>P004</t>
  </si>
  <si>
    <t>P005</t>
  </si>
  <si>
    <t>P006</t>
  </si>
  <si>
    <t>P007</t>
  </si>
  <si>
    <t>P008</t>
  </si>
  <si>
    <t>P009</t>
  </si>
  <si>
    <t>P010</t>
  </si>
  <si>
    <t>Alta Vista</t>
  </si>
  <si>
    <t>CBR Brasil</t>
  </si>
  <si>
    <t>Donatelo LTDA</t>
  </si>
  <si>
    <t>P011</t>
  </si>
  <si>
    <t>Estojo</t>
  </si>
  <si>
    <t>Lapis Faber Castel</t>
  </si>
  <si>
    <t>Borracha Branca</t>
  </si>
  <si>
    <t>Borracha Azul</t>
  </si>
  <si>
    <t>Caneta Bic</t>
  </si>
  <si>
    <t>Caneta Faber Castel</t>
  </si>
  <si>
    <t>Lapis de cor 24</t>
  </si>
  <si>
    <t>Apagador</t>
  </si>
  <si>
    <t>Tesoura</t>
  </si>
  <si>
    <t>Lapis de cor 36</t>
  </si>
  <si>
    <t>Papel sulfite</t>
  </si>
  <si>
    <t>&gt;200</t>
  </si>
  <si>
    <t>Disciplina:PMI</t>
  </si>
  <si>
    <t>Aluno</t>
  </si>
  <si>
    <t>ian</t>
  </si>
  <si>
    <t>pedro</t>
  </si>
  <si>
    <t>luana</t>
  </si>
  <si>
    <t>gustavo</t>
  </si>
  <si>
    <t>guilherme</t>
  </si>
  <si>
    <t>p1</t>
  </si>
  <si>
    <t>p2</t>
  </si>
  <si>
    <t>media</t>
  </si>
  <si>
    <t>situação</t>
  </si>
  <si>
    <t>Frquencia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</si>
</sst>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indexed="9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indexed="18"/>
      <name val="Calibri"/>
      <family val="2"/>
      <scheme val="minor"/>
    </font>
    <font>
      <sz val="10"/>
      <color indexed="9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20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indexed="22"/>
        <bgColor indexed="7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2">
    <xf numFmtId="0" fontId="0" fillId="0" borderId="0" xfId="0"/>
    <xf numFmtId="0" fontId="0" fillId="0" borderId="0" xfId="0" applyAlignment="1"/>
    <xf numFmtId="44" fontId="0" fillId="0" borderId="0" xfId="1" applyFont="1"/>
    <xf numFmtId="0" fontId="3" fillId="0" borderId="0" xfId="0" applyFont="1" applyAlignment="1">
      <alignment horizontal="center"/>
    </xf>
    <xf numFmtId="0" fontId="3" fillId="0" borderId="0" xfId="0" applyFont="1"/>
    <xf numFmtId="0" fontId="0" fillId="0" borderId="0" xfId="0" applyFill="1" applyBorder="1" applyAlignment="1"/>
    <xf numFmtId="44" fontId="0" fillId="0" borderId="0" xfId="0" applyNumberFormat="1" applyFill="1" applyBorder="1" applyAlignment="1"/>
    <xf numFmtId="44" fontId="0" fillId="0" borderId="2" xfId="0" applyNumberFormat="1" applyFill="1" applyBorder="1" applyAlignment="1"/>
    <xf numFmtId="0" fontId="4" fillId="2" borderId="3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0" fillId="0" borderId="4" xfId="0" applyFill="1" applyBorder="1" applyAlignment="1"/>
    <xf numFmtId="0" fontId="5" fillId="3" borderId="0" xfId="0" applyFont="1" applyFill="1" applyBorder="1" applyAlignment="1">
      <alignment horizontal="left"/>
    </xf>
    <xf numFmtId="0" fontId="6" fillId="3" borderId="4" xfId="0" applyFont="1" applyFill="1" applyBorder="1" applyAlignment="1">
      <alignment horizontal="left"/>
    </xf>
    <xf numFmtId="0" fontId="5" fillId="3" borderId="2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right"/>
    </xf>
    <xf numFmtId="0" fontId="7" fillId="2" borderId="3" xfId="0" applyFont="1" applyFill="1" applyBorder="1" applyAlignment="1">
      <alignment horizontal="right"/>
    </xf>
    <xf numFmtId="44" fontId="0" fillId="4" borderId="0" xfId="0" applyNumberFormat="1" applyFill="1" applyBorder="1" applyAlignment="1"/>
    <xf numFmtId="0" fontId="8" fillId="0" borderId="0" xfId="0" applyFont="1" applyFill="1" applyBorder="1" applyAlignment="1">
      <alignment vertical="top" wrapText="1"/>
    </xf>
    <xf numFmtId="14" fontId="0" fillId="0" borderId="0" xfId="0" applyNumberFormat="1"/>
    <xf numFmtId="44" fontId="2" fillId="0" borderId="0" xfId="1" applyFont="1"/>
    <xf numFmtId="0" fontId="3" fillId="5" borderId="0" xfId="0" applyFont="1" applyFill="1" applyAlignment="1">
      <alignment horizontal="center"/>
    </xf>
    <xf numFmtId="9" fontId="0" fillId="0" borderId="0" xfId="0" applyNumberFormat="1"/>
  </cellXfs>
  <cellStyles count="2">
    <cellStyle name="Moeda" xfId="1" builtinId="4"/>
    <cellStyle name="Normal" xfId="0" builtinId="0"/>
  </cellStyles>
  <dxfs count="3">
    <dxf>
      <font>
        <b/>
        <i val="0"/>
        <color rgb="FFFF0000"/>
      </font>
    </dxf>
    <dxf>
      <font>
        <color rgb="FF00B050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DF89E2-8CDC-4172-A9E0-50D41A5E4C82}">
  <sheetPr>
    <outlinePr summaryBelow="0"/>
  </sheetPr>
  <dimension ref="B1:H12"/>
  <sheetViews>
    <sheetView showGridLines="0" workbookViewId="0"/>
  </sheetViews>
  <sheetFormatPr defaultRowHeight="15" outlineLevelRow="1" outlineLevelCol="1" x14ac:dyDescent="0.25"/>
  <cols>
    <col min="3" max="3" width="13.7109375" bestFit="1" customWidth="1"/>
    <col min="4" max="8" width="13.28515625" customWidth="1" outlineLevel="1"/>
  </cols>
  <sheetData>
    <row r="1" spans="2:8" ht="15.75" thickBot="1" x14ac:dyDescent="0.3"/>
    <row r="2" spans="2:8" ht="15.75" x14ac:dyDescent="0.25">
      <c r="B2" s="9" t="s">
        <v>15</v>
      </c>
      <c r="C2" s="9"/>
      <c r="D2" s="14"/>
      <c r="E2" s="14"/>
      <c r="F2" s="14"/>
      <c r="G2" s="14"/>
      <c r="H2" s="14"/>
    </row>
    <row r="3" spans="2:8" ht="15.75" collapsed="1" x14ac:dyDescent="0.25">
      <c r="B3" s="8"/>
      <c r="C3" s="8"/>
      <c r="D3" s="15" t="s">
        <v>17</v>
      </c>
      <c r="E3" s="15" t="s">
        <v>7</v>
      </c>
      <c r="F3" s="15" t="s">
        <v>9</v>
      </c>
      <c r="G3" s="15" t="s">
        <v>11</v>
      </c>
      <c r="H3" s="15" t="s">
        <v>13</v>
      </c>
    </row>
    <row r="4" spans="2:8" ht="56.25" hidden="1" outlineLevel="1" x14ac:dyDescent="0.25">
      <c r="B4" s="11"/>
      <c r="C4" s="11"/>
      <c r="D4" s="5"/>
      <c r="E4" s="17" t="s">
        <v>8</v>
      </c>
      <c r="F4" s="17" t="s">
        <v>10</v>
      </c>
      <c r="G4" s="17" t="s">
        <v>12</v>
      </c>
      <c r="H4" s="17" t="s">
        <v>14</v>
      </c>
    </row>
    <row r="5" spans="2:8" x14ac:dyDescent="0.25">
      <c r="B5" s="12" t="s">
        <v>16</v>
      </c>
      <c r="C5" s="12"/>
      <c r="D5" s="10"/>
      <c r="E5" s="10"/>
      <c r="F5" s="10"/>
      <c r="G5" s="10"/>
      <c r="H5" s="10"/>
    </row>
    <row r="6" spans="2:8" outlineLevel="1" x14ac:dyDescent="0.25">
      <c r="B6" s="11"/>
      <c r="C6" s="11" t="s">
        <v>4</v>
      </c>
      <c r="D6" s="6">
        <v>60000</v>
      </c>
      <c r="E6" s="16">
        <v>30000</v>
      </c>
      <c r="F6" s="16">
        <v>40000</v>
      </c>
      <c r="G6" s="16">
        <v>50000</v>
      </c>
      <c r="H6" s="16">
        <v>60000</v>
      </c>
    </row>
    <row r="7" spans="2:8" outlineLevel="1" x14ac:dyDescent="0.25">
      <c r="B7" s="11"/>
      <c r="C7" s="11" t="s">
        <v>5</v>
      </c>
      <c r="D7" s="6">
        <v>28000</v>
      </c>
      <c r="E7" s="16">
        <v>17200</v>
      </c>
      <c r="F7" s="16">
        <v>21500</v>
      </c>
      <c r="G7" s="16">
        <v>24000</v>
      </c>
      <c r="H7" s="16">
        <v>28000</v>
      </c>
    </row>
    <row r="8" spans="2:8" x14ac:dyDescent="0.25">
      <c r="B8" s="12" t="s">
        <v>18</v>
      </c>
      <c r="C8" s="12"/>
      <c r="D8" s="10"/>
      <c r="E8" s="10"/>
      <c r="F8" s="10"/>
      <c r="G8" s="10"/>
      <c r="H8" s="10"/>
    </row>
    <row r="9" spans="2:8" ht="15.75" outlineLevel="1" thickBot="1" x14ac:dyDescent="0.3">
      <c r="B9" s="13"/>
      <c r="C9" s="13" t="s">
        <v>6</v>
      </c>
      <c r="D9" s="7">
        <v>32000</v>
      </c>
      <c r="E9" s="7">
        <v>12800</v>
      </c>
      <c r="F9" s="7">
        <v>18500</v>
      </c>
      <c r="G9" s="7">
        <v>26000</v>
      </c>
      <c r="H9" s="7">
        <v>32000</v>
      </c>
    </row>
    <row r="10" spans="2:8" x14ac:dyDescent="0.25">
      <c r="B10" t="s">
        <v>19</v>
      </c>
    </row>
    <row r="11" spans="2:8" x14ac:dyDescent="0.25">
      <c r="B11" t="s">
        <v>20</v>
      </c>
    </row>
    <row r="12" spans="2:8" x14ac:dyDescent="0.25">
      <c r="B12" t="s">
        <v>21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97475-8C68-4C8D-87D3-3760AF2E7609}">
  <dimension ref="A1:C5"/>
  <sheetViews>
    <sheetView workbookViewId="0">
      <selection activeCell="B5" sqref="B5"/>
    </sheetView>
  </sheetViews>
  <sheetFormatPr defaultRowHeight="15" x14ac:dyDescent="0.25"/>
  <cols>
    <col min="1" max="1" width="13" customWidth="1"/>
    <col min="2" max="2" width="14.42578125" customWidth="1"/>
  </cols>
  <sheetData>
    <row r="1" spans="1:3" x14ac:dyDescent="0.25">
      <c r="A1" s="3" t="s">
        <v>0</v>
      </c>
      <c r="B1" s="3"/>
      <c r="C1" s="1"/>
    </row>
    <row r="3" spans="1:3" x14ac:dyDescent="0.25">
      <c r="A3" s="4" t="s">
        <v>1</v>
      </c>
      <c r="B3" s="2">
        <v>60000</v>
      </c>
    </row>
    <row r="4" spans="1:3" x14ac:dyDescent="0.25">
      <c r="A4" s="4" t="s">
        <v>2</v>
      </c>
      <c r="B4" s="2">
        <v>28000</v>
      </c>
    </row>
    <row r="5" spans="1:3" x14ac:dyDescent="0.25">
      <c r="A5" s="4" t="s">
        <v>3</v>
      </c>
      <c r="B5" s="2">
        <f>Receit_Bruta-Custos_Gerais</f>
        <v>32000</v>
      </c>
    </row>
  </sheetData>
  <scenarios current="3" show="3" sqref="B5">
    <scenario name="Pior_Cenario" locked="1" count="2" user="Jaciane Nunes Souza" comment="Resultado horrivel do restaurante do mes de agosto de 2022">
      <inputCells r="B3" val="30000" numFmtId="44"/>
      <inputCells r="B4" val="17200" numFmtId="44"/>
    </scenario>
    <scenario name="Regular_Caso" locked="1" count="2" user="Jaciane Nunes Souza" comment="Pequena melhora esperada - Resultado normal">
      <inputCells r="B3" val="40000" numFmtId="44"/>
      <inputCells r="B4" val="21500" numFmtId="44"/>
    </scenario>
    <scenario name="Normal_Caso" locked="1" count="2" user="Jaciane Nunes Souza" comment="Caso normal seria esse">
      <inputCells r="B3" val="50000" numFmtId="44"/>
      <inputCells r="B4" val="24000" numFmtId="44"/>
    </scenario>
    <scenario name="Melhor_Caso" locked="1" count="2" user="Jaciane Nunes Souza" comment="temos que trabalhar para isto">
      <inputCells r="B3" val="60000" numFmtId="44"/>
      <inputCells r="B4" val="28000" numFmtId="44"/>
    </scenario>
  </scenarios>
  <mergeCells count="1">
    <mergeCell ref="A1:B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95742-C26C-4EDD-96FF-24F8A9ED5385}">
  <dimension ref="A1:R52"/>
  <sheetViews>
    <sheetView topLeftCell="C4" workbookViewId="0">
      <selection activeCell="J10" sqref="J10"/>
    </sheetView>
  </sheetViews>
  <sheetFormatPr defaultRowHeight="15" x14ac:dyDescent="0.25"/>
  <cols>
    <col min="1" max="1" width="10.7109375" customWidth="1"/>
    <col min="2" max="2" width="19.5703125" customWidth="1"/>
    <col min="3" max="3" width="14.7109375" customWidth="1"/>
    <col min="4" max="4" width="13.42578125" customWidth="1"/>
    <col min="6" max="6" width="10.85546875" customWidth="1"/>
    <col min="7" max="7" width="12.85546875" customWidth="1"/>
    <col min="9" max="9" width="11.7109375" customWidth="1"/>
    <col min="15" max="15" width="12" customWidth="1"/>
    <col min="17" max="18" width="10.28515625" customWidth="1"/>
  </cols>
  <sheetData>
    <row r="1" spans="1:18" x14ac:dyDescent="0.25">
      <c r="A1" s="4" t="s">
        <v>22</v>
      </c>
      <c r="B1" s="4" t="s">
        <v>23</v>
      </c>
      <c r="C1" s="4" t="s">
        <v>24</v>
      </c>
      <c r="D1" s="4" t="s">
        <v>25</v>
      </c>
      <c r="E1" s="4" t="s">
        <v>26</v>
      </c>
      <c r="F1" s="4" t="s">
        <v>27</v>
      </c>
      <c r="G1" s="4" t="s">
        <v>28</v>
      </c>
      <c r="I1" s="4" t="s">
        <v>24</v>
      </c>
      <c r="J1" s="4" t="s">
        <v>28</v>
      </c>
    </row>
    <row r="2" spans="1:18" x14ac:dyDescent="0.25">
      <c r="A2" t="s">
        <v>32</v>
      </c>
      <c r="B2" t="s">
        <v>46</v>
      </c>
      <c r="C2" t="s">
        <v>39</v>
      </c>
      <c r="D2" s="18">
        <v>44722</v>
      </c>
      <c r="E2">
        <v>14</v>
      </c>
      <c r="F2" s="2">
        <v>1.95</v>
      </c>
      <c r="G2" s="19">
        <f>E2*F2</f>
        <v>27.3</v>
      </c>
      <c r="I2" t="s">
        <v>39</v>
      </c>
      <c r="J2" t="s">
        <v>54</v>
      </c>
    </row>
    <row r="3" spans="1:18" x14ac:dyDescent="0.25">
      <c r="A3" t="s">
        <v>29</v>
      </c>
      <c r="B3" t="s">
        <v>43</v>
      </c>
      <c r="C3" t="s">
        <v>39</v>
      </c>
      <c r="D3" s="18">
        <v>44743</v>
      </c>
      <c r="E3">
        <v>12</v>
      </c>
      <c r="F3" s="2">
        <v>5</v>
      </c>
      <c r="G3" s="19">
        <f>E3*F3</f>
        <v>60</v>
      </c>
    </row>
    <row r="4" spans="1:18" x14ac:dyDescent="0.25">
      <c r="A4" t="s">
        <v>33</v>
      </c>
      <c r="B4" t="s">
        <v>50</v>
      </c>
      <c r="C4" t="s">
        <v>39</v>
      </c>
      <c r="D4" s="18">
        <v>44752</v>
      </c>
      <c r="E4">
        <v>15</v>
      </c>
      <c r="F4" s="2">
        <v>13.58</v>
      </c>
      <c r="G4" s="19">
        <f>E4*F4</f>
        <v>203.7</v>
      </c>
      <c r="L4" s="4" t="s">
        <v>22</v>
      </c>
      <c r="M4" s="4" t="s">
        <v>23</v>
      </c>
      <c r="N4" s="4" t="s">
        <v>24</v>
      </c>
      <c r="O4" s="4" t="s">
        <v>25</v>
      </c>
      <c r="P4" s="4" t="s">
        <v>26</v>
      </c>
      <c r="Q4" s="4" t="s">
        <v>27</v>
      </c>
      <c r="R4" s="4" t="s">
        <v>28</v>
      </c>
    </row>
    <row r="5" spans="1:18" x14ac:dyDescent="0.25">
      <c r="A5" t="s">
        <v>38</v>
      </c>
      <c r="B5" t="s">
        <v>52</v>
      </c>
      <c r="C5" t="s">
        <v>39</v>
      </c>
      <c r="D5" s="18">
        <v>44779</v>
      </c>
      <c r="E5">
        <v>21</v>
      </c>
      <c r="F5" s="2">
        <v>35.659999999999997</v>
      </c>
      <c r="G5" s="19">
        <f>E5*F5</f>
        <v>748.8599999999999</v>
      </c>
      <c r="L5" t="s">
        <v>33</v>
      </c>
      <c r="M5" t="s">
        <v>50</v>
      </c>
      <c r="N5" t="s">
        <v>39</v>
      </c>
      <c r="O5" s="18">
        <v>44752</v>
      </c>
      <c r="P5">
        <v>15</v>
      </c>
      <c r="Q5" s="2">
        <v>13.58</v>
      </c>
      <c r="R5" s="19">
        <v>203.7</v>
      </c>
    </row>
    <row r="6" spans="1:18" x14ac:dyDescent="0.25">
      <c r="A6" t="s">
        <v>34</v>
      </c>
      <c r="B6" t="s">
        <v>51</v>
      </c>
      <c r="C6" t="s">
        <v>40</v>
      </c>
      <c r="D6" s="18">
        <v>44690</v>
      </c>
      <c r="E6">
        <v>18</v>
      </c>
      <c r="F6" s="2">
        <v>15</v>
      </c>
      <c r="G6" s="19">
        <f>E6*F6</f>
        <v>270</v>
      </c>
      <c r="L6" t="s">
        <v>38</v>
      </c>
      <c r="M6" t="s">
        <v>52</v>
      </c>
      <c r="N6" t="s">
        <v>39</v>
      </c>
      <c r="O6" s="18">
        <v>44779</v>
      </c>
      <c r="P6">
        <v>21</v>
      </c>
      <c r="Q6" s="2">
        <v>35.659999999999997</v>
      </c>
      <c r="R6" s="19">
        <v>748.8599999999999</v>
      </c>
    </row>
    <row r="7" spans="1:18" x14ac:dyDescent="0.25">
      <c r="A7" t="s">
        <v>42</v>
      </c>
      <c r="B7" t="s">
        <v>53</v>
      </c>
      <c r="C7" t="s">
        <v>40</v>
      </c>
      <c r="D7" s="18">
        <v>44691</v>
      </c>
      <c r="E7">
        <v>30</v>
      </c>
      <c r="F7" s="2">
        <v>41.88</v>
      </c>
      <c r="G7" s="19">
        <f>E7*F7</f>
        <v>1256.4000000000001</v>
      </c>
    </row>
    <row r="8" spans="1:18" x14ac:dyDescent="0.25">
      <c r="A8" t="s">
        <v>30</v>
      </c>
      <c r="B8" t="s">
        <v>44</v>
      </c>
      <c r="C8" t="s">
        <v>40</v>
      </c>
      <c r="D8" s="18">
        <v>44747</v>
      </c>
      <c r="E8">
        <v>18</v>
      </c>
      <c r="F8" s="2">
        <v>4.3600000000000003</v>
      </c>
      <c r="G8" s="19">
        <f>E8*F8</f>
        <v>78.48</v>
      </c>
    </row>
    <row r="9" spans="1:18" x14ac:dyDescent="0.25">
      <c r="A9" t="s">
        <v>35</v>
      </c>
      <c r="B9" t="s">
        <v>47</v>
      </c>
      <c r="C9" t="s">
        <v>41</v>
      </c>
      <c r="D9" s="18">
        <v>44689</v>
      </c>
      <c r="E9">
        <v>20</v>
      </c>
      <c r="F9" s="2">
        <v>4.5</v>
      </c>
      <c r="G9" s="19">
        <f>E9*F9</f>
        <v>90</v>
      </c>
    </row>
    <row r="10" spans="1:18" x14ac:dyDescent="0.25">
      <c r="A10" t="s">
        <v>36</v>
      </c>
      <c r="B10" t="s">
        <v>48</v>
      </c>
      <c r="C10" t="s">
        <v>41</v>
      </c>
      <c r="D10" s="18">
        <v>44774</v>
      </c>
      <c r="E10">
        <v>22</v>
      </c>
      <c r="F10" s="2">
        <v>4.5</v>
      </c>
      <c r="G10" s="19">
        <f>E10*F10</f>
        <v>99</v>
      </c>
    </row>
    <row r="11" spans="1:18" x14ac:dyDescent="0.25">
      <c r="A11" t="s">
        <v>37</v>
      </c>
      <c r="B11" t="s">
        <v>49</v>
      </c>
      <c r="C11" t="s">
        <v>41</v>
      </c>
      <c r="D11" s="18">
        <v>44778</v>
      </c>
      <c r="E11">
        <v>20</v>
      </c>
      <c r="F11" s="2">
        <v>28.88</v>
      </c>
      <c r="G11" s="19">
        <f>E11*F11</f>
        <v>577.6</v>
      </c>
    </row>
    <row r="12" spans="1:18" x14ac:dyDescent="0.25">
      <c r="A12" t="s">
        <v>31</v>
      </c>
      <c r="B12" t="s">
        <v>45</v>
      </c>
      <c r="C12" t="s">
        <v>41</v>
      </c>
      <c r="D12" s="18">
        <v>44798</v>
      </c>
      <c r="E12">
        <v>12</v>
      </c>
      <c r="F12" s="2">
        <v>0.89</v>
      </c>
      <c r="G12" s="19">
        <f>E12*F12</f>
        <v>10.68</v>
      </c>
    </row>
    <row r="50" spans="1:2" x14ac:dyDescent="0.25">
      <c r="A50" s="4" t="s">
        <v>22</v>
      </c>
      <c r="B50" s="4" t="s">
        <v>23</v>
      </c>
    </row>
    <row r="51" spans="1:2" x14ac:dyDescent="0.25">
      <c r="A51" t="s">
        <v>33</v>
      </c>
      <c r="B51" t="s">
        <v>50</v>
      </c>
    </row>
    <row r="52" spans="1:2" x14ac:dyDescent="0.25">
      <c r="A52" t="s">
        <v>38</v>
      </c>
      <c r="B52" t="s">
        <v>52</v>
      </c>
    </row>
  </sheetData>
  <sortState xmlns:xlrd2="http://schemas.microsoft.com/office/spreadsheetml/2017/richdata2" ref="A2:G12">
    <sortCondition ref="D2:D12"/>
  </sortState>
  <phoneticPr fontId="9" type="noConversion"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1E0D1-7E66-4D81-8F26-1AA4E56443C3}">
  <dimension ref="A1:F8"/>
  <sheetViews>
    <sheetView tabSelected="1" workbookViewId="0">
      <selection activeCell="E7" sqref="E7"/>
    </sheetView>
  </sheetViews>
  <sheetFormatPr defaultRowHeight="15" x14ac:dyDescent="0.25"/>
  <cols>
    <col min="1" max="1" width="13.7109375" bestFit="1" customWidth="1"/>
    <col min="5" max="5" width="10" customWidth="1"/>
    <col min="6" max="6" width="11.28515625" customWidth="1"/>
    <col min="8" max="8" width="12.42578125" bestFit="1" customWidth="1"/>
  </cols>
  <sheetData>
    <row r="1" spans="1:6" x14ac:dyDescent="0.25">
      <c r="A1" s="20" t="s">
        <v>55</v>
      </c>
      <c r="B1" s="20"/>
      <c r="C1" s="20"/>
      <c r="D1" s="20"/>
      <c r="E1" s="20"/>
      <c r="F1" s="20"/>
    </row>
    <row r="3" spans="1:6" x14ac:dyDescent="0.25">
      <c r="A3" s="4" t="s">
        <v>56</v>
      </c>
      <c r="B3" s="4" t="s">
        <v>62</v>
      </c>
      <c r="C3" s="4" t="s">
        <v>63</v>
      </c>
      <c r="D3" s="4" t="s">
        <v>64</v>
      </c>
      <c r="E3" s="4" t="s">
        <v>66</v>
      </c>
      <c r="F3" s="4" t="s">
        <v>65</v>
      </c>
    </row>
    <row r="4" spans="1:6" x14ac:dyDescent="0.25">
      <c r="A4" s="4" t="s">
        <v>57</v>
      </c>
      <c r="B4">
        <v>3</v>
      </c>
      <c r="C4">
        <v>9</v>
      </c>
      <c r="D4">
        <f>AVERAGE(B4:C4)</f>
        <v>6</v>
      </c>
      <c r="E4" s="21">
        <v>0.8</v>
      </c>
      <c r="F4" t="str">
        <f>IF(AND(D4&gt;=6,E4&gt;=75%),"Aprovado","Reprovado")</f>
        <v>Aprovado</v>
      </c>
    </row>
    <row r="5" spans="1:6" x14ac:dyDescent="0.25">
      <c r="A5" s="4" t="s">
        <v>58</v>
      </c>
      <c r="B5">
        <v>3.5</v>
      </c>
      <c r="C5">
        <v>6</v>
      </c>
      <c r="D5">
        <f t="shared" ref="D5:D8" si="0">AVERAGE(B5:C5)</f>
        <v>4.75</v>
      </c>
      <c r="E5" s="21">
        <v>1</v>
      </c>
      <c r="F5" t="str">
        <f t="shared" ref="F5:F8" si="1">IF(AND(D5&gt;=6,E5&gt;=75%),"Aprovado","Reprovado")</f>
        <v>Reprovado</v>
      </c>
    </row>
    <row r="6" spans="1:6" x14ac:dyDescent="0.25">
      <c r="A6" s="4" t="s">
        <v>59</v>
      </c>
      <c r="B6">
        <v>10</v>
      </c>
      <c r="C6">
        <v>8</v>
      </c>
      <c r="D6">
        <f t="shared" si="0"/>
        <v>9</v>
      </c>
      <c r="E6" s="21">
        <v>0.75</v>
      </c>
      <c r="F6" t="str">
        <f t="shared" si="1"/>
        <v>Aprovado</v>
      </c>
    </row>
    <row r="7" spans="1:6" x14ac:dyDescent="0.25">
      <c r="A7" s="4" t="s">
        <v>60</v>
      </c>
      <c r="B7">
        <v>9</v>
      </c>
      <c r="C7">
        <v>9</v>
      </c>
      <c r="D7">
        <f t="shared" si="0"/>
        <v>9</v>
      </c>
      <c r="E7" s="21">
        <v>0.55000000000000004</v>
      </c>
      <c r="F7" t="str">
        <f t="shared" si="1"/>
        <v>Reprovado</v>
      </c>
    </row>
    <row r="8" spans="1:6" x14ac:dyDescent="0.25">
      <c r="A8" s="4" t="s">
        <v>61</v>
      </c>
      <c r="B8">
        <v>7.2</v>
      </c>
      <c r="C8">
        <v>5.3</v>
      </c>
      <c r="D8">
        <f t="shared" si="0"/>
        <v>6.25</v>
      </c>
      <c r="E8" s="21">
        <v>1</v>
      </c>
      <c r="F8" t="str">
        <f t="shared" si="1"/>
        <v>Aprovado</v>
      </c>
    </row>
  </sheetData>
  <mergeCells count="1">
    <mergeCell ref="A1:F1"/>
  </mergeCells>
  <conditionalFormatting sqref="F4:F8">
    <cfRule type="cellIs" dxfId="1" priority="1" operator="equal">
      <formula>"Aprovado"</formula>
    </cfRule>
    <cfRule type="cellIs" dxfId="0" priority="2" operator="equal">
      <formula>"Reprovado"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5</vt:i4>
      </vt:variant>
    </vt:vector>
  </HeadingPairs>
  <TitlesOfParts>
    <vt:vector size="9" baseType="lpstr">
      <vt:lpstr>Resumo do cenário</vt:lpstr>
      <vt:lpstr>Planilha2</vt:lpstr>
      <vt:lpstr>Planilha4</vt:lpstr>
      <vt:lpstr>Planilha5</vt:lpstr>
      <vt:lpstr>Planilha4!Area_de_extracao</vt:lpstr>
      <vt:lpstr>Planilha4!Criterios</vt:lpstr>
      <vt:lpstr>Custos_Gerais</vt:lpstr>
      <vt:lpstr>Lucro_Bruto</vt:lpstr>
      <vt:lpstr>Receit_Bruta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Jaciane Nunes Souza</dc:creator>
  <cp:lastModifiedBy>Jaciane Nunes Souza</cp:lastModifiedBy>
  <dcterms:created xsi:type="dcterms:W3CDTF">2022-08-26T11:13:23Z</dcterms:created>
  <dcterms:modified xsi:type="dcterms:W3CDTF">2022-08-26T14:15:00Z</dcterms:modified>
</cp:coreProperties>
</file>