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5"/>
  </bookViews>
  <sheets>
    <sheet name="Hoja1" sheetId="1" r:id="rId1"/>
    <sheet name="Hoja2" sheetId="4" r:id="rId2"/>
    <sheet name="Hoja3" sheetId="5" r:id="rId3"/>
    <sheet name="Hoja4" sheetId="6" r:id="rId4"/>
    <sheet name="Hoja5" sheetId="7" r:id="rId5"/>
    <sheet name="Hoja6" sheetId="8" r:id="rId6"/>
  </sheets>
  <calcPr calcId="145621"/>
</workbook>
</file>

<file path=xl/calcChain.xml><?xml version="1.0" encoding="utf-8"?>
<calcChain xmlns="http://schemas.openxmlformats.org/spreadsheetml/2006/main">
  <c r="G14" i="4" l="1"/>
  <c r="D14" i="4"/>
  <c r="E14" i="4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" i="7"/>
  <c r="B5" i="7"/>
  <c r="B5" i="8" l="1"/>
  <c r="B4" i="8"/>
  <c r="B3" i="8"/>
  <c r="B6" i="8" s="1"/>
  <c r="B2" i="8"/>
  <c r="G13" i="4" l="1"/>
  <c r="D15" i="4" l="1"/>
  <c r="F16" i="4"/>
  <c r="F19" i="4"/>
  <c r="F14" i="4"/>
  <c r="F17" i="4"/>
  <c r="F18" i="4"/>
  <c r="F15" i="4"/>
  <c r="E15" i="4" l="1"/>
  <c r="G15" i="4" s="1"/>
  <c r="D16" i="4" s="1"/>
  <c r="E16" i="4" l="1"/>
  <c r="G16" i="4" s="1"/>
  <c r="D17" i="4" l="1"/>
  <c r="E17" i="4" s="1"/>
  <c r="G17" i="4" s="1"/>
  <c r="D18" i="4" s="1"/>
  <c r="B6" i="1" l="1"/>
  <c r="B5" i="1"/>
  <c r="E18" i="4" l="1"/>
  <c r="G18" i="4" s="1"/>
  <c r="D19" i="4" l="1"/>
  <c r="E19" i="4" s="1"/>
  <c r="G19" i="4" s="1"/>
</calcChain>
</file>

<file path=xl/sharedStrings.xml><?xml version="1.0" encoding="utf-8"?>
<sst xmlns="http://schemas.openxmlformats.org/spreadsheetml/2006/main" count="25" uniqueCount="23">
  <si>
    <t>n</t>
  </si>
  <si>
    <t>vf</t>
  </si>
  <si>
    <t>tasa trimestral</t>
  </si>
  <si>
    <t>tasa anual</t>
  </si>
  <si>
    <t>monto_final*interes</t>
  </si>
  <si>
    <t>cuota-interes</t>
  </si>
  <si>
    <t>periodos</t>
  </si>
  <si>
    <t>interes</t>
  </si>
  <si>
    <t>amort</t>
  </si>
  <si>
    <t>cuota</t>
  </si>
  <si>
    <t>final</t>
  </si>
  <si>
    <t>TABLA DE AMORTIZACIÓN</t>
  </si>
  <si>
    <t>monto</t>
  </si>
  <si>
    <t>utilizar funcion.pago</t>
  </si>
  <si>
    <t>pago(i,n,-monto)</t>
  </si>
  <si>
    <t>juan trabajo</t>
  </si>
  <si>
    <t>fecha de compra</t>
  </si>
  <si>
    <t>fin de seguro</t>
  </si>
  <si>
    <t>diferencia</t>
  </si>
  <si>
    <t>VENTAS 2010</t>
  </si>
  <si>
    <t>CRECIMIENTO 2011</t>
  </si>
  <si>
    <t>INTERES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</si>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</sst>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_);[Red]\(&quot;$&quot;\ #,##0.00\)"/>
    <numFmt numFmtId="164" formatCode="&quot;$&quot;\ #,##0.00"/>
    <numFmt numFmtId="165" formatCode="[$-F400]h:mm:ss\ AM/PM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8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22" fontId="3" fillId="0" borderId="6" xfId="0" applyNumberFormat="1" applyFont="1" applyBorder="1" applyAlignment="1">
      <alignment horizontal="left"/>
    </xf>
    <xf numFmtId="18" fontId="0" fillId="0" borderId="7" xfId="0" applyNumberFormat="1" applyBorder="1"/>
    <xf numFmtId="22" fontId="3" fillId="0" borderId="8" xfId="0" applyNumberFormat="1" applyFont="1" applyBorder="1" applyAlignment="1">
      <alignment horizontal="left"/>
    </xf>
    <xf numFmtId="165" fontId="0" fillId="0" borderId="7" xfId="0" applyNumberFormat="1" applyFill="1" applyBorder="1"/>
    <xf numFmtId="0" fontId="2" fillId="0" borderId="6" xfId="0" applyFont="1" applyBorder="1" applyAlignment="1">
      <alignment horizontal="center"/>
    </xf>
    <xf numFmtId="14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0" fillId="0" borderId="8" xfId="0" applyBorder="1"/>
    <xf numFmtId="0" fontId="0" fillId="0" borderId="9" xfId="0" applyBorder="1"/>
    <xf numFmtId="166" fontId="0" fillId="0" borderId="0" xfId="0" applyNumberFormat="1"/>
    <xf numFmtId="1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9" sqref="B9"/>
    </sheetView>
  </sheetViews>
  <sheetFormatPr baseColWidth="10" defaultRowHeight="15" x14ac:dyDescent="0.25"/>
  <cols>
    <col min="1" max="1" width="14.7109375" customWidth="1"/>
    <col min="2" max="2" width="14.5703125" bestFit="1" customWidth="1"/>
  </cols>
  <sheetData>
    <row r="2" spans="1:2" x14ac:dyDescent="0.25">
      <c r="A2" t="s">
        <v>1</v>
      </c>
      <c r="B2">
        <v>60000</v>
      </c>
    </row>
    <row r="3" spans="1:2" x14ac:dyDescent="0.25">
      <c r="A3" t="s">
        <v>0</v>
      </c>
      <c r="B3">
        <v>12</v>
      </c>
    </row>
    <row r="4" spans="1:2" x14ac:dyDescent="0.25">
      <c r="A4" t="s">
        <v>3</v>
      </c>
      <c r="B4" s="1">
        <v>0.24</v>
      </c>
    </row>
    <row r="5" spans="1:2" x14ac:dyDescent="0.25">
      <c r="A5" t="s">
        <v>2</v>
      </c>
      <c r="B5">
        <f>B4/4</f>
        <v>0.06</v>
      </c>
    </row>
    <row r="6" spans="1:2" x14ac:dyDescent="0.25">
      <c r="B6" s="2">
        <f>FV(B5,B3,-B2)</f>
        <v>1012196.4718355519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zoomScale="90" zoomScaleNormal="90" workbookViewId="0">
      <selection activeCell="G15" sqref="G15"/>
    </sheetView>
  </sheetViews>
  <sheetFormatPr baseColWidth="10" defaultRowHeight="15" x14ac:dyDescent="0.25"/>
  <sheetData>
    <row r="2" spans="2:8" x14ac:dyDescent="0.25">
      <c r="B2" s="10" t="s">
        <v>11</v>
      </c>
      <c r="C2" s="10"/>
      <c r="D2" s="10"/>
      <c r="E2" s="10"/>
      <c r="F2" s="10"/>
      <c r="G2" s="10"/>
      <c r="H2" s="10"/>
    </row>
    <row r="3" spans="2:8" x14ac:dyDescent="0.25">
      <c r="B3" s="30"/>
      <c r="C3" s="34"/>
      <c r="D3" s="3" t="s">
        <v>12</v>
      </c>
      <c r="E3" s="3">
        <v>20000</v>
      </c>
      <c r="F3" s="3" t="s">
        <v>13</v>
      </c>
      <c r="G3" s="4"/>
      <c r="H3" s="28"/>
    </row>
    <row r="4" spans="2:8" x14ac:dyDescent="0.25">
      <c r="B4" s="31"/>
      <c r="C4" s="34"/>
      <c r="D4" s="3" t="s">
        <v>7</v>
      </c>
      <c r="E4" s="12">
        <v>0.06</v>
      </c>
      <c r="F4" s="3" t="s">
        <v>14</v>
      </c>
      <c r="G4" s="4"/>
      <c r="H4" s="29"/>
    </row>
    <row r="5" spans="2:8" x14ac:dyDescent="0.25">
      <c r="B5" s="31"/>
      <c r="C5" s="34"/>
      <c r="D5" s="3" t="s">
        <v>0</v>
      </c>
      <c r="E5" s="3">
        <v>24</v>
      </c>
      <c r="F5" s="11"/>
      <c r="G5" s="11"/>
      <c r="H5" s="29"/>
    </row>
    <row r="6" spans="2:8" x14ac:dyDescent="0.25">
      <c r="B6" s="31"/>
      <c r="C6" s="34"/>
      <c r="D6" s="3" t="s">
        <v>22</v>
      </c>
      <c r="E6" s="34">
        <v>1</v>
      </c>
      <c r="F6" s="5"/>
      <c r="G6" s="6"/>
      <c r="H6" s="29"/>
    </row>
    <row r="7" spans="2:8" x14ac:dyDescent="0.25">
      <c r="B7" s="31"/>
      <c r="C7" s="11"/>
      <c r="D7" s="11"/>
      <c r="E7" s="11"/>
      <c r="F7" s="11"/>
      <c r="G7" s="11"/>
      <c r="H7" s="29"/>
    </row>
    <row r="8" spans="2:8" x14ac:dyDescent="0.25">
      <c r="B8" s="31"/>
      <c r="C8" s="11"/>
      <c r="D8" s="11"/>
      <c r="E8" s="11"/>
      <c r="F8" s="11"/>
      <c r="G8" s="11"/>
      <c r="H8" s="29"/>
    </row>
    <row r="9" spans="2:8" x14ac:dyDescent="0.25">
      <c r="B9" s="31"/>
      <c r="C9" s="11"/>
      <c r="D9" s="11"/>
      <c r="E9" s="11"/>
      <c r="F9" s="11"/>
      <c r="G9" s="11"/>
      <c r="H9" s="29"/>
    </row>
    <row r="10" spans="2:8" x14ac:dyDescent="0.25">
      <c r="B10" s="31"/>
      <c r="C10" s="3"/>
      <c r="D10" s="3" t="s">
        <v>4</v>
      </c>
      <c r="E10" s="3"/>
      <c r="F10" s="3" t="s">
        <v>5</v>
      </c>
      <c r="G10" s="4"/>
      <c r="H10" s="29"/>
    </row>
    <row r="11" spans="2:8" x14ac:dyDescent="0.25">
      <c r="B11" s="31"/>
      <c r="C11" s="11"/>
      <c r="D11" s="11"/>
      <c r="E11" s="11"/>
      <c r="F11" s="11"/>
      <c r="G11" s="11"/>
      <c r="H11" s="29"/>
    </row>
    <row r="12" spans="2:8" x14ac:dyDescent="0.25">
      <c r="B12" s="31"/>
      <c r="C12" s="7" t="s">
        <v>6</v>
      </c>
      <c r="D12" s="7" t="s">
        <v>7</v>
      </c>
      <c r="E12" s="7" t="s">
        <v>8</v>
      </c>
      <c r="F12" s="7" t="s">
        <v>9</v>
      </c>
      <c r="G12" s="8" t="s">
        <v>10</v>
      </c>
      <c r="H12" s="29"/>
    </row>
    <row r="13" spans="2:8" x14ac:dyDescent="0.25">
      <c r="B13" s="31"/>
      <c r="C13" s="7">
        <v>0</v>
      </c>
      <c r="D13" s="7"/>
      <c r="E13" s="7"/>
      <c r="F13" s="7"/>
      <c r="G13" s="8">
        <f>E3</f>
        <v>20000</v>
      </c>
      <c r="H13" s="29"/>
    </row>
    <row r="14" spans="2:8" x14ac:dyDescent="0.25">
      <c r="B14" s="31"/>
      <c r="C14" s="7">
        <v>1</v>
      </c>
      <c r="D14" s="8">
        <f>IPMT(E4,E6,E5,-E3)</f>
        <v>1200</v>
      </c>
      <c r="E14" s="9">
        <f>PPMT(E4,E6,E5,-E3)</f>
        <v>393.58009967086821</v>
      </c>
      <c r="F14" s="9">
        <f>PMT($E$4,$E$5,-G13)</f>
        <v>1593.5800996708683</v>
      </c>
      <c r="G14" s="8">
        <f>G13-E14</f>
        <v>19606.419900329132</v>
      </c>
      <c r="H14" s="29"/>
    </row>
    <row r="15" spans="2:8" x14ac:dyDescent="0.25">
      <c r="B15" s="31"/>
      <c r="C15" s="7">
        <v>2</v>
      </c>
      <c r="D15" s="8">
        <f>G14*$E$4</f>
        <v>1176.3851940197478</v>
      </c>
      <c r="E15" s="9">
        <f t="shared" ref="E15:E19" si="0">F15-D15</f>
        <v>417.19490565112051</v>
      </c>
      <c r="F15" s="9">
        <f>PMT($E$4,$E$5,-$G$13)</f>
        <v>1593.5800996708683</v>
      </c>
      <c r="G15" s="8">
        <f>G14-E15</f>
        <v>19189.22499467801</v>
      </c>
      <c r="H15" s="29"/>
    </row>
    <row r="16" spans="2:8" x14ac:dyDescent="0.25">
      <c r="B16" s="31"/>
      <c r="C16" s="7">
        <v>3</v>
      </c>
      <c r="D16" s="8">
        <f t="shared" ref="D16:D19" si="1">G15*$E$4</f>
        <v>1151.3534996806807</v>
      </c>
      <c r="E16" s="9">
        <f t="shared" si="0"/>
        <v>442.22659999018765</v>
      </c>
      <c r="F16" s="9">
        <f>PMT($E$4,$E$5,-$G$13)</f>
        <v>1593.5800996708683</v>
      </c>
      <c r="G16" s="8">
        <f>G15-E16</f>
        <v>18746.998394687824</v>
      </c>
      <c r="H16" s="29"/>
    </row>
    <row r="17" spans="2:8" x14ac:dyDescent="0.25">
      <c r="B17" s="31"/>
      <c r="C17" s="7">
        <v>4</v>
      </c>
      <c r="D17" s="8">
        <f t="shared" si="1"/>
        <v>1124.8199036812694</v>
      </c>
      <c r="E17" s="9">
        <f t="shared" si="0"/>
        <v>468.76019598959897</v>
      </c>
      <c r="F17" s="9">
        <f>PMT($E$4,$E$5,-$G$13)</f>
        <v>1593.5800996708683</v>
      </c>
      <c r="G17" s="8">
        <f t="shared" ref="G17:G19" si="2">G16-E17</f>
        <v>18278.238198698225</v>
      </c>
      <c r="H17" s="29"/>
    </row>
    <row r="18" spans="2:8" x14ac:dyDescent="0.25">
      <c r="B18" s="31"/>
      <c r="C18" s="7">
        <v>5</v>
      </c>
      <c r="D18" s="8">
        <f t="shared" si="1"/>
        <v>1096.6942919218934</v>
      </c>
      <c r="E18" s="9">
        <f t="shared" si="0"/>
        <v>496.88580774897491</v>
      </c>
      <c r="F18" s="9">
        <f>PMT($E$4,$E$5,-$G$13)</f>
        <v>1593.5800996708683</v>
      </c>
      <c r="G18" s="8">
        <f t="shared" si="2"/>
        <v>17781.352390949251</v>
      </c>
      <c r="H18" s="29"/>
    </row>
    <row r="19" spans="2:8" x14ac:dyDescent="0.25">
      <c r="B19" s="31"/>
      <c r="C19" s="7">
        <v>6</v>
      </c>
      <c r="D19" s="8">
        <f t="shared" si="1"/>
        <v>1066.881143456955</v>
      </c>
      <c r="E19" s="9">
        <f t="shared" si="0"/>
        <v>526.69895621391333</v>
      </c>
      <c r="F19" s="9">
        <f>PMT($E$4,$E$5,-$G$13)</f>
        <v>1593.5800996708683</v>
      </c>
      <c r="G19" s="8">
        <f t="shared" si="2"/>
        <v>17254.653434735337</v>
      </c>
      <c r="H19" s="29"/>
    </row>
    <row r="20" spans="2:8" x14ac:dyDescent="0.25">
      <c r="B20" s="35"/>
      <c r="C20" s="32"/>
      <c r="D20" s="32"/>
      <c r="E20" s="32"/>
      <c r="F20" s="32"/>
      <c r="G20" s="32"/>
      <c r="H20" s="33"/>
    </row>
  </sheetData>
  <mergeCells count="7">
    <mergeCell ref="B3:B19"/>
    <mergeCell ref="H3:H19"/>
    <mergeCell ref="F6:G6"/>
    <mergeCell ref="B2:H2"/>
    <mergeCell ref="F5:G5"/>
    <mergeCell ref="C7:G9"/>
    <mergeCell ref="C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F17" sqref="F17"/>
    </sheetView>
  </sheetViews>
  <sheetFormatPr baseColWidth="10" defaultRowHeight="15" x14ac:dyDescent="0.25"/>
  <cols>
    <col min="2" max="2" width="17.7109375" customWidth="1"/>
    <col min="5" max="5" width="13.140625" bestFit="1" customWidth="1"/>
  </cols>
  <sheetData>
    <row r="3" spans="2:9" x14ac:dyDescent="0.25">
      <c r="B3" t="s">
        <v>19</v>
      </c>
      <c r="D3">
        <v>500000</v>
      </c>
    </row>
    <row r="4" spans="2:9" x14ac:dyDescent="0.25">
      <c r="B4" t="s">
        <v>20</v>
      </c>
      <c r="D4" s="27">
        <v>2.5000000000000001E-2</v>
      </c>
    </row>
    <row r="6" spans="2:9" x14ac:dyDescent="0.25">
      <c r="B6" t="s">
        <v>21</v>
      </c>
      <c r="C6" s="27">
        <v>0.01</v>
      </c>
      <c r="D6" s="27">
        <v>1.4999999999999999E-2</v>
      </c>
      <c r="E6" s="27">
        <v>0.02</v>
      </c>
      <c r="F6" s="27">
        <v>2.5000000000000001E-2</v>
      </c>
      <c r="G6" s="27">
        <v>0.03</v>
      </c>
      <c r="H6" s="27">
        <v>3.5000000000000003E-2</v>
      </c>
      <c r="I6" s="27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5" sqref="B5"/>
    </sheetView>
  </sheetViews>
  <sheetFormatPr baseColWidth="10" defaultRowHeight="15" x14ac:dyDescent="0.25"/>
  <cols>
    <col min="1" max="1" width="16" customWidth="1"/>
    <col min="2" max="2" width="14.85546875" customWidth="1"/>
  </cols>
  <sheetData>
    <row r="1" spans="1:2" x14ac:dyDescent="0.25">
      <c r="A1" s="13">
        <v>5</v>
      </c>
      <c r="B1" s="14"/>
    </row>
    <row r="2" spans="1:2" x14ac:dyDescent="0.25">
      <c r="A2" s="19" t="s">
        <v>16</v>
      </c>
      <c r="B2" s="20">
        <v>39964</v>
      </c>
    </row>
    <row r="3" spans="1:2" x14ac:dyDescent="0.25">
      <c r="A3" s="19" t="s">
        <v>17</v>
      </c>
      <c r="B3" s="20">
        <v>41994</v>
      </c>
    </row>
    <row r="4" spans="1:2" x14ac:dyDescent="0.25">
      <c r="A4" s="21"/>
      <c r="B4" s="22"/>
    </row>
    <row r="5" spans="1:2" x14ac:dyDescent="0.25">
      <c r="A5" s="23" t="s">
        <v>18</v>
      </c>
      <c r="B5">
        <f>INT(YEARFRAC(B2,B3)*12)</f>
        <v>66</v>
      </c>
    </row>
    <row r="6" spans="1:2" x14ac:dyDescent="0.25">
      <c r="A6" s="24"/>
      <c r="B6" s="25"/>
    </row>
    <row r="7" spans="1:2" x14ac:dyDescent="0.25">
      <c r="A7">
        <v>1</v>
      </c>
      <c r="B7" s="26">
        <f>EDATE($B$2,A7)</f>
        <v>39994</v>
      </c>
    </row>
    <row r="8" spans="1:2" x14ac:dyDescent="0.25">
      <c r="A8">
        <v>2</v>
      </c>
      <c r="B8" s="26">
        <f t="shared" ref="B8:B71" si="0">EDATE($B$2,A8)</f>
        <v>40025</v>
      </c>
    </row>
    <row r="9" spans="1:2" x14ac:dyDescent="0.25">
      <c r="A9">
        <v>3</v>
      </c>
      <c r="B9" s="26">
        <f t="shared" si="0"/>
        <v>40056</v>
      </c>
    </row>
    <row r="10" spans="1:2" x14ac:dyDescent="0.25">
      <c r="A10">
        <v>4</v>
      </c>
      <c r="B10" s="26">
        <f t="shared" si="0"/>
        <v>40086</v>
      </c>
    </row>
    <row r="11" spans="1:2" x14ac:dyDescent="0.25">
      <c r="A11">
        <v>5</v>
      </c>
      <c r="B11" s="26">
        <f t="shared" si="0"/>
        <v>40117</v>
      </c>
    </row>
    <row r="12" spans="1:2" x14ac:dyDescent="0.25">
      <c r="A12">
        <v>6</v>
      </c>
      <c r="B12" s="26">
        <f t="shared" si="0"/>
        <v>40147</v>
      </c>
    </row>
    <row r="13" spans="1:2" x14ac:dyDescent="0.25">
      <c r="A13">
        <v>7</v>
      </c>
      <c r="B13" s="26">
        <f t="shared" si="0"/>
        <v>40178</v>
      </c>
    </row>
    <row r="14" spans="1:2" x14ac:dyDescent="0.25">
      <c r="A14">
        <v>8</v>
      </c>
      <c r="B14" s="26">
        <f t="shared" si="0"/>
        <v>40209</v>
      </c>
    </row>
    <row r="15" spans="1:2" x14ac:dyDescent="0.25">
      <c r="A15">
        <v>9</v>
      </c>
      <c r="B15" s="26">
        <f t="shared" si="0"/>
        <v>40237</v>
      </c>
    </row>
    <row r="16" spans="1:2" x14ac:dyDescent="0.25">
      <c r="A16">
        <v>10</v>
      </c>
      <c r="B16" s="26">
        <f t="shared" si="0"/>
        <v>40268</v>
      </c>
    </row>
    <row r="17" spans="1:2" x14ac:dyDescent="0.25">
      <c r="A17">
        <v>11</v>
      </c>
      <c r="B17" s="26">
        <f t="shared" si="0"/>
        <v>40298</v>
      </c>
    </row>
    <row r="18" spans="1:2" x14ac:dyDescent="0.25">
      <c r="A18">
        <v>12</v>
      </c>
      <c r="B18" s="26">
        <f t="shared" si="0"/>
        <v>40329</v>
      </c>
    </row>
    <row r="19" spans="1:2" x14ac:dyDescent="0.25">
      <c r="A19">
        <v>13</v>
      </c>
      <c r="B19" s="26">
        <f t="shared" si="0"/>
        <v>40359</v>
      </c>
    </row>
    <row r="20" spans="1:2" x14ac:dyDescent="0.25">
      <c r="A20">
        <v>14</v>
      </c>
      <c r="B20" s="26">
        <f t="shared" si="0"/>
        <v>40390</v>
      </c>
    </row>
    <row r="21" spans="1:2" x14ac:dyDescent="0.25">
      <c r="A21">
        <v>15</v>
      </c>
      <c r="B21" s="26">
        <f t="shared" si="0"/>
        <v>40421</v>
      </c>
    </row>
    <row r="22" spans="1:2" x14ac:dyDescent="0.25">
      <c r="A22">
        <v>16</v>
      </c>
      <c r="B22" s="26">
        <f t="shared" si="0"/>
        <v>40451</v>
      </c>
    </row>
    <row r="23" spans="1:2" x14ac:dyDescent="0.25">
      <c r="A23">
        <v>17</v>
      </c>
      <c r="B23" s="26">
        <f t="shared" si="0"/>
        <v>40482</v>
      </c>
    </row>
    <row r="24" spans="1:2" x14ac:dyDescent="0.25">
      <c r="A24">
        <v>18</v>
      </c>
      <c r="B24" s="26">
        <f t="shared" si="0"/>
        <v>40512</v>
      </c>
    </row>
    <row r="25" spans="1:2" x14ac:dyDescent="0.25">
      <c r="A25">
        <v>19</v>
      </c>
      <c r="B25" s="26">
        <f t="shared" si="0"/>
        <v>40543</v>
      </c>
    </row>
    <row r="26" spans="1:2" x14ac:dyDescent="0.25">
      <c r="A26">
        <v>20</v>
      </c>
      <c r="B26" s="26">
        <f t="shared" si="0"/>
        <v>40574</v>
      </c>
    </row>
    <row r="27" spans="1:2" x14ac:dyDescent="0.25">
      <c r="A27">
        <v>21</v>
      </c>
      <c r="B27" s="26">
        <f t="shared" si="0"/>
        <v>40602</v>
      </c>
    </row>
    <row r="28" spans="1:2" x14ac:dyDescent="0.25">
      <c r="A28">
        <v>22</v>
      </c>
      <c r="B28" s="26">
        <f t="shared" si="0"/>
        <v>40633</v>
      </c>
    </row>
    <row r="29" spans="1:2" x14ac:dyDescent="0.25">
      <c r="A29">
        <v>23</v>
      </c>
      <c r="B29" s="26">
        <f t="shared" si="0"/>
        <v>40663</v>
      </c>
    </row>
    <row r="30" spans="1:2" x14ac:dyDescent="0.25">
      <c r="A30">
        <v>24</v>
      </c>
      <c r="B30" s="26">
        <f t="shared" si="0"/>
        <v>40694</v>
      </c>
    </row>
    <row r="31" spans="1:2" x14ac:dyDescent="0.25">
      <c r="A31">
        <v>25</v>
      </c>
      <c r="B31" s="26">
        <f t="shared" si="0"/>
        <v>40724</v>
      </c>
    </row>
    <row r="32" spans="1:2" x14ac:dyDescent="0.25">
      <c r="A32">
        <v>26</v>
      </c>
      <c r="B32" s="26">
        <f t="shared" si="0"/>
        <v>40755</v>
      </c>
    </row>
    <row r="33" spans="1:2" x14ac:dyDescent="0.25">
      <c r="A33">
        <v>27</v>
      </c>
      <c r="B33" s="26">
        <f t="shared" si="0"/>
        <v>40786</v>
      </c>
    </row>
    <row r="34" spans="1:2" x14ac:dyDescent="0.25">
      <c r="A34">
        <v>28</v>
      </c>
      <c r="B34" s="26">
        <f t="shared" si="0"/>
        <v>40816</v>
      </c>
    </row>
    <row r="35" spans="1:2" x14ac:dyDescent="0.25">
      <c r="A35">
        <v>29</v>
      </c>
      <c r="B35" s="26">
        <f t="shared" si="0"/>
        <v>40847</v>
      </c>
    </row>
    <row r="36" spans="1:2" x14ac:dyDescent="0.25">
      <c r="A36">
        <v>30</v>
      </c>
      <c r="B36" s="26">
        <f t="shared" si="0"/>
        <v>40877</v>
      </c>
    </row>
    <row r="37" spans="1:2" x14ac:dyDescent="0.25">
      <c r="A37">
        <v>31</v>
      </c>
      <c r="B37" s="26">
        <f t="shared" si="0"/>
        <v>40908</v>
      </c>
    </row>
    <row r="38" spans="1:2" x14ac:dyDescent="0.25">
      <c r="A38">
        <v>32</v>
      </c>
      <c r="B38" s="26">
        <f t="shared" si="0"/>
        <v>40939</v>
      </c>
    </row>
    <row r="39" spans="1:2" x14ac:dyDescent="0.25">
      <c r="A39">
        <v>33</v>
      </c>
      <c r="B39" s="26">
        <f t="shared" si="0"/>
        <v>40968</v>
      </c>
    </row>
    <row r="40" spans="1:2" x14ac:dyDescent="0.25">
      <c r="A40">
        <v>34</v>
      </c>
      <c r="B40" s="26">
        <f t="shared" si="0"/>
        <v>40999</v>
      </c>
    </row>
    <row r="41" spans="1:2" x14ac:dyDescent="0.25">
      <c r="A41">
        <v>35</v>
      </c>
      <c r="B41" s="26">
        <f t="shared" si="0"/>
        <v>41029</v>
      </c>
    </row>
    <row r="42" spans="1:2" x14ac:dyDescent="0.25">
      <c r="A42">
        <v>36</v>
      </c>
      <c r="B42" s="26">
        <f t="shared" si="0"/>
        <v>41060</v>
      </c>
    </row>
    <row r="43" spans="1:2" x14ac:dyDescent="0.25">
      <c r="A43">
        <v>37</v>
      </c>
      <c r="B43" s="26">
        <f t="shared" si="0"/>
        <v>41090</v>
      </c>
    </row>
    <row r="44" spans="1:2" x14ac:dyDescent="0.25">
      <c r="A44">
        <v>38</v>
      </c>
      <c r="B44" s="26">
        <f t="shared" si="0"/>
        <v>41121</v>
      </c>
    </row>
    <row r="45" spans="1:2" x14ac:dyDescent="0.25">
      <c r="A45">
        <v>39</v>
      </c>
      <c r="B45" s="26">
        <f t="shared" si="0"/>
        <v>41152</v>
      </c>
    </row>
    <row r="46" spans="1:2" x14ac:dyDescent="0.25">
      <c r="A46">
        <v>40</v>
      </c>
      <c r="B46" s="26">
        <f t="shared" si="0"/>
        <v>41182</v>
      </c>
    </row>
    <row r="47" spans="1:2" x14ac:dyDescent="0.25">
      <c r="A47">
        <v>41</v>
      </c>
      <c r="B47" s="26">
        <f t="shared" si="0"/>
        <v>41213</v>
      </c>
    </row>
    <row r="48" spans="1:2" x14ac:dyDescent="0.25">
      <c r="A48">
        <v>42</v>
      </c>
      <c r="B48" s="26">
        <f t="shared" si="0"/>
        <v>41243</v>
      </c>
    </row>
    <row r="49" spans="1:2" x14ac:dyDescent="0.25">
      <c r="A49">
        <v>43</v>
      </c>
      <c r="B49" s="26">
        <f t="shared" si="0"/>
        <v>41274</v>
      </c>
    </row>
    <row r="50" spans="1:2" x14ac:dyDescent="0.25">
      <c r="A50">
        <v>44</v>
      </c>
      <c r="B50" s="26">
        <f t="shared" si="0"/>
        <v>41305</v>
      </c>
    </row>
    <row r="51" spans="1:2" x14ac:dyDescent="0.25">
      <c r="A51">
        <v>45</v>
      </c>
      <c r="B51" s="26">
        <f t="shared" si="0"/>
        <v>41333</v>
      </c>
    </row>
    <row r="52" spans="1:2" x14ac:dyDescent="0.25">
      <c r="A52">
        <v>46</v>
      </c>
      <c r="B52" s="26">
        <f t="shared" si="0"/>
        <v>41364</v>
      </c>
    </row>
    <row r="53" spans="1:2" x14ac:dyDescent="0.25">
      <c r="A53">
        <v>47</v>
      </c>
      <c r="B53" s="26">
        <f t="shared" si="0"/>
        <v>41394</v>
      </c>
    </row>
    <row r="54" spans="1:2" x14ac:dyDescent="0.25">
      <c r="A54">
        <v>48</v>
      </c>
      <c r="B54" s="26">
        <f t="shared" si="0"/>
        <v>41425</v>
      </c>
    </row>
    <row r="55" spans="1:2" x14ac:dyDescent="0.25">
      <c r="A55">
        <v>49</v>
      </c>
      <c r="B55" s="26">
        <f t="shared" si="0"/>
        <v>41455</v>
      </c>
    </row>
    <row r="56" spans="1:2" x14ac:dyDescent="0.25">
      <c r="A56">
        <v>50</v>
      </c>
      <c r="B56" s="26">
        <f t="shared" si="0"/>
        <v>41486</v>
      </c>
    </row>
    <row r="57" spans="1:2" x14ac:dyDescent="0.25">
      <c r="A57">
        <v>51</v>
      </c>
      <c r="B57" s="26">
        <f t="shared" si="0"/>
        <v>41517</v>
      </c>
    </row>
    <row r="58" spans="1:2" x14ac:dyDescent="0.25">
      <c r="A58">
        <v>52</v>
      </c>
      <c r="B58" s="26">
        <f t="shared" si="0"/>
        <v>41547</v>
      </c>
    </row>
    <row r="59" spans="1:2" x14ac:dyDescent="0.25">
      <c r="A59">
        <v>53</v>
      </c>
      <c r="B59" s="26">
        <f t="shared" si="0"/>
        <v>41578</v>
      </c>
    </row>
    <row r="60" spans="1:2" x14ac:dyDescent="0.25">
      <c r="A60">
        <v>54</v>
      </c>
      <c r="B60" s="26">
        <f t="shared" si="0"/>
        <v>41608</v>
      </c>
    </row>
    <row r="61" spans="1:2" x14ac:dyDescent="0.25">
      <c r="A61">
        <v>55</v>
      </c>
      <c r="B61" s="26">
        <f t="shared" si="0"/>
        <v>41639</v>
      </c>
    </row>
    <row r="62" spans="1:2" x14ac:dyDescent="0.25">
      <c r="A62">
        <v>56</v>
      </c>
      <c r="B62" s="26">
        <f t="shared" si="0"/>
        <v>41670</v>
      </c>
    </row>
    <row r="63" spans="1:2" x14ac:dyDescent="0.25">
      <c r="A63">
        <v>57</v>
      </c>
      <c r="B63" s="26">
        <f t="shared" si="0"/>
        <v>41698</v>
      </c>
    </row>
    <row r="64" spans="1:2" x14ac:dyDescent="0.25">
      <c r="A64">
        <v>58</v>
      </c>
      <c r="B64" s="26">
        <f t="shared" si="0"/>
        <v>41729</v>
      </c>
    </row>
    <row r="65" spans="1:2" x14ac:dyDescent="0.25">
      <c r="A65">
        <v>59</v>
      </c>
      <c r="B65" s="26">
        <f t="shared" si="0"/>
        <v>41759</v>
      </c>
    </row>
    <row r="66" spans="1:2" x14ac:dyDescent="0.25">
      <c r="A66">
        <v>60</v>
      </c>
      <c r="B66" s="26">
        <f t="shared" si="0"/>
        <v>41790</v>
      </c>
    </row>
    <row r="67" spans="1:2" x14ac:dyDescent="0.25">
      <c r="A67">
        <v>61</v>
      </c>
      <c r="B67" s="26">
        <f t="shared" si="0"/>
        <v>41820</v>
      </c>
    </row>
    <row r="68" spans="1:2" x14ac:dyDescent="0.25">
      <c r="A68">
        <v>62</v>
      </c>
      <c r="B68" s="26">
        <f t="shared" si="0"/>
        <v>41851</v>
      </c>
    </row>
    <row r="69" spans="1:2" x14ac:dyDescent="0.25">
      <c r="A69">
        <v>63</v>
      </c>
      <c r="B69" s="26">
        <f t="shared" si="0"/>
        <v>41882</v>
      </c>
    </row>
    <row r="70" spans="1:2" x14ac:dyDescent="0.25">
      <c r="A70">
        <v>64</v>
      </c>
      <c r="B70" s="26">
        <f t="shared" si="0"/>
        <v>41912</v>
      </c>
    </row>
    <row r="71" spans="1:2" x14ac:dyDescent="0.25">
      <c r="A71">
        <v>65</v>
      </c>
      <c r="B71" s="26">
        <f t="shared" si="0"/>
        <v>41943</v>
      </c>
    </row>
    <row r="72" spans="1:2" x14ac:dyDescent="0.25">
      <c r="A72">
        <v>66</v>
      </c>
      <c r="B72" s="26">
        <f t="shared" ref="B72" si="1">EDATE($B$2,A72)</f>
        <v>41973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1" sqref="B21"/>
    </sheetView>
  </sheetViews>
  <sheetFormatPr baseColWidth="10" defaultRowHeight="15" x14ac:dyDescent="0.25"/>
  <cols>
    <col min="1" max="1" width="15.7109375" bestFit="1" customWidth="1"/>
    <col min="2" max="2" width="10.85546875" customWidth="1"/>
  </cols>
  <sheetData>
    <row r="1" spans="1:2" x14ac:dyDescent="0.25">
      <c r="A1" s="13">
        <v>2</v>
      </c>
      <c r="B1" s="14"/>
    </row>
    <row r="2" spans="1:2" x14ac:dyDescent="0.25">
      <c r="A2" s="15">
        <v>42219.375844907408</v>
      </c>
      <c r="B2" s="16">
        <f>TIME(HOUR(A2),MINUTE(A2),SECOND(A2))</f>
        <v>0.37584490740740745</v>
      </c>
    </row>
    <row r="3" spans="1:2" x14ac:dyDescent="0.25">
      <c r="A3" s="15">
        <v>42219.530069444445</v>
      </c>
      <c r="B3" s="16">
        <f t="shared" ref="B3:B5" si="0">TIME(HOUR(A3),MINUTE(A3),SECOND(A3))</f>
        <v>0.53006944444444437</v>
      </c>
    </row>
    <row r="4" spans="1:2" x14ac:dyDescent="0.25">
      <c r="A4" s="15">
        <v>42219.605034722219</v>
      </c>
      <c r="B4" s="16">
        <f t="shared" si="0"/>
        <v>0.60503472222222221</v>
      </c>
    </row>
    <row r="5" spans="1:2" x14ac:dyDescent="0.25">
      <c r="A5" s="17">
        <v>42219.792048611111</v>
      </c>
      <c r="B5" s="16">
        <f t="shared" si="0"/>
        <v>0.79204861111111102</v>
      </c>
    </row>
    <row r="6" spans="1:2" x14ac:dyDescent="0.25">
      <c r="A6" t="s">
        <v>15</v>
      </c>
      <c r="B6" s="18">
        <f>TEXT(B3-B2,"h:mm:ss")+TEXT(B5-B4,"h:mm:ss")</f>
        <v>0.3412384259259259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2015-07-01T00:53:42Z</dcterms:created>
  <dcterms:modified xsi:type="dcterms:W3CDTF">2015-07-01T01:49:23Z</dcterms:modified>
</cp:coreProperties>
</file>