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5600" windowHeight="1003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57" i="1" l="1"/>
  <c r="C55" i="1"/>
  <c r="C46" i="1"/>
  <c r="C48" i="1" s="1"/>
  <c r="E37" i="1"/>
  <c r="D37" i="1"/>
  <c r="C31" i="1"/>
  <c r="C26" i="1" l="1"/>
  <c r="C19" i="1"/>
  <c r="C24" i="1"/>
  <c r="C17" i="1" l="1"/>
  <c r="C13" i="1"/>
  <c r="C12" i="1"/>
  <c r="C6" i="1"/>
  <c r="C5" i="1"/>
</calcChain>
</file>

<file path=xl/comments1.xml><?xml version="1.0" encoding="utf-8"?>
<comments xmlns="http://schemas.openxmlformats.org/spreadsheetml/2006/main">
  <authors>
    <author>LAboratorio 4</author>
  </authors>
  <commentList>
    <comment ref="C13" authorId="0">
      <text>
        <r>
          <rPr>
            <b/>
            <sz val="9"/>
            <color indexed="81"/>
            <rFont val="Tahoma"/>
            <charset val="1"/>
          </rPr>
          <t>LAboratorio 4: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<sst xmlns="http://schemas.openxmlformats.org/spreadsheetml/2006/main" count="49" uniqueCount="33">
  <si>
    <t>1.-)</t>
  </si>
  <si>
    <t xml:space="preserve">va </t>
  </si>
  <si>
    <t>nper</t>
  </si>
  <si>
    <t xml:space="preserve">interes anual </t>
  </si>
  <si>
    <t xml:space="preserve">valor retiro </t>
  </si>
  <si>
    <t xml:space="preserve">interes mensual </t>
  </si>
  <si>
    <t>2.-)</t>
  </si>
  <si>
    <t>va</t>
  </si>
  <si>
    <t>interes trimestral</t>
  </si>
  <si>
    <t>valor costará</t>
  </si>
  <si>
    <t>3.-)</t>
  </si>
  <si>
    <t xml:space="preserve">interes </t>
  </si>
  <si>
    <t>nper trimestral</t>
  </si>
  <si>
    <t>4.-)</t>
  </si>
  <si>
    <t xml:space="preserve">interes bimestral </t>
  </si>
  <si>
    <t>nper bimestral</t>
  </si>
  <si>
    <t>5.-)</t>
  </si>
  <si>
    <t xml:space="preserve">interes semestral </t>
  </si>
  <si>
    <t>nperiodo</t>
  </si>
  <si>
    <t xml:space="preserve">periodo </t>
  </si>
  <si>
    <t xml:space="preserve">cuota </t>
  </si>
  <si>
    <t xml:space="preserve">capitalizacion </t>
  </si>
  <si>
    <t xml:space="preserve">saldo </t>
  </si>
  <si>
    <t>6.-)</t>
  </si>
  <si>
    <t>valor presente</t>
  </si>
  <si>
    <t>tasa de interes anual</t>
  </si>
  <si>
    <t>tasa de interes mensual</t>
  </si>
  <si>
    <t>la factura pagará</t>
  </si>
  <si>
    <t>valor futuro</t>
  </si>
  <si>
    <t>7.-)</t>
  </si>
  <si>
    <t>renta</t>
  </si>
  <si>
    <t>?</t>
  </si>
  <si>
    <t>debe depositar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</si>
</sst>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#,##0.00\ &quot;€&quot;;[Red]\-#,##0.00\ &quot;€&quot;"/>
    <numFmt numFmtId="164" formatCode="&quot;$&quot;\ #,##0.00_);[Red]\(&quot;$&quot;\ #,##0.00\)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8" fontId="0" fillId="0" borderId="0" xfId="0" applyNumberFormat="1"/>
    <xf numFmtId="0" fontId="0" fillId="2" borderId="0" xfId="0" applyFill="1"/>
    <xf numFmtId="9" fontId="0" fillId="2" borderId="0" xfId="0" applyNumberFormat="1" applyFill="1"/>
    <xf numFmtId="10" fontId="0" fillId="2" borderId="0" xfId="0" applyNumberFormat="1" applyFill="1"/>
    <xf numFmtId="164" fontId="0" fillId="2" borderId="0" xfId="0" applyNumberFormat="1" applyFill="1"/>
    <xf numFmtId="0" fontId="0" fillId="3" borderId="0" xfId="0" applyFill="1"/>
    <xf numFmtId="9" fontId="0" fillId="3" borderId="0" xfId="0" applyNumberFormat="1" applyFill="1"/>
    <xf numFmtId="10" fontId="0" fillId="3" borderId="0" xfId="0" applyNumberFormat="1" applyFill="1"/>
    <xf numFmtId="164" fontId="0" fillId="3" borderId="0" xfId="0" applyNumberFormat="1" applyFill="1"/>
    <xf numFmtId="0" fontId="0" fillId="4" borderId="0" xfId="0" applyFill="1"/>
    <xf numFmtId="9" fontId="0" fillId="4" borderId="0" xfId="0" applyNumberFormat="1" applyFill="1"/>
    <xf numFmtId="10" fontId="0" fillId="4" borderId="0" xfId="0" applyNumberFormat="1" applyFill="1"/>
    <xf numFmtId="0" fontId="0" fillId="5" borderId="0" xfId="0" applyFill="1"/>
    <xf numFmtId="9" fontId="0" fillId="5" borderId="0" xfId="0" applyNumberFormat="1" applyFill="1"/>
    <xf numFmtId="0" fontId="0" fillId="6" borderId="0" xfId="0" applyFill="1"/>
    <xf numFmtId="9" fontId="0" fillId="6" borderId="0" xfId="0" applyNumberFormat="1" applyFill="1"/>
    <xf numFmtId="0" fontId="0" fillId="7" borderId="0" xfId="0" applyFill="1"/>
    <xf numFmtId="9" fontId="0" fillId="7" borderId="0" xfId="0" applyNumberFormat="1" applyFill="1"/>
    <xf numFmtId="10" fontId="0" fillId="7" borderId="0" xfId="0" applyNumberFormat="1" applyFill="1"/>
    <xf numFmtId="164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9" fontId="0" fillId="8" borderId="0" xfId="0" applyNumberFormat="1" applyFill="1"/>
    <xf numFmtId="165" fontId="0" fillId="8" borderId="0" xfId="0" applyNumberFormat="1" applyFill="1"/>
    <xf numFmtId="2" fontId="0" fillId="8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123825</xdr:colOff>
      <xdr:row>13</xdr:row>
      <xdr:rowOff>28575</xdr:rowOff>
    </xdr:from>
    <xdr:to>
      <xdr:col>17</xdr:col>
      <xdr:colOff>685801</xdr:colOff>
      <xdr:row>41</xdr:row>
      <xdr:rowOff>152400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819" t="10015" r="28647" b="5597"/>
        <a:stretch/>
      </xdr:blipFill>
      <xdr:spPr>
        <a:xfrm>
          <a:off x="6934200" y="2505075"/>
          <a:ext cx="7419976" cy="5457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57"/>
  <sheetViews>
    <sheetView tabSelected="1" topLeftCell="A27" workbookViewId="0">
      <selection activeCell="C37" sqref="C37"/>
    </sheetView>
  </sheetViews>
  <sheetFormatPr baseColWidth="10" defaultRowHeight="15" x14ac:dyDescent="0.25"/>
  <cols>
    <col min="1" max="1" width="16.140625" customWidth="1"/>
    <col min="2" max="2" width="16.5703125" customWidth="1"/>
    <col min="3" max="3" width="12.28515625" bestFit="1" customWidth="1"/>
    <col min="5" max="5" width="12.85546875" customWidth="1"/>
  </cols>
  <sheetData>
    <row r="2" spans="1:3" x14ac:dyDescent="0.25">
      <c r="A2" s="2" t="s">
        <v>0</v>
      </c>
      <c r="B2" s="2" t="s">
        <v>1</v>
      </c>
      <c r="C2" s="2">
        <v>1000</v>
      </c>
    </row>
    <row r="3" spans="1:3" x14ac:dyDescent="0.25">
      <c r="A3" s="2"/>
      <c r="B3" s="2" t="s">
        <v>2</v>
      </c>
      <c r="C3" s="2">
        <v>9</v>
      </c>
    </row>
    <row r="4" spans="1:3" x14ac:dyDescent="0.25">
      <c r="A4" s="2"/>
      <c r="B4" s="2" t="s">
        <v>3</v>
      </c>
      <c r="C4" s="3">
        <v>0.22</v>
      </c>
    </row>
    <row r="5" spans="1:3" x14ac:dyDescent="0.25">
      <c r="A5" s="2"/>
      <c r="B5" s="2" t="s">
        <v>5</v>
      </c>
      <c r="C5" s="4">
        <f>C4/12</f>
        <v>1.8333333333333333E-2</v>
      </c>
    </row>
    <row r="6" spans="1:3" x14ac:dyDescent="0.25">
      <c r="A6" s="2"/>
      <c r="B6" s="2" t="s">
        <v>4</v>
      </c>
      <c r="C6" s="5">
        <f>FV(C5,C3,-C2)</f>
        <v>9689.0241596536216</v>
      </c>
    </row>
    <row r="8" spans="1:3" x14ac:dyDescent="0.25">
      <c r="A8" s="6" t="s">
        <v>6</v>
      </c>
      <c r="B8" s="6"/>
      <c r="C8" s="6"/>
    </row>
    <row r="9" spans="1:3" x14ac:dyDescent="0.25">
      <c r="A9" s="6"/>
      <c r="B9" s="6" t="s">
        <v>7</v>
      </c>
      <c r="C9" s="6">
        <v>100000</v>
      </c>
    </row>
    <row r="10" spans="1:3" x14ac:dyDescent="0.25">
      <c r="A10" s="6"/>
      <c r="B10" s="6" t="s">
        <v>2</v>
      </c>
      <c r="C10" s="6">
        <v>6</v>
      </c>
    </row>
    <row r="11" spans="1:3" x14ac:dyDescent="0.25">
      <c r="A11" s="6"/>
      <c r="B11" s="6" t="s">
        <v>3</v>
      </c>
      <c r="C11" s="7">
        <v>0.24</v>
      </c>
    </row>
    <row r="12" spans="1:3" x14ac:dyDescent="0.25">
      <c r="A12" s="6"/>
      <c r="B12" s="6" t="s">
        <v>8</v>
      </c>
      <c r="C12" s="8">
        <f>C11/4</f>
        <v>0.06</v>
      </c>
    </row>
    <row r="13" spans="1:3" x14ac:dyDescent="0.25">
      <c r="A13" s="6"/>
      <c r="B13" s="6" t="s">
        <v>9</v>
      </c>
      <c r="C13" s="9">
        <f>FV(C12,C10,-C9)</f>
        <v>697531.8537600009</v>
      </c>
    </row>
    <row r="15" spans="1:3" x14ac:dyDescent="0.25">
      <c r="A15" s="10" t="s">
        <v>10</v>
      </c>
      <c r="B15" s="10" t="s">
        <v>7</v>
      </c>
      <c r="C15" s="10">
        <v>40000</v>
      </c>
    </row>
    <row r="16" spans="1:3" x14ac:dyDescent="0.25">
      <c r="A16" s="10"/>
      <c r="B16" s="10" t="s">
        <v>3</v>
      </c>
      <c r="C16" s="11">
        <v>0.36</v>
      </c>
    </row>
    <row r="17" spans="1:3" x14ac:dyDescent="0.25">
      <c r="A17" s="10"/>
      <c r="B17" s="10" t="s">
        <v>8</v>
      </c>
      <c r="C17" s="12">
        <f>C16/4</f>
        <v>0.09</v>
      </c>
    </row>
    <row r="18" spans="1:3" x14ac:dyDescent="0.25">
      <c r="A18" s="10"/>
      <c r="B18" s="10" t="s">
        <v>12</v>
      </c>
      <c r="C18" s="10">
        <v>6</v>
      </c>
    </row>
    <row r="19" spans="1:3" x14ac:dyDescent="0.25">
      <c r="A19" s="10"/>
      <c r="B19" s="10" t="s">
        <v>11</v>
      </c>
      <c r="C19" s="10">
        <f>ISPMT(C17,1,C18,-C15)</f>
        <v>3000</v>
      </c>
    </row>
    <row r="22" spans="1:3" x14ac:dyDescent="0.25">
      <c r="A22" s="13" t="s">
        <v>13</v>
      </c>
      <c r="B22" s="13" t="s">
        <v>7</v>
      </c>
      <c r="C22" s="13">
        <v>2000</v>
      </c>
    </row>
    <row r="23" spans="1:3" x14ac:dyDescent="0.25">
      <c r="A23" s="13"/>
      <c r="B23" s="13" t="s">
        <v>3</v>
      </c>
      <c r="C23" s="14">
        <v>0.48</v>
      </c>
    </row>
    <row r="24" spans="1:3" x14ac:dyDescent="0.25">
      <c r="A24" s="13"/>
      <c r="B24" s="13" t="s">
        <v>14</v>
      </c>
      <c r="C24" s="13">
        <f>C23/6</f>
        <v>0.08</v>
      </c>
    </row>
    <row r="25" spans="1:3" x14ac:dyDescent="0.25">
      <c r="A25" s="13"/>
      <c r="B25" s="13" t="s">
        <v>15</v>
      </c>
      <c r="C25" s="13">
        <v>6</v>
      </c>
    </row>
    <row r="26" spans="1:3" x14ac:dyDescent="0.25">
      <c r="A26" s="13"/>
      <c r="B26" s="13" t="s">
        <v>11</v>
      </c>
      <c r="C26" s="13">
        <f>ISPMT(C24,1,C25,-C22)</f>
        <v>133.33333333333334</v>
      </c>
    </row>
    <row r="29" spans="1:3" x14ac:dyDescent="0.25">
      <c r="A29" s="15" t="s">
        <v>16</v>
      </c>
      <c r="B29" s="15" t="s">
        <v>1</v>
      </c>
      <c r="C29" s="15">
        <v>20000</v>
      </c>
    </row>
    <row r="30" spans="1:3" x14ac:dyDescent="0.25">
      <c r="A30" s="15"/>
      <c r="B30" s="15" t="s">
        <v>3</v>
      </c>
      <c r="C30" s="16">
        <v>0.3</v>
      </c>
    </row>
    <row r="31" spans="1:3" x14ac:dyDescent="0.25">
      <c r="A31" s="15"/>
      <c r="B31" s="15" t="s">
        <v>17</v>
      </c>
      <c r="C31" s="15">
        <f>C30/5</f>
        <v>0.06</v>
      </c>
    </row>
    <row r="32" spans="1:3" x14ac:dyDescent="0.25">
      <c r="A32" s="15"/>
      <c r="B32" s="15" t="s">
        <v>18</v>
      </c>
      <c r="C32" s="15">
        <v>5</v>
      </c>
    </row>
    <row r="33" spans="1:6" x14ac:dyDescent="0.25">
      <c r="A33" s="15"/>
      <c r="B33" s="15" t="s">
        <v>11</v>
      </c>
      <c r="C33" s="15"/>
    </row>
    <row r="35" spans="1:6" x14ac:dyDescent="0.25">
      <c r="B35" t="s">
        <v>19</v>
      </c>
      <c r="C35" t="s">
        <v>20</v>
      </c>
      <c r="D35" t="s">
        <v>11</v>
      </c>
      <c r="E35" t="s">
        <v>21</v>
      </c>
      <c r="F35" t="s">
        <v>22</v>
      </c>
    </row>
    <row r="36" spans="1:6" x14ac:dyDescent="0.25">
      <c r="B36">
        <v>0</v>
      </c>
      <c r="F36">
        <v>20000</v>
      </c>
    </row>
    <row r="37" spans="1:6" x14ac:dyDescent="0.25">
      <c r="B37">
        <v>1</v>
      </c>
      <c r="C37">
        <v>20000</v>
      </c>
      <c r="D37" s="1">
        <f>IPMT($C$31,2.5,$C$32,-$C$29)</f>
        <v>875.94362699804731</v>
      </c>
      <c r="E37" s="1">
        <f>PMT(C31,C32,-C29)</f>
        <v>4747.9280086237923</v>
      </c>
    </row>
    <row r="38" spans="1:6" x14ac:dyDescent="0.25">
      <c r="B38">
        <v>2</v>
      </c>
      <c r="D38" s="1"/>
    </row>
    <row r="39" spans="1:6" x14ac:dyDescent="0.25">
      <c r="B39">
        <v>3</v>
      </c>
      <c r="D39" s="1"/>
    </row>
    <row r="40" spans="1:6" x14ac:dyDescent="0.25">
      <c r="B40">
        <v>4</v>
      </c>
      <c r="D40" s="1"/>
    </row>
    <row r="41" spans="1:6" x14ac:dyDescent="0.25">
      <c r="B41">
        <v>5</v>
      </c>
      <c r="D41" s="1"/>
    </row>
    <row r="43" spans="1:6" x14ac:dyDescent="0.25">
      <c r="A43" s="17" t="s">
        <v>23</v>
      </c>
      <c r="B43" s="17" t="s">
        <v>24</v>
      </c>
      <c r="C43" s="17">
        <v>40000</v>
      </c>
    </row>
    <row r="44" spans="1:6" x14ac:dyDescent="0.25">
      <c r="A44" s="17"/>
      <c r="B44" s="17" t="s">
        <v>2</v>
      </c>
      <c r="C44" s="17">
        <v>10</v>
      </c>
    </row>
    <row r="45" spans="1:6" x14ac:dyDescent="0.25">
      <c r="A45" s="17"/>
      <c r="B45" s="17" t="s">
        <v>25</v>
      </c>
      <c r="C45" s="18">
        <v>0.24</v>
      </c>
    </row>
    <row r="46" spans="1:6" x14ac:dyDescent="0.25">
      <c r="A46" s="17"/>
      <c r="B46" s="17" t="s">
        <v>26</v>
      </c>
      <c r="C46" s="19">
        <f xml:space="preserve"> 0.24/12</f>
        <v>0.02</v>
      </c>
    </row>
    <row r="47" spans="1:6" x14ac:dyDescent="0.25">
      <c r="A47" s="17"/>
      <c r="B47" s="17"/>
      <c r="C47" s="17"/>
    </row>
    <row r="48" spans="1:6" x14ac:dyDescent="0.25">
      <c r="A48" s="17"/>
      <c r="B48" s="17" t="s">
        <v>27</v>
      </c>
      <c r="C48" s="20">
        <f>-FV(C46,C44,C43)</f>
        <v>437988.83998951415</v>
      </c>
    </row>
    <row r="51" spans="1:3" x14ac:dyDescent="0.25">
      <c r="A51" s="21" t="s">
        <v>29</v>
      </c>
      <c r="B51" s="21" t="s">
        <v>30</v>
      </c>
      <c r="C51" s="22" t="s">
        <v>31</v>
      </c>
    </row>
    <row r="52" spans="1:3" x14ac:dyDescent="0.25">
      <c r="A52" s="21"/>
      <c r="B52" s="21" t="s">
        <v>2</v>
      </c>
      <c r="C52" s="21">
        <v>8</v>
      </c>
    </row>
    <row r="53" spans="1:3" x14ac:dyDescent="0.25">
      <c r="A53" s="21"/>
      <c r="B53" s="21" t="s">
        <v>28</v>
      </c>
      <c r="C53" s="21">
        <v>80000</v>
      </c>
    </row>
    <row r="54" spans="1:3" x14ac:dyDescent="0.25">
      <c r="A54" s="21"/>
      <c r="B54" s="21" t="s">
        <v>25</v>
      </c>
      <c r="C54" s="23">
        <v>0.3</v>
      </c>
    </row>
    <row r="55" spans="1:3" x14ac:dyDescent="0.25">
      <c r="A55" s="21"/>
      <c r="B55" s="21" t="s">
        <v>26</v>
      </c>
      <c r="C55" s="24">
        <f>0.3/12</f>
        <v>2.4999999999999998E-2</v>
      </c>
    </row>
    <row r="56" spans="1:3" x14ac:dyDescent="0.25">
      <c r="A56" s="21"/>
      <c r="B56" s="21"/>
      <c r="C56" s="21"/>
    </row>
    <row r="57" spans="1:3" x14ac:dyDescent="0.25">
      <c r="A57" s="21"/>
      <c r="B57" s="21" t="s">
        <v>32</v>
      </c>
      <c r="C57" s="25">
        <f xml:space="preserve"> -PV(C55,C52,C53)</f>
        <v>573610.97339810606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4</dc:creator>
  <cp:lastModifiedBy>Invitado</cp:lastModifiedBy>
  <dcterms:created xsi:type="dcterms:W3CDTF">2015-06-04T15:36:31Z</dcterms:created>
  <dcterms:modified xsi:type="dcterms:W3CDTF">2015-06-08T03:11:14Z</dcterms:modified>
</cp:coreProperties>
</file>