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3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Q3" i="2"/>
  <c r="N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3" i="2"/>
  <c r="E27" i="1" l="1"/>
  <c r="F138" i="2"/>
  <c r="C138" i="2"/>
  <c r="F137" i="2"/>
  <c r="C137" i="2"/>
  <c r="F136" i="2"/>
  <c r="C136" i="2"/>
  <c r="F135" i="2"/>
  <c r="C135" i="2"/>
  <c r="F134" i="2"/>
  <c r="C134" i="2"/>
  <c r="F133" i="2"/>
  <c r="C133" i="2"/>
  <c r="F132" i="2"/>
  <c r="C132" i="2"/>
  <c r="F131" i="2"/>
  <c r="C131" i="2"/>
  <c r="F130" i="2"/>
  <c r="C130" i="2"/>
  <c r="F129" i="2"/>
  <c r="C129" i="2"/>
  <c r="F128" i="2"/>
  <c r="C128" i="2"/>
  <c r="F127" i="2"/>
  <c r="C127" i="2"/>
  <c r="F126" i="2"/>
  <c r="C126" i="2"/>
  <c r="F125" i="2"/>
  <c r="C125" i="2"/>
  <c r="F124" i="2"/>
  <c r="C124" i="2"/>
  <c r="F123" i="2"/>
  <c r="C123" i="2"/>
  <c r="F122" i="2"/>
  <c r="C122" i="2"/>
  <c r="F121" i="2"/>
  <c r="C121" i="2"/>
  <c r="F120" i="2"/>
  <c r="C120" i="2"/>
  <c r="F119" i="2"/>
  <c r="C119" i="2"/>
  <c r="F118" i="2"/>
  <c r="C118" i="2"/>
  <c r="F117" i="2"/>
  <c r="C117" i="2"/>
  <c r="F116" i="2"/>
  <c r="C116" i="2"/>
  <c r="F115" i="2"/>
  <c r="C115" i="2"/>
  <c r="F114" i="2"/>
  <c r="C114" i="2"/>
  <c r="F113" i="2"/>
  <c r="C113" i="2"/>
  <c r="F112" i="2"/>
  <c r="C112" i="2"/>
  <c r="F111" i="2"/>
  <c r="C111" i="2"/>
  <c r="F110" i="2"/>
  <c r="C110" i="2"/>
  <c r="F109" i="2"/>
  <c r="C109" i="2"/>
  <c r="F108" i="2"/>
  <c r="C108" i="2"/>
  <c r="F107" i="2"/>
  <c r="C107" i="2"/>
  <c r="F106" i="2"/>
  <c r="C106" i="2"/>
  <c r="F105" i="2"/>
  <c r="C105" i="2"/>
  <c r="F104" i="2"/>
  <c r="C104" i="2"/>
  <c r="F103" i="2"/>
  <c r="C103" i="2"/>
  <c r="F102" i="2"/>
  <c r="C102" i="2"/>
  <c r="F101" i="2"/>
  <c r="C101" i="2"/>
  <c r="F100" i="2"/>
  <c r="C100" i="2"/>
  <c r="F99" i="2"/>
  <c r="C99" i="2"/>
  <c r="F98" i="2"/>
  <c r="C98" i="2"/>
  <c r="F97" i="2"/>
  <c r="C97" i="2"/>
  <c r="F96" i="2"/>
  <c r="C96" i="2"/>
  <c r="F95" i="2"/>
  <c r="C95" i="2"/>
  <c r="F94" i="2"/>
  <c r="C94" i="2"/>
  <c r="F93" i="2"/>
  <c r="C93" i="2"/>
  <c r="F92" i="2"/>
  <c r="C92" i="2"/>
  <c r="F91" i="2"/>
  <c r="C91" i="2"/>
  <c r="F90" i="2"/>
  <c r="C90" i="2"/>
  <c r="F89" i="2"/>
  <c r="C89" i="2"/>
  <c r="F88" i="2"/>
  <c r="C88" i="2"/>
  <c r="F87" i="2"/>
  <c r="C87" i="2"/>
  <c r="F86" i="2"/>
  <c r="C86" i="2"/>
  <c r="F85" i="2"/>
  <c r="C85" i="2"/>
  <c r="F84" i="2"/>
  <c r="C84" i="2"/>
  <c r="F83" i="2"/>
  <c r="C83" i="2"/>
  <c r="F82" i="2"/>
  <c r="C82" i="2"/>
  <c r="F81" i="2"/>
  <c r="C81" i="2"/>
  <c r="F80" i="2"/>
  <c r="C80" i="2"/>
  <c r="F79" i="2"/>
  <c r="C79" i="2"/>
  <c r="F78" i="2"/>
  <c r="C78" i="2"/>
  <c r="F77" i="2"/>
  <c r="C77" i="2"/>
  <c r="F76" i="2"/>
  <c r="C76" i="2"/>
  <c r="F75" i="2"/>
  <c r="C75" i="2"/>
  <c r="F74" i="2"/>
  <c r="C74" i="2"/>
  <c r="F73" i="2"/>
  <c r="C73" i="2"/>
  <c r="F72" i="2"/>
  <c r="C72" i="2"/>
  <c r="F71" i="2"/>
  <c r="C71" i="2"/>
  <c r="F70" i="2"/>
  <c r="C70" i="2"/>
  <c r="F69" i="2"/>
  <c r="C69" i="2"/>
  <c r="F68" i="2"/>
  <c r="C68" i="2"/>
  <c r="F67" i="2"/>
  <c r="C67" i="2"/>
  <c r="F66" i="2"/>
  <c r="C66" i="2"/>
  <c r="F65" i="2"/>
  <c r="C65" i="2"/>
  <c r="F64" i="2"/>
  <c r="C64" i="2"/>
  <c r="F63" i="2"/>
  <c r="C63" i="2"/>
  <c r="F62" i="2"/>
  <c r="C62" i="2"/>
  <c r="F61" i="2"/>
  <c r="C61" i="2"/>
  <c r="F60" i="2"/>
  <c r="C60" i="2"/>
  <c r="F59" i="2"/>
  <c r="C59" i="2"/>
  <c r="F58" i="2"/>
  <c r="C58" i="2"/>
  <c r="F57" i="2"/>
  <c r="C57" i="2"/>
  <c r="F56" i="2"/>
  <c r="C56" i="2"/>
  <c r="F55" i="2"/>
  <c r="C55" i="2"/>
  <c r="F54" i="2"/>
  <c r="C54" i="2"/>
  <c r="F53" i="2"/>
  <c r="C53" i="2"/>
  <c r="F52" i="2"/>
  <c r="C52" i="2"/>
  <c r="F51" i="2"/>
  <c r="C51" i="2"/>
  <c r="F50" i="2"/>
  <c r="C50" i="2"/>
  <c r="F49" i="2"/>
  <c r="C49" i="2"/>
  <c r="F48" i="2"/>
  <c r="C48" i="2"/>
  <c r="F47" i="2"/>
  <c r="C47" i="2"/>
  <c r="F46" i="2"/>
  <c r="C46" i="2"/>
  <c r="F45" i="2"/>
  <c r="C45" i="2"/>
  <c r="F44" i="2"/>
  <c r="C44" i="2"/>
  <c r="F43" i="2"/>
  <c r="C43" i="2"/>
  <c r="F42" i="2"/>
  <c r="C42" i="2"/>
  <c r="F41" i="2"/>
  <c r="C41" i="2"/>
  <c r="F40" i="2"/>
  <c r="C40" i="2"/>
  <c r="F39" i="2"/>
  <c r="C39" i="2"/>
  <c r="F38" i="2"/>
  <c r="C38" i="2"/>
  <c r="F37" i="2"/>
  <c r="C37" i="2"/>
  <c r="F36" i="2"/>
  <c r="C36" i="2"/>
  <c r="F35" i="2"/>
  <c r="C35" i="2"/>
  <c r="F34" i="2"/>
  <c r="C34" i="2"/>
  <c r="F33" i="2"/>
  <c r="C33" i="2"/>
  <c r="F32" i="2"/>
  <c r="C32" i="2"/>
  <c r="F31" i="2"/>
  <c r="C31" i="2"/>
  <c r="F30" i="2"/>
  <c r="C30" i="2"/>
  <c r="F29" i="2"/>
  <c r="C29" i="2"/>
  <c r="F28" i="2"/>
  <c r="C28" i="2"/>
  <c r="F27" i="2"/>
  <c r="C27" i="2"/>
  <c r="F26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F16" i="2"/>
  <c r="C16" i="2"/>
  <c r="F15" i="2"/>
  <c r="C15" i="2"/>
  <c r="F14" i="2"/>
  <c r="C14" i="2"/>
  <c r="F13" i="2"/>
  <c r="C13" i="2"/>
  <c r="F12" i="2"/>
  <c r="C12" i="2"/>
  <c r="F11" i="2"/>
  <c r="C11" i="2"/>
  <c r="F10" i="2"/>
  <c r="C10" i="2"/>
  <c r="F9" i="2"/>
  <c r="C9" i="2"/>
  <c r="F8" i="2"/>
  <c r="C8" i="2"/>
  <c r="F7" i="2"/>
  <c r="C7" i="2"/>
  <c r="F6" i="2"/>
  <c r="C6" i="2"/>
  <c r="F5" i="2"/>
  <c r="C5" i="2"/>
  <c r="F4" i="2"/>
  <c r="C4" i="2"/>
  <c r="F3" i="2"/>
  <c r="C3" i="2"/>
  <c r="H37" i="1"/>
  <c r="C37" i="1"/>
  <c r="H36" i="1"/>
  <c r="C36" i="1"/>
  <c r="H35" i="1"/>
  <c r="C35" i="1"/>
  <c r="H34" i="1"/>
  <c r="C34" i="1"/>
  <c r="H33" i="1"/>
  <c r="C33" i="1"/>
  <c r="H32" i="1"/>
  <c r="C32" i="1"/>
  <c r="H31" i="1"/>
  <c r="C31" i="1"/>
  <c r="H30" i="1"/>
  <c r="C30" i="1"/>
  <c r="H29" i="1"/>
  <c r="C29" i="1"/>
  <c r="H28" i="1"/>
  <c r="C28" i="1"/>
  <c r="H27" i="1"/>
  <c r="G37" i="1" s="1"/>
  <c r="G27" i="1"/>
  <c r="C27" i="1"/>
  <c r="F37" i="1" s="1"/>
  <c r="J14" i="1"/>
  <c r="C14" i="1"/>
  <c r="J13" i="1"/>
  <c r="C13" i="1"/>
  <c r="J12" i="1"/>
  <c r="C12" i="1"/>
  <c r="J11" i="1"/>
  <c r="C11" i="1"/>
  <c r="J10" i="1"/>
  <c r="C10" i="1"/>
  <c r="J9" i="1"/>
  <c r="C9" i="1"/>
  <c r="J8" i="1"/>
  <c r="C8" i="1"/>
  <c r="J7" i="1"/>
  <c r="C7" i="1"/>
  <c r="J6" i="1"/>
  <c r="C6" i="1"/>
  <c r="J5" i="1"/>
  <c r="C5" i="1"/>
  <c r="J4" i="1"/>
  <c r="I4" i="1"/>
  <c r="C4" i="1"/>
  <c r="F14" i="1" l="1"/>
  <c r="E14" i="1"/>
  <c r="F13" i="1"/>
  <c r="E13" i="1"/>
  <c r="F12" i="1"/>
  <c r="E12" i="1"/>
  <c r="F11" i="1"/>
  <c r="E11" i="1"/>
  <c r="F10" i="1"/>
  <c r="E10" i="1"/>
  <c r="F9" i="1"/>
  <c r="E9" i="1"/>
  <c r="E4" i="1"/>
  <c r="F4" i="1"/>
  <c r="I14" i="1"/>
  <c r="I13" i="1"/>
  <c r="I12" i="1"/>
  <c r="I11" i="1"/>
  <c r="I10" i="1"/>
  <c r="I9" i="1"/>
  <c r="L4" i="1"/>
  <c r="M4" i="1"/>
  <c r="E5" i="1"/>
  <c r="F5" i="1"/>
  <c r="I5" i="1"/>
  <c r="M14" i="1" s="1"/>
  <c r="E6" i="1"/>
  <c r="F6" i="1"/>
  <c r="I6" i="1"/>
  <c r="L5" i="1" s="1"/>
  <c r="E7" i="1"/>
  <c r="F7" i="1"/>
  <c r="I7" i="1"/>
  <c r="L6" i="1" s="1"/>
  <c r="E8" i="1"/>
  <c r="F8" i="1"/>
  <c r="I8" i="1"/>
  <c r="L7" i="1" s="1"/>
  <c r="L8" i="1"/>
  <c r="F27" i="1"/>
  <c r="J27" i="1"/>
  <c r="K27" i="1"/>
  <c r="E28" i="1"/>
  <c r="F28" i="1"/>
  <c r="G28" i="1"/>
  <c r="K28" i="1" s="1"/>
  <c r="E29" i="1"/>
  <c r="F29" i="1"/>
  <c r="G29" i="1"/>
  <c r="K29" i="1" s="1"/>
  <c r="E30" i="1"/>
  <c r="F30" i="1"/>
  <c r="G30" i="1"/>
  <c r="K30" i="1" s="1"/>
  <c r="E31" i="1"/>
  <c r="F31" i="1"/>
  <c r="G31" i="1"/>
  <c r="K31" i="1" s="1"/>
  <c r="E32" i="1"/>
  <c r="F32" i="1"/>
  <c r="G32" i="1"/>
  <c r="K32" i="1" s="1"/>
  <c r="J32" i="1"/>
  <c r="E33" i="1"/>
  <c r="F33" i="1"/>
  <c r="G33" i="1"/>
  <c r="K33" i="1" s="1"/>
  <c r="J33" i="1"/>
  <c r="E34" i="1"/>
  <c r="F34" i="1"/>
  <c r="G34" i="1"/>
  <c r="K34" i="1" s="1"/>
  <c r="J34" i="1"/>
  <c r="E35" i="1"/>
  <c r="F35" i="1"/>
  <c r="G35" i="1"/>
  <c r="K35" i="1" s="1"/>
  <c r="J35" i="1"/>
  <c r="E36" i="1"/>
  <c r="F36" i="1"/>
  <c r="G36" i="1"/>
  <c r="K36" i="1" s="1"/>
  <c r="J36" i="1"/>
  <c r="E37" i="1"/>
  <c r="J31" i="1" l="1"/>
  <c r="J30" i="1"/>
  <c r="J29" i="1"/>
  <c r="J28" i="1"/>
  <c r="K37" i="1"/>
  <c r="J37" i="1"/>
  <c r="M7" i="1"/>
  <c r="M6" i="1"/>
  <c r="M5" i="1"/>
  <c r="M8" i="1"/>
  <c r="L9" i="1"/>
  <c r="M9" i="1"/>
  <c r="L10" i="1"/>
  <c r="M10" i="1"/>
  <c r="L11" i="1"/>
  <c r="M11" i="1"/>
  <c r="L12" i="1"/>
  <c r="M12" i="1"/>
  <c r="L13" i="1"/>
  <c r="M13" i="1"/>
  <c r="L14" i="1"/>
</calcChain>
</file>

<file path=xl/sharedStrings.xml><?xml version="1.0" encoding="utf-8"?>
<sst xmlns="http://schemas.openxmlformats.org/spreadsheetml/2006/main" count="765" uniqueCount="510">
  <si>
    <t>Desempeta Valores Numéricos</t>
  </si>
  <si>
    <t>Nombre</t>
  </si>
  <si>
    <t>Calificación</t>
  </si>
  <si>
    <t>Posición</t>
  </si>
  <si>
    <t>Fila</t>
  </si>
  <si>
    <t>Auxiliar</t>
  </si>
  <si>
    <t>Pedro</t>
  </si>
  <si>
    <t>Juan</t>
  </si>
  <si>
    <t>Andrés</t>
  </si>
  <si>
    <t>Santiago</t>
  </si>
  <si>
    <t>Felipe</t>
  </si>
  <si>
    <t>Tomas</t>
  </si>
  <si>
    <t>Jacobo</t>
  </si>
  <si>
    <t>Tadeo</t>
  </si>
  <si>
    <t>Simón</t>
  </si>
  <si>
    <t>Judas</t>
  </si>
  <si>
    <t>Bartolome</t>
  </si>
  <si>
    <t>En el caso de desempato, utilizar el numero de fila, para indicar su posición, 
A travez, de la función Fila().</t>
  </si>
  <si>
    <t>JERARQUIA.EQV</t>
  </si>
  <si>
    <t>Excel</t>
  </si>
  <si>
    <t>INDICE</t>
  </si>
  <si>
    <t>JERARQUIA</t>
  </si>
  <si>
    <t>Open Office</t>
  </si>
  <si>
    <t>COINCIDIR</t>
  </si>
  <si>
    <t>Cédula</t>
  </si>
  <si>
    <t>Tipo Identificación</t>
  </si>
  <si>
    <t>Apellido</t>
  </si>
  <si>
    <t>Email</t>
  </si>
  <si>
    <t>FechaNacimiento</t>
  </si>
  <si>
    <t>Teléfono</t>
  </si>
  <si>
    <t>Celular</t>
  </si>
  <si>
    <t>EstadoCivil</t>
  </si>
  <si>
    <t>posicion</t>
  </si>
  <si>
    <t>LEON</t>
  </si>
  <si>
    <t>ARIAS</t>
  </si>
  <si>
    <t>072932673</t>
  </si>
  <si>
    <t>0992774562</t>
  </si>
  <si>
    <t>s</t>
  </si>
  <si>
    <t>JOSE</t>
  </si>
  <si>
    <t>GUSTAVO</t>
  </si>
  <si>
    <t>072932863</t>
  </si>
  <si>
    <t>0992774563</t>
  </si>
  <si>
    <t>c</t>
  </si>
  <si>
    <t>RAMON</t>
  </si>
  <si>
    <t>TORO</t>
  </si>
  <si>
    <t>072933053</t>
  </si>
  <si>
    <t>0992774564</t>
  </si>
  <si>
    <t>ROMAN</t>
  </si>
  <si>
    <t>PEREZ</t>
  </si>
  <si>
    <t>072933243</t>
  </si>
  <si>
    <t>0992774565</t>
  </si>
  <si>
    <t>PELAEZ</t>
  </si>
  <si>
    <t>CEDENO</t>
  </si>
  <si>
    <t>072933433</t>
  </si>
  <si>
    <t>0992774566</t>
  </si>
  <si>
    <t>HERMENEJILDO</t>
  </si>
  <si>
    <t>VERA</t>
  </si>
  <si>
    <t>072933623</t>
  </si>
  <si>
    <t>0992774567</t>
  </si>
  <si>
    <t>SOLORZANO</t>
  </si>
  <si>
    <t>AGUILAR</t>
  </si>
  <si>
    <t>072933813</t>
  </si>
  <si>
    <t>0992774568</t>
  </si>
  <si>
    <t>CABANILLA</t>
  </si>
  <si>
    <t>CALDERON</t>
  </si>
  <si>
    <t>072934003</t>
  </si>
  <si>
    <t>0992774569</t>
  </si>
  <si>
    <t>RAMIREZ</t>
  </si>
  <si>
    <t>072934193</t>
  </si>
  <si>
    <t>0992774570</t>
  </si>
  <si>
    <t>HONORES</t>
  </si>
  <si>
    <t>072934383</t>
  </si>
  <si>
    <t>0992774571</t>
  </si>
  <si>
    <t>SILVA</t>
  </si>
  <si>
    <t>FEIJOO</t>
  </si>
  <si>
    <t>072934573</t>
  </si>
  <si>
    <t>0992774572</t>
  </si>
  <si>
    <t>ARMIJOS</t>
  </si>
  <si>
    <t>072934763</t>
  </si>
  <si>
    <t>0992774573</t>
  </si>
  <si>
    <t>BUELE</t>
  </si>
  <si>
    <t>SALAZAR</t>
  </si>
  <si>
    <t>072934953</t>
  </si>
  <si>
    <t>0992774574</t>
  </si>
  <si>
    <t>FAREZ</t>
  </si>
  <si>
    <t>072935143</t>
  </si>
  <si>
    <t>0992774575</t>
  </si>
  <si>
    <t>CUENCA</t>
  </si>
  <si>
    <t>COJITAMBO</t>
  </si>
  <si>
    <t>072935333</t>
  </si>
  <si>
    <t>0992774576</t>
  </si>
  <si>
    <t>COELLO</t>
  </si>
  <si>
    <t>072935523</t>
  </si>
  <si>
    <t>0992774577</t>
  </si>
  <si>
    <t>VINTIMILLA</t>
  </si>
  <si>
    <t>LOPEZ</t>
  </si>
  <si>
    <t>072935713</t>
  </si>
  <si>
    <t>0992774578</t>
  </si>
  <si>
    <t>FARINANGO</t>
  </si>
  <si>
    <t>GUALICHE</t>
  </si>
  <si>
    <t>072935903</t>
  </si>
  <si>
    <t>0992774579</t>
  </si>
  <si>
    <t>REASCO</t>
  </si>
  <si>
    <t>VALDEZ</t>
  </si>
  <si>
    <t>072936093</t>
  </si>
  <si>
    <t>0992774580</t>
  </si>
  <si>
    <t>LAURA</t>
  </si>
  <si>
    <t>AGUILAR AGUILAR</t>
  </si>
  <si>
    <t>072936283</t>
  </si>
  <si>
    <t>0992774581</t>
  </si>
  <si>
    <t>RODRIGUEZ</t>
  </si>
  <si>
    <t>ZHIGUI</t>
  </si>
  <si>
    <t>072936473</t>
  </si>
  <si>
    <t>0992774582</t>
  </si>
  <si>
    <t>GUALAN</t>
  </si>
  <si>
    <t>ANGEL</t>
  </si>
  <si>
    <t>072936663</t>
  </si>
  <si>
    <t>0992774583</t>
  </si>
  <si>
    <t>MARTINEZ</t>
  </si>
  <si>
    <t>HIDALGO</t>
  </si>
  <si>
    <t>072936853</t>
  </si>
  <si>
    <t>0992774584</t>
  </si>
  <si>
    <t>ARELLANO</t>
  </si>
  <si>
    <t>AMAYA</t>
  </si>
  <si>
    <t>072937043</t>
  </si>
  <si>
    <t>0992774585</t>
  </si>
  <si>
    <t>GUAMAN</t>
  </si>
  <si>
    <t>ALVEAR</t>
  </si>
  <si>
    <t>072937233</t>
  </si>
  <si>
    <t>0992774586</t>
  </si>
  <si>
    <t>CELI</t>
  </si>
  <si>
    <t>072937423</t>
  </si>
  <si>
    <t>0992774587</t>
  </si>
  <si>
    <t>MARQUEZ</t>
  </si>
  <si>
    <t>072937613</t>
  </si>
  <si>
    <t>0992774588</t>
  </si>
  <si>
    <t>GOMES</t>
  </si>
  <si>
    <t>072937803</t>
  </si>
  <si>
    <t>0992774589</t>
  </si>
  <si>
    <t>072937993</t>
  </si>
  <si>
    <t>0992774590</t>
  </si>
  <si>
    <t>SAMANIEGO</t>
  </si>
  <si>
    <t>SOTOMAYOR</t>
  </si>
  <si>
    <t>072938183</t>
  </si>
  <si>
    <t>0992774591</t>
  </si>
  <si>
    <t>GRANDA</t>
  </si>
  <si>
    <t>CHAMBA</t>
  </si>
  <si>
    <t>072938373</t>
  </si>
  <si>
    <t>0992774592</t>
  </si>
  <si>
    <t>WILLIAM ALFREDO</t>
  </si>
  <si>
    <t>DIAZ MINGA</t>
  </si>
  <si>
    <t>072938563</t>
  </si>
  <si>
    <t>0992774593</t>
  </si>
  <si>
    <t>BOLANOS</t>
  </si>
  <si>
    <t>QUINDE</t>
  </si>
  <si>
    <t>072938753</t>
  </si>
  <si>
    <t>0992774594</t>
  </si>
  <si>
    <t>GOMEZ</t>
  </si>
  <si>
    <t>CORREA</t>
  </si>
  <si>
    <t>072938943</t>
  </si>
  <si>
    <t>0992774595</t>
  </si>
  <si>
    <t>CUEVA</t>
  </si>
  <si>
    <t>ALONZO</t>
  </si>
  <si>
    <t>072939133</t>
  </si>
  <si>
    <t>0992774596</t>
  </si>
  <si>
    <t>GUERRERO</t>
  </si>
  <si>
    <t>BARRERA</t>
  </si>
  <si>
    <t>072939323</t>
  </si>
  <si>
    <t>0992774597</t>
  </si>
  <si>
    <t>GONZAGA</t>
  </si>
  <si>
    <t>ISBES</t>
  </si>
  <si>
    <t>072939513</t>
  </si>
  <si>
    <t>0992774598</t>
  </si>
  <si>
    <t>ESPINOZA</t>
  </si>
  <si>
    <t>072939703</t>
  </si>
  <si>
    <t>0992774599</t>
  </si>
  <si>
    <t>072939893</t>
  </si>
  <si>
    <t>0992774600</t>
  </si>
  <si>
    <t>GALVEZ</t>
  </si>
  <si>
    <t>GARCIA</t>
  </si>
  <si>
    <t>072940083</t>
  </si>
  <si>
    <t>0992774601</t>
  </si>
  <si>
    <t>CORDOVA</t>
  </si>
  <si>
    <t>SERVO</t>
  </si>
  <si>
    <t>072940273</t>
  </si>
  <si>
    <t>0992774602</t>
  </si>
  <si>
    <t>ECHEVERRIA</t>
  </si>
  <si>
    <t>ALEXANDRA</t>
  </si>
  <si>
    <t>072940463</t>
  </si>
  <si>
    <t>0992774603</t>
  </si>
  <si>
    <t>HERNANDEZ</t>
  </si>
  <si>
    <t>CAYAMBE</t>
  </si>
  <si>
    <t>072940653</t>
  </si>
  <si>
    <t>0992774604</t>
  </si>
  <si>
    <t>VALDIVIEZO</t>
  </si>
  <si>
    <t>072940843</t>
  </si>
  <si>
    <t>0992774605</t>
  </si>
  <si>
    <t>GIRON</t>
  </si>
  <si>
    <t>MARIA</t>
  </si>
  <si>
    <t>072941033</t>
  </si>
  <si>
    <t>0992774606</t>
  </si>
  <si>
    <t>BONILLA</t>
  </si>
  <si>
    <t>072941223</t>
  </si>
  <si>
    <t>0992774607</t>
  </si>
  <si>
    <t>SONIA</t>
  </si>
  <si>
    <t>072941413</t>
  </si>
  <si>
    <t>0992774608</t>
  </si>
  <si>
    <t>GARZON</t>
  </si>
  <si>
    <t>VALAREZO</t>
  </si>
  <si>
    <t>072941603</t>
  </si>
  <si>
    <t>0992774609</t>
  </si>
  <si>
    <t>KUONQUI</t>
  </si>
  <si>
    <t>MATAMOROS</t>
  </si>
  <si>
    <t>072941793</t>
  </si>
  <si>
    <t>0992774610</t>
  </si>
  <si>
    <t>DUMAGUALA</t>
  </si>
  <si>
    <t>GUNCAY</t>
  </si>
  <si>
    <t>072941983</t>
  </si>
  <si>
    <t>0992774611</t>
  </si>
  <si>
    <t>BRITO</t>
  </si>
  <si>
    <t>072942173</t>
  </si>
  <si>
    <t>0992774612</t>
  </si>
  <si>
    <t>JARAMILLO</t>
  </si>
  <si>
    <t>CORONEL</t>
  </si>
  <si>
    <t>072942363</t>
  </si>
  <si>
    <t>0992774613</t>
  </si>
  <si>
    <t>ROBERT</t>
  </si>
  <si>
    <t>072942553</t>
  </si>
  <si>
    <t>0992774614</t>
  </si>
  <si>
    <t>SANMARTIN</t>
  </si>
  <si>
    <t>ROMERO</t>
  </si>
  <si>
    <t>072942743</t>
  </si>
  <si>
    <t>0992774615</t>
  </si>
  <si>
    <t>MORA</t>
  </si>
  <si>
    <t>072942933</t>
  </si>
  <si>
    <t>0992774616</t>
  </si>
  <si>
    <t>GINA</t>
  </si>
  <si>
    <t>072943123</t>
  </si>
  <si>
    <t>0992774617</t>
  </si>
  <si>
    <t>VEGA</t>
  </si>
  <si>
    <t>072943313</t>
  </si>
  <si>
    <t>0992774618</t>
  </si>
  <si>
    <t>REBOLLEDO</t>
  </si>
  <si>
    <t>YANGE</t>
  </si>
  <si>
    <t>072943503</t>
  </si>
  <si>
    <t>0992774619</t>
  </si>
  <si>
    <t>CARMEN</t>
  </si>
  <si>
    <t>NOEMI</t>
  </si>
  <si>
    <t>072943693</t>
  </si>
  <si>
    <t>0992774620</t>
  </si>
  <si>
    <t>INGILTON</t>
  </si>
  <si>
    <t>HERNALDO</t>
  </si>
  <si>
    <t>072943883</t>
  </si>
  <si>
    <t>0992774621</t>
  </si>
  <si>
    <t>SEGUNDO</t>
  </si>
  <si>
    <t>MANUEL</t>
  </si>
  <si>
    <t>072944073</t>
  </si>
  <si>
    <t>0992774622</t>
  </si>
  <si>
    <t>TINOCO</t>
  </si>
  <si>
    <t>PENALOZA</t>
  </si>
  <si>
    <t>072944263</t>
  </si>
  <si>
    <t>0992774623</t>
  </si>
  <si>
    <t>072944453</t>
  </si>
  <si>
    <t>0992774624</t>
  </si>
  <si>
    <t>GONZALEZ</t>
  </si>
  <si>
    <t>072944643</t>
  </si>
  <si>
    <t>0992774625</t>
  </si>
  <si>
    <t>OYOLA</t>
  </si>
  <si>
    <t>ARCALLE</t>
  </si>
  <si>
    <t>072944833</t>
  </si>
  <si>
    <t>0992774626</t>
  </si>
  <si>
    <t>QUIMI</t>
  </si>
  <si>
    <t>072945023</t>
  </si>
  <si>
    <t>0992774627</t>
  </si>
  <si>
    <t>TINICELA</t>
  </si>
  <si>
    <t>072945213</t>
  </si>
  <si>
    <t>0992774628</t>
  </si>
  <si>
    <t>ORTIZ</t>
  </si>
  <si>
    <t>CADENA</t>
  </si>
  <si>
    <t>072945403</t>
  </si>
  <si>
    <t>0992774629</t>
  </si>
  <si>
    <t>VIDAL</t>
  </si>
  <si>
    <t>PENARANDA</t>
  </si>
  <si>
    <t>072945593</t>
  </si>
  <si>
    <t>0992774630</t>
  </si>
  <si>
    <t>VALLEJO</t>
  </si>
  <si>
    <t>072945783</t>
  </si>
  <si>
    <t>0992774631</t>
  </si>
  <si>
    <t>BALCAZAR</t>
  </si>
  <si>
    <t>072945973</t>
  </si>
  <si>
    <t>0992774632</t>
  </si>
  <si>
    <t>CHAGLLA</t>
  </si>
  <si>
    <t>072946163</t>
  </si>
  <si>
    <t>0992774633</t>
  </si>
  <si>
    <t>ING</t>
  </si>
  <si>
    <t>072946353</t>
  </si>
  <si>
    <t>0992774634</t>
  </si>
  <si>
    <t>ZHUO</t>
  </si>
  <si>
    <t>YAO</t>
  </si>
  <si>
    <t>072946543</t>
  </si>
  <si>
    <t>0992774635</t>
  </si>
  <si>
    <t>FREDDY</t>
  </si>
  <si>
    <t>CRISTOBAL</t>
  </si>
  <si>
    <t>072946733</t>
  </si>
  <si>
    <t>0992774636</t>
  </si>
  <si>
    <t>FRANCISCO</t>
  </si>
  <si>
    <t>LIBORIO</t>
  </si>
  <si>
    <t>072946923</t>
  </si>
  <si>
    <t>0992774637</t>
  </si>
  <si>
    <t>SUMBA</t>
  </si>
  <si>
    <t>LATA</t>
  </si>
  <si>
    <t>072947113</t>
  </si>
  <si>
    <t>0992774638</t>
  </si>
  <si>
    <t>NARVAEZ</t>
  </si>
  <si>
    <t>072947303</t>
  </si>
  <si>
    <t>0992774639</t>
  </si>
  <si>
    <t>MALDONADO</t>
  </si>
  <si>
    <t>072947493</t>
  </si>
  <si>
    <t>0992774640</t>
  </si>
  <si>
    <t>CARRION</t>
  </si>
  <si>
    <t>ZAMBRANO</t>
  </si>
  <si>
    <t>072947683</t>
  </si>
  <si>
    <t>0992774641</t>
  </si>
  <si>
    <t>VASQUEZ</t>
  </si>
  <si>
    <t>MIGUEL</t>
  </si>
  <si>
    <t>072947873</t>
  </si>
  <si>
    <t>0992774642</t>
  </si>
  <si>
    <t>CASTRO</t>
  </si>
  <si>
    <t>072948063</t>
  </si>
  <si>
    <t>0992774643</t>
  </si>
  <si>
    <t>ARIZALA</t>
  </si>
  <si>
    <t>FERNANDEZ</t>
  </si>
  <si>
    <t>072948253</t>
  </si>
  <si>
    <t>0992774644</t>
  </si>
  <si>
    <t>LUNA</t>
  </si>
  <si>
    <t>072948443</t>
  </si>
  <si>
    <t>0992774645</t>
  </si>
  <si>
    <t>072948633</t>
  </si>
  <si>
    <t>0992774646</t>
  </si>
  <si>
    <t>LOAYZA</t>
  </si>
  <si>
    <t>SANCHEZ</t>
  </si>
  <si>
    <t>072948823</t>
  </si>
  <si>
    <t>0992774647</t>
  </si>
  <si>
    <t>VALLAIL</t>
  </si>
  <si>
    <t>MANZANO</t>
  </si>
  <si>
    <t>072949013</t>
  </si>
  <si>
    <t>0992774648</t>
  </si>
  <si>
    <t>PINARGOTE</t>
  </si>
  <si>
    <t>SALAS</t>
  </si>
  <si>
    <t>072949203</t>
  </si>
  <si>
    <t>0992774649</t>
  </si>
  <si>
    <t>MENDEZ</t>
  </si>
  <si>
    <t>GUZMAN</t>
  </si>
  <si>
    <t>072949393</t>
  </si>
  <si>
    <t>0992774650</t>
  </si>
  <si>
    <t>GALLARDO</t>
  </si>
  <si>
    <t>072949583</t>
  </si>
  <si>
    <t>0992774651</t>
  </si>
  <si>
    <t>DE</t>
  </si>
  <si>
    <t>TENESELA</t>
  </si>
  <si>
    <t>072949773</t>
  </si>
  <si>
    <t>0992774652</t>
  </si>
  <si>
    <t>HOYOS</t>
  </si>
  <si>
    <t>072949963</t>
  </si>
  <si>
    <t>0992774653</t>
  </si>
  <si>
    <t>PILAY</t>
  </si>
  <si>
    <t>072950153</t>
  </si>
  <si>
    <t>0992774654</t>
  </si>
  <si>
    <t>ALVARADO</t>
  </si>
  <si>
    <t>072950343</t>
  </si>
  <si>
    <t>0992774655</t>
  </si>
  <si>
    <t>REINOSO</t>
  </si>
  <si>
    <t>NAMICELA</t>
  </si>
  <si>
    <t>072950533</t>
  </si>
  <si>
    <t>0992774656</t>
  </si>
  <si>
    <t>ORDONEZ</t>
  </si>
  <si>
    <t>TOLEDO</t>
  </si>
  <si>
    <t>072950723</t>
  </si>
  <si>
    <t>0992774657</t>
  </si>
  <si>
    <t>CASTILLO</t>
  </si>
  <si>
    <t>ENCALADA</t>
  </si>
  <si>
    <t>072950913</t>
  </si>
  <si>
    <t>0992774658</t>
  </si>
  <si>
    <t>Kleber</t>
  </si>
  <si>
    <t>ALMACHE</t>
  </si>
  <si>
    <t>072951103</t>
  </si>
  <si>
    <t>0992774659</t>
  </si>
  <si>
    <t>CACAY</t>
  </si>
  <si>
    <t>072951293</t>
  </si>
  <si>
    <t>0992774660</t>
  </si>
  <si>
    <t>LUZ</t>
  </si>
  <si>
    <t>072951483</t>
  </si>
  <si>
    <t>0992774661</t>
  </si>
  <si>
    <t>JIMENEZ</t>
  </si>
  <si>
    <t>072951673</t>
  </si>
  <si>
    <t>0992774662</t>
  </si>
  <si>
    <t>PEDRO</t>
  </si>
  <si>
    <t>072951863</t>
  </si>
  <si>
    <t>0992774663</t>
  </si>
  <si>
    <t>ASMAL</t>
  </si>
  <si>
    <t>072952053</t>
  </si>
  <si>
    <t>0992774664</t>
  </si>
  <si>
    <t>JACQUELINE</t>
  </si>
  <si>
    <t>072952243</t>
  </si>
  <si>
    <t>0992774665</t>
  </si>
  <si>
    <t>CHIMBAY</t>
  </si>
  <si>
    <t>JIMBO</t>
  </si>
  <si>
    <t>072952433</t>
  </si>
  <si>
    <t>0992774666</t>
  </si>
  <si>
    <t>NESTOR</t>
  </si>
  <si>
    <t>072952623</t>
  </si>
  <si>
    <t>0992774667</t>
  </si>
  <si>
    <t>VILLAVICENCIO</t>
  </si>
  <si>
    <t>072952813</t>
  </si>
  <si>
    <t>0992774668</t>
  </si>
  <si>
    <t>PEDREROS</t>
  </si>
  <si>
    <t>072953003</t>
  </si>
  <si>
    <t>0992774669</t>
  </si>
  <si>
    <t>TUAPANTA</t>
  </si>
  <si>
    <t>MENDOZA</t>
  </si>
  <si>
    <t>072953193</t>
  </si>
  <si>
    <t>0992774670</t>
  </si>
  <si>
    <t>PAZMINO</t>
  </si>
  <si>
    <t>072953383</t>
  </si>
  <si>
    <t>0992774671</t>
  </si>
  <si>
    <t>TELLO</t>
  </si>
  <si>
    <t>MEDINA</t>
  </si>
  <si>
    <t>072953573</t>
  </si>
  <si>
    <t>0992774672</t>
  </si>
  <si>
    <t>SALINAS</t>
  </si>
  <si>
    <t>SARMIENTO</t>
  </si>
  <si>
    <t>072953763</t>
  </si>
  <si>
    <t>0992774673</t>
  </si>
  <si>
    <t>BUSTAMANTE</t>
  </si>
  <si>
    <t>TORRES</t>
  </si>
  <si>
    <t>072953953</t>
  </si>
  <si>
    <t>0992774674</t>
  </si>
  <si>
    <t>ORTEGA</t>
  </si>
  <si>
    <t>072954143</t>
  </si>
  <si>
    <t>0992774675</t>
  </si>
  <si>
    <t>MACIAS</t>
  </si>
  <si>
    <t>072954333</t>
  </si>
  <si>
    <t>0992774676</t>
  </si>
  <si>
    <t>EDUARDO</t>
  </si>
  <si>
    <t>072954523</t>
  </si>
  <si>
    <t>0992774677</t>
  </si>
  <si>
    <t>PARDO</t>
  </si>
  <si>
    <t>072954713</t>
  </si>
  <si>
    <t>0992774678</t>
  </si>
  <si>
    <t>MUZHA</t>
  </si>
  <si>
    <t>072954903</t>
  </si>
  <si>
    <t>0992774679</t>
  </si>
  <si>
    <t>LALVAY</t>
  </si>
  <si>
    <t>DIAZ</t>
  </si>
  <si>
    <t>072955093</t>
  </si>
  <si>
    <t>0992774680</t>
  </si>
  <si>
    <t>NUGRA</t>
  </si>
  <si>
    <t>072955283</t>
  </si>
  <si>
    <t>0992774681</t>
  </si>
  <si>
    <t>QUINCHE</t>
  </si>
  <si>
    <t>072955473</t>
  </si>
  <si>
    <t>0992774682</t>
  </si>
  <si>
    <t>MITE</t>
  </si>
  <si>
    <t>VALENTIN</t>
  </si>
  <si>
    <t>072955663</t>
  </si>
  <si>
    <t>0992774683</t>
  </si>
  <si>
    <t>AGUIRRE</t>
  </si>
  <si>
    <t>BENALCAZAR</t>
  </si>
  <si>
    <t>072955853</t>
  </si>
  <si>
    <t>0992774684</t>
  </si>
  <si>
    <t>GUARANDA</t>
  </si>
  <si>
    <t>072956043</t>
  </si>
  <si>
    <t>0992774685</t>
  </si>
  <si>
    <t>ZAMORA</t>
  </si>
  <si>
    <t>072956233</t>
  </si>
  <si>
    <t>0992774686</t>
  </si>
  <si>
    <t>ESCALANTE</t>
  </si>
  <si>
    <t>VIVANCO</t>
  </si>
  <si>
    <t>072956423</t>
  </si>
  <si>
    <t>0992774687</t>
  </si>
  <si>
    <t>072956613</t>
  </si>
  <si>
    <t>0992774688</t>
  </si>
  <si>
    <t>ALCIVAR</t>
  </si>
  <si>
    <t>ALONSO</t>
  </si>
  <si>
    <t>072956803</t>
  </si>
  <si>
    <t>0992774689</t>
  </si>
  <si>
    <t>FALCO</t>
  </si>
  <si>
    <t>072956993</t>
  </si>
  <si>
    <t>0992774690</t>
  </si>
  <si>
    <t>072957183</t>
  </si>
  <si>
    <t>0992774691</t>
  </si>
  <si>
    <t>ALVAREZ</t>
  </si>
  <si>
    <t>072957373</t>
  </si>
  <si>
    <t>0992774692</t>
  </si>
  <si>
    <t>CALLE</t>
  </si>
  <si>
    <t>BISCAINA</t>
  </si>
  <si>
    <t>072957563</t>
  </si>
  <si>
    <t>0992774693</t>
  </si>
  <si>
    <t>WLADIMIR</t>
  </si>
  <si>
    <t>072957753</t>
  </si>
  <si>
    <t>0992774694</t>
  </si>
  <si>
    <t>HURTADO</t>
  </si>
  <si>
    <t>072957943</t>
  </si>
  <si>
    <t>0992774695</t>
  </si>
  <si>
    <t>SUING</t>
  </si>
  <si>
    <t>072958133</t>
  </si>
  <si>
    <t>0992774696</t>
  </si>
  <si>
    <t>072958323</t>
  </si>
  <si>
    <t>0992774697</t>
  </si>
  <si>
    <t>Cedula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</si>
</sst>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yyyy\-mm\-dd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6" xfId="0" applyFont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ont="1" applyAlignment="1">
      <alignment wrapText="1"/>
    </xf>
    <xf numFmtId="0" fontId="1" fillId="0" borderId="4" xfId="0" applyFont="1" applyBorder="1"/>
    <xf numFmtId="0" fontId="1" fillId="0" borderId="7" xfId="0" applyFont="1" applyBorder="1"/>
    <xf numFmtId="0" fontId="0" fillId="0" borderId="8" xfId="0" applyFont="1" applyBorder="1"/>
    <xf numFmtId="0" fontId="0" fillId="0" borderId="9" xfId="0" applyBorder="1"/>
    <xf numFmtId="164" fontId="0" fillId="0" borderId="6" xfId="0" applyNumberFormat="1" applyBorder="1"/>
    <xf numFmtId="0" fontId="1" fillId="0" borderId="0" xfId="0" applyFont="1"/>
    <xf numFmtId="165" fontId="0" fillId="0" borderId="0" xfId="0" applyNumberFormat="1"/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2" zoomScaleNormal="100" workbookViewId="0">
      <selection activeCell="E28" sqref="E28"/>
    </sheetView>
  </sheetViews>
  <sheetFormatPr baseColWidth="10" defaultColWidth="9.140625" defaultRowHeight="15" x14ac:dyDescent="0.25"/>
  <cols>
    <col min="1" max="1" width="16.28515625"/>
    <col min="2" max="2" width="11.85546875"/>
    <col min="3" max="3" width="8.28515625"/>
    <col min="4" max="4" width="6"/>
    <col min="5" max="5" width="12.5703125"/>
    <col min="6" max="6" width="10.85546875"/>
    <col min="7" max="7" width="29.5703125"/>
    <col min="8" max="8" width="11.85546875"/>
    <col min="9" max="9" width="8.5703125"/>
    <col min="10" max="10" width="10.5703125"/>
    <col min="11" max="11" width="11.85546875"/>
    <col min="12" max="12" width="10.28515625"/>
    <col min="13" max="13" width="12.42578125"/>
  </cols>
  <sheetData>
    <row r="1" spans="1:13" x14ac:dyDescent="0.25">
      <c r="A1" s="1"/>
      <c r="B1" s="2"/>
      <c r="C1" s="3"/>
      <c r="D1" s="1"/>
      <c r="E1" s="2"/>
      <c r="F1" s="3"/>
    </row>
    <row r="2" spans="1:13" x14ac:dyDescent="0.25">
      <c r="A2" s="4"/>
      <c r="C2" s="5"/>
      <c r="D2" s="4"/>
      <c r="F2" s="5"/>
      <c r="G2" s="19" t="s">
        <v>0</v>
      </c>
      <c r="H2" s="19"/>
      <c r="I2" s="19"/>
      <c r="J2" s="19"/>
      <c r="K2" s="19"/>
    </row>
    <row r="3" spans="1:13" x14ac:dyDescent="0.25">
      <c r="A3" s="6" t="s">
        <v>1</v>
      </c>
      <c r="B3" s="6" t="s">
        <v>2</v>
      </c>
      <c r="C3" s="6" t="s">
        <v>3</v>
      </c>
      <c r="D3" s="6" t="s">
        <v>4</v>
      </c>
      <c r="E3" s="6" t="s">
        <v>1</v>
      </c>
      <c r="F3" s="6" t="s">
        <v>2</v>
      </c>
      <c r="G3" s="6" t="s">
        <v>1</v>
      </c>
      <c r="H3" s="6" t="s">
        <v>2</v>
      </c>
      <c r="I3" s="6" t="s">
        <v>3</v>
      </c>
      <c r="J3" s="6" t="s">
        <v>5</v>
      </c>
      <c r="K3" s="6" t="s">
        <v>4</v>
      </c>
      <c r="L3" s="6" t="s">
        <v>1</v>
      </c>
      <c r="M3" s="6" t="s">
        <v>2</v>
      </c>
    </row>
    <row r="4" spans="1:13" x14ac:dyDescent="0.25">
      <c r="A4" s="7" t="s">
        <v>6</v>
      </c>
      <c r="B4" s="7">
        <v>98</v>
      </c>
      <c r="C4" s="7">
        <f t="shared" ref="C4:C14" si="0">RANK(B4,$B$4:$B$14)</f>
        <v>1</v>
      </c>
      <c r="D4" s="7">
        <v>1</v>
      </c>
      <c r="E4" s="7" t="str">
        <f t="shared" ref="E4:E14" si="1">INDEX($A$4:$A$14,MATCH(D4,$C$4:$C$14,0))</f>
        <v>Pedro</v>
      </c>
      <c r="F4" s="7">
        <f t="shared" ref="F4:F14" si="2">INDEX($B$4:$B$14,MATCH(D4,$C$4:$C$14,0))</f>
        <v>98</v>
      </c>
      <c r="G4" s="7" t="s">
        <v>6</v>
      </c>
      <c r="H4" s="7">
        <v>98</v>
      </c>
      <c r="I4" s="7">
        <f t="shared" ref="I4:I14" si="3">RANK(J4,$J$4:$J$14)</f>
        <v>1</v>
      </c>
      <c r="J4" s="8">
        <f t="shared" ref="J4:J14" si="4">H4+0.000001*ROW()</f>
        <v>98.000004000000004</v>
      </c>
      <c r="K4" s="7">
        <v>1</v>
      </c>
      <c r="L4" s="7" t="str">
        <f t="shared" ref="L4:L14" si="5">INDEX($G$4:$G$14,MATCH(K4,$I$4:$I$14,0))</f>
        <v>Pedro</v>
      </c>
      <c r="M4" s="7">
        <f t="shared" ref="M4:M14" si="6">INDEX($H$4:$H$14,MATCH(K4,$I$4:$I$14,0))</f>
        <v>98</v>
      </c>
    </row>
    <row r="5" spans="1:13" x14ac:dyDescent="0.25">
      <c r="A5" s="7" t="s">
        <v>7</v>
      </c>
      <c r="B5" s="7">
        <v>80</v>
      </c>
      <c r="C5" s="7">
        <f t="shared" si="0"/>
        <v>7</v>
      </c>
      <c r="D5" s="7">
        <v>2</v>
      </c>
      <c r="E5" s="7" t="str">
        <f t="shared" si="1"/>
        <v>Bartolome</v>
      </c>
      <c r="F5" s="7">
        <f t="shared" si="2"/>
        <v>84</v>
      </c>
      <c r="G5" s="7" t="s">
        <v>7</v>
      </c>
      <c r="H5" s="7">
        <v>80</v>
      </c>
      <c r="I5" s="7">
        <f t="shared" si="3"/>
        <v>7</v>
      </c>
      <c r="J5" s="8">
        <f t="shared" si="4"/>
        <v>80.000005000000002</v>
      </c>
      <c r="K5" s="7">
        <v>2</v>
      </c>
      <c r="L5" s="7" t="str">
        <f t="shared" si="5"/>
        <v>Bartolome</v>
      </c>
      <c r="M5" s="7">
        <f t="shared" si="6"/>
        <v>84</v>
      </c>
    </row>
    <row r="6" spans="1:13" x14ac:dyDescent="0.25">
      <c r="A6" s="7" t="s">
        <v>8</v>
      </c>
      <c r="B6" s="7">
        <v>76</v>
      </c>
      <c r="C6" s="7">
        <f t="shared" si="0"/>
        <v>9</v>
      </c>
      <c r="D6" s="7">
        <v>3</v>
      </c>
      <c r="E6" s="7" t="str">
        <f t="shared" si="1"/>
        <v>Felipe</v>
      </c>
      <c r="F6" s="7">
        <f t="shared" si="2"/>
        <v>83</v>
      </c>
      <c r="G6" s="7" t="s">
        <v>8</v>
      </c>
      <c r="H6" s="7">
        <v>76</v>
      </c>
      <c r="I6" s="7">
        <f t="shared" si="3"/>
        <v>9</v>
      </c>
      <c r="J6" s="8">
        <f t="shared" si="4"/>
        <v>76.000005999999999</v>
      </c>
      <c r="K6" s="7">
        <v>3</v>
      </c>
      <c r="L6" s="7" t="str">
        <f t="shared" si="5"/>
        <v>Tadeo</v>
      </c>
      <c r="M6" s="7">
        <f t="shared" si="6"/>
        <v>83</v>
      </c>
    </row>
    <row r="7" spans="1:13" x14ac:dyDescent="0.25">
      <c r="A7" s="7" t="s">
        <v>9</v>
      </c>
      <c r="B7" s="7">
        <v>79</v>
      </c>
      <c r="C7" s="7">
        <f t="shared" si="0"/>
        <v>8</v>
      </c>
      <c r="D7" s="7">
        <v>4</v>
      </c>
      <c r="E7" s="7" t="e">
        <f t="shared" si="1"/>
        <v>#N/A</v>
      </c>
      <c r="F7" s="7" t="e">
        <f t="shared" si="2"/>
        <v>#N/A</v>
      </c>
      <c r="G7" s="7" t="s">
        <v>9</v>
      </c>
      <c r="H7" s="7">
        <v>79</v>
      </c>
      <c r="I7" s="7">
        <f t="shared" si="3"/>
        <v>8</v>
      </c>
      <c r="J7" s="8">
        <f t="shared" si="4"/>
        <v>79.000006999999997</v>
      </c>
      <c r="K7" s="7">
        <v>4</v>
      </c>
      <c r="L7" s="7" t="str">
        <f t="shared" si="5"/>
        <v>Felipe</v>
      </c>
      <c r="M7" s="7">
        <f t="shared" si="6"/>
        <v>83</v>
      </c>
    </row>
    <row r="8" spans="1:13" x14ac:dyDescent="0.25">
      <c r="A8" s="7" t="s">
        <v>10</v>
      </c>
      <c r="B8" s="7">
        <v>83</v>
      </c>
      <c r="C8" s="7">
        <f t="shared" si="0"/>
        <v>3</v>
      </c>
      <c r="D8" s="7">
        <v>5</v>
      </c>
      <c r="E8" s="7" t="str">
        <f t="shared" si="1"/>
        <v>Jacobo</v>
      </c>
      <c r="F8" s="7">
        <f t="shared" si="2"/>
        <v>82</v>
      </c>
      <c r="G8" s="7" t="s">
        <v>10</v>
      </c>
      <c r="H8" s="7">
        <v>83</v>
      </c>
      <c r="I8" s="7">
        <f t="shared" si="3"/>
        <v>4</v>
      </c>
      <c r="J8" s="8">
        <f t="shared" si="4"/>
        <v>83.000007999999994</v>
      </c>
      <c r="K8" s="7">
        <v>5</v>
      </c>
      <c r="L8" s="7" t="str">
        <f t="shared" si="5"/>
        <v>Jacobo</v>
      </c>
      <c r="M8" s="7">
        <f t="shared" si="6"/>
        <v>82</v>
      </c>
    </row>
    <row r="9" spans="1:13" x14ac:dyDescent="0.25">
      <c r="A9" s="7" t="s">
        <v>11</v>
      </c>
      <c r="B9" s="7">
        <v>81</v>
      </c>
      <c r="C9" s="7">
        <f t="shared" si="0"/>
        <v>6</v>
      </c>
      <c r="D9" s="7">
        <v>6</v>
      </c>
      <c r="E9" s="7" t="str">
        <f t="shared" si="1"/>
        <v>Tomas</v>
      </c>
      <c r="F9" s="7">
        <f t="shared" si="2"/>
        <v>81</v>
      </c>
      <c r="G9" s="7" t="s">
        <v>11</v>
      </c>
      <c r="H9" s="7">
        <v>81</v>
      </c>
      <c r="I9" s="7">
        <f t="shared" si="3"/>
        <v>6</v>
      </c>
      <c r="J9" s="8">
        <f t="shared" si="4"/>
        <v>81.000009000000006</v>
      </c>
      <c r="K9" s="7">
        <v>6</v>
      </c>
      <c r="L9" s="7" t="str">
        <f t="shared" si="5"/>
        <v>Tomas</v>
      </c>
      <c r="M9" s="7">
        <f t="shared" si="6"/>
        <v>81</v>
      </c>
    </row>
    <row r="10" spans="1:13" x14ac:dyDescent="0.25">
      <c r="A10" s="7" t="s">
        <v>12</v>
      </c>
      <c r="B10" s="7">
        <v>82</v>
      </c>
      <c r="C10" s="7">
        <f t="shared" si="0"/>
        <v>5</v>
      </c>
      <c r="D10" s="7">
        <v>7</v>
      </c>
      <c r="E10" s="7" t="str">
        <f t="shared" si="1"/>
        <v>Juan</v>
      </c>
      <c r="F10" s="7">
        <f t="shared" si="2"/>
        <v>80</v>
      </c>
      <c r="G10" s="7" t="s">
        <v>12</v>
      </c>
      <c r="H10" s="7">
        <v>82</v>
      </c>
      <c r="I10" s="7">
        <f t="shared" si="3"/>
        <v>5</v>
      </c>
      <c r="J10" s="8">
        <f t="shared" si="4"/>
        <v>82.000010000000003</v>
      </c>
      <c r="K10" s="7">
        <v>7</v>
      </c>
      <c r="L10" s="7" t="str">
        <f t="shared" si="5"/>
        <v>Juan</v>
      </c>
      <c r="M10" s="7">
        <f t="shared" si="6"/>
        <v>80</v>
      </c>
    </row>
    <row r="11" spans="1:13" x14ac:dyDescent="0.25">
      <c r="A11" s="7" t="s">
        <v>13</v>
      </c>
      <c r="B11" s="7">
        <v>83</v>
      </c>
      <c r="C11" s="7">
        <f t="shared" si="0"/>
        <v>3</v>
      </c>
      <c r="D11" s="7">
        <v>8</v>
      </c>
      <c r="E11" s="7" t="str">
        <f t="shared" si="1"/>
        <v>Santiago</v>
      </c>
      <c r="F11" s="7">
        <f t="shared" si="2"/>
        <v>79</v>
      </c>
      <c r="G11" s="7" t="s">
        <v>13</v>
      </c>
      <c r="H11" s="7">
        <v>83</v>
      </c>
      <c r="I11" s="7">
        <f t="shared" si="3"/>
        <v>3</v>
      </c>
      <c r="J11" s="8">
        <f t="shared" si="4"/>
        <v>83.000011000000001</v>
      </c>
      <c r="K11" s="7">
        <v>8</v>
      </c>
      <c r="L11" s="7" t="str">
        <f t="shared" si="5"/>
        <v>Santiago</v>
      </c>
      <c r="M11" s="7">
        <f t="shared" si="6"/>
        <v>79</v>
      </c>
    </row>
    <row r="12" spans="1:13" x14ac:dyDescent="0.25">
      <c r="A12" s="7" t="s">
        <v>14</v>
      </c>
      <c r="B12" s="7">
        <v>71</v>
      </c>
      <c r="C12" s="7">
        <f t="shared" si="0"/>
        <v>10</v>
      </c>
      <c r="D12" s="7">
        <v>9</v>
      </c>
      <c r="E12" s="7" t="str">
        <f t="shared" si="1"/>
        <v>Andrés</v>
      </c>
      <c r="F12" s="7">
        <f t="shared" si="2"/>
        <v>76</v>
      </c>
      <c r="G12" s="7" t="s">
        <v>14</v>
      </c>
      <c r="H12" s="7">
        <v>71</v>
      </c>
      <c r="I12" s="7">
        <f t="shared" si="3"/>
        <v>10</v>
      </c>
      <c r="J12" s="8">
        <f t="shared" si="4"/>
        <v>71.000011999999998</v>
      </c>
      <c r="K12" s="7">
        <v>9</v>
      </c>
      <c r="L12" s="7" t="str">
        <f t="shared" si="5"/>
        <v>Andrés</v>
      </c>
      <c r="M12" s="7">
        <f t="shared" si="6"/>
        <v>76</v>
      </c>
    </row>
    <row r="13" spans="1:13" x14ac:dyDescent="0.25">
      <c r="A13" s="7" t="s">
        <v>15</v>
      </c>
      <c r="B13" s="7">
        <v>65</v>
      </c>
      <c r="C13" s="7">
        <f t="shared" si="0"/>
        <v>11</v>
      </c>
      <c r="D13" s="7">
        <v>10</v>
      </c>
      <c r="E13" s="7" t="str">
        <f t="shared" si="1"/>
        <v>Simón</v>
      </c>
      <c r="F13" s="7">
        <f t="shared" si="2"/>
        <v>71</v>
      </c>
      <c r="G13" s="7" t="s">
        <v>15</v>
      </c>
      <c r="H13" s="7">
        <v>65</v>
      </c>
      <c r="I13" s="7">
        <f t="shared" si="3"/>
        <v>11</v>
      </c>
      <c r="J13" s="8">
        <f t="shared" si="4"/>
        <v>65.000012999999996</v>
      </c>
      <c r="K13" s="7">
        <v>10</v>
      </c>
      <c r="L13" s="7" t="str">
        <f t="shared" si="5"/>
        <v>Simón</v>
      </c>
      <c r="M13" s="7">
        <f t="shared" si="6"/>
        <v>71</v>
      </c>
    </row>
    <row r="14" spans="1:13" x14ac:dyDescent="0.25">
      <c r="A14" s="7" t="s">
        <v>16</v>
      </c>
      <c r="B14" s="7">
        <v>84</v>
      </c>
      <c r="C14" s="7">
        <f t="shared" si="0"/>
        <v>2</v>
      </c>
      <c r="D14" s="7">
        <v>11</v>
      </c>
      <c r="E14" s="7" t="str">
        <f t="shared" si="1"/>
        <v>Judas</v>
      </c>
      <c r="F14" s="7">
        <f t="shared" si="2"/>
        <v>65</v>
      </c>
      <c r="G14" s="7" t="s">
        <v>16</v>
      </c>
      <c r="H14" s="7">
        <v>84</v>
      </c>
      <c r="I14" s="7">
        <f t="shared" si="3"/>
        <v>2</v>
      </c>
      <c r="J14" s="8">
        <f t="shared" si="4"/>
        <v>84.000013999999993</v>
      </c>
      <c r="K14" s="7">
        <v>11</v>
      </c>
      <c r="L14" s="7" t="str">
        <f t="shared" si="5"/>
        <v>Judas</v>
      </c>
      <c r="M14" s="7">
        <f t="shared" si="6"/>
        <v>65</v>
      </c>
    </row>
    <row r="15" spans="1:13" x14ac:dyDescent="0.25">
      <c r="A15" s="4"/>
      <c r="C15" s="5"/>
      <c r="D15" s="4"/>
      <c r="F15" s="5"/>
      <c r="G15" s="9"/>
      <c r="H15" s="10"/>
      <c r="I15" s="10"/>
    </row>
    <row r="16" spans="1:13" x14ac:dyDescent="0.25">
      <c r="A16" s="4"/>
      <c r="C16" s="5"/>
      <c r="D16" s="4"/>
      <c r="F16" s="5"/>
    </row>
    <row r="17" spans="1:11" ht="69.95" customHeight="1" x14ac:dyDescent="0.25">
      <c r="A17" s="4"/>
      <c r="C17" s="5"/>
      <c r="D17" s="4"/>
      <c r="F17" s="5"/>
      <c r="G17" s="11" t="s">
        <v>17</v>
      </c>
    </row>
    <row r="18" spans="1:11" x14ac:dyDescent="0.25">
      <c r="A18" s="12" t="s">
        <v>18</v>
      </c>
      <c r="B18" t="s">
        <v>19</v>
      </c>
      <c r="C18" s="5"/>
      <c r="D18" s="12" t="s">
        <v>20</v>
      </c>
      <c r="F18" s="5"/>
    </row>
    <row r="19" spans="1:11" x14ac:dyDescent="0.25">
      <c r="A19" s="13" t="s">
        <v>21</v>
      </c>
      <c r="B19" s="14" t="s">
        <v>22</v>
      </c>
      <c r="C19" s="15"/>
      <c r="D19" s="13" t="s">
        <v>23</v>
      </c>
      <c r="E19" s="14"/>
      <c r="F19" s="15"/>
    </row>
    <row r="25" spans="1:11" x14ac:dyDescent="0.25">
      <c r="G25" s="19" t="s">
        <v>0</v>
      </c>
      <c r="H25" s="19"/>
      <c r="I25" s="19"/>
      <c r="J25" s="19"/>
      <c r="K25" s="19"/>
    </row>
    <row r="26" spans="1:11" x14ac:dyDescent="0.25">
      <c r="A26" s="6" t="s">
        <v>1</v>
      </c>
      <c r="B26" s="6" t="s">
        <v>2</v>
      </c>
      <c r="C26" s="6" t="s">
        <v>3</v>
      </c>
      <c r="D26" s="6" t="s">
        <v>4</v>
      </c>
      <c r="E26" s="6" t="s">
        <v>1</v>
      </c>
      <c r="F26" s="6" t="s">
        <v>2</v>
      </c>
      <c r="G26" s="6" t="s">
        <v>3</v>
      </c>
      <c r="H26" s="6" t="s">
        <v>5</v>
      </c>
      <c r="I26" s="6" t="s">
        <v>4</v>
      </c>
      <c r="J26" s="6" t="s">
        <v>1</v>
      </c>
      <c r="K26" s="6" t="s">
        <v>2</v>
      </c>
    </row>
    <row r="27" spans="1:11" x14ac:dyDescent="0.25">
      <c r="A27" s="7" t="s">
        <v>6</v>
      </c>
      <c r="B27" s="7">
        <v>98</v>
      </c>
      <c r="C27" s="7">
        <f t="shared" ref="C27:C37" si="7">COUNTIF($B$27:$B$37,"&lt;="&amp;B27)</f>
        <v>11</v>
      </c>
      <c r="D27" s="7">
        <v>1</v>
      </c>
      <c r="E27" s="7" t="str">
        <f>INDEX($A$27:$A$37,MATCH(D27,$C$27:$C$37,0))</f>
        <v>Judas</v>
      </c>
      <c r="F27" s="7">
        <f t="shared" ref="F27:F37" si="8">INDEX($B$27:$B$37,MATCH(D27,$C$27:$C$37,0))</f>
        <v>65</v>
      </c>
      <c r="G27" s="7">
        <f t="shared" ref="G27:G37" si="9">COUNTIF($H$27:$H$37,"&gt;="&amp;H27)</f>
        <v>1</v>
      </c>
      <c r="H27" s="16">
        <f t="shared" ref="H27:H37" si="10">B27+0.000001*ROW()</f>
        <v>98.000027000000003</v>
      </c>
      <c r="I27" s="7">
        <v>1</v>
      </c>
      <c r="J27" s="7" t="str">
        <f t="shared" ref="J27:J37" si="11">INDEX($A$27:$A$37,MATCH(I27,$G$27:$G$37,0))</f>
        <v>Pedro</v>
      </c>
      <c r="K27" s="7">
        <f t="shared" ref="K27:K37" si="12">INDEX($B$27:$B$37,MATCH(G27,$G$27:$G$37,0))</f>
        <v>98</v>
      </c>
    </row>
    <row r="28" spans="1:11" x14ac:dyDescent="0.25">
      <c r="A28" s="7" t="s">
        <v>7</v>
      </c>
      <c r="B28" s="7">
        <v>80</v>
      </c>
      <c r="C28" s="7">
        <f t="shared" si="7"/>
        <v>5</v>
      </c>
      <c r="D28" s="7">
        <v>2</v>
      </c>
      <c r="E28" s="7" t="str">
        <f t="shared" ref="E28:E37" si="13">INDEX($A$27:$A$37,MATCH(D28,$C$27:$C$37,0))</f>
        <v>Simón</v>
      </c>
      <c r="F28" s="7">
        <f t="shared" si="8"/>
        <v>71</v>
      </c>
      <c r="G28" s="7">
        <f t="shared" si="9"/>
        <v>7</v>
      </c>
      <c r="H28" s="16">
        <f t="shared" si="10"/>
        <v>80.000028</v>
      </c>
      <c r="I28" s="7">
        <v>2</v>
      </c>
      <c r="J28" s="7" t="str">
        <f t="shared" si="11"/>
        <v>Bartolome</v>
      </c>
      <c r="K28" s="7">
        <f t="shared" si="12"/>
        <v>80</v>
      </c>
    </row>
    <row r="29" spans="1:11" x14ac:dyDescent="0.25">
      <c r="A29" s="7" t="s">
        <v>8</v>
      </c>
      <c r="B29" s="7">
        <v>76</v>
      </c>
      <c r="C29" s="7">
        <f t="shared" si="7"/>
        <v>3</v>
      </c>
      <c r="D29" s="7">
        <v>3</v>
      </c>
      <c r="E29" s="7" t="str">
        <f t="shared" si="13"/>
        <v>Andrés</v>
      </c>
      <c r="F29" s="7">
        <f t="shared" si="8"/>
        <v>76</v>
      </c>
      <c r="G29" s="7">
        <f t="shared" si="9"/>
        <v>9</v>
      </c>
      <c r="H29" s="16">
        <f t="shared" si="10"/>
        <v>76.000028999999998</v>
      </c>
      <c r="I29" s="7">
        <v>3</v>
      </c>
      <c r="J29" s="7" t="str">
        <f t="shared" si="11"/>
        <v>Tadeo</v>
      </c>
      <c r="K29" s="7">
        <f t="shared" si="12"/>
        <v>76</v>
      </c>
    </row>
    <row r="30" spans="1:11" x14ac:dyDescent="0.25">
      <c r="A30" s="7" t="s">
        <v>9</v>
      </c>
      <c r="B30" s="7">
        <v>79</v>
      </c>
      <c r="C30" s="7">
        <f t="shared" si="7"/>
        <v>4</v>
      </c>
      <c r="D30" s="7">
        <v>4</v>
      </c>
      <c r="E30" s="7" t="str">
        <f t="shared" si="13"/>
        <v>Santiago</v>
      </c>
      <c r="F30" s="7">
        <f t="shared" si="8"/>
        <v>79</v>
      </c>
      <c r="G30" s="7">
        <f t="shared" si="9"/>
        <v>8</v>
      </c>
      <c r="H30" s="16">
        <f t="shared" si="10"/>
        <v>79.000029999999995</v>
      </c>
      <c r="I30" s="7">
        <v>4</v>
      </c>
      <c r="J30" s="7" t="str">
        <f t="shared" si="11"/>
        <v>Felipe</v>
      </c>
      <c r="K30" s="7">
        <f t="shared" si="12"/>
        <v>79</v>
      </c>
    </row>
    <row r="31" spans="1:11" x14ac:dyDescent="0.25">
      <c r="A31" s="7" t="s">
        <v>10</v>
      </c>
      <c r="B31" s="7">
        <v>83</v>
      </c>
      <c r="C31" s="7">
        <f t="shared" si="7"/>
        <v>9</v>
      </c>
      <c r="D31" s="7">
        <v>5</v>
      </c>
      <c r="E31" s="7" t="str">
        <f t="shared" si="13"/>
        <v>Juan</v>
      </c>
      <c r="F31" s="7">
        <f t="shared" si="8"/>
        <v>80</v>
      </c>
      <c r="G31" s="7">
        <f t="shared" si="9"/>
        <v>4</v>
      </c>
      <c r="H31" s="16">
        <f t="shared" si="10"/>
        <v>83.000031000000007</v>
      </c>
      <c r="I31" s="7">
        <v>5</v>
      </c>
      <c r="J31" s="7" t="str">
        <f t="shared" si="11"/>
        <v>Jacobo</v>
      </c>
      <c r="K31" s="7">
        <f t="shared" si="12"/>
        <v>83</v>
      </c>
    </row>
    <row r="32" spans="1:11" x14ac:dyDescent="0.25">
      <c r="A32" s="7" t="s">
        <v>11</v>
      </c>
      <c r="B32" s="7">
        <v>81</v>
      </c>
      <c r="C32" s="7">
        <f t="shared" si="7"/>
        <v>6</v>
      </c>
      <c r="D32" s="7">
        <v>6</v>
      </c>
      <c r="E32" s="7" t="str">
        <f t="shared" si="13"/>
        <v>Tomas</v>
      </c>
      <c r="F32" s="7">
        <f t="shared" si="8"/>
        <v>81</v>
      </c>
      <c r="G32" s="7">
        <f t="shared" si="9"/>
        <v>6</v>
      </c>
      <c r="H32" s="16">
        <f t="shared" si="10"/>
        <v>81.000032000000004</v>
      </c>
      <c r="I32" s="7">
        <v>6</v>
      </c>
      <c r="J32" s="7" t="str">
        <f t="shared" si="11"/>
        <v>Tomas</v>
      </c>
      <c r="K32" s="7">
        <f t="shared" si="12"/>
        <v>81</v>
      </c>
    </row>
    <row r="33" spans="1:11" x14ac:dyDescent="0.25">
      <c r="A33" s="7" t="s">
        <v>12</v>
      </c>
      <c r="B33" s="7">
        <v>82</v>
      </c>
      <c r="C33" s="7">
        <f t="shared" si="7"/>
        <v>7</v>
      </c>
      <c r="D33" s="7">
        <v>7</v>
      </c>
      <c r="E33" s="7" t="str">
        <f t="shared" si="13"/>
        <v>Jacobo</v>
      </c>
      <c r="F33" s="7">
        <f t="shared" si="8"/>
        <v>82</v>
      </c>
      <c r="G33" s="7">
        <f t="shared" si="9"/>
        <v>5</v>
      </c>
      <c r="H33" s="16">
        <f t="shared" si="10"/>
        <v>82.000033000000002</v>
      </c>
      <c r="I33" s="7">
        <v>7</v>
      </c>
      <c r="J33" s="7" t="str">
        <f t="shared" si="11"/>
        <v>Juan</v>
      </c>
      <c r="K33" s="7">
        <f t="shared" si="12"/>
        <v>82</v>
      </c>
    </row>
    <row r="34" spans="1:11" x14ac:dyDescent="0.25">
      <c r="A34" s="7" t="s">
        <v>13</v>
      </c>
      <c r="B34" s="7">
        <v>83</v>
      </c>
      <c r="C34" s="7">
        <f t="shared" si="7"/>
        <v>9</v>
      </c>
      <c r="D34" s="7">
        <v>8</v>
      </c>
      <c r="E34" s="7" t="e">
        <f t="shared" si="13"/>
        <v>#N/A</v>
      </c>
      <c r="F34" s="7" t="e">
        <f t="shared" si="8"/>
        <v>#N/A</v>
      </c>
      <c r="G34" s="7">
        <f t="shared" si="9"/>
        <v>3</v>
      </c>
      <c r="H34" s="16">
        <f t="shared" si="10"/>
        <v>83.000033999999999</v>
      </c>
      <c r="I34" s="7">
        <v>8</v>
      </c>
      <c r="J34" s="7" t="str">
        <f t="shared" si="11"/>
        <v>Santiago</v>
      </c>
      <c r="K34" s="7">
        <f t="shared" si="12"/>
        <v>83</v>
      </c>
    </row>
    <row r="35" spans="1:11" x14ac:dyDescent="0.25">
      <c r="A35" s="7" t="s">
        <v>14</v>
      </c>
      <c r="B35" s="7">
        <v>71</v>
      </c>
      <c r="C35" s="7">
        <f t="shared" si="7"/>
        <v>2</v>
      </c>
      <c r="D35" s="7">
        <v>9</v>
      </c>
      <c r="E35" s="7" t="str">
        <f t="shared" si="13"/>
        <v>Felipe</v>
      </c>
      <c r="F35" s="7">
        <f t="shared" si="8"/>
        <v>83</v>
      </c>
      <c r="G35" s="7">
        <f t="shared" si="9"/>
        <v>10</v>
      </c>
      <c r="H35" s="16">
        <f t="shared" si="10"/>
        <v>71.000034999999997</v>
      </c>
      <c r="I35" s="7">
        <v>9</v>
      </c>
      <c r="J35" s="7" t="str">
        <f t="shared" si="11"/>
        <v>Andrés</v>
      </c>
      <c r="K35" s="7">
        <f t="shared" si="12"/>
        <v>71</v>
      </c>
    </row>
    <row r="36" spans="1:11" x14ac:dyDescent="0.25">
      <c r="A36" s="7" t="s">
        <v>15</v>
      </c>
      <c r="B36" s="7">
        <v>65</v>
      </c>
      <c r="C36" s="7">
        <f t="shared" si="7"/>
        <v>1</v>
      </c>
      <c r="D36" s="7">
        <v>10</v>
      </c>
      <c r="E36" s="7" t="str">
        <f t="shared" si="13"/>
        <v>Bartolome</v>
      </c>
      <c r="F36" s="7">
        <f t="shared" si="8"/>
        <v>84</v>
      </c>
      <c r="G36" s="7">
        <f t="shared" si="9"/>
        <v>11</v>
      </c>
      <c r="H36" s="16">
        <f t="shared" si="10"/>
        <v>65.000035999999994</v>
      </c>
      <c r="I36" s="7">
        <v>10</v>
      </c>
      <c r="J36" s="7" t="str">
        <f t="shared" si="11"/>
        <v>Simón</v>
      </c>
      <c r="K36" s="7">
        <f t="shared" si="12"/>
        <v>65</v>
      </c>
    </row>
    <row r="37" spans="1:11" x14ac:dyDescent="0.25">
      <c r="A37" s="7" t="s">
        <v>16</v>
      </c>
      <c r="B37" s="7">
        <v>84</v>
      </c>
      <c r="C37" s="7">
        <f t="shared" si="7"/>
        <v>10</v>
      </c>
      <c r="D37" s="7">
        <v>11</v>
      </c>
      <c r="E37" s="7" t="str">
        <f t="shared" si="13"/>
        <v>Pedro</v>
      </c>
      <c r="F37" s="7">
        <f t="shared" si="8"/>
        <v>98</v>
      </c>
      <c r="G37" s="7">
        <f t="shared" si="9"/>
        <v>2</v>
      </c>
      <c r="H37" s="16">
        <f t="shared" si="10"/>
        <v>84.000037000000006</v>
      </c>
      <c r="I37" s="7">
        <v>11</v>
      </c>
      <c r="J37" s="7" t="str">
        <f t="shared" si="11"/>
        <v>Judas</v>
      </c>
      <c r="K37" s="7">
        <f t="shared" si="12"/>
        <v>84</v>
      </c>
    </row>
  </sheetData>
  <mergeCells count="2">
    <mergeCell ref="G2:K2"/>
    <mergeCell ref="G25:K2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38"/>
  <sheetViews>
    <sheetView tabSelected="1" topLeftCell="H79" zoomScaleNormal="100" workbookViewId="0">
      <selection activeCell="V3" sqref="V3:V138"/>
    </sheetView>
  </sheetViews>
  <sheetFormatPr baseColWidth="10" defaultColWidth="9.140625" defaultRowHeight="15" x14ac:dyDescent="0.25"/>
  <cols>
    <col min="2" max="2" width="15.5703125"/>
    <col min="3" max="3" width="18.7109375"/>
    <col min="4" max="4" width="15.140625"/>
    <col min="5" max="5" width="15.85546875"/>
    <col min="6" max="6" width="29"/>
    <col min="7" max="7" width="17.28515625"/>
    <col min="8" max="8" width="14.28515625"/>
    <col min="9" max="10" width="12.28515625"/>
    <col min="13" max="13" width="12.5703125"/>
    <col min="14" max="14" width="17.5703125" bestFit="1" customWidth="1"/>
    <col min="16" max="16" width="14.42578125" bestFit="1" customWidth="1"/>
    <col min="17" max="17" width="17" bestFit="1" customWidth="1"/>
    <col min="18" max="18" width="31.85546875" customWidth="1"/>
    <col min="19" max="19" width="16.5703125" bestFit="1" customWidth="1"/>
    <col min="20" max="20" width="10" bestFit="1" customWidth="1"/>
    <col min="21" max="21" width="10.7109375" bestFit="1" customWidth="1"/>
  </cols>
  <sheetData>
    <row r="2" spans="2:22" x14ac:dyDescent="0.25">
      <c r="B2" s="17" t="s">
        <v>24</v>
      </c>
      <c r="C2" s="17" t="s">
        <v>25</v>
      </c>
      <c r="D2" s="17" t="s">
        <v>1</v>
      </c>
      <c r="E2" s="17" t="s">
        <v>26</v>
      </c>
      <c r="F2" s="17" t="s">
        <v>27</v>
      </c>
      <c r="G2" s="17" t="s">
        <v>28</v>
      </c>
      <c r="H2" s="17" t="s">
        <v>29</v>
      </c>
      <c r="I2" s="17" t="s">
        <v>30</v>
      </c>
      <c r="J2" s="17" t="s">
        <v>31</v>
      </c>
      <c r="L2" s="17" t="s">
        <v>32</v>
      </c>
      <c r="M2" s="17" t="s">
        <v>4</v>
      </c>
      <c r="N2" s="17" t="s">
        <v>509</v>
      </c>
      <c r="O2" s="17" t="s">
        <v>25</v>
      </c>
      <c r="P2" s="17" t="s">
        <v>1</v>
      </c>
      <c r="Q2" s="17" t="s">
        <v>26</v>
      </c>
      <c r="R2" s="17" t="s">
        <v>27</v>
      </c>
      <c r="S2" s="17" t="s">
        <v>28</v>
      </c>
      <c r="T2" s="17" t="s">
        <v>29</v>
      </c>
      <c r="U2" s="17" t="s">
        <v>30</v>
      </c>
      <c r="V2" s="17" t="s">
        <v>31</v>
      </c>
    </row>
    <row r="3" spans="2:22" x14ac:dyDescent="0.25">
      <c r="B3">
        <v>1045783967</v>
      </c>
      <c r="C3" t="str">
        <f>IF(LEN(B38)=10,"cedula","ruc")</f>
        <v>cedula</v>
      </c>
      <c r="D3" t="s">
        <v>33</v>
      </c>
      <c r="E3" t="s">
        <v>34</v>
      </c>
      <c r="F3" t="str">
        <f t="shared" ref="F3:F34" si="0">CONCATENATE(LEFT(D3,1),E3,YEAR(G3),"@hotmail.com")</f>
        <v>LARIAS1987@hotmail.com</v>
      </c>
      <c r="G3" s="18">
        <v>32142</v>
      </c>
      <c r="H3" t="s">
        <v>35</v>
      </c>
      <c r="I3" t="s">
        <v>36</v>
      </c>
      <c r="J3" t="s">
        <v>37</v>
      </c>
      <c r="L3">
        <f>COUNTIF($B$3:B138,"&gt;="&amp;B3)</f>
        <v>11</v>
      </c>
      <c r="M3">
        <v>1</v>
      </c>
      <c r="N3">
        <f>INDEX($B$3:$B$138,MATCH($M3,$L$3:$L$138,0))</f>
        <v>1045783985</v>
      </c>
      <c r="O3" t="str">
        <f>INDEX($C$3:$C$138,MATCH($M3,$L$3:$L$138,0))</f>
        <v>cedula</v>
      </c>
      <c r="P3" t="str">
        <f>INDEX($D$3:$D$138,MATCH($M3,$L$3:$L$138,0))</f>
        <v>GUALAN</v>
      </c>
      <c r="Q3" t="str">
        <f>INDEX($E$3:$E$138,MATCH($M3,$L$3:$L$138,0))</f>
        <v>ANGEL</v>
      </c>
      <c r="R3" t="str">
        <f>INDEX($F$3:$F$138,MATCH($M3,$L$3:$L$138,0))</f>
        <v>GANGEL1988@hotmail.com</v>
      </c>
      <c r="S3">
        <f>INDEX($G$3:$G$138,MATCH($M3,$L$3:$L$138,0))</f>
        <v>32163</v>
      </c>
      <c r="T3" t="str">
        <f>INDEX($H$3:$H$138,MATCH($M3,$L$3:$L$138,0))</f>
        <v>072936663</v>
      </c>
      <c r="U3" t="str">
        <f>INDEX($I$3:$I$138,MATCH($M3,$L$3:$L$138,0))</f>
        <v>0992774583</v>
      </c>
      <c r="V3" t="str">
        <f>INDEX($J$3:$J$138,MATCH($M3,$L$3:$L$138,0))</f>
        <v>s</v>
      </c>
    </row>
    <row r="4" spans="2:22" x14ac:dyDescent="0.25">
      <c r="B4">
        <v>1045783965</v>
      </c>
      <c r="C4" t="str">
        <f>IF(LEN(B3)=10,"cedula","ruc")</f>
        <v>cedula</v>
      </c>
      <c r="D4" t="s">
        <v>38</v>
      </c>
      <c r="E4" t="s">
        <v>39</v>
      </c>
      <c r="F4" t="str">
        <f t="shared" si="0"/>
        <v>JGUSTAVO1988@hotmail.com</v>
      </c>
      <c r="G4" s="18">
        <v>32143</v>
      </c>
      <c r="H4" t="s">
        <v>40</v>
      </c>
      <c r="I4" t="s">
        <v>41</v>
      </c>
      <c r="J4" t="s">
        <v>42</v>
      </c>
      <c r="L4">
        <f>COUNTIF($B$3:B139,"&gt;="&amp;B4)</f>
        <v>13</v>
      </c>
      <c r="M4">
        <v>2</v>
      </c>
      <c r="N4">
        <f t="shared" ref="N4:N67" si="1">INDEX($B$3:$B$138,MATCH($M4,$L$3:$L$138,0))</f>
        <v>1045783983</v>
      </c>
      <c r="O4" t="str">
        <f t="shared" ref="O4:O67" si="2">INDEX($C$3:$C$138,MATCH($M4,$L$3:$L$138,0))</f>
        <v>cedula</v>
      </c>
      <c r="P4" t="str">
        <f t="shared" ref="P4:P67" si="3">INDEX($D$3:$D$138,MATCH($M4,$L$3:$L$138,0))</f>
        <v>MARTINEZ</v>
      </c>
      <c r="Q4" t="str">
        <f t="shared" ref="Q4:Q67" si="4">INDEX($E$3:$E$138,MATCH($M4,$L$3:$L$138,0))</f>
        <v>HIDALGO</v>
      </c>
      <c r="R4" t="str">
        <f t="shared" ref="R4:R67" si="5">INDEX($F$3:$F$138,MATCH($M4,$L$3:$L$138,0))</f>
        <v>MHIDALGO1988@hotmail.com</v>
      </c>
      <c r="S4">
        <f t="shared" ref="S4:S67" si="6">INDEX($G$3:$G$138,MATCH($M4,$L$3:$L$138,0))</f>
        <v>32164</v>
      </c>
      <c r="T4" t="str">
        <f t="shared" ref="T4:T67" si="7">INDEX($H$3:$H$138,MATCH($M4,$L$3:$L$138,0))</f>
        <v>072936853</v>
      </c>
      <c r="U4" t="str">
        <f t="shared" ref="U4:U67" si="8">INDEX($I$3:$I$138,MATCH($M4,$L$3:$L$138,0))</f>
        <v>0992774584</v>
      </c>
      <c r="V4" t="str">
        <f t="shared" ref="V4:V67" si="9">INDEX($J$3:$J$138,MATCH($M4,$L$3:$L$138,0))</f>
        <v>c</v>
      </c>
    </row>
    <row r="5" spans="2:22" x14ac:dyDescent="0.25">
      <c r="B5">
        <v>1045783963</v>
      </c>
      <c r="C5" t="str">
        <f>IF(LEN(B4)=10,"cedula","ruc")</f>
        <v>cedula</v>
      </c>
      <c r="D5" t="s">
        <v>43</v>
      </c>
      <c r="E5" t="s">
        <v>44</v>
      </c>
      <c r="F5" t="str">
        <f t="shared" si="0"/>
        <v>RTORO1988@hotmail.com</v>
      </c>
      <c r="G5" s="18">
        <v>32144</v>
      </c>
      <c r="H5" t="s">
        <v>45</v>
      </c>
      <c r="I5" t="s">
        <v>46</v>
      </c>
      <c r="J5" t="s">
        <v>37</v>
      </c>
      <c r="L5">
        <f>COUNTIF($B$3:B140,"&gt;="&amp;B5)</f>
        <v>15</v>
      </c>
      <c r="M5">
        <v>3</v>
      </c>
      <c r="N5">
        <f t="shared" si="1"/>
        <v>1045783981</v>
      </c>
      <c r="O5" t="str">
        <f t="shared" si="2"/>
        <v>cedula</v>
      </c>
      <c r="P5" t="str">
        <f t="shared" si="3"/>
        <v>ARELLANO</v>
      </c>
      <c r="Q5" t="str">
        <f t="shared" si="4"/>
        <v>AMAYA</v>
      </c>
      <c r="R5" t="str">
        <f t="shared" si="5"/>
        <v>AAMAYA1988@hotmail.com</v>
      </c>
      <c r="S5">
        <f t="shared" si="6"/>
        <v>32165</v>
      </c>
      <c r="T5" t="str">
        <f t="shared" si="7"/>
        <v>072937043</v>
      </c>
      <c r="U5" t="str">
        <f t="shared" si="8"/>
        <v>0992774585</v>
      </c>
      <c r="V5" t="str">
        <f t="shared" si="9"/>
        <v>s</v>
      </c>
    </row>
    <row r="6" spans="2:22" x14ac:dyDescent="0.25">
      <c r="B6">
        <v>1045783961</v>
      </c>
      <c r="C6" t="str">
        <f>IF(LEN(B5)=10,"cedula","ruc")</f>
        <v>cedula</v>
      </c>
      <c r="D6" t="s">
        <v>47</v>
      </c>
      <c r="E6" t="s">
        <v>48</v>
      </c>
      <c r="F6" t="str">
        <f t="shared" si="0"/>
        <v>RPEREZ1988@hotmail.com</v>
      </c>
      <c r="G6" s="18">
        <v>32145</v>
      </c>
      <c r="H6" t="s">
        <v>49</v>
      </c>
      <c r="I6" t="s">
        <v>50</v>
      </c>
      <c r="J6" t="s">
        <v>42</v>
      </c>
      <c r="L6">
        <f>COUNTIF($B$3:B141,"&gt;="&amp;B6)</f>
        <v>17</v>
      </c>
      <c r="M6">
        <v>4</v>
      </c>
      <c r="N6">
        <f t="shared" si="1"/>
        <v>1045783979</v>
      </c>
      <c r="O6" t="str">
        <f t="shared" si="2"/>
        <v>cedula</v>
      </c>
      <c r="P6" t="str">
        <f t="shared" si="3"/>
        <v>GUAMAN</v>
      </c>
      <c r="Q6" t="str">
        <f t="shared" si="4"/>
        <v>ALVEAR</v>
      </c>
      <c r="R6" t="str">
        <f t="shared" si="5"/>
        <v>GALVEAR1988@hotmail.com</v>
      </c>
      <c r="S6">
        <f t="shared" si="6"/>
        <v>32166</v>
      </c>
      <c r="T6" t="str">
        <f t="shared" si="7"/>
        <v>072937233</v>
      </c>
      <c r="U6" t="str">
        <f t="shared" si="8"/>
        <v>0992774586</v>
      </c>
      <c r="V6" t="str">
        <f t="shared" si="9"/>
        <v>c</v>
      </c>
    </row>
    <row r="7" spans="2:22" x14ac:dyDescent="0.25">
      <c r="B7">
        <v>1045783125</v>
      </c>
      <c r="C7" t="str">
        <f>IF(LEN(B6)=10,"cedula","ruc")</f>
        <v>cedula</v>
      </c>
      <c r="D7" t="s">
        <v>51</v>
      </c>
      <c r="E7" t="s">
        <v>52</v>
      </c>
      <c r="F7" t="str">
        <f t="shared" si="0"/>
        <v>PCEDENO1988@hotmail.com</v>
      </c>
      <c r="G7" s="18">
        <v>32146</v>
      </c>
      <c r="H7" t="s">
        <v>53</v>
      </c>
      <c r="I7" t="s">
        <v>54</v>
      </c>
      <c r="J7" t="s">
        <v>37</v>
      </c>
      <c r="L7">
        <f>COUNTIF($B$3:B142,"&gt;="&amp;B7)</f>
        <v>123</v>
      </c>
      <c r="M7">
        <v>5</v>
      </c>
      <c r="N7">
        <f t="shared" si="1"/>
        <v>1045783977</v>
      </c>
      <c r="O7" t="str">
        <f t="shared" si="2"/>
        <v>cedula</v>
      </c>
      <c r="P7" t="str">
        <f t="shared" si="3"/>
        <v>RODRIGUEZ</v>
      </c>
      <c r="Q7" t="str">
        <f t="shared" si="4"/>
        <v>CELI</v>
      </c>
      <c r="R7" t="str">
        <f t="shared" si="5"/>
        <v>RCELI1988@hotmail.com</v>
      </c>
      <c r="S7">
        <f t="shared" si="6"/>
        <v>32167</v>
      </c>
      <c r="T7" t="str">
        <f t="shared" si="7"/>
        <v>072937423</v>
      </c>
      <c r="U7" t="str">
        <f t="shared" si="8"/>
        <v>0992774587</v>
      </c>
      <c r="V7" t="str">
        <f t="shared" si="9"/>
        <v>s</v>
      </c>
    </row>
    <row r="8" spans="2:22" x14ac:dyDescent="0.25">
      <c r="B8">
        <v>1045783959</v>
      </c>
      <c r="C8" t="str">
        <f t="shared" ref="C8:C38" si="10">IF(LEN(B8)=10,"cedula","ruc")</f>
        <v>cedula</v>
      </c>
      <c r="D8" t="s">
        <v>55</v>
      </c>
      <c r="E8" t="s">
        <v>56</v>
      </c>
      <c r="F8" t="str">
        <f t="shared" si="0"/>
        <v>HVERA1988@hotmail.com</v>
      </c>
      <c r="G8" s="18">
        <v>32147</v>
      </c>
      <c r="H8" t="s">
        <v>57</v>
      </c>
      <c r="I8" t="s">
        <v>58</v>
      </c>
      <c r="J8" t="s">
        <v>42</v>
      </c>
      <c r="L8">
        <f>COUNTIF($B$3:B143,"&gt;="&amp;B8)</f>
        <v>19</v>
      </c>
      <c r="M8">
        <v>6</v>
      </c>
      <c r="N8">
        <f t="shared" si="1"/>
        <v>1045783975</v>
      </c>
      <c r="O8" t="str">
        <f t="shared" si="2"/>
        <v>cedula</v>
      </c>
      <c r="P8" t="str">
        <f t="shared" si="3"/>
        <v>LEON</v>
      </c>
      <c r="Q8" t="str">
        <f t="shared" si="4"/>
        <v>MARQUEZ</v>
      </c>
      <c r="R8" t="str">
        <f t="shared" si="5"/>
        <v>LMARQUEZ1988@hotmail.com</v>
      </c>
      <c r="S8">
        <f t="shared" si="6"/>
        <v>32168</v>
      </c>
      <c r="T8" t="str">
        <f t="shared" si="7"/>
        <v>072937613</v>
      </c>
      <c r="U8" t="str">
        <f t="shared" si="8"/>
        <v>0992774588</v>
      </c>
      <c r="V8" t="str">
        <f t="shared" si="9"/>
        <v>s</v>
      </c>
    </row>
    <row r="9" spans="2:22" x14ac:dyDescent="0.25">
      <c r="B9">
        <v>1045782997</v>
      </c>
      <c r="C9" t="str">
        <f t="shared" si="10"/>
        <v>cedula</v>
      </c>
      <c r="D9" t="s">
        <v>59</v>
      </c>
      <c r="E9" t="s">
        <v>60</v>
      </c>
      <c r="F9" t="str">
        <f t="shared" si="0"/>
        <v>SAGUILAR1988@hotmail.com</v>
      </c>
      <c r="G9" s="18">
        <v>32148</v>
      </c>
      <c r="H9" t="s">
        <v>61</v>
      </c>
      <c r="I9" t="s">
        <v>62</v>
      </c>
      <c r="J9" t="s">
        <v>37</v>
      </c>
      <c r="L9">
        <f>COUNTIF($B$3:B144,"&gt;="&amp;B9)</f>
        <v>131</v>
      </c>
      <c r="M9">
        <v>7</v>
      </c>
      <c r="N9">
        <f t="shared" si="1"/>
        <v>1045783973</v>
      </c>
      <c r="O9" t="str">
        <f t="shared" si="2"/>
        <v>cedula</v>
      </c>
      <c r="P9" t="str">
        <f t="shared" si="3"/>
        <v>GOMES</v>
      </c>
      <c r="Q9" t="str">
        <f t="shared" si="4"/>
        <v>COELLO</v>
      </c>
      <c r="R9" t="str">
        <f t="shared" si="5"/>
        <v>GCOELLO1988@hotmail.com</v>
      </c>
      <c r="S9">
        <f t="shared" si="6"/>
        <v>32169</v>
      </c>
      <c r="T9" t="str">
        <f t="shared" si="7"/>
        <v>072937803</v>
      </c>
      <c r="U9" t="str">
        <f t="shared" si="8"/>
        <v>0992774589</v>
      </c>
      <c r="V9" t="str">
        <f t="shared" si="9"/>
        <v>c</v>
      </c>
    </row>
    <row r="10" spans="2:22" x14ac:dyDescent="0.25">
      <c r="B10">
        <v>1045782998</v>
      </c>
      <c r="C10" t="str">
        <f t="shared" si="10"/>
        <v>cedula</v>
      </c>
      <c r="D10" t="s">
        <v>63</v>
      </c>
      <c r="E10" t="s">
        <v>64</v>
      </c>
      <c r="F10" t="str">
        <f t="shared" si="0"/>
        <v>CCALDERON1988@hotmail.com</v>
      </c>
      <c r="G10" s="18">
        <v>32149</v>
      </c>
      <c r="H10" t="s">
        <v>65</v>
      </c>
      <c r="I10" t="s">
        <v>66</v>
      </c>
      <c r="J10" t="s">
        <v>42</v>
      </c>
      <c r="L10">
        <f>COUNTIF($B$3:B145,"&gt;="&amp;B10)</f>
        <v>130</v>
      </c>
      <c r="M10">
        <v>8</v>
      </c>
      <c r="N10">
        <f t="shared" si="1"/>
        <v>1045783971</v>
      </c>
      <c r="O10" t="str">
        <f t="shared" si="2"/>
        <v>cedula</v>
      </c>
      <c r="P10" t="str">
        <f t="shared" si="3"/>
        <v>RODRIGUEZ</v>
      </c>
      <c r="Q10" t="str">
        <f t="shared" si="4"/>
        <v>CELI</v>
      </c>
      <c r="R10" t="str">
        <f t="shared" si="5"/>
        <v>RCELI1988@hotmail.com</v>
      </c>
      <c r="S10">
        <f t="shared" si="6"/>
        <v>32170</v>
      </c>
      <c r="T10" t="str">
        <f t="shared" si="7"/>
        <v>072937993</v>
      </c>
      <c r="U10" t="str">
        <f t="shared" si="8"/>
        <v>0992774590</v>
      </c>
      <c r="V10" t="str">
        <f t="shared" si="9"/>
        <v>s</v>
      </c>
    </row>
    <row r="11" spans="2:22" x14ac:dyDescent="0.25">
      <c r="B11">
        <v>1045782999</v>
      </c>
      <c r="C11" t="str">
        <f t="shared" si="10"/>
        <v>cedula</v>
      </c>
      <c r="D11" t="s">
        <v>67</v>
      </c>
      <c r="E11" t="s">
        <v>67</v>
      </c>
      <c r="F11" t="str">
        <f t="shared" si="0"/>
        <v>RRAMIREZ1988@hotmail.com</v>
      </c>
      <c r="G11" s="18">
        <v>32150</v>
      </c>
      <c r="H11" t="s">
        <v>68</v>
      </c>
      <c r="I11" t="s">
        <v>69</v>
      </c>
      <c r="J11" t="s">
        <v>37</v>
      </c>
      <c r="L11">
        <f>COUNTIF($B$3:B146,"&gt;="&amp;B11)</f>
        <v>129</v>
      </c>
      <c r="M11">
        <v>9</v>
      </c>
      <c r="N11">
        <f t="shared" si="1"/>
        <v>1045783969</v>
      </c>
      <c r="O11" t="str">
        <f t="shared" si="2"/>
        <v>cedula</v>
      </c>
      <c r="P11" t="str">
        <f t="shared" si="3"/>
        <v>SAMANIEGO</v>
      </c>
      <c r="Q11" t="str">
        <f t="shared" si="4"/>
        <v>SOTOMAYOR</v>
      </c>
      <c r="R11" t="str">
        <f t="shared" si="5"/>
        <v>SSOTOMAYOR1988@hotmail.com</v>
      </c>
      <c r="S11">
        <f t="shared" si="6"/>
        <v>32171</v>
      </c>
      <c r="T11" t="str">
        <f t="shared" si="7"/>
        <v>072938183</v>
      </c>
      <c r="U11" t="str">
        <f t="shared" si="8"/>
        <v>0992774591</v>
      </c>
      <c r="V11" t="str">
        <f t="shared" si="9"/>
        <v>c</v>
      </c>
    </row>
    <row r="12" spans="2:22" x14ac:dyDescent="0.25">
      <c r="B12">
        <v>1045783289</v>
      </c>
      <c r="C12" t="str">
        <f t="shared" si="10"/>
        <v>cedula</v>
      </c>
      <c r="D12" t="s">
        <v>70</v>
      </c>
      <c r="E12" t="s">
        <v>44</v>
      </c>
      <c r="F12" t="str">
        <f t="shared" si="0"/>
        <v>HTORO1988@hotmail.com</v>
      </c>
      <c r="G12" s="18">
        <v>32151</v>
      </c>
      <c r="H12" t="s">
        <v>71</v>
      </c>
      <c r="I12" t="s">
        <v>72</v>
      </c>
      <c r="J12" t="s">
        <v>42</v>
      </c>
      <c r="L12">
        <f>COUNTIF($B$3:B147,"&gt;="&amp;B12)</f>
        <v>121</v>
      </c>
      <c r="M12">
        <v>10</v>
      </c>
      <c r="N12" t="e">
        <f t="shared" si="1"/>
        <v>#N/A</v>
      </c>
      <c r="O12" t="e">
        <f t="shared" si="2"/>
        <v>#N/A</v>
      </c>
      <c r="P12" t="e">
        <f t="shared" si="3"/>
        <v>#N/A</v>
      </c>
      <c r="Q12" t="e">
        <f t="shared" si="4"/>
        <v>#N/A</v>
      </c>
      <c r="R12" t="e">
        <f t="shared" si="5"/>
        <v>#N/A</v>
      </c>
      <c r="S12" t="e">
        <f t="shared" si="6"/>
        <v>#N/A</v>
      </c>
      <c r="T12" t="e">
        <f t="shared" si="7"/>
        <v>#N/A</v>
      </c>
      <c r="U12" t="e">
        <f t="shared" si="8"/>
        <v>#N/A</v>
      </c>
      <c r="V12" t="e">
        <f t="shared" si="9"/>
        <v>#N/A</v>
      </c>
    </row>
    <row r="13" spans="2:22" x14ac:dyDescent="0.25">
      <c r="B13">
        <v>1045783287</v>
      </c>
      <c r="C13" t="str">
        <f t="shared" si="10"/>
        <v>cedula</v>
      </c>
      <c r="D13" t="s">
        <v>73</v>
      </c>
      <c r="E13" t="s">
        <v>74</v>
      </c>
      <c r="F13" t="str">
        <f t="shared" si="0"/>
        <v>SFEIJOO1988@hotmail.com</v>
      </c>
      <c r="G13" s="18">
        <v>32152</v>
      </c>
      <c r="H13" t="s">
        <v>75</v>
      </c>
      <c r="I13" t="s">
        <v>76</v>
      </c>
      <c r="J13" t="s">
        <v>37</v>
      </c>
      <c r="L13">
        <f>COUNTIF($B$3:B148,"&gt;="&amp;B13)</f>
        <v>122</v>
      </c>
      <c r="M13">
        <v>11</v>
      </c>
      <c r="N13">
        <f t="shared" si="1"/>
        <v>1045783967</v>
      </c>
      <c r="O13" t="str">
        <f t="shared" si="2"/>
        <v>cedula</v>
      </c>
      <c r="P13" t="str">
        <f t="shared" si="3"/>
        <v>LEON</v>
      </c>
      <c r="Q13" t="str">
        <f t="shared" si="4"/>
        <v>ARIAS</v>
      </c>
      <c r="R13" t="str">
        <f t="shared" si="5"/>
        <v>LARIAS1987@hotmail.com</v>
      </c>
      <c r="S13">
        <f t="shared" si="6"/>
        <v>32142</v>
      </c>
      <c r="T13" t="str">
        <f t="shared" si="7"/>
        <v>072932673</v>
      </c>
      <c r="U13" t="str">
        <f t="shared" si="8"/>
        <v>0992774562</v>
      </c>
      <c r="V13" t="str">
        <f t="shared" si="9"/>
        <v>s</v>
      </c>
    </row>
    <row r="14" spans="2:22" x14ac:dyDescent="0.25">
      <c r="B14">
        <v>1045783002</v>
      </c>
      <c r="C14" t="str">
        <f t="shared" si="10"/>
        <v>cedula</v>
      </c>
      <c r="D14" t="s">
        <v>77</v>
      </c>
      <c r="E14" t="s">
        <v>34</v>
      </c>
      <c r="F14" t="str">
        <f t="shared" si="0"/>
        <v>AARIAS1988@hotmail.com</v>
      </c>
      <c r="G14" s="18">
        <v>32153</v>
      </c>
      <c r="H14" t="s">
        <v>78</v>
      </c>
      <c r="I14" t="s">
        <v>79</v>
      </c>
      <c r="J14" t="s">
        <v>42</v>
      </c>
      <c r="L14">
        <f>COUNTIF($B$3:B149,"&gt;="&amp;B14)</f>
        <v>128</v>
      </c>
      <c r="M14">
        <v>12</v>
      </c>
      <c r="N14" t="e">
        <f t="shared" si="1"/>
        <v>#N/A</v>
      </c>
      <c r="O14" t="e">
        <f t="shared" si="2"/>
        <v>#N/A</v>
      </c>
      <c r="P14" t="e">
        <f t="shared" si="3"/>
        <v>#N/A</v>
      </c>
      <c r="Q14" t="e">
        <f t="shared" si="4"/>
        <v>#N/A</v>
      </c>
      <c r="R14" t="e">
        <f t="shared" si="5"/>
        <v>#N/A</v>
      </c>
      <c r="S14" t="e">
        <f t="shared" si="6"/>
        <v>#N/A</v>
      </c>
      <c r="T14" t="e">
        <f t="shared" si="7"/>
        <v>#N/A</v>
      </c>
      <c r="U14" t="e">
        <f t="shared" si="8"/>
        <v>#N/A</v>
      </c>
      <c r="V14" t="e">
        <f t="shared" si="9"/>
        <v>#N/A</v>
      </c>
    </row>
    <row r="15" spans="2:22" x14ac:dyDescent="0.25">
      <c r="B15">
        <v>1045783003</v>
      </c>
      <c r="C15" t="str">
        <f t="shared" si="10"/>
        <v>cedula</v>
      </c>
      <c r="D15" t="s">
        <v>80</v>
      </c>
      <c r="E15" t="s">
        <v>81</v>
      </c>
      <c r="F15" t="str">
        <f t="shared" si="0"/>
        <v>BSALAZAR1988@hotmail.com</v>
      </c>
      <c r="G15" s="18">
        <v>32154</v>
      </c>
      <c r="H15" t="s">
        <v>82</v>
      </c>
      <c r="I15" t="s">
        <v>83</v>
      </c>
      <c r="J15" t="s">
        <v>37</v>
      </c>
      <c r="L15">
        <f>COUNTIF($B$3:B150,"&gt;="&amp;B15)</f>
        <v>127</v>
      </c>
      <c r="M15">
        <v>13</v>
      </c>
      <c r="N15">
        <f t="shared" si="1"/>
        <v>1045783965</v>
      </c>
      <c r="O15" t="str">
        <f t="shared" si="2"/>
        <v>cedula</v>
      </c>
      <c r="P15" t="str">
        <f t="shared" si="3"/>
        <v>JOSE</v>
      </c>
      <c r="Q15" t="str">
        <f t="shared" si="4"/>
        <v>GUSTAVO</v>
      </c>
      <c r="R15" t="str">
        <f t="shared" si="5"/>
        <v>JGUSTAVO1988@hotmail.com</v>
      </c>
      <c r="S15">
        <f t="shared" si="6"/>
        <v>32143</v>
      </c>
      <c r="T15" t="str">
        <f t="shared" si="7"/>
        <v>072932863</v>
      </c>
      <c r="U15" t="str">
        <f t="shared" si="8"/>
        <v>0992774563</v>
      </c>
      <c r="V15" t="str">
        <f t="shared" si="9"/>
        <v>c</v>
      </c>
    </row>
    <row r="16" spans="2:22" x14ac:dyDescent="0.25">
      <c r="B16">
        <v>1045783004</v>
      </c>
      <c r="C16" t="str">
        <f t="shared" si="10"/>
        <v>cedula</v>
      </c>
      <c r="D16" t="s">
        <v>84</v>
      </c>
      <c r="E16" t="s">
        <v>43</v>
      </c>
      <c r="F16" t="str">
        <f t="shared" si="0"/>
        <v>FRAMON1988@hotmail.com</v>
      </c>
      <c r="G16" s="18">
        <v>32155</v>
      </c>
      <c r="H16" t="s">
        <v>85</v>
      </c>
      <c r="I16" t="s">
        <v>86</v>
      </c>
      <c r="J16" t="s">
        <v>37</v>
      </c>
      <c r="L16">
        <f>COUNTIF($B$3:B151,"&gt;="&amp;B16)</f>
        <v>126</v>
      </c>
      <c r="M16">
        <v>14</v>
      </c>
      <c r="N16" t="e">
        <f t="shared" si="1"/>
        <v>#N/A</v>
      </c>
      <c r="O16" t="e">
        <f t="shared" si="2"/>
        <v>#N/A</v>
      </c>
      <c r="P16" t="e">
        <f t="shared" si="3"/>
        <v>#N/A</v>
      </c>
      <c r="Q16" t="e">
        <f t="shared" si="4"/>
        <v>#N/A</v>
      </c>
      <c r="R16" t="e">
        <f t="shared" si="5"/>
        <v>#N/A</v>
      </c>
      <c r="S16" t="e">
        <f t="shared" si="6"/>
        <v>#N/A</v>
      </c>
      <c r="T16" t="e">
        <f t="shared" si="7"/>
        <v>#N/A</v>
      </c>
      <c r="U16" t="e">
        <f t="shared" si="8"/>
        <v>#N/A</v>
      </c>
      <c r="V16" t="e">
        <f t="shared" si="9"/>
        <v>#N/A</v>
      </c>
    </row>
    <row r="17" spans="2:22" x14ac:dyDescent="0.25">
      <c r="B17">
        <v>1045783005</v>
      </c>
      <c r="C17" t="str">
        <f t="shared" si="10"/>
        <v>cedula</v>
      </c>
      <c r="D17" t="s">
        <v>87</v>
      </c>
      <c r="E17" t="s">
        <v>88</v>
      </c>
      <c r="F17" t="str">
        <f t="shared" si="0"/>
        <v>CCOJITAMBO1988@hotmail.com</v>
      </c>
      <c r="G17" s="18">
        <v>32156</v>
      </c>
      <c r="H17" t="s">
        <v>89</v>
      </c>
      <c r="I17" t="s">
        <v>90</v>
      </c>
      <c r="J17" t="s">
        <v>42</v>
      </c>
      <c r="L17">
        <f>COUNTIF($B$3:B152,"&gt;="&amp;B17)</f>
        <v>125</v>
      </c>
      <c r="M17">
        <v>15</v>
      </c>
      <c r="N17">
        <f t="shared" si="1"/>
        <v>1045783963</v>
      </c>
      <c r="O17" t="str">
        <f t="shared" si="2"/>
        <v>cedula</v>
      </c>
      <c r="P17" t="str">
        <f t="shared" si="3"/>
        <v>RAMON</v>
      </c>
      <c r="Q17" t="str">
        <f t="shared" si="4"/>
        <v>TORO</v>
      </c>
      <c r="R17" t="str">
        <f t="shared" si="5"/>
        <v>RTORO1988@hotmail.com</v>
      </c>
      <c r="S17">
        <f t="shared" si="6"/>
        <v>32144</v>
      </c>
      <c r="T17" t="str">
        <f t="shared" si="7"/>
        <v>072933053</v>
      </c>
      <c r="U17" t="str">
        <f t="shared" si="8"/>
        <v>0992774564</v>
      </c>
      <c r="V17" t="str">
        <f t="shared" si="9"/>
        <v>s</v>
      </c>
    </row>
    <row r="18" spans="2:22" x14ac:dyDescent="0.25">
      <c r="B18">
        <v>1045783006</v>
      </c>
      <c r="C18" t="str">
        <f t="shared" si="10"/>
        <v>cedula</v>
      </c>
      <c r="D18" t="s">
        <v>91</v>
      </c>
      <c r="E18" t="s">
        <v>33</v>
      </c>
      <c r="F18" t="str">
        <f t="shared" si="0"/>
        <v>CLEON1988@hotmail.com</v>
      </c>
      <c r="G18" s="18">
        <v>32157</v>
      </c>
      <c r="H18" t="s">
        <v>92</v>
      </c>
      <c r="I18" t="s">
        <v>93</v>
      </c>
      <c r="J18" t="s">
        <v>37</v>
      </c>
      <c r="L18">
        <f>COUNTIF($B$3:B153,"&gt;="&amp;B18)</f>
        <v>124</v>
      </c>
      <c r="M18">
        <v>16</v>
      </c>
      <c r="N18" t="e">
        <f t="shared" si="1"/>
        <v>#N/A</v>
      </c>
      <c r="O18" t="e">
        <f t="shared" si="2"/>
        <v>#N/A</v>
      </c>
      <c r="P18" t="e">
        <f t="shared" si="3"/>
        <v>#N/A</v>
      </c>
      <c r="Q18" t="e">
        <f t="shared" si="4"/>
        <v>#N/A</v>
      </c>
      <c r="R18" t="e">
        <f t="shared" si="5"/>
        <v>#N/A</v>
      </c>
      <c r="S18" t="e">
        <f t="shared" si="6"/>
        <v>#N/A</v>
      </c>
      <c r="T18" t="e">
        <f t="shared" si="7"/>
        <v>#N/A</v>
      </c>
      <c r="U18" t="e">
        <f t="shared" si="8"/>
        <v>#N/A</v>
      </c>
      <c r="V18" t="e">
        <f t="shared" si="9"/>
        <v>#N/A</v>
      </c>
    </row>
    <row r="19" spans="2:22" x14ac:dyDescent="0.25">
      <c r="B19">
        <v>1045783299</v>
      </c>
      <c r="C19" t="str">
        <f t="shared" si="10"/>
        <v>cedula</v>
      </c>
      <c r="D19" t="s">
        <v>94</v>
      </c>
      <c r="E19" t="s">
        <v>95</v>
      </c>
      <c r="F19" t="str">
        <f t="shared" si="0"/>
        <v>VLOPEZ1988@hotmail.com</v>
      </c>
      <c r="G19" s="18">
        <v>32158</v>
      </c>
      <c r="H19" t="s">
        <v>96</v>
      </c>
      <c r="I19" t="s">
        <v>97</v>
      </c>
      <c r="J19" t="s">
        <v>42</v>
      </c>
      <c r="L19">
        <f>COUNTIF($B$3:B154,"&gt;="&amp;B19)</f>
        <v>116</v>
      </c>
      <c r="M19">
        <v>17</v>
      </c>
      <c r="N19">
        <f t="shared" si="1"/>
        <v>1045783961</v>
      </c>
      <c r="O19" t="str">
        <f t="shared" si="2"/>
        <v>cedula</v>
      </c>
      <c r="P19" t="str">
        <f t="shared" si="3"/>
        <v>ROMAN</v>
      </c>
      <c r="Q19" t="str">
        <f t="shared" si="4"/>
        <v>PEREZ</v>
      </c>
      <c r="R19" t="str">
        <f t="shared" si="5"/>
        <v>RPEREZ1988@hotmail.com</v>
      </c>
      <c r="S19">
        <f t="shared" si="6"/>
        <v>32145</v>
      </c>
      <c r="T19" t="str">
        <f t="shared" si="7"/>
        <v>072933243</v>
      </c>
      <c r="U19" t="str">
        <f t="shared" si="8"/>
        <v>0992774565</v>
      </c>
      <c r="V19" t="str">
        <f t="shared" si="9"/>
        <v>c</v>
      </c>
    </row>
    <row r="20" spans="2:22" x14ac:dyDescent="0.25">
      <c r="B20">
        <v>1045783297</v>
      </c>
      <c r="C20" t="str">
        <f t="shared" si="10"/>
        <v>cedula</v>
      </c>
      <c r="D20" t="s">
        <v>98</v>
      </c>
      <c r="E20" t="s">
        <v>99</v>
      </c>
      <c r="F20" t="str">
        <f t="shared" si="0"/>
        <v>FGUALICHE1988@hotmail.com</v>
      </c>
      <c r="G20" s="18">
        <v>32159</v>
      </c>
      <c r="H20" t="s">
        <v>100</v>
      </c>
      <c r="I20" t="s">
        <v>101</v>
      </c>
      <c r="J20" t="s">
        <v>37</v>
      </c>
      <c r="L20">
        <f>COUNTIF($B$3:B155,"&gt;="&amp;B20)</f>
        <v>117</v>
      </c>
      <c r="M20">
        <v>18</v>
      </c>
      <c r="N20" t="e">
        <f t="shared" si="1"/>
        <v>#N/A</v>
      </c>
      <c r="O20" t="e">
        <f t="shared" si="2"/>
        <v>#N/A</v>
      </c>
      <c r="P20" t="e">
        <f t="shared" si="3"/>
        <v>#N/A</v>
      </c>
      <c r="Q20" t="e">
        <f t="shared" si="4"/>
        <v>#N/A</v>
      </c>
      <c r="R20" t="e">
        <f t="shared" si="5"/>
        <v>#N/A</v>
      </c>
      <c r="S20" t="e">
        <f t="shared" si="6"/>
        <v>#N/A</v>
      </c>
      <c r="T20" t="e">
        <f t="shared" si="7"/>
        <v>#N/A</v>
      </c>
      <c r="U20" t="e">
        <f t="shared" si="8"/>
        <v>#N/A</v>
      </c>
      <c r="V20" t="e">
        <f t="shared" si="9"/>
        <v>#N/A</v>
      </c>
    </row>
    <row r="21" spans="2:22" x14ac:dyDescent="0.25">
      <c r="B21">
        <v>1045783295</v>
      </c>
      <c r="C21" t="str">
        <f t="shared" si="10"/>
        <v>cedula</v>
      </c>
      <c r="D21" t="s">
        <v>102</v>
      </c>
      <c r="E21" t="s">
        <v>103</v>
      </c>
      <c r="F21" t="str">
        <f t="shared" si="0"/>
        <v>RVALDEZ1988@hotmail.com</v>
      </c>
      <c r="G21" s="18">
        <v>32160</v>
      </c>
      <c r="H21" t="s">
        <v>104</v>
      </c>
      <c r="I21" t="s">
        <v>105</v>
      </c>
      <c r="J21" t="s">
        <v>42</v>
      </c>
      <c r="L21">
        <f>COUNTIF($B$3:B156,"&gt;="&amp;B21)</f>
        <v>118</v>
      </c>
      <c r="M21">
        <v>19</v>
      </c>
      <c r="N21">
        <f t="shared" si="1"/>
        <v>1045783959</v>
      </c>
      <c r="O21" t="str">
        <f t="shared" si="2"/>
        <v>cedula</v>
      </c>
      <c r="P21" t="str">
        <f t="shared" si="3"/>
        <v>HERMENEJILDO</v>
      </c>
      <c r="Q21" t="str">
        <f t="shared" si="4"/>
        <v>VERA</v>
      </c>
      <c r="R21" t="str">
        <f t="shared" si="5"/>
        <v>HVERA1988@hotmail.com</v>
      </c>
      <c r="S21">
        <f t="shared" si="6"/>
        <v>32147</v>
      </c>
      <c r="T21" t="str">
        <f t="shared" si="7"/>
        <v>072933623</v>
      </c>
      <c r="U21" t="str">
        <f t="shared" si="8"/>
        <v>0992774567</v>
      </c>
      <c r="V21" t="str">
        <f t="shared" si="9"/>
        <v>c</v>
      </c>
    </row>
    <row r="22" spans="2:22" x14ac:dyDescent="0.25">
      <c r="B22">
        <v>1045783293</v>
      </c>
      <c r="C22" t="str">
        <f t="shared" si="10"/>
        <v>cedula</v>
      </c>
      <c r="D22" t="s">
        <v>106</v>
      </c>
      <c r="E22" t="s">
        <v>107</v>
      </c>
      <c r="F22" t="str">
        <f t="shared" si="0"/>
        <v>LAGUILAR AGUILAR1988@hotmail.com</v>
      </c>
      <c r="G22" s="18">
        <v>32161</v>
      </c>
      <c r="H22" t="s">
        <v>108</v>
      </c>
      <c r="I22" t="s">
        <v>109</v>
      </c>
      <c r="J22" t="s">
        <v>37</v>
      </c>
      <c r="L22">
        <f>COUNTIF($B$3:B157,"&gt;="&amp;B22)</f>
        <v>119</v>
      </c>
      <c r="M22">
        <v>20</v>
      </c>
      <c r="N22">
        <f t="shared" si="1"/>
        <v>1045783947</v>
      </c>
      <c r="O22" t="str">
        <f t="shared" si="2"/>
        <v>cedula</v>
      </c>
      <c r="P22" t="str">
        <f t="shared" si="3"/>
        <v>CORDOVA</v>
      </c>
      <c r="Q22" t="str">
        <f t="shared" si="4"/>
        <v>SERVO</v>
      </c>
      <c r="R22" t="str">
        <f t="shared" si="5"/>
        <v>CSERVO1988@hotmail.com</v>
      </c>
      <c r="S22">
        <f t="shared" si="6"/>
        <v>32182</v>
      </c>
      <c r="T22" t="str">
        <f t="shared" si="7"/>
        <v>072940273</v>
      </c>
      <c r="U22" t="str">
        <f t="shared" si="8"/>
        <v>0992774602</v>
      </c>
      <c r="V22" t="str">
        <f t="shared" si="9"/>
        <v>c</v>
      </c>
    </row>
    <row r="23" spans="2:22" x14ac:dyDescent="0.25">
      <c r="B23">
        <v>1045783291</v>
      </c>
      <c r="C23" t="str">
        <f t="shared" si="10"/>
        <v>cedula</v>
      </c>
      <c r="D23" t="s">
        <v>110</v>
      </c>
      <c r="E23" t="s">
        <v>111</v>
      </c>
      <c r="F23" t="str">
        <f t="shared" si="0"/>
        <v>RZHIGUI1988@hotmail.com</v>
      </c>
      <c r="G23" s="18">
        <v>32162</v>
      </c>
      <c r="H23" t="s">
        <v>112</v>
      </c>
      <c r="I23" t="s">
        <v>113</v>
      </c>
      <c r="J23" t="s">
        <v>42</v>
      </c>
      <c r="L23">
        <f>COUNTIF($B$3:B158,"&gt;="&amp;B23)</f>
        <v>120</v>
      </c>
      <c r="M23">
        <v>21</v>
      </c>
      <c r="N23">
        <f t="shared" si="1"/>
        <v>1045783945</v>
      </c>
      <c r="O23" t="str">
        <f t="shared" si="2"/>
        <v>cedula</v>
      </c>
      <c r="P23" t="str">
        <f t="shared" si="3"/>
        <v>ECHEVERRIA</v>
      </c>
      <c r="Q23" t="str">
        <f t="shared" si="4"/>
        <v>ALEXANDRA</v>
      </c>
      <c r="R23" t="str">
        <f t="shared" si="5"/>
        <v>EALEXANDRA1988@hotmail.com</v>
      </c>
      <c r="S23">
        <f t="shared" si="6"/>
        <v>32183</v>
      </c>
      <c r="T23" t="str">
        <f t="shared" si="7"/>
        <v>072940463</v>
      </c>
      <c r="U23" t="str">
        <f t="shared" si="8"/>
        <v>0992774603</v>
      </c>
      <c r="V23" t="str">
        <f t="shared" si="9"/>
        <v>s</v>
      </c>
    </row>
    <row r="24" spans="2:22" x14ac:dyDescent="0.25">
      <c r="B24">
        <v>1045783985</v>
      </c>
      <c r="C24" t="str">
        <f t="shared" si="10"/>
        <v>cedula</v>
      </c>
      <c r="D24" t="s">
        <v>114</v>
      </c>
      <c r="E24" t="s">
        <v>115</v>
      </c>
      <c r="F24" t="str">
        <f t="shared" si="0"/>
        <v>GANGEL1988@hotmail.com</v>
      </c>
      <c r="G24" s="18">
        <v>32163</v>
      </c>
      <c r="H24" t="s">
        <v>116</v>
      </c>
      <c r="I24" t="s">
        <v>117</v>
      </c>
      <c r="J24" t="s">
        <v>37</v>
      </c>
      <c r="L24">
        <f>COUNTIF($B$3:B159,"&gt;="&amp;B24)</f>
        <v>1</v>
      </c>
      <c r="M24">
        <v>22</v>
      </c>
      <c r="N24">
        <f t="shared" si="1"/>
        <v>1045783943</v>
      </c>
      <c r="O24" t="str">
        <f t="shared" si="2"/>
        <v>cedula</v>
      </c>
      <c r="P24" t="str">
        <f t="shared" si="3"/>
        <v>HERNANDEZ</v>
      </c>
      <c r="Q24" t="str">
        <f t="shared" si="4"/>
        <v>CAYAMBE</v>
      </c>
      <c r="R24" t="str">
        <f t="shared" si="5"/>
        <v>HCAYAMBE1988@hotmail.com</v>
      </c>
      <c r="S24">
        <f t="shared" si="6"/>
        <v>32184</v>
      </c>
      <c r="T24" t="str">
        <f t="shared" si="7"/>
        <v>072940653</v>
      </c>
      <c r="U24" t="str">
        <f t="shared" si="8"/>
        <v>0992774604</v>
      </c>
      <c r="V24" t="str">
        <f t="shared" si="9"/>
        <v>c</v>
      </c>
    </row>
    <row r="25" spans="2:22" x14ac:dyDescent="0.25">
      <c r="B25">
        <v>1045783983</v>
      </c>
      <c r="C25" t="str">
        <f t="shared" si="10"/>
        <v>cedula</v>
      </c>
      <c r="D25" t="s">
        <v>118</v>
      </c>
      <c r="E25" t="s">
        <v>119</v>
      </c>
      <c r="F25" t="str">
        <f t="shared" si="0"/>
        <v>MHIDALGO1988@hotmail.com</v>
      </c>
      <c r="G25" s="18">
        <v>32164</v>
      </c>
      <c r="H25" t="s">
        <v>120</v>
      </c>
      <c r="I25" t="s">
        <v>121</v>
      </c>
      <c r="J25" t="s">
        <v>42</v>
      </c>
      <c r="L25">
        <f>COUNTIF($B$3:B160,"&gt;="&amp;B25)</f>
        <v>2</v>
      </c>
      <c r="M25">
        <v>23</v>
      </c>
      <c r="N25">
        <f t="shared" si="1"/>
        <v>1045783941</v>
      </c>
      <c r="O25" t="str">
        <f t="shared" si="2"/>
        <v>cedula</v>
      </c>
      <c r="P25" t="str">
        <f t="shared" si="3"/>
        <v>VALDIVIEZO</v>
      </c>
      <c r="Q25" t="str">
        <f t="shared" si="4"/>
        <v>CORDOVA</v>
      </c>
      <c r="R25" t="str">
        <f t="shared" si="5"/>
        <v>VCORDOVA1988@hotmail.com</v>
      </c>
      <c r="S25">
        <f t="shared" si="6"/>
        <v>32185</v>
      </c>
      <c r="T25" t="str">
        <f t="shared" si="7"/>
        <v>072940843</v>
      </c>
      <c r="U25" t="str">
        <f t="shared" si="8"/>
        <v>0992774605</v>
      </c>
      <c r="V25" t="str">
        <f t="shared" si="9"/>
        <v>s</v>
      </c>
    </row>
    <row r="26" spans="2:22" x14ac:dyDescent="0.25">
      <c r="B26">
        <v>1045783981</v>
      </c>
      <c r="C26" t="str">
        <f t="shared" si="10"/>
        <v>cedula</v>
      </c>
      <c r="D26" t="s">
        <v>122</v>
      </c>
      <c r="E26" t="s">
        <v>123</v>
      </c>
      <c r="F26" t="str">
        <f t="shared" si="0"/>
        <v>AAMAYA1988@hotmail.com</v>
      </c>
      <c r="G26" s="18">
        <v>32165</v>
      </c>
      <c r="H26" t="s">
        <v>124</v>
      </c>
      <c r="I26" t="s">
        <v>125</v>
      </c>
      <c r="J26" t="s">
        <v>37</v>
      </c>
      <c r="L26">
        <f>COUNTIF($B$3:B161,"&gt;="&amp;B26)</f>
        <v>3</v>
      </c>
      <c r="M26">
        <v>24</v>
      </c>
      <c r="N26">
        <f t="shared" si="1"/>
        <v>1045783939</v>
      </c>
      <c r="O26" t="str">
        <f t="shared" si="2"/>
        <v>cedula</v>
      </c>
      <c r="P26" t="str">
        <f t="shared" si="3"/>
        <v>GIRON</v>
      </c>
      <c r="Q26" t="str">
        <f t="shared" si="4"/>
        <v>MARIA</v>
      </c>
      <c r="R26" t="str">
        <f t="shared" si="5"/>
        <v>GMARIA1988@hotmail.com</v>
      </c>
      <c r="S26">
        <f t="shared" si="6"/>
        <v>32186</v>
      </c>
      <c r="T26" t="str">
        <f t="shared" si="7"/>
        <v>072941033</v>
      </c>
      <c r="U26" t="str">
        <f t="shared" si="8"/>
        <v>0992774606</v>
      </c>
      <c r="V26" t="str">
        <f t="shared" si="9"/>
        <v>c</v>
      </c>
    </row>
    <row r="27" spans="2:22" x14ac:dyDescent="0.25">
      <c r="B27">
        <v>1045783979</v>
      </c>
      <c r="C27" t="str">
        <f t="shared" si="10"/>
        <v>cedula</v>
      </c>
      <c r="D27" t="s">
        <v>126</v>
      </c>
      <c r="E27" t="s">
        <v>127</v>
      </c>
      <c r="F27" t="str">
        <f t="shared" si="0"/>
        <v>GALVEAR1988@hotmail.com</v>
      </c>
      <c r="G27" s="18">
        <v>32166</v>
      </c>
      <c r="H27" t="s">
        <v>128</v>
      </c>
      <c r="I27" t="s">
        <v>129</v>
      </c>
      <c r="J27" t="s">
        <v>42</v>
      </c>
      <c r="L27">
        <f>COUNTIF($B$3:B162,"&gt;="&amp;B27)</f>
        <v>4</v>
      </c>
      <c r="M27">
        <v>25</v>
      </c>
      <c r="N27">
        <f t="shared" si="1"/>
        <v>1045783937</v>
      </c>
      <c r="O27" t="str">
        <f t="shared" si="2"/>
        <v>cedula</v>
      </c>
      <c r="P27" t="str">
        <f t="shared" si="3"/>
        <v>BONILLA</v>
      </c>
      <c r="Q27" t="str">
        <f t="shared" si="4"/>
        <v>PELAEZ</v>
      </c>
      <c r="R27" t="str">
        <f t="shared" si="5"/>
        <v>BPELAEZ1988@hotmail.com</v>
      </c>
      <c r="S27">
        <f t="shared" si="6"/>
        <v>32187</v>
      </c>
      <c r="T27" t="str">
        <f t="shared" si="7"/>
        <v>072941223</v>
      </c>
      <c r="U27" t="str">
        <f t="shared" si="8"/>
        <v>0992774607</v>
      </c>
      <c r="V27" t="str">
        <f t="shared" si="9"/>
        <v>s</v>
      </c>
    </row>
    <row r="28" spans="2:22" x14ac:dyDescent="0.25">
      <c r="B28">
        <v>1045783977</v>
      </c>
      <c r="C28" t="str">
        <f t="shared" si="10"/>
        <v>cedula</v>
      </c>
      <c r="D28" t="s">
        <v>110</v>
      </c>
      <c r="E28" t="s">
        <v>130</v>
      </c>
      <c r="F28" t="str">
        <f t="shared" si="0"/>
        <v>RCELI1988@hotmail.com</v>
      </c>
      <c r="G28" s="18">
        <v>32167</v>
      </c>
      <c r="H28" t="s">
        <v>131</v>
      </c>
      <c r="I28" t="s">
        <v>132</v>
      </c>
      <c r="J28" t="s">
        <v>37</v>
      </c>
      <c r="L28">
        <f>COUNTIF($B$3:B163,"&gt;="&amp;B28)</f>
        <v>5</v>
      </c>
      <c r="M28">
        <v>26</v>
      </c>
      <c r="N28">
        <f t="shared" si="1"/>
        <v>1045783935</v>
      </c>
      <c r="O28" t="str">
        <f t="shared" si="2"/>
        <v>cedula</v>
      </c>
      <c r="P28" t="str">
        <f t="shared" si="3"/>
        <v>GOMEZ</v>
      </c>
      <c r="Q28" t="str">
        <f t="shared" si="4"/>
        <v>SONIA</v>
      </c>
      <c r="R28" t="str">
        <f t="shared" si="5"/>
        <v>GSONIA1988@hotmail.com</v>
      </c>
      <c r="S28">
        <f t="shared" si="6"/>
        <v>32188</v>
      </c>
      <c r="T28" t="str">
        <f t="shared" si="7"/>
        <v>072941413</v>
      </c>
      <c r="U28" t="str">
        <f t="shared" si="8"/>
        <v>0992774608</v>
      </c>
      <c r="V28" t="str">
        <f t="shared" si="9"/>
        <v>c</v>
      </c>
    </row>
    <row r="29" spans="2:22" x14ac:dyDescent="0.25">
      <c r="B29">
        <v>1045783975</v>
      </c>
      <c r="C29" t="str">
        <f t="shared" si="10"/>
        <v>cedula</v>
      </c>
      <c r="D29" t="s">
        <v>33</v>
      </c>
      <c r="E29" t="s">
        <v>133</v>
      </c>
      <c r="F29" t="str">
        <f t="shared" si="0"/>
        <v>LMARQUEZ1988@hotmail.com</v>
      </c>
      <c r="G29" s="18">
        <v>32168</v>
      </c>
      <c r="H29" t="s">
        <v>134</v>
      </c>
      <c r="I29" t="s">
        <v>135</v>
      </c>
      <c r="J29" t="s">
        <v>37</v>
      </c>
      <c r="L29">
        <f>COUNTIF($B$3:B164,"&gt;="&amp;B29)</f>
        <v>6</v>
      </c>
      <c r="M29">
        <v>27</v>
      </c>
      <c r="N29">
        <f t="shared" si="1"/>
        <v>1045783933</v>
      </c>
      <c r="O29" t="str">
        <f t="shared" si="2"/>
        <v>cedula</v>
      </c>
      <c r="P29" t="str">
        <f t="shared" si="3"/>
        <v>GARZON</v>
      </c>
      <c r="Q29" t="str">
        <f t="shared" si="4"/>
        <v>VALAREZO</v>
      </c>
      <c r="R29" t="str">
        <f t="shared" si="5"/>
        <v>GVALAREZO1988@hotmail.com</v>
      </c>
      <c r="S29">
        <f t="shared" si="6"/>
        <v>32189</v>
      </c>
      <c r="T29" t="str">
        <f t="shared" si="7"/>
        <v>072941603</v>
      </c>
      <c r="U29" t="str">
        <f t="shared" si="8"/>
        <v>0992774609</v>
      </c>
      <c r="V29" t="str">
        <f t="shared" si="9"/>
        <v>s</v>
      </c>
    </row>
    <row r="30" spans="2:22" x14ac:dyDescent="0.25">
      <c r="B30">
        <v>1045783973</v>
      </c>
      <c r="C30" t="str">
        <f t="shared" si="10"/>
        <v>cedula</v>
      </c>
      <c r="D30" t="s">
        <v>136</v>
      </c>
      <c r="E30" t="s">
        <v>91</v>
      </c>
      <c r="F30" t="str">
        <f t="shared" si="0"/>
        <v>GCOELLO1988@hotmail.com</v>
      </c>
      <c r="G30" s="18">
        <v>32169</v>
      </c>
      <c r="H30" t="s">
        <v>137</v>
      </c>
      <c r="I30" t="s">
        <v>138</v>
      </c>
      <c r="J30" t="s">
        <v>42</v>
      </c>
      <c r="L30">
        <f>COUNTIF($B$3:B165,"&gt;="&amp;B30)</f>
        <v>7</v>
      </c>
      <c r="M30">
        <v>28</v>
      </c>
      <c r="N30">
        <f t="shared" si="1"/>
        <v>1045783931</v>
      </c>
      <c r="O30" t="str">
        <f t="shared" si="2"/>
        <v>cedula</v>
      </c>
      <c r="P30" t="str">
        <f t="shared" si="3"/>
        <v>KUONQUI</v>
      </c>
      <c r="Q30" t="str">
        <f t="shared" si="4"/>
        <v>MATAMOROS</v>
      </c>
      <c r="R30" t="str">
        <f t="shared" si="5"/>
        <v>KMATAMOROS1988@hotmail.com</v>
      </c>
      <c r="S30">
        <f t="shared" si="6"/>
        <v>32190</v>
      </c>
      <c r="T30" t="str">
        <f t="shared" si="7"/>
        <v>072941793</v>
      </c>
      <c r="U30" t="str">
        <f t="shared" si="8"/>
        <v>0992774610</v>
      </c>
      <c r="V30" t="str">
        <f t="shared" si="9"/>
        <v>c</v>
      </c>
    </row>
    <row r="31" spans="2:22" x14ac:dyDescent="0.25">
      <c r="B31">
        <v>1045783971</v>
      </c>
      <c r="C31" t="str">
        <f t="shared" si="10"/>
        <v>cedula</v>
      </c>
      <c r="D31" t="s">
        <v>110</v>
      </c>
      <c r="E31" t="s">
        <v>130</v>
      </c>
      <c r="F31" t="str">
        <f t="shared" si="0"/>
        <v>RCELI1988@hotmail.com</v>
      </c>
      <c r="G31" s="18">
        <v>32170</v>
      </c>
      <c r="H31" t="s">
        <v>139</v>
      </c>
      <c r="I31" t="s">
        <v>140</v>
      </c>
      <c r="J31" t="s">
        <v>37</v>
      </c>
      <c r="L31">
        <f>COUNTIF($B$3:B166,"&gt;="&amp;B31)</f>
        <v>8</v>
      </c>
      <c r="M31">
        <v>29</v>
      </c>
      <c r="N31">
        <f t="shared" si="1"/>
        <v>1045783929</v>
      </c>
      <c r="O31" t="str">
        <f t="shared" si="2"/>
        <v>cedula</v>
      </c>
      <c r="P31" t="str">
        <f t="shared" si="3"/>
        <v>DUMAGUALA</v>
      </c>
      <c r="Q31" t="str">
        <f t="shared" si="4"/>
        <v>GUNCAY</v>
      </c>
      <c r="R31" t="str">
        <f t="shared" si="5"/>
        <v>DGUNCAY1988@hotmail.com</v>
      </c>
      <c r="S31">
        <f t="shared" si="6"/>
        <v>32191</v>
      </c>
      <c r="T31" t="str">
        <f t="shared" si="7"/>
        <v>072941983</v>
      </c>
      <c r="U31" t="str">
        <f t="shared" si="8"/>
        <v>0992774611</v>
      </c>
      <c r="V31" t="str">
        <f t="shared" si="9"/>
        <v>s</v>
      </c>
    </row>
    <row r="32" spans="2:22" x14ac:dyDescent="0.25">
      <c r="B32">
        <v>1045783969</v>
      </c>
      <c r="C32" t="str">
        <f t="shared" si="10"/>
        <v>cedula</v>
      </c>
      <c r="D32" t="s">
        <v>141</v>
      </c>
      <c r="E32" t="s">
        <v>142</v>
      </c>
      <c r="F32" t="str">
        <f t="shared" si="0"/>
        <v>SSOTOMAYOR1988@hotmail.com</v>
      </c>
      <c r="G32" s="18">
        <v>32171</v>
      </c>
      <c r="H32" t="s">
        <v>143</v>
      </c>
      <c r="I32" t="s">
        <v>144</v>
      </c>
      <c r="J32" t="s">
        <v>42</v>
      </c>
      <c r="L32">
        <f>COUNTIF($B$3:B167,"&gt;="&amp;B32)</f>
        <v>9</v>
      </c>
      <c r="M32">
        <v>30</v>
      </c>
      <c r="N32">
        <f t="shared" si="1"/>
        <v>1045783907</v>
      </c>
      <c r="O32" t="str">
        <f t="shared" si="2"/>
        <v>cedula</v>
      </c>
      <c r="P32" t="str">
        <f t="shared" si="3"/>
        <v>SEGUNDO</v>
      </c>
      <c r="Q32" t="str">
        <f t="shared" si="4"/>
        <v>MANUEL</v>
      </c>
      <c r="R32" t="str">
        <f t="shared" si="5"/>
        <v>SMANUEL1988@hotmail.com</v>
      </c>
      <c r="S32">
        <f t="shared" si="6"/>
        <v>32202</v>
      </c>
      <c r="T32" t="str">
        <f t="shared" si="7"/>
        <v>072944073</v>
      </c>
      <c r="U32" t="str">
        <f t="shared" si="8"/>
        <v>0992774622</v>
      </c>
      <c r="V32" t="str">
        <f t="shared" si="9"/>
        <v>s</v>
      </c>
    </row>
    <row r="33" spans="2:22" x14ac:dyDescent="0.25">
      <c r="B33">
        <v>1045783967</v>
      </c>
      <c r="C33" t="str">
        <f t="shared" si="10"/>
        <v>cedula</v>
      </c>
      <c r="D33" t="s">
        <v>145</v>
      </c>
      <c r="E33" t="s">
        <v>146</v>
      </c>
      <c r="F33" t="str">
        <f t="shared" si="0"/>
        <v>GCHAMBA1988@hotmail.com</v>
      </c>
      <c r="G33" s="18">
        <v>32172</v>
      </c>
      <c r="H33" t="s">
        <v>147</v>
      </c>
      <c r="I33" t="s">
        <v>148</v>
      </c>
      <c r="J33" t="s">
        <v>37</v>
      </c>
      <c r="L33">
        <f>COUNTIF($B$3:B168,"&gt;="&amp;B33)</f>
        <v>11</v>
      </c>
      <c r="M33">
        <v>31</v>
      </c>
      <c r="N33">
        <f t="shared" si="1"/>
        <v>1045783905</v>
      </c>
      <c r="O33" t="str">
        <f t="shared" si="2"/>
        <v>cedula</v>
      </c>
      <c r="P33" t="str">
        <f t="shared" si="3"/>
        <v>TINOCO</v>
      </c>
      <c r="Q33" t="str">
        <f t="shared" si="4"/>
        <v>PENALOZA</v>
      </c>
      <c r="R33" t="str">
        <f t="shared" si="5"/>
        <v>TPENALOZA1988@hotmail.com</v>
      </c>
      <c r="S33">
        <f t="shared" si="6"/>
        <v>32203</v>
      </c>
      <c r="T33" t="str">
        <f t="shared" si="7"/>
        <v>072944263</v>
      </c>
      <c r="U33" t="str">
        <f t="shared" si="8"/>
        <v>0992774623</v>
      </c>
      <c r="V33" t="str">
        <f t="shared" si="9"/>
        <v>c</v>
      </c>
    </row>
    <row r="34" spans="2:22" x14ac:dyDescent="0.25">
      <c r="B34">
        <v>1045783965</v>
      </c>
      <c r="C34" t="str">
        <f t="shared" si="10"/>
        <v>cedula</v>
      </c>
      <c r="D34" t="s">
        <v>149</v>
      </c>
      <c r="E34" t="s">
        <v>150</v>
      </c>
      <c r="F34" t="str">
        <f t="shared" si="0"/>
        <v>WDIAZ MINGA1988@hotmail.com</v>
      </c>
      <c r="G34" s="18">
        <v>32173</v>
      </c>
      <c r="H34" t="s">
        <v>151</v>
      </c>
      <c r="I34" t="s">
        <v>152</v>
      </c>
      <c r="J34" t="s">
        <v>42</v>
      </c>
      <c r="L34">
        <f>COUNTIF($B$3:B169,"&gt;="&amp;B34)</f>
        <v>13</v>
      </c>
      <c r="M34">
        <v>32</v>
      </c>
      <c r="N34">
        <f t="shared" si="1"/>
        <v>1045783903</v>
      </c>
      <c r="O34" t="str">
        <f t="shared" si="2"/>
        <v>cedula</v>
      </c>
      <c r="P34" t="str">
        <f t="shared" si="3"/>
        <v>ARIAS</v>
      </c>
      <c r="Q34" t="str">
        <f t="shared" si="4"/>
        <v>ARMIJOS</v>
      </c>
      <c r="R34" t="str">
        <f t="shared" si="5"/>
        <v>AARMIJOS1988@hotmail.com</v>
      </c>
      <c r="S34">
        <f t="shared" si="6"/>
        <v>32204</v>
      </c>
      <c r="T34" t="str">
        <f t="shared" si="7"/>
        <v>072944453</v>
      </c>
      <c r="U34" t="str">
        <f t="shared" si="8"/>
        <v>0992774624</v>
      </c>
      <c r="V34" t="str">
        <f t="shared" si="9"/>
        <v>s</v>
      </c>
    </row>
    <row r="35" spans="2:22" x14ac:dyDescent="0.25">
      <c r="B35">
        <v>1045783963</v>
      </c>
      <c r="C35" t="str">
        <f t="shared" si="10"/>
        <v>cedula</v>
      </c>
      <c r="D35" t="s">
        <v>153</v>
      </c>
      <c r="E35" t="s">
        <v>154</v>
      </c>
      <c r="F35" t="str">
        <f t="shared" ref="F35:F66" si="11">CONCATENATE(LEFT(D35,1),E35,YEAR(G35),"@hotmail.com")</f>
        <v>BQUINDE1988@hotmail.com</v>
      </c>
      <c r="G35" s="18">
        <v>32174</v>
      </c>
      <c r="H35" t="s">
        <v>155</v>
      </c>
      <c r="I35" t="s">
        <v>156</v>
      </c>
      <c r="J35" t="s">
        <v>37</v>
      </c>
      <c r="L35">
        <f>COUNTIF($B$3:B170,"&gt;="&amp;B35)</f>
        <v>15</v>
      </c>
      <c r="M35">
        <v>33</v>
      </c>
      <c r="N35" t="e">
        <f t="shared" si="1"/>
        <v>#N/A</v>
      </c>
      <c r="O35" t="e">
        <f t="shared" si="2"/>
        <v>#N/A</v>
      </c>
      <c r="P35" t="e">
        <f t="shared" si="3"/>
        <v>#N/A</v>
      </c>
      <c r="Q35" t="e">
        <f t="shared" si="4"/>
        <v>#N/A</v>
      </c>
      <c r="R35" t="e">
        <f t="shared" si="5"/>
        <v>#N/A</v>
      </c>
      <c r="S35" t="e">
        <f t="shared" si="6"/>
        <v>#N/A</v>
      </c>
      <c r="T35" t="e">
        <f t="shared" si="7"/>
        <v>#N/A</v>
      </c>
      <c r="U35" t="e">
        <f t="shared" si="8"/>
        <v>#N/A</v>
      </c>
      <c r="V35" t="e">
        <f t="shared" si="9"/>
        <v>#N/A</v>
      </c>
    </row>
    <row r="36" spans="2:22" x14ac:dyDescent="0.25">
      <c r="B36">
        <v>1045783961</v>
      </c>
      <c r="C36" t="str">
        <f t="shared" si="10"/>
        <v>cedula</v>
      </c>
      <c r="D36" t="s">
        <v>157</v>
      </c>
      <c r="E36" t="s">
        <v>158</v>
      </c>
      <c r="F36" t="str">
        <f t="shared" si="11"/>
        <v>GCORREA1988@hotmail.com</v>
      </c>
      <c r="G36" s="18">
        <v>32175</v>
      </c>
      <c r="H36" t="s">
        <v>159</v>
      </c>
      <c r="I36" t="s">
        <v>160</v>
      </c>
      <c r="J36" t="s">
        <v>42</v>
      </c>
      <c r="L36">
        <f>COUNTIF($B$3:B171,"&gt;="&amp;B36)</f>
        <v>17</v>
      </c>
      <c r="M36">
        <v>34</v>
      </c>
      <c r="N36">
        <f t="shared" si="1"/>
        <v>1045783901</v>
      </c>
      <c r="O36" t="str">
        <f t="shared" si="2"/>
        <v>cedula</v>
      </c>
      <c r="P36" t="str">
        <f t="shared" si="3"/>
        <v>ARMIJOS</v>
      </c>
      <c r="Q36" t="str">
        <f t="shared" si="4"/>
        <v>GONZALEZ</v>
      </c>
      <c r="R36" t="str">
        <f t="shared" si="5"/>
        <v>AGONZALEZ1988@hotmail.com</v>
      </c>
      <c r="S36">
        <f t="shared" si="6"/>
        <v>32205</v>
      </c>
      <c r="T36" t="str">
        <f t="shared" si="7"/>
        <v>072944643</v>
      </c>
      <c r="U36" t="str">
        <f t="shared" si="8"/>
        <v>0992774625</v>
      </c>
      <c r="V36" t="str">
        <f t="shared" si="9"/>
        <v>c</v>
      </c>
    </row>
    <row r="37" spans="2:22" x14ac:dyDescent="0.25">
      <c r="B37">
        <v>1045783959</v>
      </c>
      <c r="C37" t="str">
        <f t="shared" si="10"/>
        <v>cedula</v>
      </c>
      <c r="D37" t="s">
        <v>161</v>
      </c>
      <c r="E37" t="s">
        <v>162</v>
      </c>
      <c r="F37" t="str">
        <f t="shared" si="11"/>
        <v>CALONZO1988@hotmail.com</v>
      </c>
      <c r="G37" s="18">
        <v>32176</v>
      </c>
      <c r="H37" t="s">
        <v>163</v>
      </c>
      <c r="I37" t="s">
        <v>164</v>
      </c>
      <c r="J37" t="s">
        <v>37</v>
      </c>
      <c r="L37">
        <f>COUNTIF($B$3:B172,"&gt;="&amp;B37)</f>
        <v>19</v>
      </c>
      <c r="M37">
        <v>35</v>
      </c>
      <c r="N37" t="e">
        <f t="shared" si="1"/>
        <v>#N/A</v>
      </c>
      <c r="O37" t="e">
        <f t="shared" si="2"/>
        <v>#N/A</v>
      </c>
      <c r="P37" t="e">
        <f t="shared" si="3"/>
        <v>#N/A</v>
      </c>
      <c r="Q37" t="e">
        <f t="shared" si="4"/>
        <v>#N/A</v>
      </c>
      <c r="R37" t="e">
        <f t="shared" si="5"/>
        <v>#N/A</v>
      </c>
      <c r="S37" t="e">
        <f t="shared" si="6"/>
        <v>#N/A</v>
      </c>
      <c r="T37" t="e">
        <f t="shared" si="7"/>
        <v>#N/A</v>
      </c>
      <c r="U37" t="e">
        <f t="shared" si="8"/>
        <v>#N/A</v>
      </c>
      <c r="V37" t="e">
        <f t="shared" si="9"/>
        <v>#N/A</v>
      </c>
    </row>
    <row r="38" spans="2:22" x14ac:dyDescent="0.25">
      <c r="B38">
        <v>1045782991</v>
      </c>
      <c r="C38" t="str">
        <f t="shared" si="10"/>
        <v>cedula</v>
      </c>
      <c r="D38" t="s">
        <v>165</v>
      </c>
      <c r="E38" t="s">
        <v>166</v>
      </c>
      <c r="F38" t="str">
        <f t="shared" si="11"/>
        <v>GBARRERA1988@hotmail.com</v>
      </c>
      <c r="G38" s="18">
        <v>32177</v>
      </c>
      <c r="H38" t="s">
        <v>167</v>
      </c>
      <c r="I38" t="s">
        <v>168</v>
      </c>
      <c r="J38" t="s">
        <v>42</v>
      </c>
      <c r="L38">
        <f>COUNTIF($B$3:B173,"&gt;="&amp;B38)</f>
        <v>132</v>
      </c>
      <c r="M38">
        <v>36</v>
      </c>
      <c r="N38">
        <f t="shared" si="1"/>
        <v>1045783899</v>
      </c>
      <c r="O38" t="str">
        <f t="shared" si="2"/>
        <v>cedula</v>
      </c>
      <c r="P38" t="str">
        <f t="shared" si="3"/>
        <v>OYOLA</v>
      </c>
      <c r="Q38" t="str">
        <f t="shared" si="4"/>
        <v>ARCALLE</v>
      </c>
      <c r="R38" t="str">
        <f t="shared" si="5"/>
        <v>OARCALLE1988@hotmail.com</v>
      </c>
      <c r="S38">
        <f t="shared" si="6"/>
        <v>32206</v>
      </c>
      <c r="T38" t="str">
        <f t="shared" si="7"/>
        <v>072944833</v>
      </c>
      <c r="U38" t="str">
        <f t="shared" si="8"/>
        <v>0992774626</v>
      </c>
      <c r="V38" t="str">
        <f t="shared" si="9"/>
        <v>s</v>
      </c>
    </row>
    <row r="39" spans="2:22" x14ac:dyDescent="0.25">
      <c r="B39">
        <v>1045782629</v>
      </c>
      <c r="C39" t="str">
        <f>IF(LEN(B3)=10,"cedula","ruc")</f>
        <v>cedula</v>
      </c>
      <c r="D39" t="s">
        <v>169</v>
      </c>
      <c r="E39" t="s">
        <v>170</v>
      </c>
      <c r="F39" t="str">
        <f t="shared" si="11"/>
        <v>GISBES1988@hotmail.com</v>
      </c>
      <c r="G39" s="18">
        <v>32178</v>
      </c>
      <c r="H39" t="s">
        <v>171</v>
      </c>
      <c r="I39" t="s">
        <v>172</v>
      </c>
      <c r="J39" t="s">
        <v>37</v>
      </c>
      <c r="L39">
        <f>COUNTIF($B$3:B174,"&gt;="&amp;B39)</f>
        <v>136</v>
      </c>
      <c r="M39">
        <v>37</v>
      </c>
      <c r="N39" t="e">
        <f t="shared" si="1"/>
        <v>#N/A</v>
      </c>
      <c r="O39" t="e">
        <f t="shared" si="2"/>
        <v>#N/A</v>
      </c>
      <c r="P39" t="e">
        <f t="shared" si="3"/>
        <v>#N/A</v>
      </c>
      <c r="Q39" t="e">
        <f t="shared" si="4"/>
        <v>#N/A</v>
      </c>
      <c r="R39" t="e">
        <f t="shared" si="5"/>
        <v>#N/A</v>
      </c>
      <c r="S39" t="e">
        <f t="shared" si="6"/>
        <v>#N/A</v>
      </c>
      <c r="T39" t="e">
        <f t="shared" si="7"/>
        <v>#N/A</v>
      </c>
      <c r="U39" t="e">
        <f t="shared" si="8"/>
        <v>#N/A</v>
      </c>
      <c r="V39" t="e">
        <f t="shared" si="9"/>
        <v>#N/A</v>
      </c>
    </row>
    <row r="40" spans="2:22" x14ac:dyDescent="0.25">
      <c r="B40">
        <v>1045782630</v>
      </c>
      <c r="C40" t="str">
        <f>IF(LEN(B4)=10,"cedula","ruc")</f>
        <v>cedula</v>
      </c>
      <c r="D40" t="s">
        <v>60</v>
      </c>
      <c r="E40" t="s">
        <v>173</v>
      </c>
      <c r="F40" t="str">
        <f t="shared" si="11"/>
        <v>AESPINOZA1988@hotmail.com</v>
      </c>
      <c r="G40" s="18">
        <v>32179</v>
      </c>
      <c r="H40" t="s">
        <v>174</v>
      </c>
      <c r="I40" t="s">
        <v>175</v>
      </c>
      <c r="J40" t="s">
        <v>42</v>
      </c>
      <c r="L40">
        <f>COUNTIF($B$3:B175,"&gt;="&amp;B40)</f>
        <v>135</v>
      </c>
      <c r="M40">
        <v>38</v>
      </c>
      <c r="N40">
        <f t="shared" si="1"/>
        <v>1045783897</v>
      </c>
      <c r="O40" t="str">
        <f t="shared" si="2"/>
        <v>cedula</v>
      </c>
      <c r="P40" t="str">
        <f t="shared" si="3"/>
        <v>QUIMI</v>
      </c>
      <c r="Q40" t="str">
        <f t="shared" si="4"/>
        <v>ARMIJOS</v>
      </c>
      <c r="R40" t="str">
        <f t="shared" si="5"/>
        <v>QARMIJOS1988@hotmail.com</v>
      </c>
      <c r="S40">
        <f t="shared" si="6"/>
        <v>32207</v>
      </c>
      <c r="T40" t="str">
        <f t="shared" si="7"/>
        <v>072945023</v>
      </c>
      <c r="U40" t="str">
        <f t="shared" si="8"/>
        <v>0992774627</v>
      </c>
      <c r="V40" t="str">
        <f t="shared" si="9"/>
        <v>s</v>
      </c>
    </row>
    <row r="41" spans="2:22" x14ac:dyDescent="0.25">
      <c r="B41">
        <v>1045782631</v>
      </c>
      <c r="C41" t="str">
        <f>IF(LEN(B5)=10,"cedula","ruc")</f>
        <v>cedula</v>
      </c>
      <c r="D41" t="s">
        <v>173</v>
      </c>
      <c r="E41" t="s">
        <v>44</v>
      </c>
      <c r="F41" t="str">
        <f t="shared" si="11"/>
        <v>ETORO1988@hotmail.com</v>
      </c>
      <c r="G41" s="18">
        <v>32180</v>
      </c>
      <c r="H41" t="s">
        <v>176</v>
      </c>
      <c r="I41" t="s">
        <v>177</v>
      </c>
      <c r="J41" t="s">
        <v>37</v>
      </c>
      <c r="L41">
        <f>COUNTIF($B$3:B176,"&gt;="&amp;B41)</f>
        <v>134</v>
      </c>
      <c r="M41">
        <v>39</v>
      </c>
      <c r="N41" t="e">
        <f t="shared" si="1"/>
        <v>#N/A</v>
      </c>
      <c r="O41" t="e">
        <f t="shared" si="2"/>
        <v>#N/A</v>
      </c>
      <c r="P41" t="e">
        <f t="shared" si="3"/>
        <v>#N/A</v>
      </c>
      <c r="Q41" t="e">
        <f t="shared" si="4"/>
        <v>#N/A</v>
      </c>
      <c r="R41" t="e">
        <f t="shared" si="5"/>
        <v>#N/A</v>
      </c>
      <c r="S41" t="e">
        <f t="shared" si="6"/>
        <v>#N/A</v>
      </c>
      <c r="T41" t="e">
        <f t="shared" si="7"/>
        <v>#N/A</v>
      </c>
      <c r="U41" t="e">
        <f t="shared" si="8"/>
        <v>#N/A</v>
      </c>
      <c r="V41" t="e">
        <f t="shared" si="9"/>
        <v>#N/A</v>
      </c>
    </row>
    <row r="42" spans="2:22" x14ac:dyDescent="0.25">
      <c r="B42">
        <v>1045782632</v>
      </c>
      <c r="C42" t="str">
        <f>IF(LEN(B6)=10,"cedula","ruc")</f>
        <v>cedula</v>
      </c>
      <c r="D42" t="s">
        <v>178</v>
      </c>
      <c r="E42" t="s">
        <v>179</v>
      </c>
      <c r="F42" t="str">
        <f t="shared" si="11"/>
        <v>GGARCIA1988@hotmail.com</v>
      </c>
      <c r="G42" s="18">
        <v>32181</v>
      </c>
      <c r="H42" t="s">
        <v>180</v>
      </c>
      <c r="I42" t="s">
        <v>181</v>
      </c>
      <c r="J42" t="s">
        <v>37</v>
      </c>
      <c r="L42">
        <f>COUNTIF($B$3:B177,"&gt;="&amp;B42)</f>
        <v>133</v>
      </c>
      <c r="M42">
        <v>40</v>
      </c>
      <c r="N42">
        <f t="shared" si="1"/>
        <v>1045783895</v>
      </c>
      <c r="O42" t="str">
        <f t="shared" si="2"/>
        <v>cedula</v>
      </c>
      <c r="P42" t="str">
        <f t="shared" si="3"/>
        <v>TINICELA</v>
      </c>
      <c r="Q42" t="str">
        <f t="shared" si="4"/>
        <v>GONZALEZ</v>
      </c>
      <c r="R42" t="str">
        <f t="shared" si="5"/>
        <v>TGONZALEZ1988@hotmail.com</v>
      </c>
      <c r="S42">
        <f t="shared" si="6"/>
        <v>32208</v>
      </c>
      <c r="T42" t="str">
        <f t="shared" si="7"/>
        <v>072945213</v>
      </c>
      <c r="U42" t="str">
        <f t="shared" si="8"/>
        <v>0992774628</v>
      </c>
      <c r="V42" t="str">
        <f t="shared" si="9"/>
        <v>c</v>
      </c>
    </row>
    <row r="43" spans="2:22" x14ac:dyDescent="0.25">
      <c r="B43">
        <v>1045783947</v>
      </c>
      <c r="C43" t="str">
        <f t="shared" ref="C43:C74" si="12">IF(LEN(B43)=10,"cedula","ruc")</f>
        <v>cedula</v>
      </c>
      <c r="D43" t="s">
        <v>182</v>
      </c>
      <c r="E43" t="s">
        <v>183</v>
      </c>
      <c r="F43" t="str">
        <f t="shared" si="11"/>
        <v>CSERVO1988@hotmail.com</v>
      </c>
      <c r="G43" s="18">
        <v>32182</v>
      </c>
      <c r="H43" t="s">
        <v>184</v>
      </c>
      <c r="I43" t="s">
        <v>185</v>
      </c>
      <c r="J43" t="s">
        <v>42</v>
      </c>
      <c r="L43">
        <f>COUNTIF($B$3:B178,"&gt;="&amp;B43)</f>
        <v>20</v>
      </c>
      <c r="M43">
        <v>41</v>
      </c>
      <c r="N43" t="e">
        <f t="shared" si="1"/>
        <v>#N/A</v>
      </c>
      <c r="O43" t="e">
        <f t="shared" si="2"/>
        <v>#N/A</v>
      </c>
      <c r="P43" t="e">
        <f t="shared" si="3"/>
        <v>#N/A</v>
      </c>
      <c r="Q43" t="e">
        <f t="shared" si="4"/>
        <v>#N/A</v>
      </c>
      <c r="R43" t="e">
        <f t="shared" si="5"/>
        <v>#N/A</v>
      </c>
      <c r="S43" t="e">
        <f t="shared" si="6"/>
        <v>#N/A</v>
      </c>
      <c r="T43" t="e">
        <f t="shared" si="7"/>
        <v>#N/A</v>
      </c>
      <c r="U43" t="e">
        <f t="shared" si="8"/>
        <v>#N/A</v>
      </c>
      <c r="V43" t="e">
        <f t="shared" si="9"/>
        <v>#N/A</v>
      </c>
    </row>
    <row r="44" spans="2:22" x14ac:dyDescent="0.25">
      <c r="B44">
        <v>1045783945</v>
      </c>
      <c r="C44" t="str">
        <f t="shared" si="12"/>
        <v>cedula</v>
      </c>
      <c r="D44" t="s">
        <v>186</v>
      </c>
      <c r="E44" t="s">
        <v>187</v>
      </c>
      <c r="F44" t="str">
        <f t="shared" si="11"/>
        <v>EALEXANDRA1988@hotmail.com</v>
      </c>
      <c r="G44" s="18">
        <v>32183</v>
      </c>
      <c r="H44" t="s">
        <v>188</v>
      </c>
      <c r="I44" t="s">
        <v>189</v>
      </c>
      <c r="J44" t="s">
        <v>37</v>
      </c>
      <c r="L44">
        <f>COUNTIF($B$3:B179,"&gt;="&amp;B44)</f>
        <v>21</v>
      </c>
      <c r="M44">
        <v>42</v>
      </c>
      <c r="N44">
        <f t="shared" si="1"/>
        <v>1045783893</v>
      </c>
      <c r="O44" t="str">
        <f t="shared" si="2"/>
        <v>cedula</v>
      </c>
      <c r="P44" t="str">
        <f t="shared" si="3"/>
        <v>ORTIZ</v>
      </c>
      <c r="Q44" t="str">
        <f t="shared" si="4"/>
        <v>CADENA</v>
      </c>
      <c r="R44" t="str">
        <f t="shared" si="5"/>
        <v>OCADENA1988@hotmail.com</v>
      </c>
      <c r="S44">
        <f t="shared" si="6"/>
        <v>32209</v>
      </c>
      <c r="T44" t="str">
        <f t="shared" si="7"/>
        <v>072945403</v>
      </c>
      <c r="U44" t="str">
        <f t="shared" si="8"/>
        <v>0992774629</v>
      </c>
      <c r="V44" t="str">
        <f t="shared" si="9"/>
        <v>s</v>
      </c>
    </row>
    <row r="45" spans="2:22" x14ac:dyDescent="0.25">
      <c r="B45">
        <v>1045783943</v>
      </c>
      <c r="C45" t="str">
        <f t="shared" si="12"/>
        <v>cedula</v>
      </c>
      <c r="D45" t="s">
        <v>190</v>
      </c>
      <c r="E45" t="s">
        <v>191</v>
      </c>
      <c r="F45" t="str">
        <f t="shared" si="11"/>
        <v>HCAYAMBE1988@hotmail.com</v>
      </c>
      <c r="G45" s="18">
        <v>32184</v>
      </c>
      <c r="H45" t="s">
        <v>192</v>
      </c>
      <c r="I45" t="s">
        <v>193</v>
      </c>
      <c r="J45" t="s">
        <v>42</v>
      </c>
      <c r="L45">
        <f>COUNTIF($B$3:B180,"&gt;="&amp;B45)</f>
        <v>22</v>
      </c>
      <c r="M45">
        <v>43</v>
      </c>
      <c r="N45" t="e">
        <f t="shared" si="1"/>
        <v>#N/A</v>
      </c>
      <c r="O45" t="e">
        <f t="shared" si="2"/>
        <v>#N/A</v>
      </c>
      <c r="P45" t="e">
        <f t="shared" si="3"/>
        <v>#N/A</v>
      </c>
      <c r="Q45" t="e">
        <f t="shared" si="4"/>
        <v>#N/A</v>
      </c>
      <c r="R45" t="e">
        <f t="shared" si="5"/>
        <v>#N/A</v>
      </c>
      <c r="S45" t="e">
        <f t="shared" si="6"/>
        <v>#N/A</v>
      </c>
      <c r="T45" t="e">
        <f t="shared" si="7"/>
        <v>#N/A</v>
      </c>
      <c r="U45" t="e">
        <f t="shared" si="8"/>
        <v>#N/A</v>
      </c>
      <c r="V45" t="e">
        <f t="shared" si="9"/>
        <v>#N/A</v>
      </c>
    </row>
    <row r="46" spans="2:22" x14ac:dyDescent="0.25">
      <c r="B46">
        <v>1045783941</v>
      </c>
      <c r="C46" t="str">
        <f t="shared" si="12"/>
        <v>cedula</v>
      </c>
      <c r="D46" t="s">
        <v>194</v>
      </c>
      <c r="E46" t="s">
        <v>182</v>
      </c>
      <c r="F46" t="str">
        <f t="shared" si="11"/>
        <v>VCORDOVA1988@hotmail.com</v>
      </c>
      <c r="G46" s="18">
        <v>32185</v>
      </c>
      <c r="H46" t="s">
        <v>195</v>
      </c>
      <c r="I46" t="s">
        <v>196</v>
      </c>
      <c r="J46" t="s">
        <v>37</v>
      </c>
      <c r="L46">
        <f>COUNTIF($B$3:B181,"&gt;="&amp;B46)</f>
        <v>23</v>
      </c>
      <c r="M46">
        <v>44</v>
      </c>
      <c r="N46">
        <f t="shared" si="1"/>
        <v>1045783891</v>
      </c>
      <c r="O46" t="str">
        <f t="shared" si="2"/>
        <v>cedula</v>
      </c>
      <c r="P46" t="str">
        <f t="shared" si="3"/>
        <v>VIDAL</v>
      </c>
      <c r="Q46" t="str">
        <f t="shared" si="4"/>
        <v>PENARANDA</v>
      </c>
      <c r="R46" t="str">
        <f t="shared" si="5"/>
        <v>VPENARANDA1988@hotmail.com</v>
      </c>
      <c r="S46">
        <f t="shared" si="6"/>
        <v>32210</v>
      </c>
      <c r="T46" t="str">
        <f t="shared" si="7"/>
        <v>072945593</v>
      </c>
      <c r="U46" t="str">
        <f t="shared" si="8"/>
        <v>0992774630</v>
      </c>
      <c r="V46" t="str">
        <f t="shared" si="9"/>
        <v>c</v>
      </c>
    </row>
    <row r="47" spans="2:22" x14ac:dyDescent="0.25">
      <c r="B47">
        <v>1045783939</v>
      </c>
      <c r="C47" t="str">
        <f t="shared" si="12"/>
        <v>cedula</v>
      </c>
      <c r="D47" t="s">
        <v>197</v>
      </c>
      <c r="E47" t="s">
        <v>198</v>
      </c>
      <c r="F47" t="str">
        <f t="shared" si="11"/>
        <v>GMARIA1988@hotmail.com</v>
      </c>
      <c r="G47" s="18">
        <v>32186</v>
      </c>
      <c r="H47" t="s">
        <v>199</v>
      </c>
      <c r="I47" t="s">
        <v>200</v>
      </c>
      <c r="J47" t="s">
        <v>42</v>
      </c>
      <c r="L47">
        <f>COUNTIF($B$3:B182,"&gt;="&amp;B47)</f>
        <v>24</v>
      </c>
      <c r="M47">
        <v>45</v>
      </c>
      <c r="N47" t="e">
        <f t="shared" si="1"/>
        <v>#N/A</v>
      </c>
      <c r="O47" t="e">
        <f t="shared" si="2"/>
        <v>#N/A</v>
      </c>
      <c r="P47" t="e">
        <f t="shared" si="3"/>
        <v>#N/A</v>
      </c>
      <c r="Q47" t="e">
        <f t="shared" si="4"/>
        <v>#N/A</v>
      </c>
      <c r="R47" t="e">
        <f t="shared" si="5"/>
        <v>#N/A</v>
      </c>
      <c r="S47" t="e">
        <f t="shared" si="6"/>
        <v>#N/A</v>
      </c>
      <c r="T47" t="e">
        <f t="shared" si="7"/>
        <v>#N/A</v>
      </c>
      <c r="U47" t="e">
        <f t="shared" si="8"/>
        <v>#N/A</v>
      </c>
      <c r="V47" t="e">
        <f t="shared" si="9"/>
        <v>#N/A</v>
      </c>
    </row>
    <row r="48" spans="2:22" x14ac:dyDescent="0.25">
      <c r="B48">
        <v>1045783937</v>
      </c>
      <c r="C48" t="str">
        <f t="shared" si="12"/>
        <v>cedula</v>
      </c>
      <c r="D48" t="s">
        <v>201</v>
      </c>
      <c r="E48" t="s">
        <v>51</v>
      </c>
      <c r="F48" t="str">
        <f t="shared" si="11"/>
        <v>BPELAEZ1988@hotmail.com</v>
      </c>
      <c r="G48" s="18">
        <v>32187</v>
      </c>
      <c r="H48" t="s">
        <v>202</v>
      </c>
      <c r="I48" t="s">
        <v>203</v>
      </c>
      <c r="J48" t="s">
        <v>37</v>
      </c>
      <c r="L48">
        <f>COUNTIF($B$3:B183,"&gt;="&amp;B48)</f>
        <v>25</v>
      </c>
      <c r="M48">
        <v>46</v>
      </c>
      <c r="N48">
        <f t="shared" si="1"/>
        <v>1045783889</v>
      </c>
      <c r="O48" t="str">
        <f t="shared" si="2"/>
        <v>cedula</v>
      </c>
      <c r="P48" t="str">
        <f t="shared" si="3"/>
        <v>VALLEJO</v>
      </c>
      <c r="Q48" t="str">
        <f t="shared" si="4"/>
        <v>VEGA</v>
      </c>
      <c r="R48" t="str">
        <f t="shared" si="5"/>
        <v>VVEGA1988@hotmail.com</v>
      </c>
      <c r="S48">
        <f t="shared" si="6"/>
        <v>32211</v>
      </c>
      <c r="T48" t="str">
        <f t="shared" si="7"/>
        <v>072945783</v>
      </c>
      <c r="U48" t="str">
        <f t="shared" si="8"/>
        <v>0992774631</v>
      </c>
      <c r="V48" t="str">
        <f t="shared" si="9"/>
        <v>s</v>
      </c>
    </row>
    <row r="49" spans="2:22" x14ac:dyDescent="0.25">
      <c r="B49">
        <v>1045783935</v>
      </c>
      <c r="C49" t="str">
        <f t="shared" si="12"/>
        <v>cedula</v>
      </c>
      <c r="D49" t="s">
        <v>157</v>
      </c>
      <c r="E49" t="s">
        <v>204</v>
      </c>
      <c r="F49" t="str">
        <f t="shared" si="11"/>
        <v>GSONIA1988@hotmail.com</v>
      </c>
      <c r="G49" s="18">
        <v>32188</v>
      </c>
      <c r="H49" t="s">
        <v>205</v>
      </c>
      <c r="I49" t="s">
        <v>206</v>
      </c>
      <c r="J49" t="s">
        <v>42</v>
      </c>
      <c r="L49">
        <f>COUNTIF($B$3:B184,"&gt;="&amp;B49)</f>
        <v>26</v>
      </c>
      <c r="M49">
        <v>47</v>
      </c>
      <c r="N49" t="e">
        <f t="shared" si="1"/>
        <v>#N/A</v>
      </c>
      <c r="O49" t="e">
        <f t="shared" si="2"/>
        <v>#N/A</v>
      </c>
      <c r="P49" t="e">
        <f t="shared" si="3"/>
        <v>#N/A</v>
      </c>
      <c r="Q49" t="e">
        <f t="shared" si="4"/>
        <v>#N/A</v>
      </c>
      <c r="R49" t="e">
        <f t="shared" si="5"/>
        <v>#N/A</v>
      </c>
      <c r="S49" t="e">
        <f t="shared" si="6"/>
        <v>#N/A</v>
      </c>
      <c r="T49" t="e">
        <f t="shared" si="7"/>
        <v>#N/A</v>
      </c>
      <c r="U49" t="e">
        <f t="shared" si="8"/>
        <v>#N/A</v>
      </c>
      <c r="V49" t="e">
        <f t="shared" si="9"/>
        <v>#N/A</v>
      </c>
    </row>
    <row r="50" spans="2:22" x14ac:dyDescent="0.25">
      <c r="B50">
        <v>1045783933</v>
      </c>
      <c r="C50" t="str">
        <f t="shared" si="12"/>
        <v>cedula</v>
      </c>
      <c r="D50" t="s">
        <v>207</v>
      </c>
      <c r="E50" t="s">
        <v>208</v>
      </c>
      <c r="F50" t="str">
        <f t="shared" si="11"/>
        <v>GVALAREZO1988@hotmail.com</v>
      </c>
      <c r="G50" s="18">
        <v>32189</v>
      </c>
      <c r="H50" t="s">
        <v>209</v>
      </c>
      <c r="I50" t="s">
        <v>210</v>
      </c>
      <c r="J50" t="s">
        <v>37</v>
      </c>
      <c r="L50">
        <f>COUNTIF($B$3:B185,"&gt;="&amp;B50)</f>
        <v>27</v>
      </c>
      <c r="M50">
        <v>48</v>
      </c>
      <c r="N50">
        <f t="shared" si="1"/>
        <v>1045783887</v>
      </c>
      <c r="O50" t="str">
        <f t="shared" si="2"/>
        <v>cedula</v>
      </c>
      <c r="P50" t="str">
        <f t="shared" si="3"/>
        <v>MATAMOROS</v>
      </c>
      <c r="Q50" t="str">
        <f t="shared" si="4"/>
        <v>BALCAZAR</v>
      </c>
      <c r="R50" t="str">
        <f t="shared" si="5"/>
        <v>MBALCAZAR1988@hotmail.com</v>
      </c>
      <c r="S50">
        <f t="shared" si="6"/>
        <v>32212</v>
      </c>
      <c r="T50" t="str">
        <f t="shared" si="7"/>
        <v>072945973</v>
      </c>
      <c r="U50" t="str">
        <f t="shared" si="8"/>
        <v>0992774632</v>
      </c>
      <c r="V50" t="str">
        <f t="shared" si="9"/>
        <v>c</v>
      </c>
    </row>
    <row r="51" spans="2:22" x14ac:dyDescent="0.25">
      <c r="B51">
        <v>1045783931</v>
      </c>
      <c r="C51" t="str">
        <f t="shared" si="12"/>
        <v>cedula</v>
      </c>
      <c r="D51" t="s">
        <v>211</v>
      </c>
      <c r="E51" t="s">
        <v>212</v>
      </c>
      <c r="F51" t="str">
        <f t="shared" si="11"/>
        <v>KMATAMOROS1988@hotmail.com</v>
      </c>
      <c r="G51" s="18">
        <v>32190</v>
      </c>
      <c r="H51" t="s">
        <v>213</v>
      </c>
      <c r="I51" t="s">
        <v>214</v>
      </c>
      <c r="J51" t="s">
        <v>42</v>
      </c>
      <c r="L51">
        <f>COUNTIF($B$3:B186,"&gt;="&amp;B51)</f>
        <v>28</v>
      </c>
      <c r="M51">
        <v>49</v>
      </c>
      <c r="N51" t="e">
        <f t="shared" si="1"/>
        <v>#N/A</v>
      </c>
      <c r="O51" t="e">
        <f t="shared" si="2"/>
        <v>#N/A</v>
      </c>
      <c r="P51" t="e">
        <f t="shared" si="3"/>
        <v>#N/A</v>
      </c>
      <c r="Q51" t="e">
        <f t="shared" si="4"/>
        <v>#N/A</v>
      </c>
      <c r="R51" t="e">
        <f t="shared" si="5"/>
        <v>#N/A</v>
      </c>
      <c r="S51" t="e">
        <f t="shared" si="6"/>
        <v>#N/A</v>
      </c>
      <c r="T51" t="e">
        <f t="shared" si="7"/>
        <v>#N/A</v>
      </c>
      <c r="U51" t="e">
        <f t="shared" si="8"/>
        <v>#N/A</v>
      </c>
      <c r="V51" t="e">
        <f t="shared" si="9"/>
        <v>#N/A</v>
      </c>
    </row>
    <row r="52" spans="2:22" x14ac:dyDescent="0.25">
      <c r="B52">
        <v>1045783929</v>
      </c>
      <c r="C52" t="str">
        <f t="shared" si="12"/>
        <v>cedula</v>
      </c>
      <c r="D52" t="s">
        <v>215</v>
      </c>
      <c r="E52" t="s">
        <v>216</v>
      </c>
      <c r="F52" t="str">
        <f t="shared" si="11"/>
        <v>DGUNCAY1988@hotmail.com</v>
      </c>
      <c r="G52" s="18">
        <v>32191</v>
      </c>
      <c r="H52" t="s">
        <v>217</v>
      </c>
      <c r="I52" t="s">
        <v>218</v>
      </c>
      <c r="J52" t="s">
        <v>37</v>
      </c>
      <c r="L52">
        <f>COUNTIF($B$3:B187,"&gt;="&amp;B52)</f>
        <v>29</v>
      </c>
      <c r="M52">
        <v>50</v>
      </c>
      <c r="N52">
        <f t="shared" si="1"/>
        <v>1045783885</v>
      </c>
      <c r="O52" t="str">
        <f t="shared" si="2"/>
        <v>cedula</v>
      </c>
      <c r="P52" t="str">
        <f t="shared" si="3"/>
        <v>CHAGLLA</v>
      </c>
      <c r="Q52" t="str">
        <f t="shared" si="4"/>
        <v>SALAZAR</v>
      </c>
      <c r="R52" t="str">
        <f t="shared" si="5"/>
        <v>CSALAZAR1988@hotmail.com</v>
      </c>
      <c r="S52">
        <f t="shared" si="6"/>
        <v>32213</v>
      </c>
      <c r="T52" t="str">
        <f t="shared" si="7"/>
        <v>072946163</v>
      </c>
      <c r="U52" t="str">
        <f t="shared" si="8"/>
        <v>0992774633</v>
      </c>
      <c r="V52" t="str">
        <f t="shared" si="9"/>
        <v>s</v>
      </c>
    </row>
    <row r="53" spans="2:22" x14ac:dyDescent="0.25">
      <c r="B53">
        <v>1045783321</v>
      </c>
      <c r="C53" t="str">
        <f t="shared" si="12"/>
        <v>cedula</v>
      </c>
      <c r="D53" t="s">
        <v>130</v>
      </c>
      <c r="E53" t="s">
        <v>219</v>
      </c>
      <c r="F53" t="str">
        <f t="shared" si="11"/>
        <v>CBRITO1988@hotmail.com</v>
      </c>
      <c r="G53" s="18">
        <v>32192</v>
      </c>
      <c r="H53" t="s">
        <v>220</v>
      </c>
      <c r="I53" t="s">
        <v>221</v>
      </c>
      <c r="J53" t="s">
        <v>42</v>
      </c>
      <c r="L53">
        <f>COUNTIF($B$3:B188,"&gt;="&amp;B53)</f>
        <v>98</v>
      </c>
      <c r="M53">
        <v>51</v>
      </c>
      <c r="N53">
        <f t="shared" si="1"/>
        <v>1045783883</v>
      </c>
      <c r="O53" t="str">
        <f t="shared" si="2"/>
        <v>cedula</v>
      </c>
      <c r="P53" t="str">
        <f t="shared" si="3"/>
        <v>ING</v>
      </c>
      <c r="Q53">
        <f t="shared" si="4"/>
        <v>0</v>
      </c>
      <c r="R53" t="str">
        <f t="shared" si="5"/>
        <v>I1988@hotmail.com</v>
      </c>
      <c r="S53">
        <f t="shared" si="6"/>
        <v>32214</v>
      </c>
      <c r="T53" t="str">
        <f t="shared" si="7"/>
        <v>072946353</v>
      </c>
      <c r="U53" t="str">
        <f t="shared" si="8"/>
        <v>0992774634</v>
      </c>
      <c r="V53" t="str">
        <f t="shared" si="9"/>
        <v>c</v>
      </c>
    </row>
    <row r="54" spans="2:22" x14ac:dyDescent="0.25">
      <c r="B54">
        <v>1045783319</v>
      </c>
      <c r="C54" t="str">
        <f t="shared" si="12"/>
        <v>cedula</v>
      </c>
      <c r="D54" t="s">
        <v>222</v>
      </c>
      <c r="E54" t="s">
        <v>223</v>
      </c>
      <c r="F54" t="str">
        <f t="shared" si="11"/>
        <v>JCORONEL1988@hotmail.com</v>
      </c>
      <c r="G54" s="18">
        <v>32193</v>
      </c>
      <c r="H54" t="s">
        <v>224</v>
      </c>
      <c r="I54" t="s">
        <v>225</v>
      </c>
      <c r="J54" t="s">
        <v>37</v>
      </c>
      <c r="L54">
        <f>COUNTIF($B$3:B189,"&gt;="&amp;B54)</f>
        <v>99</v>
      </c>
      <c r="M54">
        <v>52</v>
      </c>
      <c r="N54">
        <f t="shared" si="1"/>
        <v>1045783881</v>
      </c>
      <c r="O54" t="str">
        <f t="shared" si="2"/>
        <v>cedula</v>
      </c>
      <c r="P54" t="str">
        <f t="shared" si="3"/>
        <v>ZHUO</v>
      </c>
      <c r="Q54" t="str">
        <f t="shared" si="4"/>
        <v>YAO</v>
      </c>
      <c r="R54" t="str">
        <f t="shared" si="5"/>
        <v>ZYAO1988@hotmail.com</v>
      </c>
      <c r="S54">
        <f t="shared" si="6"/>
        <v>32215</v>
      </c>
      <c r="T54" t="str">
        <f t="shared" si="7"/>
        <v>072946543</v>
      </c>
      <c r="U54" t="str">
        <f t="shared" si="8"/>
        <v>0992774635</v>
      </c>
      <c r="V54" t="str">
        <f t="shared" si="9"/>
        <v>s</v>
      </c>
    </row>
    <row r="55" spans="2:22" x14ac:dyDescent="0.25">
      <c r="B55">
        <v>1045783317</v>
      </c>
      <c r="C55" t="str">
        <f t="shared" si="12"/>
        <v>cedula</v>
      </c>
      <c r="D55" t="s">
        <v>60</v>
      </c>
      <c r="E55" t="s">
        <v>226</v>
      </c>
      <c r="F55" t="str">
        <f t="shared" si="11"/>
        <v>AROBERT1988@hotmail.com</v>
      </c>
      <c r="G55" s="18">
        <v>32194</v>
      </c>
      <c r="H55" t="s">
        <v>227</v>
      </c>
      <c r="I55" t="s">
        <v>228</v>
      </c>
      <c r="J55" t="s">
        <v>37</v>
      </c>
      <c r="L55">
        <f>COUNTIF($B$3:B190,"&gt;="&amp;B55)</f>
        <v>102</v>
      </c>
      <c r="M55">
        <v>53</v>
      </c>
      <c r="N55">
        <f t="shared" si="1"/>
        <v>1045783879</v>
      </c>
      <c r="O55" t="str">
        <f t="shared" si="2"/>
        <v>cedula</v>
      </c>
      <c r="P55" t="str">
        <f t="shared" si="3"/>
        <v>FREDDY</v>
      </c>
      <c r="Q55" t="str">
        <f t="shared" si="4"/>
        <v>CRISTOBAL</v>
      </c>
      <c r="R55" t="str">
        <f t="shared" si="5"/>
        <v>FCRISTOBAL1988@hotmail.com</v>
      </c>
      <c r="S55">
        <f t="shared" si="6"/>
        <v>32216</v>
      </c>
      <c r="T55" t="str">
        <f t="shared" si="7"/>
        <v>072946733</v>
      </c>
      <c r="U55" t="str">
        <f t="shared" si="8"/>
        <v>0992774636</v>
      </c>
      <c r="V55" t="str">
        <f t="shared" si="9"/>
        <v>c</v>
      </c>
    </row>
    <row r="56" spans="2:22" x14ac:dyDescent="0.25">
      <c r="B56">
        <v>1045783315</v>
      </c>
      <c r="C56" t="str">
        <f t="shared" si="12"/>
        <v>cedula</v>
      </c>
      <c r="D56" t="s">
        <v>229</v>
      </c>
      <c r="E56" t="s">
        <v>230</v>
      </c>
      <c r="F56" t="str">
        <f t="shared" si="11"/>
        <v>SROMERO1988@hotmail.com</v>
      </c>
      <c r="G56" s="18">
        <v>32195</v>
      </c>
      <c r="H56" t="s">
        <v>231</v>
      </c>
      <c r="I56" t="s">
        <v>232</v>
      </c>
      <c r="J56" t="s">
        <v>42</v>
      </c>
      <c r="L56">
        <f>COUNTIF($B$3:B191,"&gt;="&amp;B56)</f>
        <v>105</v>
      </c>
      <c r="M56">
        <v>54</v>
      </c>
      <c r="N56">
        <f t="shared" si="1"/>
        <v>1045783877</v>
      </c>
      <c r="O56" t="str">
        <f t="shared" si="2"/>
        <v>cedula</v>
      </c>
      <c r="P56" t="str">
        <f t="shared" si="3"/>
        <v>FRANCISCO</v>
      </c>
      <c r="Q56" t="str">
        <f t="shared" si="4"/>
        <v>LIBORIO</v>
      </c>
      <c r="R56" t="str">
        <f t="shared" si="5"/>
        <v>FLIBORIO1988@hotmail.com</v>
      </c>
      <c r="S56">
        <f t="shared" si="6"/>
        <v>32217</v>
      </c>
      <c r="T56" t="str">
        <f t="shared" si="7"/>
        <v>072946923</v>
      </c>
      <c r="U56" t="str">
        <f t="shared" si="8"/>
        <v>0992774637</v>
      </c>
      <c r="V56" t="str">
        <f t="shared" si="9"/>
        <v>s</v>
      </c>
    </row>
    <row r="57" spans="2:22" x14ac:dyDescent="0.25">
      <c r="B57">
        <v>1045783313</v>
      </c>
      <c r="C57" t="str">
        <f t="shared" si="12"/>
        <v>cedula</v>
      </c>
      <c r="D57" t="s">
        <v>52</v>
      </c>
      <c r="E57" t="s">
        <v>233</v>
      </c>
      <c r="F57" t="str">
        <f t="shared" si="11"/>
        <v>CMORA1988@hotmail.com</v>
      </c>
      <c r="G57" s="18">
        <v>32196</v>
      </c>
      <c r="H57" t="s">
        <v>234</v>
      </c>
      <c r="I57" t="s">
        <v>235</v>
      </c>
      <c r="J57" t="s">
        <v>37</v>
      </c>
      <c r="L57">
        <f>COUNTIF($B$3:B192,"&gt;="&amp;B57)</f>
        <v>108</v>
      </c>
      <c r="M57">
        <v>55</v>
      </c>
      <c r="N57">
        <f t="shared" si="1"/>
        <v>1045783875</v>
      </c>
      <c r="O57" t="str">
        <f t="shared" si="2"/>
        <v>cedula</v>
      </c>
      <c r="P57" t="str">
        <f t="shared" si="3"/>
        <v>SUMBA</v>
      </c>
      <c r="Q57" t="str">
        <f t="shared" si="4"/>
        <v>LATA</v>
      </c>
      <c r="R57" t="str">
        <f t="shared" si="5"/>
        <v>SLATA1988@hotmail.com</v>
      </c>
      <c r="S57">
        <f t="shared" si="6"/>
        <v>32218</v>
      </c>
      <c r="T57" t="str">
        <f t="shared" si="7"/>
        <v>072947113</v>
      </c>
      <c r="U57" t="str">
        <f t="shared" si="8"/>
        <v>0992774638</v>
      </c>
      <c r="V57" t="str">
        <f t="shared" si="9"/>
        <v>c</v>
      </c>
    </row>
    <row r="58" spans="2:22" x14ac:dyDescent="0.25">
      <c r="B58">
        <v>1045783311</v>
      </c>
      <c r="C58" t="str">
        <f t="shared" si="12"/>
        <v>cedula</v>
      </c>
      <c r="D58" t="s">
        <v>56</v>
      </c>
      <c r="E58" t="s">
        <v>236</v>
      </c>
      <c r="F58" t="str">
        <f t="shared" si="11"/>
        <v>VGINA1988@hotmail.com</v>
      </c>
      <c r="G58" s="18">
        <v>32197</v>
      </c>
      <c r="H58" t="s">
        <v>237</v>
      </c>
      <c r="I58" t="s">
        <v>238</v>
      </c>
      <c r="J58" t="s">
        <v>42</v>
      </c>
      <c r="L58">
        <f>COUNTIF($B$3:B193,"&gt;="&amp;B58)</f>
        <v>110</v>
      </c>
      <c r="M58">
        <v>56</v>
      </c>
      <c r="N58">
        <f t="shared" si="1"/>
        <v>1045783873</v>
      </c>
      <c r="O58" t="str">
        <f t="shared" si="2"/>
        <v>cedula</v>
      </c>
      <c r="P58" t="str">
        <f t="shared" si="3"/>
        <v>GONZALEZ</v>
      </c>
      <c r="Q58" t="str">
        <f t="shared" si="4"/>
        <v>NARVAEZ</v>
      </c>
      <c r="R58" t="str">
        <f t="shared" si="5"/>
        <v>GNARVAEZ1988@hotmail.com</v>
      </c>
      <c r="S58">
        <f t="shared" si="6"/>
        <v>32219</v>
      </c>
      <c r="T58" t="str">
        <f t="shared" si="7"/>
        <v>072947303</v>
      </c>
      <c r="U58" t="str">
        <f t="shared" si="8"/>
        <v>0992774639</v>
      </c>
      <c r="V58" t="str">
        <f t="shared" si="9"/>
        <v>s</v>
      </c>
    </row>
    <row r="59" spans="2:22" x14ac:dyDescent="0.25">
      <c r="B59">
        <v>1045783309</v>
      </c>
      <c r="C59" t="str">
        <f t="shared" si="12"/>
        <v>cedula</v>
      </c>
      <c r="D59" t="s">
        <v>239</v>
      </c>
      <c r="E59" t="s">
        <v>34</v>
      </c>
      <c r="F59" t="str">
        <f t="shared" si="11"/>
        <v>VARIAS1988@hotmail.com</v>
      </c>
      <c r="G59" s="18">
        <v>32198</v>
      </c>
      <c r="H59" t="s">
        <v>240</v>
      </c>
      <c r="I59" t="s">
        <v>241</v>
      </c>
      <c r="J59" t="s">
        <v>37</v>
      </c>
      <c r="L59">
        <f>COUNTIF($B$3:B194,"&gt;="&amp;B59)</f>
        <v>111</v>
      </c>
      <c r="M59">
        <v>57</v>
      </c>
      <c r="N59">
        <f t="shared" si="1"/>
        <v>1045783871</v>
      </c>
      <c r="O59" t="str">
        <f t="shared" si="2"/>
        <v>cedula</v>
      </c>
      <c r="P59" t="str">
        <f t="shared" si="3"/>
        <v>MALDONADO</v>
      </c>
      <c r="Q59" t="str">
        <f t="shared" si="4"/>
        <v>RODRIGUEZ</v>
      </c>
      <c r="R59" t="str">
        <f t="shared" si="5"/>
        <v>MRODRIGUEZ1988@hotmail.com</v>
      </c>
      <c r="S59">
        <f t="shared" si="6"/>
        <v>32220</v>
      </c>
      <c r="T59" t="str">
        <f t="shared" si="7"/>
        <v>072947493</v>
      </c>
      <c r="U59" t="str">
        <f t="shared" si="8"/>
        <v>0992774640</v>
      </c>
      <c r="V59" t="str">
        <f t="shared" si="9"/>
        <v>s</v>
      </c>
    </row>
    <row r="60" spans="2:22" x14ac:dyDescent="0.25">
      <c r="B60">
        <v>1045783307</v>
      </c>
      <c r="C60" t="str">
        <f t="shared" si="12"/>
        <v>cedula</v>
      </c>
      <c r="D60" t="s">
        <v>242</v>
      </c>
      <c r="E60" t="s">
        <v>243</v>
      </c>
      <c r="F60" t="str">
        <f t="shared" si="11"/>
        <v>RYANGE1988@hotmail.com</v>
      </c>
      <c r="G60" s="18">
        <v>32199</v>
      </c>
      <c r="H60" t="s">
        <v>244</v>
      </c>
      <c r="I60" t="s">
        <v>245</v>
      </c>
      <c r="J60" t="s">
        <v>42</v>
      </c>
      <c r="L60">
        <f>COUNTIF($B$3:B195,"&gt;="&amp;B60)</f>
        <v>112</v>
      </c>
      <c r="M60">
        <v>58</v>
      </c>
      <c r="N60">
        <f t="shared" si="1"/>
        <v>1045783869</v>
      </c>
      <c r="O60" t="str">
        <f t="shared" si="2"/>
        <v>cedula</v>
      </c>
      <c r="P60" t="str">
        <f t="shared" si="3"/>
        <v>CARRION</v>
      </c>
      <c r="Q60" t="str">
        <f t="shared" si="4"/>
        <v>ZAMBRANO</v>
      </c>
      <c r="R60" t="str">
        <f t="shared" si="5"/>
        <v>CZAMBRANO1988@hotmail.com</v>
      </c>
      <c r="S60">
        <f t="shared" si="6"/>
        <v>32221</v>
      </c>
      <c r="T60" t="str">
        <f t="shared" si="7"/>
        <v>072947683</v>
      </c>
      <c r="U60" t="str">
        <f t="shared" si="8"/>
        <v>0992774641</v>
      </c>
      <c r="V60" t="str">
        <f t="shared" si="9"/>
        <v>c</v>
      </c>
    </row>
    <row r="61" spans="2:22" x14ac:dyDescent="0.25">
      <c r="B61">
        <v>1045783305</v>
      </c>
      <c r="C61" t="str">
        <f t="shared" si="12"/>
        <v>cedula</v>
      </c>
      <c r="D61" t="s">
        <v>246</v>
      </c>
      <c r="E61" t="s">
        <v>247</v>
      </c>
      <c r="F61" t="str">
        <f t="shared" si="11"/>
        <v>CNOEMI1988@hotmail.com</v>
      </c>
      <c r="G61" s="18">
        <v>32200</v>
      </c>
      <c r="H61" t="s">
        <v>248</v>
      </c>
      <c r="I61" t="s">
        <v>249</v>
      </c>
      <c r="J61" t="s">
        <v>37</v>
      </c>
      <c r="L61">
        <f>COUNTIF($B$3:B196,"&gt;="&amp;B61)</f>
        <v>113</v>
      </c>
      <c r="M61">
        <v>59</v>
      </c>
      <c r="N61">
        <f t="shared" si="1"/>
        <v>1045783867</v>
      </c>
      <c r="O61" t="str">
        <f t="shared" si="2"/>
        <v>cedula</v>
      </c>
      <c r="P61" t="str">
        <f t="shared" si="3"/>
        <v>VASQUEZ</v>
      </c>
      <c r="Q61" t="str">
        <f t="shared" si="4"/>
        <v>MIGUEL</v>
      </c>
      <c r="R61" t="str">
        <f t="shared" si="5"/>
        <v>VMIGUEL1988@hotmail.com</v>
      </c>
      <c r="S61">
        <f t="shared" si="6"/>
        <v>32222</v>
      </c>
      <c r="T61" t="str">
        <f t="shared" si="7"/>
        <v>072947873</v>
      </c>
      <c r="U61" t="str">
        <f t="shared" si="8"/>
        <v>0992774642</v>
      </c>
      <c r="V61" t="str">
        <f t="shared" si="9"/>
        <v>s</v>
      </c>
    </row>
    <row r="62" spans="2:22" x14ac:dyDescent="0.25">
      <c r="B62">
        <v>1045783303</v>
      </c>
      <c r="C62" t="str">
        <f t="shared" si="12"/>
        <v>cedula</v>
      </c>
      <c r="D62" t="s">
        <v>250</v>
      </c>
      <c r="E62" t="s">
        <v>251</v>
      </c>
      <c r="F62" t="str">
        <f t="shared" si="11"/>
        <v>IHERNALDO1988@hotmail.com</v>
      </c>
      <c r="G62" s="18">
        <v>32201</v>
      </c>
      <c r="H62" t="s">
        <v>252</v>
      </c>
      <c r="I62" t="s">
        <v>253</v>
      </c>
      <c r="J62" t="s">
        <v>42</v>
      </c>
      <c r="L62">
        <f>COUNTIF($B$3:B197,"&gt;="&amp;B62)</f>
        <v>114</v>
      </c>
      <c r="M62">
        <v>60</v>
      </c>
      <c r="N62">
        <f t="shared" si="1"/>
        <v>1045783865</v>
      </c>
      <c r="O62" t="str">
        <f t="shared" si="2"/>
        <v>cedula</v>
      </c>
      <c r="P62" t="str">
        <f t="shared" si="3"/>
        <v>SAMANIEGO</v>
      </c>
      <c r="Q62" t="str">
        <f t="shared" si="4"/>
        <v>CASTRO</v>
      </c>
      <c r="R62" t="str">
        <f t="shared" si="5"/>
        <v>SCASTRO1988@hotmail.com</v>
      </c>
      <c r="S62">
        <f t="shared" si="6"/>
        <v>32223</v>
      </c>
      <c r="T62" t="str">
        <f t="shared" si="7"/>
        <v>072948063</v>
      </c>
      <c r="U62" t="str">
        <f t="shared" si="8"/>
        <v>0992774643</v>
      </c>
      <c r="V62" t="str">
        <f t="shared" si="9"/>
        <v>c</v>
      </c>
    </row>
    <row r="63" spans="2:22" x14ac:dyDescent="0.25">
      <c r="B63">
        <v>1045783907</v>
      </c>
      <c r="C63" t="str">
        <f t="shared" si="12"/>
        <v>cedula</v>
      </c>
      <c r="D63" t="s">
        <v>254</v>
      </c>
      <c r="E63" t="s">
        <v>255</v>
      </c>
      <c r="F63" t="str">
        <f t="shared" si="11"/>
        <v>SMANUEL1988@hotmail.com</v>
      </c>
      <c r="G63" s="18">
        <v>32202</v>
      </c>
      <c r="H63" t="s">
        <v>256</v>
      </c>
      <c r="I63" t="s">
        <v>257</v>
      </c>
      <c r="J63" t="s">
        <v>37</v>
      </c>
      <c r="L63">
        <f>COUNTIF($B$3:B198,"&gt;="&amp;B63)</f>
        <v>30</v>
      </c>
      <c r="M63">
        <v>61</v>
      </c>
      <c r="N63">
        <f t="shared" si="1"/>
        <v>1045783863</v>
      </c>
      <c r="O63" t="str">
        <f t="shared" si="2"/>
        <v>cedula</v>
      </c>
      <c r="P63" t="str">
        <f t="shared" si="3"/>
        <v>ARIZALA</v>
      </c>
      <c r="Q63" t="str">
        <f t="shared" si="4"/>
        <v>FERNANDEZ</v>
      </c>
      <c r="R63" t="str">
        <f t="shared" si="5"/>
        <v>AFERNANDEZ1988@hotmail.com</v>
      </c>
      <c r="S63">
        <f t="shared" si="6"/>
        <v>32224</v>
      </c>
      <c r="T63" t="str">
        <f t="shared" si="7"/>
        <v>072948253</v>
      </c>
      <c r="U63" t="str">
        <f t="shared" si="8"/>
        <v>0992774644</v>
      </c>
      <c r="V63" t="str">
        <f t="shared" si="9"/>
        <v>s</v>
      </c>
    </row>
    <row r="64" spans="2:22" x14ac:dyDescent="0.25">
      <c r="B64">
        <v>1045783905</v>
      </c>
      <c r="C64" t="str">
        <f t="shared" si="12"/>
        <v>cedula</v>
      </c>
      <c r="D64" t="s">
        <v>258</v>
      </c>
      <c r="E64" t="s">
        <v>259</v>
      </c>
      <c r="F64" t="str">
        <f t="shared" si="11"/>
        <v>TPENALOZA1988@hotmail.com</v>
      </c>
      <c r="G64" s="18">
        <v>32203</v>
      </c>
      <c r="H64" t="s">
        <v>260</v>
      </c>
      <c r="I64" t="s">
        <v>261</v>
      </c>
      <c r="J64" t="s">
        <v>42</v>
      </c>
      <c r="L64">
        <f>COUNTIF($B$3:B199,"&gt;="&amp;B64)</f>
        <v>31</v>
      </c>
      <c r="M64">
        <v>62</v>
      </c>
      <c r="N64">
        <f t="shared" si="1"/>
        <v>1045783861</v>
      </c>
      <c r="O64" t="str">
        <f t="shared" si="2"/>
        <v>cedula</v>
      </c>
      <c r="P64" t="str">
        <f t="shared" si="3"/>
        <v>LEON</v>
      </c>
      <c r="Q64" t="str">
        <f t="shared" si="4"/>
        <v>LUNA</v>
      </c>
      <c r="R64" t="str">
        <f t="shared" si="5"/>
        <v>LLUNA1988@hotmail.com</v>
      </c>
      <c r="S64">
        <f t="shared" si="6"/>
        <v>32225</v>
      </c>
      <c r="T64" t="str">
        <f t="shared" si="7"/>
        <v>072948443</v>
      </c>
      <c r="U64" t="str">
        <f t="shared" si="8"/>
        <v>0992774645</v>
      </c>
      <c r="V64" t="str">
        <f t="shared" si="9"/>
        <v>c</v>
      </c>
    </row>
    <row r="65" spans="2:22" x14ac:dyDescent="0.25">
      <c r="B65">
        <v>1045783903</v>
      </c>
      <c r="C65" t="str">
        <f t="shared" si="12"/>
        <v>cedula</v>
      </c>
      <c r="D65" t="s">
        <v>34</v>
      </c>
      <c r="E65" t="s">
        <v>77</v>
      </c>
      <c r="F65" t="str">
        <f t="shared" si="11"/>
        <v>AARMIJOS1988@hotmail.com</v>
      </c>
      <c r="G65" s="18">
        <v>32204</v>
      </c>
      <c r="H65" t="s">
        <v>262</v>
      </c>
      <c r="I65" t="s">
        <v>263</v>
      </c>
      <c r="J65" t="s">
        <v>37</v>
      </c>
      <c r="L65">
        <f>COUNTIF($B$3:B200,"&gt;="&amp;B65)</f>
        <v>32</v>
      </c>
      <c r="M65">
        <v>63</v>
      </c>
      <c r="N65">
        <f t="shared" si="1"/>
        <v>1045783859</v>
      </c>
      <c r="O65" t="str">
        <f t="shared" si="2"/>
        <v>cedula</v>
      </c>
      <c r="P65" t="str">
        <f t="shared" si="3"/>
        <v>BRITO</v>
      </c>
      <c r="Q65" t="str">
        <f t="shared" si="4"/>
        <v>MALDONADO</v>
      </c>
      <c r="R65" t="str">
        <f t="shared" si="5"/>
        <v>BMALDONADO1988@hotmail.com</v>
      </c>
      <c r="S65">
        <f t="shared" si="6"/>
        <v>32226</v>
      </c>
      <c r="T65" t="str">
        <f t="shared" si="7"/>
        <v>072948633</v>
      </c>
      <c r="U65" t="str">
        <f t="shared" si="8"/>
        <v>0992774646</v>
      </c>
      <c r="V65" t="str">
        <f t="shared" si="9"/>
        <v>s</v>
      </c>
    </row>
    <row r="66" spans="2:22" x14ac:dyDescent="0.25">
      <c r="B66">
        <v>1045783901</v>
      </c>
      <c r="C66" t="str">
        <f t="shared" si="12"/>
        <v>cedula</v>
      </c>
      <c r="D66" t="s">
        <v>77</v>
      </c>
      <c r="E66" t="s">
        <v>264</v>
      </c>
      <c r="F66" t="str">
        <f t="shared" si="11"/>
        <v>AGONZALEZ1988@hotmail.com</v>
      </c>
      <c r="G66" s="18">
        <v>32205</v>
      </c>
      <c r="H66" t="s">
        <v>265</v>
      </c>
      <c r="I66" t="s">
        <v>266</v>
      </c>
      <c r="J66" t="s">
        <v>42</v>
      </c>
      <c r="L66">
        <f>COUNTIF($B$3:B201,"&gt;="&amp;B66)</f>
        <v>34</v>
      </c>
      <c r="M66">
        <v>64</v>
      </c>
      <c r="N66">
        <f t="shared" si="1"/>
        <v>1045783857</v>
      </c>
      <c r="O66" t="str">
        <f t="shared" si="2"/>
        <v>cedula</v>
      </c>
      <c r="P66" t="str">
        <f t="shared" si="3"/>
        <v>LOAYZA</v>
      </c>
      <c r="Q66" t="str">
        <f t="shared" si="4"/>
        <v>SANCHEZ</v>
      </c>
      <c r="R66" t="str">
        <f t="shared" si="5"/>
        <v>LSANCHEZ1988@hotmail.com</v>
      </c>
      <c r="S66">
        <f t="shared" si="6"/>
        <v>32227</v>
      </c>
      <c r="T66" t="str">
        <f t="shared" si="7"/>
        <v>072948823</v>
      </c>
      <c r="U66" t="str">
        <f t="shared" si="8"/>
        <v>0992774647</v>
      </c>
      <c r="V66" t="str">
        <f t="shared" si="9"/>
        <v>c</v>
      </c>
    </row>
    <row r="67" spans="2:22" x14ac:dyDescent="0.25">
      <c r="B67">
        <v>1045783899</v>
      </c>
      <c r="C67" t="str">
        <f t="shared" si="12"/>
        <v>cedula</v>
      </c>
      <c r="D67" t="s">
        <v>267</v>
      </c>
      <c r="E67" t="s">
        <v>268</v>
      </c>
      <c r="F67" t="str">
        <f t="shared" ref="F67:F98" si="13">CONCATENATE(LEFT(D67,1),E67,YEAR(G67),"@hotmail.com")</f>
        <v>OARCALLE1988@hotmail.com</v>
      </c>
      <c r="G67" s="18">
        <v>32206</v>
      </c>
      <c r="H67" t="s">
        <v>269</v>
      </c>
      <c r="I67" t="s">
        <v>270</v>
      </c>
      <c r="J67" t="s">
        <v>37</v>
      </c>
      <c r="L67">
        <f>COUNTIF($B$3:B202,"&gt;="&amp;B67)</f>
        <v>36</v>
      </c>
      <c r="M67">
        <v>65</v>
      </c>
      <c r="N67">
        <f t="shared" si="1"/>
        <v>1045783855</v>
      </c>
      <c r="O67" t="str">
        <f t="shared" si="2"/>
        <v>cedula</v>
      </c>
      <c r="P67" t="str">
        <f t="shared" si="3"/>
        <v>VALLAIL</v>
      </c>
      <c r="Q67" t="str">
        <f t="shared" si="4"/>
        <v>MANZANO</v>
      </c>
      <c r="R67" t="str">
        <f t="shared" si="5"/>
        <v>VMANZANO1988@hotmail.com</v>
      </c>
      <c r="S67">
        <f t="shared" si="6"/>
        <v>32228</v>
      </c>
      <c r="T67" t="str">
        <f t="shared" si="7"/>
        <v>072949013</v>
      </c>
      <c r="U67" t="str">
        <f t="shared" si="8"/>
        <v>0992774648</v>
      </c>
      <c r="V67" t="str">
        <f t="shared" si="9"/>
        <v>s</v>
      </c>
    </row>
    <row r="68" spans="2:22" x14ac:dyDescent="0.25">
      <c r="B68">
        <v>1045783897</v>
      </c>
      <c r="C68" t="str">
        <f t="shared" si="12"/>
        <v>cedula</v>
      </c>
      <c r="D68" t="s">
        <v>271</v>
      </c>
      <c r="E68" t="s">
        <v>77</v>
      </c>
      <c r="F68" t="str">
        <f t="shared" si="13"/>
        <v>QARMIJOS1988@hotmail.com</v>
      </c>
      <c r="G68" s="18">
        <v>32207</v>
      </c>
      <c r="H68" t="s">
        <v>272</v>
      </c>
      <c r="I68" t="s">
        <v>273</v>
      </c>
      <c r="J68" t="s">
        <v>37</v>
      </c>
      <c r="L68">
        <f>COUNTIF($B$3:B203,"&gt;="&amp;B68)</f>
        <v>38</v>
      </c>
      <c r="M68">
        <v>66</v>
      </c>
      <c r="N68">
        <f t="shared" ref="N68:N131" si="14">INDEX($B$3:$B$138,MATCH($M68,$L$3:$L$138,0))</f>
        <v>1045783853</v>
      </c>
      <c r="O68" t="str">
        <f t="shared" ref="O68:O131" si="15">INDEX($C$3:$C$138,MATCH($M68,$L$3:$L$138,0))</f>
        <v>cedula</v>
      </c>
      <c r="P68" t="str">
        <f t="shared" ref="P68:P131" si="16">INDEX($D$3:$D$138,MATCH($M68,$L$3:$L$138,0))</f>
        <v>PINARGOTE</v>
      </c>
      <c r="Q68" t="str">
        <f t="shared" ref="Q68:Q131" si="17">INDEX($E$3:$E$138,MATCH($M68,$L$3:$L$138,0))</f>
        <v>SALAS</v>
      </c>
      <c r="R68" t="str">
        <f t="shared" ref="R68:R131" si="18">INDEX($F$3:$F$138,MATCH($M68,$L$3:$L$138,0))</f>
        <v>PSALAS1988@hotmail.com</v>
      </c>
      <c r="S68">
        <f t="shared" ref="S68:S131" si="19">INDEX($G$3:$G$138,MATCH($M68,$L$3:$L$138,0))</f>
        <v>32229</v>
      </c>
      <c r="T68" t="str">
        <f t="shared" ref="T68:T131" si="20">INDEX($H$3:$H$138,MATCH($M68,$L$3:$L$138,0))</f>
        <v>072949203</v>
      </c>
      <c r="U68" t="str">
        <f t="shared" ref="U68:U131" si="21">INDEX($I$3:$I$138,MATCH($M68,$L$3:$L$138,0))</f>
        <v>0992774649</v>
      </c>
      <c r="V68" t="str">
        <f t="shared" ref="V68:V131" si="22">INDEX($J$3:$J$138,MATCH($M68,$L$3:$L$138,0))</f>
        <v>c</v>
      </c>
    </row>
    <row r="69" spans="2:22" x14ac:dyDescent="0.25">
      <c r="B69">
        <v>1045783895</v>
      </c>
      <c r="C69" t="str">
        <f t="shared" si="12"/>
        <v>cedula</v>
      </c>
      <c r="D69" t="s">
        <v>274</v>
      </c>
      <c r="E69" t="s">
        <v>264</v>
      </c>
      <c r="F69" t="str">
        <f t="shared" si="13"/>
        <v>TGONZALEZ1988@hotmail.com</v>
      </c>
      <c r="G69" s="18">
        <v>32208</v>
      </c>
      <c r="H69" t="s">
        <v>275</v>
      </c>
      <c r="I69" t="s">
        <v>276</v>
      </c>
      <c r="J69" t="s">
        <v>42</v>
      </c>
      <c r="L69">
        <f>COUNTIF($B$3:B204,"&gt;="&amp;B69)</f>
        <v>40</v>
      </c>
      <c r="M69">
        <v>67</v>
      </c>
      <c r="N69">
        <f t="shared" si="14"/>
        <v>1045783851</v>
      </c>
      <c r="O69" t="str">
        <f t="shared" si="15"/>
        <v>cedula</v>
      </c>
      <c r="P69" t="str">
        <f t="shared" si="16"/>
        <v>MENDEZ</v>
      </c>
      <c r="Q69" t="str">
        <f t="shared" si="17"/>
        <v>GUZMAN</v>
      </c>
      <c r="R69" t="str">
        <f t="shared" si="18"/>
        <v>MGUZMAN1988@hotmail.com</v>
      </c>
      <c r="S69">
        <f t="shared" si="19"/>
        <v>32230</v>
      </c>
      <c r="T69" t="str">
        <f t="shared" si="20"/>
        <v>072949393</v>
      </c>
      <c r="U69" t="str">
        <f t="shared" si="21"/>
        <v>0992774650</v>
      </c>
      <c r="V69" t="str">
        <f t="shared" si="22"/>
        <v>s</v>
      </c>
    </row>
    <row r="70" spans="2:22" x14ac:dyDescent="0.25">
      <c r="B70">
        <v>1045783893</v>
      </c>
      <c r="C70" t="str">
        <f t="shared" si="12"/>
        <v>cedula</v>
      </c>
      <c r="D70" t="s">
        <v>277</v>
      </c>
      <c r="E70" t="s">
        <v>278</v>
      </c>
      <c r="F70" t="str">
        <f t="shared" si="13"/>
        <v>OCADENA1988@hotmail.com</v>
      </c>
      <c r="G70" s="18">
        <v>32209</v>
      </c>
      <c r="H70" t="s">
        <v>279</v>
      </c>
      <c r="I70" t="s">
        <v>280</v>
      </c>
      <c r="J70" t="s">
        <v>37</v>
      </c>
      <c r="L70">
        <f>COUNTIF($B$3:B205,"&gt;="&amp;B70)</f>
        <v>42</v>
      </c>
      <c r="M70">
        <v>68</v>
      </c>
      <c r="N70">
        <f t="shared" si="14"/>
        <v>1045783849</v>
      </c>
      <c r="O70" t="str">
        <f t="shared" si="15"/>
        <v>cedula</v>
      </c>
      <c r="P70" t="str">
        <f t="shared" si="16"/>
        <v>ESPINOZA</v>
      </c>
      <c r="Q70" t="str">
        <f t="shared" si="17"/>
        <v>GALLARDO</v>
      </c>
      <c r="R70" t="str">
        <f t="shared" si="18"/>
        <v>EGALLARDO1988@hotmail.com</v>
      </c>
      <c r="S70">
        <f t="shared" si="19"/>
        <v>32231</v>
      </c>
      <c r="T70" t="str">
        <f t="shared" si="20"/>
        <v>072949583</v>
      </c>
      <c r="U70" t="str">
        <f t="shared" si="21"/>
        <v>0992774651</v>
      </c>
      <c r="V70" t="str">
        <f t="shared" si="22"/>
        <v>c</v>
      </c>
    </row>
    <row r="71" spans="2:22" x14ac:dyDescent="0.25">
      <c r="B71">
        <v>1045783891</v>
      </c>
      <c r="C71" t="str">
        <f t="shared" si="12"/>
        <v>cedula</v>
      </c>
      <c r="D71" t="s">
        <v>281</v>
      </c>
      <c r="E71" t="s">
        <v>282</v>
      </c>
      <c r="F71" t="str">
        <f t="shared" si="13"/>
        <v>VPENARANDA1988@hotmail.com</v>
      </c>
      <c r="G71" s="18">
        <v>32210</v>
      </c>
      <c r="H71" t="s">
        <v>283</v>
      </c>
      <c r="I71" t="s">
        <v>284</v>
      </c>
      <c r="J71" t="s">
        <v>42</v>
      </c>
      <c r="L71">
        <f>COUNTIF($B$3:B206,"&gt;="&amp;B71)</f>
        <v>44</v>
      </c>
      <c r="M71">
        <v>69</v>
      </c>
      <c r="N71">
        <f t="shared" si="14"/>
        <v>1045783847</v>
      </c>
      <c r="O71" t="str">
        <f t="shared" si="15"/>
        <v>cedula</v>
      </c>
      <c r="P71" t="str">
        <f t="shared" si="16"/>
        <v>DE</v>
      </c>
      <c r="Q71" t="str">
        <f t="shared" si="17"/>
        <v>TENESELA</v>
      </c>
      <c r="R71" t="str">
        <f t="shared" si="18"/>
        <v>DTENESELA1988@hotmail.com</v>
      </c>
      <c r="S71">
        <f t="shared" si="19"/>
        <v>32232</v>
      </c>
      <c r="T71" t="str">
        <f t="shared" si="20"/>
        <v>072949773</v>
      </c>
      <c r="U71" t="str">
        <f t="shared" si="21"/>
        <v>0992774652</v>
      </c>
      <c r="V71" t="str">
        <f t="shared" si="22"/>
        <v>s</v>
      </c>
    </row>
    <row r="72" spans="2:22" x14ac:dyDescent="0.25">
      <c r="B72">
        <v>1045783889</v>
      </c>
      <c r="C72" t="str">
        <f t="shared" si="12"/>
        <v>cedula</v>
      </c>
      <c r="D72" t="s">
        <v>285</v>
      </c>
      <c r="E72" t="s">
        <v>239</v>
      </c>
      <c r="F72" t="str">
        <f t="shared" si="13"/>
        <v>VVEGA1988@hotmail.com</v>
      </c>
      <c r="G72" s="18">
        <v>32211</v>
      </c>
      <c r="H72" t="s">
        <v>286</v>
      </c>
      <c r="I72" t="s">
        <v>287</v>
      </c>
      <c r="J72" t="s">
        <v>37</v>
      </c>
      <c r="L72">
        <f>COUNTIF($B$3:B207,"&gt;="&amp;B72)</f>
        <v>46</v>
      </c>
      <c r="M72">
        <v>70</v>
      </c>
      <c r="N72">
        <f t="shared" si="14"/>
        <v>1045783845</v>
      </c>
      <c r="O72" t="str">
        <f t="shared" si="15"/>
        <v>cedula</v>
      </c>
      <c r="P72" t="str">
        <f t="shared" si="16"/>
        <v>CABANILLA</v>
      </c>
      <c r="Q72" t="str">
        <f t="shared" si="17"/>
        <v>HOYOS</v>
      </c>
      <c r="R72" t="str">
        <f t="shared" si="18"/>
        <v>CHOYOS1988@hotmail.com</v>
      </c>
      <c r="S72">
        <f t="shared" si="19"/>
        <v>32233</v>
      </c>
      <c r="T72" t="str">
        <f t="shared" si="20"/>
        <v>072949963</v>
      </c>
      <c r="U72" t="str">
        <f t="shared" si="21"/>
        <v>0992774653</v>
      </c>
      <c r="V72" t="str">
        <f t="shared" si="22"/>
        <v>s</v>
      </c>
    </row>
    <row r="73" spans="2:22" x14ac:dyDescent="0.25">
      <c r="B73">
        <v>1045783887</v>
      </c>
      <c r="C73" t="str">
        <f t="shared" si="12"/>
        <v>cedula</v>
      </c>
      <c r="D73" t="s">
        <v>212</v>
      </c>
      <c r="E73" t="s">
        <v>288</v>
      </c>
      <c r="F73" t="str">
        <f t="shared" si="13"/>
        <v>MBALCAZAR1988@hotmail.com</v>
      </c>
      <c r="G73" s="18">
        <v>32212</v>
      </c>
      <c r="H73" t="s">
        <v>289</v>
      </c>
      <c r="I73" t="s">
        <v>290</v>
      </c>
      <c r="J73" t="s">
        <v>42</v>
      </c>
      <c r="L73">
        <f>COUNTIF($B$3:B208,"&gt;="&amp;B73)</f>
        <v>48</v>
      </c>
      <c r="M73">
        <v>71</v>
      </c>
      <c r="N73">
        <f t="shared" si="14"/>
        <v>1045783843</v>
      </c>
      <c r="O73" t="str">
        <f t="shared" si="15"/>
        <v>cedula</v>
      </c>
      <c r="P73" t="str">
        <f t="shared" si="16"/>
        <v>LOAYZA</v>
      </c>
      <c r="Q73" t="str">
        <f t="shared" si="17"/>
        <v>PILAY</v>
      </c>
      <c r="R73" t="str">
        <f t="shared" si="18"/>
        <v>LPILAY1988@hotmail.com</v>
      </c>
      <c r="S73">
        <f t="shared" si="19"/>
        <v>32234</v>
      </c>
      <c r="T73" t="str">
        <f t="shared" si="20"/>
        <v>072950153</v>
      </c>
      <c r="U73" t="str">
        <f t="shared" si="21"/>
        <v>0992774654</v>
      </c>
      <c r="V73" t="str">
        <f t="shared" si="22"/>
        <v>c</v>
      </c>
    </row>
    <row r="74" spans="2:22" x14ac:dyDescent="0.25">
      <c r="B74">
        <v>1045783885</v>
      </c>
      <c r="C74" t="str">
        <f t="shared" si="12"/>
        <v>cedula</v>
      </c>
      <c r="D74" t="s">
        <v>291</v>
      </c>
      <c r="E74" t="s">
        <v>81</v>
      </c>
      <c r="F74" t="str">
        <f t="shared" si="13"/>
        <v>CSALAZAR1988@hotmail.com</v>
      </c>
      <c r="G74" s="18">
        <v>32213</v>
      </c>
      <c r="H74" t="s">
        <v>292</v>
      </c>
      <c r="I74" t="s">
        <v>293</v>
      </c>
      <c r="J74" t="s">
        <v>37</v>
      </c>
      <c r="L74">
        <f>COUNTIF($B$3:B209,"&gt;="&amp;B74)</f>
        <v>50</v>
      </c>
      <c r="M74">
        <v>72</v>
      </c>
      <c r="N74">
        <f t="shared" si="14"/>
        <v>1045783841</v>
      </c>
      <c r="O74" t="str">
        <f t="shared" si="15"/>
        <v>cedula</v>
      </c>
      <c r="P74" t="str">
        <f t="shared" si="16"/>
        <v>TINOCO</v>
      </c>
      <c r="Q74" t="str">
        <f t="shared" si="17"/>
        <v>ALVARADO</v>
      </c>
      <c r="R74" t="str">
        <f t="shared" si="18"/>
        <v>TALVARADO1988@hotmail.com</v>
      </c>
      <c r="S74">
        <f t="shared" si="19"/>
        <v>32235</v>
      </c>
      <c r="T74" t="str">
        <f t="shared" si="20"/>
        <v>072950343</v>
      </c>
      <c r="U74" t="str">
        <f t="shared" si="21"/>
        <v>0992774655</v>
      </c>
      <c r="V74" t="str">
        <f t="shared" si="22"/>
        <v>s</v>
      </c>
    </row>
    <row r="75" spans="2:22" x14ac:dyDescent="0.25">
      <c r="B75">
        <v>1045783883</v>
      </c>
      <c r="C75" t="str">
        <f t="shared" ref="C75:C106" si="23">IF(LEN(B75)=10,"cedula","ruc")</f>
        <v>cedula</v>
      </c>
      <c r="D75" t="s">
        <v>294</v>
      </c>
      <c r="F75" t="str">
        <f t="shared" si="13"/>
        <v>I1988@hotmail.com</v>
      </c>
      <c r="G75" s="18">
        <v>32214</v>
      </c>
      <c r="H75" t="s">
        <v>295</v>
      </c>
      <c r="I75" t="s">
        <v>296</v>
      </c>
      <c r="J75" t="s">
        <v>42</v>
      </c>
      <c r="L75">
        <f>COUNTIF($B$3:B210,"&gt;="&amp;B75)</f>
        <v>51</v>
      </c>
      <c r="M75">
        <v>73</v>
      </c>
      <c r="N75">
        <f t="shared" si="14"/>
        <v>1045783839</v>
      </c>
      <c r="O75" t="str">
        <f t="shared" si="15"/>
        <v>cedula</v>
      </c>
      <c r="P75" t="str">
        <f t="shared" si="16"/>
        <v>REINOSO</v>
      </c>
      <c r="Q75" t="str">
        <f t="shared" si="17"/>
        <v>NAMICELA</v>
      </c>
      <c r="R75" t="str">
        <f t="shared" si="18"/>
        <v>RNAMICELA1988@hotmail.com</v>
      </c>
      <c r="S75">
        <f t="shared" si="19"/>
        <v>32236</v>
      </c>
      <c r="T75" t="str">
        <f t="shared" si="20"/>
        <v>072950533</v>
      </c>
      <c r="U75" t="str">
        <f t="shared" si="21"/>
        <v>0992774656</v>
      </c>
      <c r="V75" t="str">
        <f t="shared" si="22"/>
        <v>c</v>
      </c>
    </row>
    <row r="76" spans="2:22" x14ac:dyDescent="0.25">
      <c r="B76">
        <v>1045783881</v>
      </c>
      <c r="C76" t="str">
        <f t="shared" si="23"/>
        <v>cedula</v>
      </c>
      <c r="D76" t="s">
        <v>297</v>
      </c>
      <c r="E76" t="s">
        <v>298</v>
      </c>
      <c r="F76" t="str">
        <f t="shared" si="13"/>
        <v>ZYAO1988@hotmail.com</v>
      </c>
      <c r="G76" s="18">
        <v>32215</v>
      </c>
      <c r="H76" t="s">
        <v>299</v>
      </c>
      <c r="I76" t="s">
        <v>300</v>
      </c>
      <c r="J76" t="s">
        <v>37</v>
      </c>
      <c r="L76">
        <f>COUNTIF($B$3:B211,"&gt;="&amp;B76)</f>
        <v>52</v>
      </c>
      <c r="M76">
        <v>74</v>
      </c>
      <c r="N76">
        <f t="shared" si="14"/>
        <v>1045783837</v>
      </c>
      <c r="O76" t="str">
        <f t="shared" si="15"/>
        <v>cedula</v>
      </c>
      <c r="P76" t="str">
        <f t="shared" si="16"/>
        <v>ORDONEZ</v>
      </c>
      <c r="Q76" t="str">
        <f t="shared" si="17"/>
        <v>TOLEDO</v>
      </c>
      <c r="R76" t="str">
        <f t="shared" si="18"/>
        <v>OTOLEDO1988@hotmail.com</v>
      </c>
      <c r="S76">
        <f t="shared" si="19"/>
        <v>32237</v>
      </c>
      <c r="T76" t="str">
        <f t="shared" si="20"/>
        <v>072950723</v>
      </c>
      <c r="U76" t="str">
        <f t="shared" si="21"/>
        <v>0992774657</v>
      </c>
      <c r="V76" t="str">
        <f t="shared" si="22"/>
        <v>s</v>
      </c>
    </row>
    <row r="77" spans="2:22" x14ac:dyDescent="0.25">
      <c r="B77">
        <v>1045783879</v>
      </c>
      <c r="C77" t="str">
        <f t="shared" si="23"/>
        <v>cedula</v>
      </c>
      <c r="D77" t="s">
        <v>301</v>
      </c>
      <c r="E77" t="s">
        <v>302</v>
      </c>
      <c r="F77" t="str">
        <f t="shared" si="13"/>
        <v>FCRISTOBAL1988@hotmail.com</v>
      </c>
      <c r="G77" s="18">
        <v>32216</v>
      </c>
      <c r="H77" t="s">
        <v>303</v>
      </c>
      <c r="I77" t="s">
        <v>304</v>
      </c>
      <c r="J77" t="s">
        <v>42</v>
      </c>
      <c r="L77">
        <f>COUNTIF($B$3:B212,"&gt;="&amp;B77)</f>
        <v>53</v>
      </c>
      <c r="M77">
        <v>75</v>
      </c>
      <c r="N77">
        <f t="shared" si="14"/>
        <v>1045783835</v>
      </c>
      <c r="O77" t="str">
        <f t="shared" si="15"/>
        <v>cedula</v>
      </c>
      <c r="P77" t="str">
        <f t="shared" si="16"/>
        <v>CASTILLO</v>
      </c>
      <c r="Q77" t="str">
        <f t="shared" si="17"/>
        <v>ENCALADA</v>
      </c>
      <c r="R77" t="str">
        <f t="shared" si="18"/>
        <v>CENCALADA1988@hotmail.com</v>
      </c>
      <c r="S77">
        <f t="shared" si="19"/>
        <v>32238</v>
      </c>
      <c r="T77" t="str">
        <f t="shared" si="20"/>
        <v>072950913</v>
      </c>
      <c r="U77" t="str">
        <f t="shared" si="21"/>
        <v>0992774658</v>
      </c>
      <c r="V77" t="str">
        <f t="shared" si="22"/>
        <v>c</v>
      </c>
    </row>
    <row r="78" spans="2:22" x14ac:dyDescent="0.25">
      <c r="B78">
        <v>1045783877</v>
      </c>
      <c r="C78" t="str">
        <f t="shared" si="23"/>
        <v>cedula</v>
      </c>
      <c r="D78" t="s">
        <v>305</v>
      </c>
      <c r="E78" t="s">
        <v>306</v>
      </c>
      <c r="F78" t="str">
        <f t="shared" si="13"/>
        <v>FLIBORIO1988@hotmail.com</v>
      </c>
      <c r="G78" s="18">
        <v>32217</v>
      </c>
      <c r="H78" t="s">
        <v>307</v>
      </c>
      <c r="I78" t="s">
        <v>308</v>
      </c>
      <c r="J78" t="s">
        <v>37</v>
      </c>
      <c r="L78">
        <f>COUNTIF($B$3:B213,"&gt;="&amp;B78)</f>
        <v>54</v>
      </c>
      <c r="M78">
        <v>76</v>
      </c>
      <c r="N78">
        <f t="shared" si="14"/>
        <v>1045783833</v>
      </c>
      <c r="O78" t="str">
        <f t="shared" si="15"/>
        <v>cedula</v>
      </c>
      <c r="P78" t="str">
        <f t="shared" si="16"/>
        <v>Kleber</v>
      </c>
      <c r="Q78" t="str">
        <f t="shared" si="17"/>
        <v>ALMACHE</v>
      </c>
      <c r="R78" t="str">
        <f t="shared" si="18"/>
        <v>KALMACHE1988@hotmail.com</v>
      </c>
      <c r="S78">
        <f t="shared" si="19"/>
        <v>32239</v>
      </c>
      <c r="T78" t="str">
        <f t="shared" si="20"/>
        <v>072951103</v>
      </c>
      <c r="U78" t="str">
        <f t="shared" si="21"/>
        <v>0992774659</v>
      </c>
      <c r="V78" t="str">
        <f t="shared" si="22"/>
        <v>s</v>
      </c>
    </row>
    <row r="79" spans="2:22" x14ac:dyDescent="0.25">
      <c r="B79">
        <v>1045783875</v>
      </c>
      <c r="C79" t="str">
        <f t="shared" si="23"/>
        <v>cedula</v>
      </c>
      <c r="D79" t="s">
        <v>309</v>
      </c>
      <c r="E79" t="s">
        <v>310</v>
      </c>
      <c r="F79" t="str">
        <f t="shared" si="13"/>
        <v>SLATA1988@hotmail.com</v>
      </c>
      <c r="G79" s="18">
        <v>32218</v>
      </c>
      <c r="H79" t="s">
        <v>311</v>
      </c>
      <c r="I79" t="s">
        <v>312</v>
      </c>
      <c r="J79" t="s">
        <v>42</v>
      </c>
      <c r="L79">
        <f>COUNTIF($B$3:B214,"&gt;="&amp;B79)</f>
        <v>55</v>
      </c>
      <c r="M79">
        <v>77</v>
      </c>
      <c r="N79">
        <f t="shared" si="14"/>
        <v>1045783831</v>
      </c>
      <c r="O79" t="str">
        <f t="shared" si="15"/>
        <v>cedula</v>
      </c>
      <c r="P79" t="str">
        <f t="shared" si="16"/>
        <v>CACAY</v>
      </c>
      <c r="Q79" t="str">
        <f t="shared" si="17"/>
        <v>ENCALADA</v>
      </c>
      <c r="R79" t="str">
        <f t="shared" si="18"/>
        <v>CENCALADA1988@hotmail.com</v>
      </c>
      <c r="S79">
        <f t="shared" si="19"/>
        <v>32240</v>
      </c>
      <c r="T79" t="str">
        <f t="shared" si="20"/>
        <v>072951293</v>
      </c>
      <c r="U79" t="str">
        <f t="shared" si="21"/>
        <v>0992774660</v>
      </c>
      <c r="V79" t="str">
        <f t="shared" si="22"/>
        <v>c</v>
      </c>
    </row>
    <row r="80" spans="2:22" x14ac:dyDescent="0.25">
      <c r="B80">
        <v>1045783873</v>
      </c>
      <c r="C80" t="str">
        <f t="shared" si="23"/>
        <v>cedula</v>
      </c>
      <c r="D80" t="s">
        <v>264</v>
      </c>
      <c r="E80" t="s">
        <v>313</v>
      </c>
      <c r="F80" t="str">
        <f t="shared" si="13"/>
        <v>GNARVAEZ1988@hotmail.com</v>
      </c>
      <c r="G80" s="18">
        <v>32219</v>
      </c>
      <c r="H80" t="s">
        <v>314</v>
      </c>
      <c r="I80" t="s">
        <v>315</v>
      </c>
      <c r="J80" t="s">
        <v>37</v>
      </c>
      <c r="L80">
        <f>COUNTIF($B$3:B215,"&gt;="&amp;B80)</f>
        <v>56</v>
      </c>
      <c r="M80">
        <v>78</v>
      </c>
      <c r="N80">
        <f t="shared" si="14"/>
        <v>1045783829</v>
      </c>
      <c r="O80" t="str">
        <f t="shared" si="15"/>
        <v>cedula</v>
      </c>
      <c r="P80" t="str">
        <f t="shared" si="16"/>
        <v>VASQUEZ</v>
      </c>
      <c r="Q80" t="str">
        <f t="shared" si="17"/>
        <v>LUZ</v>
      </c>
      <c r="R80" t="str">
        <f t="shared" si="18"/>
        <v>VLUZ1988@hotmail.com</v>
      </c>
      <c r="S80">
        <f t="shared" si="19"/>
        <v>32241</v>
      </c>
      <c r="T80" t="str">
        <f t="shared" si="20"/>
        <v>072951483</v>
      </c>
      <c r="U80" t="str">
        <f t="shared" si="21"/>
        <v>0992774661</v>
      </c>
      <c r="V80" t="str">
        <f t="shared" si="22"/>
        <v>s</v>
      </c>
    </row>
    <row r="81" spans="2:22" x14ac:dyDescent="0.25">
      <c r="B81">
        <v>1045783871</v>
      </c>
      <c r="C81" t="str">
        <f t="shared" si="23"/>
        <v>cedula</v>
      </c>
      <c r="D81" t="s">
        <v>316</v>
      </c>
      <c r="E81" t="s">
        <v>110</v>
      </c>
      <c r="F81" t="str">
        <f t="shared" si="13"/>
        <v>MRODRIGUEZ1988@hotmail.com</v>
      </c>
      <c r="G81" s="18">
        <v>32220</v>
      </c>
      <c r="H81" t="s">
        <v>317</v>
      </c>
      <c r="I81" t="s">
        <v>318</v>
      </c>
      <c r="J81" t="s">
        <v>37</v>
      </c>
      <c r="L81">
        <f>COUNTIF($B$3:B216,"&gt;="&amp;B81)</f>
        <v>57</v>
      </c>
      <c r="M81">
        <v>79</v>
      </c>
      <c r="N81">
        <f t="shared" si="14"/>
        <v>1045783827</v>
      </c>
      <c r="O81" t="str">
        <f t="shared" si="15"/>
        <v>cedula</v>
      </c>
      <c r="P81" t="str">
        <f t="shared" si="16"/>
        <v>JIMENEZ</v>
      </c>
      <c r="Q81" t="str">
        <f t="shared" si="17"/>
        <v>GARCIA</v>
      </c>
      <c r="R81" t="str">
        <f t="shared" si="18"/>
        <v>JGARCIA1988@hotmail.com</v>
      </c>
      <c r="S81">
        <f t="shared" si="19"/>
        <v>32242</v>
      </c>
      <c r="T81" t="str">
        <f t="shared" si="20"/>
        <v>072951673</v>
      </c>
      <c r="U81" t="str">
        <f t="shared" si="21"/>
        <v>0992774662</v>
      </c>
      <c r="V81" t="str">
        <f t="shared" si="22"/>
        <v>c</v>
      </c>
    </row>
    <row r="82" spans="2:22" x14ac:dyDescent="0.25">
      <c r="B82">
        <v>1045783869</v>
      </c>
      <c r="C82" t="str">
        <f t="shared" si="23"/>
        <v>cedula</v>
      </c>
      <c r="D82" t="s">
        <v>319</v>
      </c>
      <c r="E82" t="s">
        <v>320</v>
      </c>
      <c r="F82" t="str">
        <f t="shared" si="13"/>
        <v>CZAMBRANO1988@hotmail.com</v>
      </c>
      <c r="G82" s="18">
        <v>32221</v>
      </c>
      <c r="H82" t="s">
        <v>321</v>
      </c>
      <c r="I82" t="s">
        <v>322</v>
      </c>
      <c r="J82" t="s">
        <v>42</v>
      </c>
      <c r="L82">
        <f>COUNTIF($B$3:B217,"&gt;="&amp;B82)</f>
        <v>58</v>
      </c>
      <c r="M82">
        <v>80</v>
      </c>
      <c r="N82">
        <f t="shared" si="14"/>
        <v>1045783825</v>
      </c>
      <c r="O82" t="str">
        <f t="shared" si="15"/>
        <v>cedula</v>
      </c>
      <c r="P82" t="str">
        <f t="shared" si="16"/>
        <v>PEDRO</v>
      </c>
      <c r="Q82" t="str">
        <f t="shared" si="17"/>
        <v>MORA</v>
      </c>
      <c r="R82" t="str">
        <f t="shared" si="18"/>
        <v>PMORA1988@hotmail.com</v>
      </c>
      <c r="S82">
        <f t="shared" si="19"/>
        <v>32243</v>
      </c>
      <c r="T82" t="str">
        <f t="shared" si="20"/>
        <v>072951863</v>
      </c>
      <c r="U82" t="str">
        <f t="shared" si="21"/>
        <v>0992774663</v>
      </c>
      <c r="V82" t="str">
        <f t="shared" si="22"/>
        <v>s</v>
      </c>
    </row>
    <row r="83" spans="2:22" x14ac:dyDescent="0.25">
      <c r="B83">
        <v>1045783867</v>
      </c>
      <c r="C83" t="str">
        <f t="shared" si="23"/>
        <v>cedula</v>
      </c>
      <c r="D83" t="s">
        <v>323</v>
      </c>
      <c r="E83" t="s">
        <v>324</v>
      </c>
      <c r="F83" t="str">
        <f t="shared" si="13"/>
        <v>VMIGUEL1988@hotmail.com</v>
      </c>
      <c r="G83" s="18">
        <v>32222</v>
      </c>
      <c r="H83" t="s">
        <v>325</v>
      </c>
      <c r="I83" t="s">
        <v>326</v>
      </c>
      <c r="J83" t="s">
        <v>37</v>
      </c>
      <c r="L83">
        <f>COUNTIF($B$3:B218,"&gt;="&amp;B83)</f>
        <v>59</v>
      </c>
      <c r="M83">
        <v>81</v>
      </c>
      <c r="N83">
        <f t="shared" si="14"/>
        <v>1045783823</v>
      </c>
      <c r="O83" t="str">
        <f t="shared" si="15"/>
        <v>cedula</v>
      </c>
      <c r="P83" t="str">
        <f t="shared" si="16"/>
        <v>ASMAL</v>
      </c>
      <c r="Q83" t="str">
        <f t="shared" si="17"/>
        <v>HIDALGO</v>
      </c>
      <c r="R83" t="str">
        <f t="shared" si="18"/>
        <v>AHIDALGO1988@hotmail.com</v>
      </c>
      <c r="S83">
        <f t="shared" si="19"/>
        <v>32244</v>
      </c>
      <c r="T83" t="str">
        <f t="shared" si="20"/>
        <v>072952053</v>
      </c>
      <c r="U83" t="str">
        <f t="shared" si="21"/>
        <v>0992774664</v>
      </c>
      <c r="V83" t="str">
        <f t="shared" si="22"/>
        <v>c</v>
      </c>
    </row>
    <row r="84" spans="2:22" x14ac:dyDescent="0.25">
      <c r="B84">
        <v>1045783865</v>
      </c>
      <c r="C84" t="str">
        <f t="shared" si="23"/>
        <v>cedula</v>
      </c>
      <c r="D84" t="s">
        <v>141</v>
      </c>
      <c r="E84" t="s">
        <v>327</v>
      </c>
      <c r="F84" t="str">
        <f t="shared" si="13"/>
        <v>SCASTRO1988@hotmail.com</v>
      </c>
      <c r="G84" s="18">
        <v>32223</v>
      </c>
      <c r="H84" t="s">
        <v>328</v>
      </c>
      <c r="I84" t="s">
        <v>329</v>
      </c>
      <c r="J84" t="s">
        <v>42</v>
      </c>
      <c r="L84">
        <f>COUNTIF($B$3:B219,"&gt;="&amp;B84)</f>
        <v>60</v>
      </c>
      <c r="M84">
        <v>82</v>
      </c>
      <c r="N84">
        <f t="shared" si="14"/>
        <v>1045783822</v>
      </c>
      <c r="O84" t="str">
        <f t="shared" si="15"/>
        <v>cedula</v>
      </c>
      <c r="P84" t="str">
        <f t="shared" si="16"/>
        <v>ALCIVAR</v>
      </c>
      <c r="Q84" t="str">
        <f t="shared" si="17"/>
        <v>ALONSO</v>
      </c>
      <c r="R84" t="str">
        <f t="shared" si="18"/>
        <v>AALONSO1988@hotmail.com</v>
      </c>
      <c r="S84">
        <f t="shared" si="19"/>
        <v>32269</v>
      </c>
      <c r="T84" t="str">
        <f t="shared" si="20"/>
        <v>072956803</v>
      </c>
      <c r="U84" t="str">
        <f t="shared" si="21"/>
        <v>0992774689</v>
      </c>
      <c r="V84" t="str">
        <f t="shared" si="22"/>
        <v>s</v>
      </c>
    </row>
    <row r="85" spans="2:22" x14ac:dyDescent="0.25">
      <c r="B85">
        <v>1045783863</v>
      </c>
      <c r="C85" t="str">
        <f t="shared" si="23"/>
        <v>cedula</v>
      </c>
      <c r="D85" t="s">
        <v>330</v>
      </c>
      <c r="E85" t="s">
        <v>331</v>
      </c>
      <c r="F85" t="str">
        <f t="shared" si="13"/>
        <v>AFERNANDEZ1988@hotmail.com</v>
      </c>
      <c r="G85" s="18">
        <v>32224</v>
      </c>
      <c r="H85" t="s">
        <v>332</v>
      </c>
      <c r="I85" t="s">
        <v>333</v>
      </c>
      <c r="J85" t="s">
        <v>37</v>
      </c>
      <c r="L85">
        <f>COUNTIF($B$3:B220,"&gt;="&amp;B85)</f>
        <v>61</v>
      </c>
      <c r="M85">
        <v>83</v>
      </c>
      <c r="N85" t="e">
        <f t="shared" si="14"/>
        <v>#N/A</v>
      </c>
      <c r="O85" t="e">
        <f t="shared" si="15"/>
        <v>#N/A</v>
      </c>
      <c r="P85" t="e">
        <f t="shared" si="16"/>
        <v>#N/A</v>
      </c>
      <c r="Q85" t="e">
        <f t="shared" si="17"/>
        <v>#N/A</v>
      </c>
      <c r="R85" t="e">
        <f t="shared" si="18"/>
        <v>#N/A</v>
      </c>
      <c r="S85" t="e">
        <f t="shared" si="19"/>
        <v>#N/A</v>
      </c>
      <c r="T85" t="e">
        <f t="shared" si="20"/>
        <v>#N/A</v>
      </c>
      <c r="U85" t="e">
        <f t="shared" si="21"/>
        <v>#N/A</v>
      </c>
      <c r="V85" t="e">
        <f t="shared" si="22"/>
        <v>#N/A</v>
      </c>
    </row>
    <row r="86" spans="2:22" x14ac:dyDescent="0.25">
      <c r="B86">
        <v>1045783861</v>
      </c>
      <c r="C86" t="str">
        <f t="shared" si="23"/>
        <v>cedula</v>
      </c>
      <c r="D86" t="s">
        <v>33</v>
      </c>
      <c r="E86" t="s">
        <v>334</v>
      </c>
      <c r="F86" t="str">
        <f t="shared" si="13"/>
        <v>LLUNA1988@hotmail.com</v>
      </c>
      <c r="G86" s="18">
        <v>32225</v>
      </c>
      <c r="H86" t="s">
        <v>335</v>
      </c>
      <c r="I86" t="s">
        <v>336</v>
      </c>
      <c r="J86" t="s">
        <v>42</v>
      </c>
      <c r="L86">
        <f>COUNTIF($B$3:B221,"&gt;="&amp;B86)</f>
        <v>62</v>
      </c>
      <c r="M86">
        <v>84</v>
      </c>
      <c r="N86">
        <f t="shared" si="14"/>
        <v>1045783821</v>
      </c>
      <c r="O86" t="str">
        <f t="shared" si="15"/>
        <v>cedula</v>
      </c>
      <c r="P86" t="str">
        <f t="shared" si="16"/>
        <v>JACQUELINE</v>
      </c>
      <c r="Q86" t="str">
        <f t="shared" si="17"/>
        <v>JARAMILLO</v>
      </c>
      <c r="R86" t="str">
        <f t="shared" si="18"/>
        <v>JJARAMILLO1988@hotmail.com</v>
      </c>
      <c r="S86">
        <f t="shared" si="19"/>
        <v>32245</v>
      </c>
      <c r="T86" t="str">
        <f t="shared" si="20"/>
        <v>072952243</v>
      </c>
      <c r="U86" t="str">
        <f t="shared" si="21"/>
        <v>0992774665</v>
      </c>
      <c r="V86" t="str">
        <f t="shared" si="22"/>
        <v>s</v>
      </c>
    </row>
    <row r="87" spans="2:22" x14ac:dyDescent="0.25">
      <c r="B87">
        <v>1045783859</v>
      </c>
      <c r="C87" t="str">
        <f t="shared" si="23"/>
        <v>cedula</v>
      </c>
      <c r="D87" t="s">
        <v>219</v>
      </c>
      <c r="E87" t="s">
        <v>316</v>
      </c>
      <c r="F87" t="str">
        <f t="shared" si="13"/>
        <v>BMALDONADO1988@hotmail.com</v>
      </c>
      <c r="G87" s="18">
        <v>32226</v>
      </c>
      <c r="H87" t="s">
        <v>337</v>
      </c>
      <c r="I87" t="s">
        <v>338</v>
      </c>
      <c r="J87" t="s">
        <v>37</v>
      </c>
      <c r="L87">
        <f>COUNTIF($B$3:B222,"&gt;="&amp;B87)</f>
        <v>63</v>
      </c>
      <c r="M87">
        <v>85</v>
      </c>
      <c r="N87">
        <f t="shared" si="14"/>
        <v>1045783819</v>
      </c>
      <c r="O87" t="str">
        <f t="shared" si="15"/>
        <v>cedula</v>
      </c>
      <c r="P87" t="str">
        <f t="shared" si="16"/>
        <v>CHIMBAY</v>
      </c>
      <c r="Q87" t="str">
        <f t="shared" si="17"/>
        <v>JIMBO</v>
      </c>
      <c r="R87" t="str">
        <f t="shared" si="18"/>
        <v>CJIMBO1988@hotmail.com</v>
      </c>
      <c r="S87">
        <f t="shared" si="19"/>
        <v>32246</v>
      </c>
      <c r="T87" t="str">
        <f t="shared" si="20"/>
        <v>072952433</v>
      </c>
      <c r="U87" t="str">
        <f t="shared" si="21"/>
        <v>0992774666</v>
      </c>
      <c r="V87" t="str">
        <f t="shared" si="22"/>
        <v>s</v>
      </c>
    </row>
    <row r="88" spans="2:22" x14ac:dyDescent="0.25">
      <c r="B88">
        <v>1045783857</v>
      </c>
      <c r="C88" t="str">
        <f t="shared" si="23"/>
        <v>cedula</v>
      </c>
      <c r="D88" t="s">
        <v>339</v>
      </c>
      <c r="E88" t="s">
        <v>340</v>
      </c>
      <c r="F88" t="str">
        <f t="shared" si="13"/>
        <v>LSANCHEZ1988@hotmail.com</v>
      </c>
      <c r="G88" s="18">
        <v>32227</v>
      </c>
      <c r="H88" t="s">
        <v>341</v>
      </c>
      <c r="I88" t="s">
        <v>342</v>
      </c>
      <c r="J88" t="s">
        <v>42</v>
      </c>
      <c r="L88">
        <f>COUNTIF($B$3:B223,"&gt;="&amp;B88)</f>
        <v>64</v>
      </c>
      <c r="M88">
        <v>86</v>
      </c>
      <c r="N88">
        <f t="shared" si="14"/>
        <v>1045783817</v>
      </c>
      <c r="O88" t="str">
        <f t="shared" si="15"/>
        <v>cedula</v>
      </c>
      <c r="P88" t="str">
        <f t="shared" si="16"/>
        <v>NESTOR</v>
      </c>
      <c r="Q88" t="str">
        <f t="shared" si="17"/>
        <v>PELAEZ</v>
      </c>
      <c r="R88" t="str">
        <f t="shared" si="18"/>
        <v>NPELAEZ1988@hotmail.com</v>
      </c>
      <c r="S88">
        <f t="shared" si="19"/>
        <v>32247</v>
      </c>
      <c r="T88" t="str">
        <f t="shared" si="20"/>
        <v>072952623</v>
      </c>
      <c r="U88" t="str">
        <f t="shared" si="21"/>
        <v>0992774667</v>
      </c>
      <c r="V88" t="str">
        <f t="shared" si="22"/>
        <v>c</v>
      </c>
    </row>
    <row r="89" spans="2:22" x14ac:dyDescent="0.25">
      <c r="B89">
        <v>1045783855</v>
      </c>
      <c r="C89" t="str">
        <f t="shared" si="23"/>
        <v>cedula</v>
      </c>
      <c r="D89" t="s">
        <v>343</v>
      </c>
      <c r="E89" t="s">
        <v>344</v>
      </c>
      <c r="F89" t="str">
        <f t="shared" si="13"/>
        <v>VMANZANO1988@hotmail.com</v>
      </c>
      <c r="G89" s="18">
        <v>32228</v>
      </c>
      <c r="H89" t="s">
        <v>345</v>
      </c>
      <c r="I89" t="s">
        <v>346</v>
      </c>
      <c r="J89" t="s">
        <v>37</v>
      </c>
      <c r="L89">
        <f>COUNTIF($B$3:B224,"&gt;="&amp;B89)</f>
        <v>65</v>
      </c>
      <c r="M89">
        <v>87</v>
      </c>
      <c r="N89">
        <f t="shared" si="14"/>
        <v>1045783815</v>
      </c>
      <c r="O89" t="str">
        <f t="shared" si="15"/>
        <v>cedula</v>
      </c>
      <c r="P89" t="str">
        <f t="shared" si="16"/>
        <v>JOSE</v>
      </c>
      <c r="Q89" t="str">
        <f t="shared" si="17"/>
        <v>VILLAVICENCIO</v>
      </c>
      <c r="R89" t="str">
        <f t="shared" si="18"/>
        <v>JVILLAVICENCIO1988@hotmail.com</v>
      </c>
      <c r="S89">
        <f t="shared" si="19"/>
        <v>32248</v>
      </c>
      <c r="T89" t="str">
        <f t="shared" si="20"/>
        <v>072952813</v>
      </c>
      <c r="U89" t="str">
        <f t="shared" si="21"/>
        <v>0992774668</v>
      </c>
      <c r="V89" t="str">
        <f t="shared" si="22"/>
        <v>s</v>
      </c>
    </row>
    <row r="90" spans="2:22" x14ac:dyDescent="0.25">
      <c r="B90">
        <v>1045783853</v>
      </c>
      <c r="C90" t="str">
        <f t="shared" si="23"/>
        <v>cedula</v>
      </c>
      <c r="D90" t="s">
        <v>347</v>
      </c>
      <c r="E90" t="s">
        <v>348</v>
      </c>
      <c r="F90" t="str">
        <f t="shared" si="13"/>
        <v>PSALAS1988@hotmail.com</v>
      </c>
      <c r="G90" s="18">
        <v>32229</v>
      </c>
      <c r="H90" t="s">
        <v>349</v>
      </c>
      <c r="I90" t="s">
        <v>350</v>
      </c>
      <c r="J90" t="s">
        <v>42</v>
      </c>
      <c r="L90">
        <f>COUNTIF($B$3:B225,"&gt;="&amp;B90)</f>
        <v>66</v>
      </c>
      <c r="M90">
        <v>88</v>
      </c>
      <c r="N90">
        <f t="shared" si="14"/>
        <v>1045783813</v>
      </c>
      <c r="O90" t="str">
        <f t="shared" si="15"/>
        <v>cedula</v>
      </c>
      <c r="P90" t="str">
        <f t="shared" si="16"/>
        <v>PEDREROS</v>
      </c>
      <c r="Q90" t="str">
        <f t="shared" si="17"/>
        <v>CUENCA</v>
      </c>
      <c r="R90" t="str">
        <f t="shared" si="18"/>
        <v>PCUENCA1988@hotmail.com</v>
      </c>
      <c r="S90">
        <f t="shared" si="19"/>
        <v>32249</v>
      </c>
      <c r="T90" t="str">
        <f t="shared" si="20"/>
        <v>072953003</v>
      </c>
      <c r="U90" t="str">
        <f t="shared" si="21"/>
        <v>0992774669</v>
      </c>
      <c r="V90" t="str">
        <f t="shared" si="22"/>
        <v>c</v>
      </c>
    </row>
    <row r="91" spans="2:22" x14ac:dyDescent="0.25">
      <c r="B91">
        <v>1045783851</v>
      </c>
      <c r="C91" t="str">
        <f t="shared" si="23"/>
        <v>cedula</v>
      </c>
      <c r="D91" t="s">
        <v>351</v>
      </c>
      <c r="E91" t="s">
        <v>352</v>
      </c>
      <c r="F91" t="str">
        <f t="shared" si="13"/>
        <v>MGUZMAN1988@hotmail.com</v>
      </c>
      <c r="G91" s="18">
        <v>32230</v>
      </c>
      <c r="H91" t="s">
        <v>353</v>
      </c>
      <c r="I91" t="s">
        <v>354</v>
      </c>
      <c r="J91" t="s">
        <v>37</v>
      </c>
      <c r="L91">
        <f>COUNTIF($B$3:B226,"&gt;="&amp;B91)</f>
        <v>67</v>
      </c>
      <c r="M91">
        <v>89</v>
      </c>
      <c r="N91">
        <f t="shared" si="14"/>
        <v>1045783811</v>
      </c>
      <c r="O91" t="str">
        <f t="shared" si="15"/>
        <v>cedula</v>
      </c>
      <c r="P91" t="str">
        <f t="shared" si="16"/>
        <v>TUAPANTA</v>
      </c>
      <c r="Q91" t="str">
        <f t="shared" si="17"/>
        <v>MENDOZA</v>
      </c>
      <c r="R91" t="str">
        <f t="shared" si="18"/>
        <v>TMENDOZA1988@hotmail.com</v>
      </c>
      <c r="S91">
        <f t="shared" si="19"/>
        <v>32250</v>
      </c>
      <c r="T91" t="str">
        <f t="shared" si="20"/>
        <v>072953193</v>
      </c>
      <c r="U91" t="str">
        <f t="shared" si="21"/>
        <v>0992774670</v>
      </c>
      <c r="V91" t="str">
        <f t="shared" si="22"/>
        <v>s</v>
      </c>
    </row>
    <row r="92" spans="2:22" x14ac:dyDescent="0.25">
      <c r="B92">
        <v>1045783849</v>
      </c>
      <c r="C92" t="str">
        <f t="shared" si="23"/>
        <v>cedula</v>
      </c>
      <c r="D92" t="s">
        <v>173</v>
      </c>
      <c r="E92" t="s">
        <v>355</v>
      </c>
      <c r="F92" t="str">
        <f t="shared" si="13"/>
        <v>EGALLARDO1988@hotmail.com</v>
      </c>
      <c r="G92" s="18">
        <v>32231</v>
      </c>
      <c r="H92" t="s">
        <v>356</v>
      </c>
      <c r="I92" t="s">
        <v>357</v>
      </c>
      <c r="J92" t="s">
        <v>42</v>
      </c>
      <c r="L92">
        <f>COUNTIF($B$3:B227,"&gt;="&amp;B92)</f>
        <v>68</v>
      </c>
      <c r="M92">
        <v>90</v>
      </c>
      <c r="N92">
        <f t="shared" si="14"/>
        <v>1045783809</v>
      </c>
      <c r="O92" t="str">
        <f t="shared" si="15"/>
        <v>cedula</v>
      </c>
      <c r="P92" t="str">
        <f t="shared" si="16"/>
        <v>PAZMINO</v>
      </c>
      <c r="Q92" t="str">
        <f t="shared" si="17"/>
        <v>VERA</v>
      </c>
      <c r="R92" t="str">
        <f t="shared" si="18"/>
        <v>PVERA1988@hotmail.com</v>
      </c>
      <c r="S92">
        <f t="shared" si="19"/>
        <v>32251</v>
      </c>
      <c r="T92" t="str">
        <f t="shared" si="20"/>
        <v>072953383</v>
      </c>
      <c r="U92" t="str">
        <f t="shared" si="21"/>
        <v>0992774671</v>
      </c>
      <c r="V92" t="str">
        <f t="shared" si="22"/>
        <v>c</v>
      </c>
    </row>
    <row r="93" spans="2:22" x14ac:dyDescent="0.25">
      <c r="B93">
        <v>1045783847</v>
      </c>
      <c r="C93" t="str">
        <f t="shared" si="23"/>
        <v>cedula</v>
      </c>
      <c r="D93" t="s">
        <v>358</v>
      </c>
      <c r="E93" t="s">
        <v>359</v>
      </c>
      <c r="F93" t="str">
        <f t="shared" si="13"/>
        <v>DTENESELA1988@hotmail.com</v>
      </c>
      <c r="G93" s="18">
        <v>32232</v>
      </c>
      <c r="H93" t="s">
        <v>360</v>
      </c>
      <c r="I93" t="s">
        <v>361</v>
      </c>
      <c r="J93" t="s">
        <v>37</v>
      </c>
      <c r="L93">
        <f>COUNTIF($B$3:B228,"&gt;="&amp;B93)</f>
        <v>69</v>
      </c>
      <c r="M93">
        <v>91</v>
      </c>
      <c r="N93">
        <f t="shared" si="14"/>
        <v>1045783807</v>
      </c>
      <c r="O93" t="str">
        <f t="shared" si="15"/>
        <v>cedula</v>
      </c>
      <c r="P93" t="str">
        <f t="shared" si="16"/>
        <v>TELLO</v>
      </c>
      <c r="Q93" t="str">
        <f t="shared" si="17"/>
        <v>MEDINA</v>
      </c>
      <c r="R93" t="str">
        <f t="shared" si="18"/>
        <v>TMEDINA1988@hotmail.com</v>
      </c>
      <c r="S93">
        <f t="shared" si="19"/>
        <v>32252</v>
      </c>
      <c r="T93" t="str">
        <f t="shared" si="20"/>
        <v>072953573</v>
      </c>
      <c r="U93" t="str">
        <f t="shared" si="21"/>
        <v>0992774672</v>
      </c>
      <c r="V93" t="str">
        <f t="shared" si="22"/>
        <v>s</v>
      </c>
    </row>
    <row r="94" spans="2:22" x14ac:dyDescent="0.25">
      <c r="B94">
        <v>1045783845</v>
      </c>
      <c r="C94" t="str">
        <f t="shared" si="23"/>
        <v>cedula</v>
      </c>
      <c r="D94" t="s">
        <v>63</v>
      </c>
      <c r="E94" t="s">
        <v>362</v>
      </c>
      <c r="F94" t="str">
        <f t="shared" si="13"/>
        <v>CHOYOS1988@hotmail.com</v>
      </c>
      <c r="G94" s="18">
        <v>32233</v>
      </c>
      <c r="H94" t="s">
        <v>363</v>
      </c>
      <c r="I94" t="s">
        <v>364</v>
      </c>
      <c r="J94" t="s">
        <v>37</v>
      </c>
      <c r="L94">
        <f>COUNTIF($B$3:B229,"&gt;="&amp;B94)</f>
        <v>70</v>
      </c>
      <c r="M94">
        <v>92</v>
      </c>
      <c r="N94">
        <f t="shared" si="14"/>
        <v>1045783805</v>
      </c>
      <c r="O94" t="str">
        <f t="shared" si="15"/>
        <v>cedula</v>
      </c>
      <c r="P94" t="str">
        <f t="shared" si="16"/>
        <v>SALINAS</v>
      </c>
      <c r="Q94" t="str">
        <f t="shared" si="17"/>
        <v>SARMIENTO</v>
      </c>
      <c r="R94" t="str">
        <f t="shared" si="18"/>
        <v>SSARMIENTO1988@hotmail.com</v>
      </c>
      <c r="S94">
        <f t="shared" si="19"/>
        <v>32253</v>
      </c>
      <c r="T94" t="str">
        <f t="shared" si="20"/>
        <v>072953763</v>
      </c>
      <c r="U94" t="str">
        <f t="shared" si="21"/>
        <v>0992774673</v>
      </c>
      <c r="V94" t="str">
        <f t="shared" si="22"/>
        <v>c</v>
      </c>
    </row>
    <row r="95" spans="2:22" x14ac:dyDescent="0.25">
      <c r="B95">
        <v>1045783843</v>
      </c>
      <c r="C95" t="str">
        <f t="shared" si="23"/>
        <v>cedula</v>
      </c>
      <c r="D95" t="s">
        <v>339</v>
      </c>
      <c r="E95" t="s">
        <v>365</v>
      </c>
      <c r="F95" t="str">
        <f t="shared" si="13"/>
        <v>LPILAY1988@hotmail.com</v>
      </c>
      <c r="G95" s="18">
        <v>32234</v>
      </c>
      <c r="H95" t="s">
        <v>366</v>
      </c>
      <c r="I95" t="s">
        <v>367</v>
      </c>
      <c r="J95" t="s">
        <v>42</v>
      </c>
      <c r="L95">
        <f>COUNTIF($B$3:B230,"&gt;="&amp;B95)</f>
        <v>71</v>
      </c>
      <c r="M95">
        <v>93</v>
      </c>
      <c r="N95">
        <f t="shared" si="14"/>
        <v>1045783803</v>
      </c>
      <c r="O95" t="str">
        <f t="shared" si="15"/>
        <v>cedula</v>
      </c>
      <c r="P95" t="str">
        <f t="shared" si="16"/>
        <v>BUSTAMANTE</v>
      </c>
      <c r="Q95" t="str">
        <f t="shared" si="17"/>
        <v>TORRES</v>
      </c>
      <c r="R95" t="str">
        <f t="shared" si="18"/>
        <v>BTORRES1988@hotmail.com</v>
      </c>
      <c r="S95">
        <f t="shared" si="19"/>
        <v>32254</v>
      </c>
      <c r="T95" t="str">
        <f t="shared" si="20"/>
        <v>072953953</v>
      </c>
      <c r="U95" t="str">
        <f t="shared" si="21"/>
        <v>0992774674</v>
      </c>
      <c r="V95" t="str">
        <f t="shared" si="22"/>
        <v>s</v>
      </c>
    </row>
    <row r="96" spans="2:22" x14ac:dyDescent="0.25">
      <c r="B96">
        <v>1045783841</v>
      </c>
      <c r="C96" t="str">
        <f t="shared" si="23"/>
        <v>cedula</v>
      </c>
      <c r="D96" t="s">
        <v>258</v>
      </c>
      <c r="E96" t="s">
        <v>368</v>
      </c>
      <c r="F96" t="str">
        <f t="shared" si="13"/>
        <v>TALVARADO1988@hotmail.com</v>
      </c>
      <c r="G96" s="18">
        <v>32235</v>
      </c>
      <c r="H96" t="s">
        <v>369</v>
      </c>
      <c r="I96" t="s">
        <v>370</v>
      </c>
      <c r="J96" t="s">
        <v>37</v>
      </c>
      <c r="L96">
        <f>COUNTIF($B$3:B231,"&gt;="&amp;B96)</f>
        <v>72</v>
      </c>
      <c r="M96">
        <v>94</v>
      </c>
      <c r="N96">
        <f t="shared" si="14"/>
        <v>1045783801</v>
      </c>
      <c r="O96" t="str">
        <f t="shared" si="15"/>
        <v>cedula</v>
      </c>
      <c r="P96" t="str">
        <f t="shared" si="16"/>
        <v>ORTEGA</v>
      </c>
      <c r="Q96" t="str">
        <f t="shared" si="17"/>
        <v>ARELLANO</v>
      </c>
      <c r="R96" t="str">
        <f t="shared" si="18"/>
        <v>OARELLANO1988@hotmail.com</v>
      </c>
      <c r="S96">
        <f t="shared" si="19"/>
        <v>32255</v>
      </c>
      <c r="T96" t="str">
        <f t="shared" si="20"/>
        <v>072954143</v>
      </c>
      <c r="U96" t="str">
        <f t="shared" si="21"/>
        <v>0992774675</v>
      </c>
      <c r="V96" t="str">
        <f t="shared" si="22"/>
        <v>c</v>
      </c>
    </row>
    <row r="97" spans="2:22" x14ac:dyDescent="0.25">
      <c r="B97">
        <v>1045783839</v>
      </c>
      <c r="C97" t="str">
        <f t="shared" si="23"/>
        <v>cedula</v>
      </c>
      <c r="D97" t="s">
        <v>371</v>
      </c>
      <c r="E97" t="s">
        <v>372</v>
      </c>
      <c r="F97" t="str">
        <f t="shared" si="13"/>
        <v>RNAMICELA1988@hotmail.com</v>
      </c>
      <c r="G97" s="18">
        <v>32236</v>
      </c>
      <c r="H97" t="s">
        <v>373</v>
      </c>
      <c r="I97" t="s">
        <v>374</v>
      </c>
      <c r="J97" t="s">
        <v>42</v>
      </c>
      <c r="L97">
        <f>COUNTIF($B$3:B232,"&gt;="&amp;B97)</f>
        <v>73</v>
      </c>
      <c r="M97">
        <v>95</v>
      </c>
      <c r="N97">
        <f t="shared" si="14"/>
        <v>1045783799</v>
      </c>
      <c r="O97" t="str">
        <f t="shared" si="15"/>
        <v>cedula</v>
      </c>
      <c r="P97" t="str">
        <f t="shared" si="16"/>
        <v>MEDINA</v>
      </c>
      <c r="Q97" t="str">
        <f t="shared" si="17"/>
        <v>MACIAS</v>
      </c>
      <c r="R97" t="str">
        <f t="shared" si="18"/>
        <v>MMACIAS1988@hotmail.com</v>
      </c>
      <c r="S97">
        <f t="shared" si="19"/>
        <v>32256</v>
      </c>
      <c r="T97" t="str">
        <f t="shared" si="20"/>
        <v>072954333</v>
      </c>
      <c r="U97" t="str">
        <f t="shared" si="21"/>
        <v>0992774676</v>
      </c>
      <c r="V97" t="str">
        <f t="shared" si="22"/>
        <v>s</v>
      </c>
    </row>
    <row r="98" spans="2:22" x14ac:dyDescent="0.25">
      <c r="B98">
        <v>1045783837</v>
      </c>
      <c r="C98" t="str">
        <f t="shared" si="23"/>
        <v>cedula</v>
      </c>
      <c r="D98" t="s">
        <v>375</v>
      </c>
      <c r="E98" t="s">
        <v>376</v>
      </c>
      <c r="F98" t="str">
        <f t="shared" si="13"/>
        <v>OTOLEDO1988@hotmail.com</v>
      </c>
      <c r="G98" s="18">
        <v>32237</v>
      </c>
      <c r="H98" t="s">
        <v>377</v>
      </c>
      <c r="I98" t="s">
        <v>378</v>
      </c>
      <c r="J98" t="s">
        <v>37</v>
      </c>
      <c r="L98">
        <f>COUNTIF($B$3:B233,"&gt;="&amp;B98)</f>
        <v>74</v>
      </c>
      <c r="M98">
        <v>96</v>
      </c>
      <c r="N98">
        <f t="shared" si="14"/>
        <v>1045783797</v>
      </c>
      <c r="O98" t="str">
        <f t="shared" si="15"/>
        <v>cedula</v>
      </c>
      <c r="P98" t="str">
        <f t="shared" si="16"/>
        <v>ROMERO</v>
      </c>
      <c r="Q98" t="str">
        <f t="shared" si="17"/>
        <v>EDUARDO</v>
      </c>
      <c r="R98" t="str">
        <f t="shared" si="18"/>
        <v>REDUARDO1988@hotmail.com</v>
      </c>
      <c r="S98">
        <f t="shared" si="19"/>
        <v>32257</v>
      </c>
      <c r="T98" t="str">
        <f t="shared" si="20"/>
        <v>072954523</v>
      </c>
      <c r="U98" t="str">
        <f t="shared" si="21"/>
        <v>0992774677</v>
      </c>
      <c r="V98" t="str">
        <f t="shared" si="22"/>
        <v>c</v>
      </c>
    </row>
    <row r="99" spans="2:22" x14ac:dyDescent="0.25">
      <c r="B99">
        <v>1045783835</v>
      </c>
      <c r="C99" t="str">
        <f t="shared" si="23"/>
        <v>cedula</v>
      </c>
      <c r="D99" t="s">
        <v>379</v>
      </c>
      <c r="E99" t="s">
        <v>380</v>
      </c>
      <c r="F99" t="str">
        <f t="shared" ref="F99:F130" si="24">CONCATENATE(LEFT(D99,1),E99,YEAR(G99),"@hotmail.com")</f>
        <v>CENCALADA1988@hotmail.com</v>
      </c>
      <c r="G99" s="18">
        <v>32238</v>
      </c>
      <c r="H99" t="s">
        <v>381</v>
      </c>
      <c r="I99" t="s">
        <v>382</v>
      </c>
      <c r="J99" t="s">
        <v>42</v>
      </c>
      <c r="L99">
        <f>COUNTIF($B$3:B234,"&gt;="&amp;B99)</f>
        <v>75</v>
      </c>
      <c r="M99">
        <v>97</v>
      </c>
      <c r="N99">
        <f t="shared" si="14"/>
        <v>1045783795</v>
      </c>
      <c r="O99" t="str">
        <f t="shared" si="15"/>
        <v>cedula</v>
      </c>
      <c r="P99" t="str">
        <f t="shared" si="16"/>
        <v>PARDO</v>
      </c>
      <c r="Q99" t="str">
        <f t="shared" si="17"/>
        <v>GONZALEZ</v>
      </c>
      <c r="R99" t="str">
        <f t="shared" si="18"/>
        <v>PGONZALEZ1988@hotmail.com</v>
      </c>
      <c r="S99">
        <f t="shared" si="19"/>
        <v>32258</v>
      </c>
      <c r="T99" t="str">
        <f t="shared" si="20"/>
        <v>072954713</v>
      </c>
      <c r="U99" t="str">
        <f t="shared" si="21"/>
        <v>0992774678</v>
      </c>
      <c r="V99" t="str">
        <f t="shared" si="22"/>
        <v>s</v>
      </c>
    </row>
    <row r="100" spans="2:22" x14ac:dyDescent="0.25">
      <c r="B100">
        <v>1045783833</v>
      </c>
      <c r="C100" t="str">
        <f t="shared" si="23"/>
        <v>cedula</v>
      </c>
      <c r="D100" t="s">
        <v>383</v>
      </c>
      <c r="E100" t="s">
        <v>384</v>
      </c>
      <c r="F100" t="str">
        <f t="shared" si="24"/>
        <v>KALMACHE1988@hotmail.com</v>
      </c>
      <c r="G100" s="18">
        <v>32239</v>
      </c>
      <c r="H100" t="s">
        <v>385</v>
      </c>
      <c r="I100" t="s">
        <v>386</v>
      </c>
      <c r="J100" t="s">
        <v>37</v>
      </c>
      <c r="L100">
        <f>COUNTIF($B$3:B235,"&gt;="&amp;B100)</f>
        <v>76</v>
      </c>
      <c r="M100">
        <v>98</v>
      </c>
      <c r="N100">
        <f t="shared" si="14"/>
        <v>1045783321</v>
      </c>
      <c r="O100" t="str">
        <f t="shared" si="15"/>
        <v>cedula</v>
      </c>
      <c r="P100" t="str">
        <f t="shared" si="16"/>
        <v>CELI</v>
      </c>
      <c r="Q100" t="str">
        <f t="shared" si="17"/>
        <v>BRITO</v>
      </c>
      <c r="R100" t="str">
        <f t="shared" si="18"/>
        <v>CBRITO1988@hotmail.com</v>
      </c>
      <c r="S100">
        <f t="shared" si="19"/>
        <v>32192</v>
      </c>
      <c r="T100" t="str">
        <f t="shared" si="20"/>
        <v>072942173</v>
      </c>
      <c r="U100" t="str">
        <f t="shared" si="21"/>
        <v>0992774612</v>
      </c>
      <c r="V100" t="str">
        <f t="shared" si="22"/>
        <v>c</v>
      </c>
    </row>
    <row r="101" spans="2:22" x14ac:dyDescent="0.25">
      <c r="B101">
        <v>1045783831</v>
      </c>
      <c r="C101" t="str">
        <f t="shared" si="23"/>
        <v>cedula</v>
      </c>
      <c r="D101" t="s">
        <v>387</v>
      </c>
      <c r="E101" t="s">
        <v>380</v>
      </c>
      <c r="F101" t="str">
        <f t="shared" si="24"/>
        <v>CENCALADA1988@hotmail.com</v>
      </c>
      <c r="G101" s="18">
        <v>32240</v>
      </c>
      <c r="H101" t="s">
        <v>388</v>
      </c>
      <c r="I101" t="s">
        <v>389</v>
      </c>
      <c r="J101" t="s">
        <v>42</v>
      </c>
      <c r="L101">
        <f>COUNTIF($B$3:B236,"&gt;="&amp;B101)</f>
        <v>77</v>
      </c>
      <c r="M101">
        <v>99</v>
      </c>
      <c r="N101">
        <f t="shared" si="14"/>
        <v>1045783319</v>
      </c>
      <c r="O101" t="str">
        <f t="shared" si="15"/>
        <v>cedula</v>
      </c>
      <c r="P101" t="str">
        <f t="shared" si="16"/>
        <v>JARAMILLO</v>
      </c>
      <c r="Q101" t="str">
        <f t="shared" si="17"/>
        <v>CORONEL</v>
      </c>
      <c r="R101" t="str">
        <f t="shared" si="18"/>
        <v>JCORONEL1988@hotmail.com</v>
      </c>
      <c r="S101">
        <f t="shared" si="19"/>
        <v>32193</v>
      </c>
      <c r="T101" t="str">
        <f t="shared" si="20"/>
        <v>072942363</v>
      </c>
      <c r="U101" t="str">
        <f t="shared" si="21"/>
        <v>0992774613</v>
      </c>
      <c r="V101" t="str">
        <f t="shared" si="22"/>
        <v>s</v>
      </c>
    </row>
    <row r="102" spans="2:22" x14ac:dyDescent="0.25">
      <c r="B102">
        <v>1045783829</v>
      </c>
      <c r="C102" t="str">
        <f t="shared" si="23"/>
        <v>cedula</v>
      </c>
      <c r="D102" t="s">
        <v>323</v>
      </c>
      <c r="E102" t="s">
        <v>390</v>
      </c>
      <c r="F102" t="str">
        <f t="shared" si="24"/>
        <v>VLUZ1988@hotmail.com</v>
      </c>
      <c r="G102" s="18">
        <v>32241</v>
      </c>
      <c r="H102" t="s">
        <v>391</v>
      </c>
      <c r="I102" t="s">
        <v>392</v>
      </c>
      <c r="J102" t="s">
        <v>37</v>
      </c>
      <c r="L102">
        <f>COUNTIF($B$3:B237,"&gt;="&amp;B102)</f>
        <v>78</v>
      </c>
      <c r="M102">
        <v>100</v>
      </c>
      <c r="N102">
        <f t="shared" si="14"/>
        <v>1045783318</v>
      </c>
      <c r="O102" t="str">
        <f t="shared" si="15"/>
        <v>cedula</v>
      </c>
      <c r="P102" t="str">
        <f t="shared" si="16"/>
        <v>PEREZ</v>
      </c>
      <c r="Q102" t="str">
        <f t="shared" si="17"/>
        <v>ROMERO</v>
      </c>
      <c r="R102" t="str">
        <f t="shared" si="18"/>
        <v>PROMERO1988@hotmail.com</v>
      </c>
      <c r="S102">
        <f t="shared" si="19"/>
        <v>32277</v>
      </c>
      <c r="T102" t="str">
        <f t="shared" si="20"/>
        <v>072958323</v>
      </c>
      <c r="U102" t="str">
        <f t="shared" si="21"/>
        <v>0992774697</v>
      </c>
      <c r="V102" t="str">
        <f t="shared" si="22"/>
        <v>c</v>
      </c>
    </row>
    <row r="103" spans="2:22" x14ac:dyDescent="0.25">
      <c r="B103">
        <v>1045783827</v>
      </c>
      <c r="C103" t="str">
        <f t="shared" si="23"/>
        <v>cedula</v>
      </c>
      <c r="D103" t="s">
        <v>393</v>
      </c>
      <c r="E103" t="s">
        <v>179</v>
      </c>
      <c r="F103" t="str">
        <f t="shared" si="24"/>
        <v>JGARCIA1988@hotmail.com</v>
      </c>
      <c r="G103" s="18">
        <v>32242</v>
      </c>
      <c r="H103" t="s">
        <v>394</v>
      </c>
      <c r="I103" t="s">
        <v>395</v>
      </c>
      <c r="J103" t="s">
        <v>42</v>
      </c>
      <c r="L103">
        <f>COUNTIF($B$3:B238,"&gt;="&amp;B103)</f>
        <v>79</v>
      </c>
      <c r="M103">
        <v>101</v>
      </c>
      <c r="N103" t="e">
        <f t="shared" si="14"/>
        <v>#N/A</v>
      </c>
      <c r="O103" t="e">
        <f t="shared" si="15"/>
        <v>#N/A</v>
      </c>
      <c r="P103" t="e">
        <f t="shared" si="16"/>
        <v>#N/A</v>
      </c>
      <c r="Q103" t="e">
        <f t="shared" si="17"/>
        <v>#N/A</v>
      </c>
      <c r="R103" t="e">
        <f t="shared" si="18"/>
        <v>#N/A</v>
      </c>
      <c r="S103" t="e">
        <f t="shared" si="19"/>
        <v>#N/A</v>
      </c>
      <c r="T103" t="e">
        <f t="shared" si="20"/>
        <v>#N/A</v>
      </c>
      <c r="U103" t="e">
        <f t="shared" si="21"/>
        <v>#N/A</v>
      </c>
      <c r="V103" t="e">
        <f t="shared" si="22"/>
        <v>#N/A</v>
      </c>
    </row>
    <row r="104" spans="2:22" x14ac:dyDescent="0.25">
      <c r="B104">
        <v>1045783825</v>
      </c>
      <c r="C104" t="str">
        <f t="shared" si="23"/>
        <v>cedula</v>
      </c>
      <c r="D104" t="s">
        <v>396</v>
      </c>
      <c r="E104" t="s">
        <v>233</v>
      </c>
      <c r="F104" t="str">
        <f t="shared" si="24"/>
        <v>PMORA1988@hotmail.com</v>
      </c>
      <c r="G104" s="18">
        <v>32243</v>
      </c>
      <c r="H104" t="s">
        <v>397</v>
      </c>
      <c r="I104" t="s">
        <v>398</v>
      </c>
      <c r="J104" t="s">
        <v>37</v>
      </c>
      <c r="L104">
        <f>COUNTIF($B$3:B239,"&gt;="&amp;B104)</f>
        <v>80</v>
      </c>
      <c r="M104">
        <v>102</v>
      </c>
      <c r="N104">
        <f t="shared" si="14"/>
        <v>1045783317</v>
      </c>
      <c r="O104" t="str">
        <f t="shared" si="15"/>
        <v>cedula</v>
      </c>
      <c r="P104" t="str">
        <f t="shared" si="16"/>
        <v>AGUILAR</v>
      </c>
      <c r="Q104" t="str">
        <f t="shared" si="17"/>
        <v>ROBERT</v>
      </c>
      <c r="R104" t="str">
        <f t="shared" si="18"/>
        <v>AROBERT1988@hotmail.com</v>
      </c>
      <c r="S104">
        <f t="shared" si="19"/>
        <v>32194</v>
      </c>
      <c r="T104" t="str">
        <f t="shared" si="20"/>
        <v>072942553</v>
      </c>
      <c r="U104" t="str">
        <f t="shared" si="21"/>
        <v>0992774614</v>
      </c>
      <c r="V104" t="str">
        <f t="shared" si="22"/>
        <v>s</v>
      </c>
    </row>
    <row r="105" spans="2:22" x14ac:dyDescent="0.25">
      <c r="B105">
        <v>1045783823</v>
      </c>
      <c r="C105" t="str">
        <f t="shared" si="23"/>
        <v>cedula</v>
      </c>
      <c r="D105" t="s">
        <v>399</v>
      </c>
      <c r="E105" t="s">
        <v>119</v>
      </c>
      <c r="F105" t="str">
        <f t="shared" si="24"/>
        <v>AHIDALGO1988@hotmail.com</v>
      </c>
      <c r="G105" s="18">
        <v>32244</v>
      </c>
      <c r="H105" t="s">
        <v>400</v>
      </c>
      <c r="I105" t="s">
        <v>401</v>
      </c>
      <c r="J105" t="s">
        <v>42</v>
      </c>
      <c r="L105">
        <f>COUNTIF($B$3:B240,"&gt;="&amp;B105)</f>
        <v>81</v>
      </c>
      <c r="M105">
        <v>103</v>
      </c>
      <c r="N105">
        <f t="shared" si="14"/>
        <v>1045783316</v>
      </c>
      <c r="O105" t="str">
        <f t="shared" si="15"/>
        <v>cedula</v>
      </c>
      <c r="P105" t="str">
        <f t="shared" si="16"/>
        <v>AGUILAR</v>
      </c>
      <c r="Q105" t="str">
        <f t="shared" si="17"/>
        <v>HURTADO</v>
      </c>
      <c r="R105" t="str">
        <f t="shared" si="18"/>
        <v>AHURTADO1988@hotmail.com</v>
      </c>
      <c r="S105">
        <f t="shared" si="19"/>
        <v>32275</v>
      </c>
      <c r="T105" t="str">
        <f t="shared" si="20"/>
        <v>072957943</v>
      </c>
      <c r="U105" t="str">
        <f t="shared" si="21"/>
        <v>0992774695</v>
      </c>
      <c r="V105" t="str">
        <f t="shared" si="22"/>
        <v>c</v>
      </c>
    </row>
    <row r="106" spans="2:22" x14ac:dyDescent="0.25">
      <c r="B106">
        <v>1045783821</v>
      </c>
      <c r="C106" t="str">
        <f t="shared" si="23"/>
        <v>cedula</v>
      </c>
      <c r="D106" t="s">
        <v>402</v>
      </c>
      <c r="E106" t="s">
        <v>222</v>
      </c>
      <c r="F106" t="str">
        <f t="shared" si="24"/>
        <v>JJARAMILLO1988@hotmail.com</v>
      </c>
      <c r="G106" s="18">
        <v>32245</v>
      </c>
      <c r="H106" t="s">
        <v>403</v>
      </c>
      <c r="I106" t="s">
        <v>404</v>
      </c>
      <c r="J106" t="s">
        <v>37</v>
      </c>
      <c r="L106">
        <f>COUNTIF($B$3:B241,"&gt;="&amp;B106)</f>
        <v>84</v>
      </c>
      <c r="M106">
        <v>104</v>
      </c>
      <c r="N106" t="e">
        <f t="shared" si="14"/>
        <v>#N/A</v>
      </c>
      <c r="O106" t="e">
        <f t="shared" si="15"/>
        <v>#N/A</v>
      </c>
      <c r="P106" t="e">
        <f t="shared" si="16"/>
        <v>#N/A</v>
      </c>
      <c r="Q106" t="e">
        <f t="shared" si="17"/>
        <v>#N/A</v>
      </c>
      <c r="R106" t="e">
        <f t="shared" si="18"/>
        <v>#N/A</v>
      </c>
      <c r="S106" t="e">
        <f t="shared" si="19"/>
        <v>#N/A</v>
      </c>
      <c r="T106" t="e">
        <f t="shared" si="20"/>
        <v>#N/A</v>
      </c>
      <c r="U106" t="e">
        <f t="shared" si="21"/>
        <v>#N/A</v>
      </c>
      <c r="V106" t="e">
        <f t="shared" si="22"/>
        <v>#N/A</v>
      </c>
    </row>
    <row r="107" spans="2:22" x14ac:dyDescent="0.25">
      <c r="B107">
        <v>1045783819</v>
      </c>
      <c r="C107" t="str">
        <f t="shared" ref="C107:C120" si="25">IF(LEN(B107)=10,"cedula","ruc")</f>
        <v>cedula</v>
      </c>
      <c r="D107" t="s">
        <v>405</v>
      </c>
      <c r="E107" t="s">
        <v>406</v>
      </c>
      <c r="F107" t="str">
        <f t="shared" si="24"/>
        <v>CJIMBO1988@hotmail.com</v>
      </c>
      <c r="G107" s="18">
        <v>32246</v>
      </c>
      <c r="H107" t="s">
        <v>407</v>
      </c>
      <c r="I107" t="s">
        <v>408</v>
      </c>
      <c r="J107" t="s">
        <v>37</v>
      </c>
      <c r="L107">
        <f>COUNTIF($B$3:B242,"&gt;="&amp;B107)</f>
        <v>85</v>
      </c>
      <c r="M107">
        <v>105</v>
      </c>
      <c r="N107">
        <f t="shared" si="14"/>
        <v>1045783315</v>
      </c>
      <c r="O107" t="str">
        <f t="shared" si="15"/>
        <v>cedula</v>
      </c>
      <c r="P107" t="str">
        <f t="shared" si="16"/>
        <v>SANMARTIN</v>
      </c>
      <c r="Q107" t="str">
        <f t="shared" si="17"/>
        <v>ROMERO</v>
      </c>
      <c r="R107" t="str">
        <f t="shared" si="18"/>
        <v>SROMERO1988@hotmail.com</v>
      </c>
      <c r="S107">
        <f t="shared" si="19"/>
        <v>32195</v>
      </c>
      <c r="T107" t="str">
        <f t="shared" si="20"/>
        <v>072942743</v>
      </c>
      <c r="U107" t="str">
        <f t="shared" si="21"/>
        <v>0992774615</v>
      </c>
      <c r="V107" t="str">
        <f t="shared" si="22"/>
        <v>c</v>
      </c>
    </row>
    <row r="108" spans="2:22" x14ac:dyDescent="0.25">
      <c r="B108">
        <v>1045783817</v>
      </c>
      <c r="C108" t="str">
        <f t="shared" si="25"/>
        <v>cedula</v>
      </c>
      <c r="D108" t="s">
        <v>409</v>
      </c>
      <c r="E108" t="s">
        <v>51</v>
      </c>
      <c r="F108" t="str">
        <f t="shared" si="24"/>
        <v>NPELAEZ1988@hotmail.com</v>
      </c>
      <c r="G108" s="18">
        <v>32247</v>
      </c>
      <c r="H108" t="s">
        <v>410</v>
      </c>
      <c r="I108" t="s">
        <v>411</v>
      </c>
      <c r="J108" t="s">
        <v>42</v>
      </c>
      <c r="L108">
        <f>COUNTIF($B$3:B243,"&gt;="&amp;B108)</f>
        <v>86</v>
      </c>
      <c r="M108">
        <v>106</v>
      </c>
      <c r="N108">
        <f t="shared" si="14"/>
        <v>1045783314</v>
      </c>
      <c r="O108" t="str">
        <f t="shared" si="15"/>
        <v>cedula</v>
      </c>
      <c r="P108" t="str">
        <f t="shared" si="16"/>
        <v>CALLE</v>
      </c>
      <c r="Q108" t="str">
        <f t="shared" si="17"/>
        <v>BISCAINA</v>
      </c>
      <c r="R108" t="str">
        <f t="shared" si="18"/>
        <v>CBISCAINA1988@hotmail.com</v>
      </c>
      <c r="S108">
        <f t="shared" si="19"/>
        <v>32273</v>
      </c>
      <c r="T108" t="str">
        <f t="shared" si="20"/>
        <v>072957563</v>
      </c>
      <c r="U108" t="str">
        <f t="shared" si="21"/>
        <v>0992774693</v>
      </c>
      <c r="V108" t="str">
        <f t="shared" si="22"/>
        <v>c</v>
      </c>
    </row>
    <row r="109" spans="2:22" x14ac:dyDescent="0.25">
      <c r="B109">
        <v>1045783815</v>
      </c>
      <c r="C109" t="str">
        <f t="shared" si="25"/>
        <v>cedula</v>
      </c>
      <c r="D109" t="s">
        <v>38</v>
      </c>
      <c r="E109" t="s">
        <v>412</v>
      </c>
      <c r="F109" t="str">
        <f t="shared" si="24"/>
        <v>JVILLAVICENCIO1988@hotmail.com</v>
      </c>
      <c r="G109" s="18">
        <v>32248</v>
      </c>
      <c r="H109" t="s">
        <v>413</v>
      </c>
      <c r="I109" t="s">
        <v>414</v>
      </c>
      <c r="J109" t="s">
        <v>37</v>
      </c>
      <c r="L109">
        <f>COUNTIF($B$3:B244,"&gt;="&amp;B109)</f>
        <v>87</v>
      </c>
      <c r="M109">
        <v>107</v>
      </c>
      <c r="N109" t="e">
        <f t="shared" si="14"/>
        <v>#N/A</v>
      </c>
      <c r="O109" t="e">
        <f t="shared" si="15"/>
        <v>#N/A</v>
      </c>
      <c r="P109" t="e">
        <f t="shared" si="16"/>
        <v>#N/A</v>
      </c>
      <c r="Q109" t="e">
        <f t="shared" si="17"/>
        <v>#N/A</v>
      </c>
      <c r="R109" t="e">
        <f t="shared" si="18"/>
        <v>#N/A</v>
      </c>
      <c r="S109" t="e">
        <f t="shared" si="19"/>
        <v>#N/A</v>
      </c>
      <c r="T109" t="e">
        <f t="shared" si="20"/>
        <v>#N/A</v>
      </c>
      <c r="U109" t="e">
        <f t="shared" si="21"/>
        <v>#N/A</v>
      </c>
      <c r="V109" t="e">
        <f t="shared" si="22"/>
        <v>#N/A</v>
      </c>
    </row>
    <row r="110" spans="2:22" x14ac:dyDescent="0.25">
      <c r="B110">
        <v>1045783813</v>
      </c>
      <c r="C110" t="str">
        <f t="shared" si="25"/>
        <v>cedula</v>
      </c>
      <c r="D110" t="s">
        <v>415</v>
      </c>
      <c r="E110" t="s">
        <v>87</v>
      </c>
      <c r="F110" t="str">
        <f t="shared" si="24"/>
        <v>PCUENCA1988@hotmail.com</v>
      </c>
      <c r="G110" s="18">
        <v>32249</v>
      </c>
      <c r="H110" t="s">
        <v>416</v>
      </c>
      <c r="I110" t="s">
        <v>417</v>
      </c>
      <c r="J110" t="s">
        <v>42</v>
      </c>
      <c r="L110">
        <f>COUNTIF($B$3:B245,"&gt;="&amp;B110)</f>
        <v>88</v>
      </c>
      <c r="M110">
        <v>108</v>
      </c>
      <c r="N110">
        <f t="shared" si="14"/>
        <v>1045783313</v>
      </c>
      <c r="O110" t="str">
        <f t="shared" si="15"/>
        <v>cedula</v>
      </c>
      <c r="P110" t="str">
        <f t="shared" si="16"/>
        <v>CEDENO</v>
      </c>
      <c r="Q110" t="str">
        <f t="shared" si="17"/>
        <v>MORA</v>
      </c>
      <c r="R110" t="str">
        <f t="shared" si="18"/>
        <v>CMORA1988@hotmail.com</v>
      </c>
      <c r="S110">
        <f t="shared" si="19"/>
        <v>32196</v>
      </c>
      <c r="T110" t="str">
        <f t="shared" si="20"/>
        <v>072942933</v>
      </c>
      <c r="U110" t="str">
        <f t="shared" si="21"/>
        <v>0992774616</v>
      </c>
      <c r="V110" t="str">
        <f t="shared" si="22"/>
        <v>s</v>
      </c>
    </row>
    <row r="111" spans="2:22" x14ac:dyDescent="0.25">
      <c r="B111">
        <v>1045783811</v>
      </c>
      <c r="C111" t="str">
        <f t="shared" si="25"/>
        <v>cedula</v>
      </c>
      <c r="D111" t="s">
        <v>418</v>
      </c>
      <c r="E111" t="s">
        <v>419</v>
      </c>
      <c r="F111" t="str">
        <f t="shared" si="24"/>
        <v>TMENDOZA1988@hotmail.com</v>
      </c>
      <c r="G111" s="18">
        <v>32250</v>
      </c>
      <c r="H111" t="s">
        <v>420</v>
      </c>
      <c r="I111" t="s">
        <v>421</v>
      </c>
      <c r="J111" t="s">
        <v>37</v>
      </c>
      <c r="L111">
        <f>COUNTIF($B$3:B246,"&gt;="&amp;B111)</f>
        <v>89</v>
      </c>
      <c r="M111">
        <v>109</v>
      </c>
      <c r="N111">
        <f t="shared" si="14"/>
        <v>1045783312</v>
      </c>
      <c r="O111" t="str">
        <f t="shared" si="15"/>
        <v>cedula</v>
      </c>
      <c r="P111" t="str">
        <f t="shared" si="16"/>
        <v>ROMAN</v>
      </c>
      <c r="Q111" t="str">
        <f t="shared" si="17"/>
        <v>LOPEZ</v>
      </c>
      <c r="R111" t="str">
        <f t="shared" si="18"/>
        <v>RLOPEZ1988@hotmail.com</v>
      </c>
      <c r="S111">
        <f t="shared" si="19"/>
        <v>32271</v>
      </c>
      <c r="T111" t="str">
        <f t="shared" si="20"/>
        <v>072957183</v>
      </c>
      <c r="U111" t="str">
        <f t="shared" si="21"/>
        <v>0992774691</v>
      </c>
      <c r="V111" t="str">
        <f t="shared" si="22"/>
        <v>s</v>
      </c>
    </row>
    <row r="112" spans="2:22" x14ac:dyDescent="0.25">
      <c r="B112">
        <v>1045783809</v>
      </c>
      <c r="C112" t="str">
        <f t="shared" si="25"/>
        <v>cedula</v>
      </c>
      <c r="D112" t="s">
        <v>422</v>
      </c>
      <c r="E112" t="s">
        <v>56</v>
      </c>
      <c r="F112" t="str">
        <f t="shared" si="24"/>
        <v>PVERA1988@hotmail.com</v>
      </c>
      <c r="G112" s="18">
        <v>32251</v>
      </c>
      <c r="H112" t="s">
        <v>423</v>
      </c>
      <c r="I112" t="s">
        <v>424</v>
      </c>
      <c r="J112" t="s">
        <v>42</v>
      </c>
      <c r="L112">
        <f>COUNTIF($B$3:B247,"&gt;="&amp;B112)</f>
        <v>90</v>
      </c>
      <c r="M112">
        <v>110</v>
      </c>
      <c r="N112">
        <f t="shared" si="14"/>
        <v>1045783311</v>
      </c>
      <c r="O112" t="str">
        <f t="shared" si="15"/>
        <v>cedula</v>
      </c>
      <c r="P112" t="str">
        <f t="shared" si="16"/>
        <v>VERA</v>
      </c>
      <c r="Q112" t="str">
        <f t="shared" si="17"/>
        <v>GINA</v>
      </c>
      <c r="R112" t="str">
        <f t="shared" si="18"/>
        <v>VGINA1988@hotmail.com</v>
      </c>
      <c r="S112">
        <f t="shared" si="19"/>
        <v>32197</v>
      </c>
      <c r="T112" t="str">
        <f t="shared" si="20"/>
        <v>072943123</v>
      </c>
      <c r="U112" t="str">
        <f t="shared" si="21"/>
        <v>0992774617</v>
      </c>
      <c r="V112" t="str">
        <f t="shared" si="22"/>
        <v>c</v>
      </c>
    </row>
    <row r="113" spans="2:22" x14ac:dyDescent="0.25">
      <c r="B113">
        <v>1045783807</v>
      </c>
      <c r="C113" t="str">
        <f t="shared" si="25"/>
        <v>cedula</v>
      </c>
      <c r="D113" t="s">
        <v>425</v>
      </c>
      <c r="E113" t="s">
        <v>426</v>
      </c>
      <c r="F113" t="str">
        <f t="shared" si="24"/>
        <v>TMEDINA1988@hotmail.com</v>
      </c>
      <c r="G113" s="18">
        <v>32252</v>
      </c>
      <c r="H113" t="s">
        <v>427</v>
      </c>
      <c r="I113" t="s">
        <v>428</v>
      </c>
      <c r="J113" t="s">
        <v>37</v>
      </c>
      <c r="L113">
        <f>COUNTIF($B$3:B248,"&gt;="&amp;B113)</f>
        <v>91</v>
      </c>
      <c r="M113">
        <v>111</v>
      </c>
      <c r="N113">
        <f t="shared" si="14"/>
        <v>1045783309</v>
      </c>
      <c r="O113" t="str">
        <f t="shared" si="15"/>
        <v>cedula</v>
      </c>
      <c r="P113" t="str">
        <f t="shared" si="16"/>
        <v>VEGA</v>
      </c>
      <c r="Q113" t="str">
        <f t="shared" si="17"/>
        <v>ARIAS</v>
      </c>
      <c r="R113" t="str">
        <f t="shared" si="18"/>
        <v>VARIAS1988@hotmail.com</v>
      </c>
      <c r="S113">
        <f t="shared" si="19"/>
        <v>32198</v>
      </c>
      <c r="T113" t="str">
        <f t="shared" si="20"/>
        <v>072943313</v>
      </c>
      <c r="U113" t="str">
        <f t="shared" si="21"/>
        <v>0992774618</v>
      </c>
      <c r="V113" t="str">
        <f t="shared" si="22"/>
        <v>s</v>
      </c>
    </row>
    <row r="114" spans="2:22" x14ac:dyDescent="0.25">
      <c r="B114">
        <v>1045783805</v>
      </c>
      <c r="C114" t="str">
        <f t="shared" si="25"/>
        <v>cedula</v>
      </c>
      <c r="D114" t="s">
        <v>429</v>
      </c>
      <c r="E114" t="s">
        <v>430</v>
      </c>
      <c r="F114" t="str">
        <f t="shared" si="24"/>
        <v>SSARMIENTO1988@hotmail.com</v>
      </c>
      <c r="G114" s="18">
        <v>32253</v>
      </c>
      <c r="H114" t="s">
        <v>431</v>
      </c>
      <c r="I114" t="s">
        <v>432</v>
      </c>
      <c r="J114" t="s">
        <v>42</v>
      </c>
      <c r="L114">
        <f>COUNTIF($B$3:B249,"&gt;="&amp;B114)</f>
        <v>92</v>
      </c>
      <c r="M114">
        <v>112</v>
      </c>
      <c r="N114">
        <f t="shared" si="14"/>
        <v>1045783307</v>
      </c>
      <c r="O114" t="str">
        <f t="shared" si="15"/>
        <v>cedula</v>
      </c>
      <c r="P114" t="str">
        <f t="shared" si="16"/>
        <v>REBOLLEDO</v>
      </c>
      <c r="Q114" t="str">
        <f t="shared" si="17"/>
        <v>YANGE</v>
      </c>
      <c r="R114" t="str">
        <f t="shared" si="18"/>
        <v>RYANGE1988@hotmail.com</v>
      </c>
      <c r="S114">
        <f t="shared" si="19"/>
        <v>32199</v>
      </c>
      <c r="T114" t="str">
        <f t="shared" si="20"/>
        <v>072943503</v>
      </c>
      <c r="U114" t="str">
        <f t="shared" si="21"/>
        <v>0992774619</v>
      </c>
      <c r="V114" t="str">
        <f t="shared" si="22"/>
        <v>c</v>
      </c>
    </row>
    <row r="115" spans="2:22" x14ac:dyDescent="0.25">
      <c r="B115">
        <v>1045783803</v>
      </c>
      <c r="C115" t="str">
        <f t="shared" si="25"/>
        <v>cedula</v>
      </c>
      <c r="D115" t="s">
        <v>433</v>
      </c>
      <c r="E115" t="s">
        <v>434</v>
      </c>
      <c r="F115" t="str">
        <f t="shared" si="24"/>
        <v>BTORRES1988@hotmail.com</v>
      </c>
      <c r="G115" s="18">
        <v>32254</v>
      </c>
      <c r="H115" t="s">
        <v>435</v>
      </c>
      <c r="I115" t="s">
        <v>436</v>
      </c>
      <c r="J115" t="s">
        <v>37</v>
      </c>
      <c r="L115">
        <f>COUNTIF($B$3:B250,"&gt;="&amp;B115)</f>
        <v>93</v>
      </c>
      <c r="M115">
        <v>113</v>
      </c>
      <c r="N115">
        <f t="shared" si="14"/>
        <v>1045783305</v>
      </c>
      <c r="O115" t="str">
        <f t="shared" si="15"/>
        <v>cedula</v>
      </c>
      <c r="P115" t="str">
        <f t="shared" si="16"/>
        <v>CARMEN</v>
      </c>
      <c r="Q115" t="str">
        <f t="shared" si="17"/>
        <v>NOEMI</v>
      </c>
      <c r="R115" t="str">
        <f t="shared" si="18"/>
        <v>CNOEMI1988@hotmail.com</v>
      </c>
      <c r="S115">
        <f t="shared" si="19"/>
        <v>32200</v>
      </c>
      <c r="T115" t="str">
        <f t="shared" si="20"/>
        <v>072943693</v>
      </c>
      <c r="U115" t="str">
        <f t="shared" si="21"/>
        <v>0992774620</v>
      </c>
      <c r="V115" t="str">
        <f t="shared" si="22"/>
        <v>s</v>
      </c>
    </row>
    <row r="116" spans="2:22" x14ac:dyDescent="0.25">
      <c r="B116">
        <v>1045783801</v>
      </c>
      <c r="C116" t="str">
        <f t="shared" si="25"/>
        <v>cedula</v>
      </c>
      <c r="D116" t="s">
        <v>437</v>
      </c>
      <c r="E116" t="s">
        <v>122</v>
      </c>
      <c r="F116" t="str">
        <f t="shared" si="24"/>
        <v>OARELLANO1988@hotmail.com</v>
      </c>
      <c r="G116" s="18">
        <v>32255</v>
      </c>
      <c r="H116" t="s">
        <v>438</v>
      </c>
      <c r="I116" t="s">
        <v>439</v>
      </c>
      <c r="J116" t="s">
        <v>42</v>
      </c>
      <c r="L116">
        <f>COUNTIF($B$3:B251,"&gt;="&amp;B116)</f>
        <v>94</v>
      </c>
      <c r="M116">
        <v>114</v>
      </c>
      <c r="N116">
        <f t="shared" si="14"/>
        <v>1045783303</v>
      </c>
      <c r="O116" t="str">
        <f t="shared" si="15"/>
        <v>cedula</v>
      </c>
      <c r="P116" t="str">
        <f t="shared" si="16"/>
        <v>INGILTON</v>
      </c>
      <c r="Q116" t="str">
        <f t="shared" si="17"/>
        <v>HERNALDO</v>
      </c>
      <c r="R116" t="str">
        <f t="shared" si="18"/>
        <v>IHERNALDO1988@hotmail.com</v>
      </c>
      <c r="S116">
        <f t="shared" si="19"/>
        <v>32201</v>
      </c>
      <c r="T116" t="str">
        <f t="shared" si="20"/>
        <v>072943883</v>
      </c>
      <c r="U116" t="str">
        <f t="shared" si="21"/>
        <v>0992774621</v>
      </c>
      <c r="V116" t="str">
        <f t="shared" si="22"/>
        <v>c</v>
      </c>
    </row>
    <row r="117" spans="2:22" x14ac:dyDescent="0.25">
      <c r="B117">
        <v>1045783799</v>
      </c>
      <c r="C117" t="str">
        <f t="shared" si="25"/>
        <v>cedula</v>
      </c>
      <c r="D117" t="s">
        <v>426</v>
      </c>
      <c r="E117" t="s">
        <v>440</v>
      </c>
      <c r="F117" t="str">
        <f t="shared" si="24"/>
        <v>MMACIAS1988@hotmail.com</v>
      </c>
      <c r="G117" s="18">
        <v>32256</v>
      </c>
      <c r="H117" t="s">
        <v>441</v>
      </c>
      <c r="I117" t="s">
        <v>442</v>
      </c>
      <c r="J117" t="s">
        <v>37</v>
      </c>
      <c r="L117">
        <f>COUNTIF($B$3:B252,"&gt;="&amp;B117)</f>
        <v>95</v>
      </c>
      <c r="M117">
        <v>115</v>
      </c>
      <c r="N117">
        <f t="shared" si="14"/>
        <v>1045783301</v>
      </c>
      <c r="O117" t="str">
        <f t="shared" si="15"/>
        <v>cedula</v>
      </c>
      <c r="P117" t="str">
        <f t="shared" si="16"/>
        <v>FALCO</v>
      </c>
      <c r="Q117" t="str">
        <f t="shared" si="17"/>
        <v>CUENCA</v>
      </c>
      <c r="R117" t="str">
        <f t="shared" si="18"/>
        <v>FCUENCA1988@hotmail.com</v>
      </c>
      <c r="S117">
        <f t="shared" si="19"/>
        <v>32270</v>
      </c>
      <c r="T117" t="str">
        <f t="shared" si="20"/>
        <v>072956993</v>
      </c>
      <c r="U117" t="str">
        <f t="shared" si="21"/>
        <v>0992774690</v>
      </c>
      <c r="V117" t="str">
        <f t="shared" si="22"/>
        <v>c</v>
      </c>
    </row>
    <row r="118" spans="2:22" x14ac:dyDescent="0.25">
      <c r="B118">
        <v>1045783797</v>
      </c>
      <c r="C118" t="str">
        <f t="shared" si="25"/>
        <v>cedula</v>
      </c>
      <c r="D118" t="s">
        <v>230</v>
      </c>
      <c r="E118" t="s">
        <v>443</v>
      </c>
      <c r="F118" t="str">
        <f t="shared" si="24"/>
        <v>REDUARDO1988@hotmail.com</v>
      </c>
      <c r="G118" s="18">
        <v>32257</v>
      </c>
      <c r="H118" t="s">
        <v>444</v>
      </c>
      <c r="I118" t="s">
        <v>445</v>
      </c>
      <c r="J118" t="s">
        <v>42</v>
      </c>
      <c r="L118">
        <f>COUNTIF($B$3:B253,"&gt;="&amp;B118)</f>
        <v>96</v>
      </c>
      <c r="M118">
        <v>116</v>
      </c>
      <c r="N118">
        <f t="shared" si="14"/>
        <v>1045783299</v>
      </c>
      <c r="O118" t="str">
        <f t="shared" si="15"/>
        <v>cedula</v>
      </c>
      <c r="P118" t="str">
        <f t="shared" si="16"/>
        <v>VINTIMILLA</v>
      </c>
      <c r="Q118" t="str">
        <f t="shared" si="17"/>
        <v>LOPEZ</v>
      </c>
      <c r="R118" t="str">
        <f t="shared" si="18"/>
        <v>VLOPEZ1988@hotmail.com</v>
      </c>
      <c r="S118">
        <f t="shared" si="19"/>
        <v>32158</v>
      </c>
      <c r="T118" t="str">
        <f t="shared" si="20"/>
        <v>072935713</v>
      </c>
      <c r="U118" t="str">
        <f t="shared" si="21"/>
        <v>0992774578</v>
      </c>
      <c r="V118" t="str">
        <f t="shared" si="22"/>
        <v>c</v>
      </c>
    </row>
    <row r="119" spans="2:22" x14ac:dyDescent="0.25">
      <c r="B119">
        <v>1045783795</v>
      </c>
      <c r="C119" t="str">
        <f t="shared" si="25"/>
        <v>cedula</v>
      </c>
      <c r="D119" t="s">
        <v>446</v>
      </c>
      <c r="E119" t="s">
        <v>264</v>
      </c>
      <c r="F119" t="str">
        <f t="shared" si="24"/>
        <v>PGONZALEZ1988@hotmail.com</v>
      </c>
      <c r="G119" s="18">
        <v>32258</v>
      </c>
      <c r="H119" t="s">
        <v>447</v>
      </c>
      <c r="I119" t="s">
        <v>448</v>
      </c>
      <c r="J119" t="s">
        <v>37</v>
      </c>
      <c r="L119">
        <f>COUNTIF($B$3:B254,"&gt;="&amp;B119)</f>
        <v>97</v>
      </c>
      <c r="M119">
        <v>117</v>
      </c>
      <c r="N119">
        <f t="shared" si="14"/>
        <v>1045783297</v>
      </c>
      <c r="O119" t="str">
        <f t="shared" si="15"/>
        <v>cedula</v>
      </c>
      <c r="P119" t="str">
        <f t="shared" si="16"/>
        <v>FARINANGO</v>
      </c>
      <c r="Q119" t="str">
        <f t="shared" si="17"/>
        <v>GUALICHE</v>
      </c>
      <c r="R119" t="str">
        <f t="shared" si="18"/>
        <v>FGUALICHE1988@hotmail.com</v>
      </c>
      <c r="S119">
        <f t="shared" si="19"/>
        <v>32159</v>
      </c>
      <c r="T119" t="str">
        <f t="shared" si="20"/>
        <v>072935903</v>
      </c>
      <c r="U119" t="str">
        <f t="shared" si="21"/>
        <v>0992774579</v>
      </c>
      <c r="V119" t="str">
        <f t="shared" si="22"/>
        <v>s</v>
      </c>
    </row>
    <row r="120" spans="2:22" x14ac:dyDescent="0.25">
      <c r="B120">
        <v>1045783901</v>
      </c>
      <c r="C120" t="str">
        <f t="shared" si="25"/>
        <v>cedula</v>
      </c>
      <c r="D120" t="s">
        <v>449</v>
      </c>
      <c r="E120" t="s">
        <v>130</v>
      </c>
      <c r="F120" t="str">
        <f t="shared" si="24"/>
        <v>MCELI1988@hotmail.com</v>
      </c>
      <c r="G120" s="18">
        <v>32259</v>
      </c>
      <c r="H120" t="s">
        <v>450</v>
      </c>
      <c r="I120" t="s">
        <v>451</v>
      </c>
      <c r="J120" t="s">
        <v>37</v>
      </c>
      <c r="L120">
        <f>COUNTIF($B$3:B255,"&gt;="&amp;B120)</f>
        <v>34</v>
      </c>
      <c r="M120">
        <v>118</v>
      </c>
      <c r="N120">
        <f t="shared" si="14"/>
        <v>1045783295</v>
      </c>
      <c r="O120" t="str">
        <f t="shared" si="15"/>
        <v>cedula</v>
      </c>
      <c r="P120" t="str">
        <f t="shared" si="16"/>
        <v>REASCO</v>
      </c>
      <c r="Q120" t="str">
        <f t="shared" si="17"/>
        <v>VALDEZ</v>
      </c>
      <c r="R120" t="str">
        <f t="shared" si="18"/>
        <v>RVALDEZ1988@hotmail.com</v>
      </c>
      <c r="S120">
        <f t="shared" si="19"/>
        <v>32160</v>
      </c>
      <c r="T120" t="str">
        <f t="shared" si="20"/>
        <v>072936093</v>
      </c>
      <c r="U120" t="str">
        <f t="shared" si="21"/>
        <v>0992774580</v>
      </c>
      <c r="V120" t="str">
        <f t="shared" si="22"/>
        <v>c</v>
      </c>
    </row>
    <row r="121" spans="2:22" x14ac:dyDescent="0.25">
      <c r="B121">
        <v>1045783899</v>
      </c>
      <c r="C121" t="str">
        <f t="shared" ref="C121:C130" si="26">IF(LEN(B53)=10,"cedula","ruc")</f>
        <v>cedula</v>
      </c>
      <c r="D121" t="s">
        <v>452</v>
      </c>
      <c r="E121" t="s">
        <v>453</v>
      </c>
      <c r="F121" t="str">
        <f t="shared" si="24"/>
        <v>LDIAZ1988@hotmail.com</v>
      </c>
      <c r="G121" s="18">
        <v>32260</v>
      </c>
      <c r="H121" t="s">
        <v>454</v>
      </c>
      <c r="I121" t="s">
        <v>455</v>
      </c>
      <c r="J121" t="s">
        <v>42</v>
      </c>
      <c r="L121">
        <f>COUNTIF($B$3:B256,"&gt;="&amp;B121)</f>
        <v>36</v>
      </c>
      <c r="M121">
        <v>119</v>
      </c>
      <c r="N121">
        <f t="shared" si="14"/>
        <v>1045783293</v>
      </c>
      <c r="O121" t="str">
        <f t="shared" si="15"/>
        <v>cedula</v>
      </c>
      <c r="P121" t="str">
        <f t="shared" si="16"/>
        <v>LAURA</v>
      </c>
      <c r="Q121" t="str">
        <f t="shared" si="17"/>
        <v>AGUILAR AGUILAR</v>
      </c>
      <c r="R121" t="str">
        <f t="shared" si="18"/>
        <v>LAGUILAR AGUILAR1988@hotmail.com</v>
      </c>
      <c r="S121">
        <f t="shared" si="19"/>
        <v>32161</v>
      </c>
      <c r="T121" t="str">
        <f t="shared" si="20"/>
        <v>072936283</v>
      </c>
      <c r="U121" t="str">
        <f t="shared" si="21"/>
        <v>0992774581</v>
      </c>
      <c r="V121" t="str">
        <f t="shared" si="22"/>
        <v>s</v>
      </c>
    </row>
    <row r="122" spans="2:22" x14ac:dyDescent="0.25">
      <c r="B122">
        <v>1045783897</v>
      </c>
      <c r="C122" t="str">
        <f t="shared" si="26"/>
        <v>cedula</v>
      </c>
      <c r="D122" t="s">
        <v>456</v>
      </c>
      <c r="E122" t="s">
        <v>319</v>
      </c>
      <c r="F122" t="str">
        <f t="shared" si="24"/>
        <v>NCARRION1988@hotmail.com</v>
      </c>
      <c r="G122" s="18">
        <v>32261</v>
      </c>
      <c r="H122" t="s">
        <v>457</v>
      </c>
      <c r="I122" t="s">
        <v>458</v>
      </c>
      <c r="J122" t="s">
        <v>37</v>
      </c>
      <c r="L122">
        <f>COUNTIF($B$3:B257,"&gt;="&amp;B122)</f>
        <v>38</v>
      </c>
      <c r="M122">
        <v>120</v>
      </c>
      <c r="N122">
        <f t="shared" si="14"/>
        <v>1045783291</v>
      </c>
      <c r="O122" t="str">
        <f t="shared" si="15"/>
        <v>cedula</v>
      </c>
      <c r="P122" t="str">
        <f t="shared" si="16"/>
        <v>RODRIGUEZ</v>
      </c>
      <c r="Q122" t="str">
        <f t="shared" si="17"/>
        <v>ZHIGUI</v>
      </c>
      <c r="R122" t="str">
        <f t="shared" si="18"/>
        <v>RZHIGUI1988@hotmail.com</v>
      </c>
      <c r="S122">
        <f t="shared" si="19"/>
        <v>32162</v>
      </c>
      <c r="T122" t="str">
        <f t="shared" si="20"/>
        <v>072936473</v>
      </c>
      <c r="U122" t="str">
        <f t="shared" si="21"/>
        <v>0992774582</v>
      </c>
      <c r="V122" t="str">
        <f t="shared" si="22"/>
        <v>c</v>
      </c>
    </row>
    <row r="123" spans="2:22" x14ac:dyDescent="0.25">
      <c r="B123">
        <v>1045783895</v>
      </c>
      <c r="C123" t="str">
        <f t="shared" si="26"/>
        <v>cedula</v>
      </c>
      <c r="D123" t="s">
        <v>426</v>
      </c>
      <c r="E123" t="s">
        <v>459</v>
      </c>
      <c r="F123" t="str">
        <f t="shared" si="24"/>
        <v>MQUINCHE1988@hotmail.com</v>
      </c>
      <c r="G123" s="18">
        <v>32262</v>
      </c>
      <c r="H123" t="s">
        <v>460</v>
      </c>
      <c r="I123" t="s">
        <v>461</v>
      </c>
      <c r="J123" t="s">
        <v>42</v>
      </c>
      <c r="L123">
        <f>COUNTIF($B$3:B258,"&gt;="&amp;B123)</f>
        <v>40</v>
      </c>
      <c r="M123">
        <v>121</v>
      </c>
      <c r="N123">
        <f t="shared" si="14"/>
        <v>1045783289</v>
      </c>
      <c r="O123" t="str">
        <f t="shared" si="15"/>
        <v>cedula</v>
      </c>
      <c r="P123" t="str">
        <f t="shared" si="16"/>
        <v>HONORES</v>
      </c>
      <c r="Q123" t="str">
        <f t="shared" si="17"/>
        <v>TORO</v>
      </c>
      <c r="R123" t="str">
        <f t="shared" si="18"/>
        <v>HTORO1988@hotmail.com</v>
      </c>
      <c r="S123">
        <f t="shared" si="19"/>
        <v>32151</v>
      </c>
      <c r="T123" t="str">
        <f t="shared" si="20"/>
        <v>072934383</v>
      </c>
      <c r="U123" t="str">
        <f t="shared" si="21"/>
        <v>0992774571</v>
      </c>
      <c r="V123" t="str">
        <f t="shared" si="22"/>
        <v>c</v>
      </c>
    </row>
    <row r="124" spans="2:22" x14ac:dyDescent="0.25">
      <c r="B124">
        <v>1045783893</v>
      </c>
      <c r="C124" t="str">
        <f t="shared" si="26"/>
        <v>cedula</v>
      </c>
      <c r="D124" t="s">
        <v>462</v>
      </c>
      <c r="E124" t="s">
        <v>463</v>
      </c>
      <c r="F124" t="str">
        <f t="shared" si="24"/>
        <v>MVALENTIN1988@hotmail.com</v>
      </c>
      <c r="G124" s="18">
        <v>32263</v>
      </c>
      <c r="H124" t="s">
        <v>464</v>
      </c>
      <c r="I124" t="s">
        <v>465</v>
      </c>
      <c r="J124" t="s">
        <v>37</v>
      </c>
      <c r="L124">
        <f>COUNTIF($B$3:B259,"&gt;="&amp;B124)</f>
        <v>42</v>
      </c>
      <c r="M124">
        <v>122</v>
      </c>
      <c r="N124">
        <f t="shared" si="14"/>
        <v>1045783287</v>
      </c>
      <c r="O124" t="str">
        <f t="shared" si="15"/>
        <v>cedula</v>
      </c>
      <c r="P124" t="str">
        <f t="shared" si="16"/>
        <v>SILVA</v>
      </c>
      <c r="Q124" t="str">
        <f t="shared" si="17"/>
        <v>FEIJOO</v>
      </c>
      <c r="R124" t="str">
        <f t="shared" si="18"/>
        <v>SFEIJOO1988@hotmail.com</v>
      </c>
      <c r="S124">
        <f t="shared" si="19"/>
        <v>32152</v>
      </c>
      <c r="T124" t="str">
        <f t="shared" si="20"/>
        <v>072934573</v>
      </c>
      <c r="U124" t="str">
        <f t="shared" si="21"/>
        <v>0992774572</v>
      </c>
      <c r="V124" t="str">
        <f t="shared" si="22"/>
        <v>s</v>
      </c>
    </row>
    <row r="125" spans="2:22" x14ac:dyDescent="0.25">
      <c r="B125">
        <v>1045783891</v>
      </c>
      <c r="C125" t="str">
        <f t="shared" si="26"/>
        <v>cedula</v>
      </c>
      <c r="D125" t="s">
        <v>466</v>
      </c>
      <c r="E125" t="s">
        <v>467</v>
      </c>
      <c r="F125" t="str">
        <f t="shared" si="24"/>
        <v>ABENALCAZAR1988@hotmail.com</v>
      </c>
      <c r="G125" s="18">
        <v>32264</v>
      </c>
      <c r="H125" t="s">
        <v>468</v>
      </c>
      <c r="I125" t="s">
        <v>469</v>
      </c>
      <c r="J125" t="s">
        <v>42</v>
      </c>
      <c r="L125">
        <f>COUNTIF($B$3:B260,"&gt;="&amp;B125)</f>
        <v>44</v>
      </c>
      <c r="M125">
        <v>123</v>
      </c>
      <c r="N125">
        <f t="shared" si="14"/>
        <v>1045783125</v>
      </c>
      <c r="O125" t="str">
        <f t="shared" si="15"/>
        <v>cedula</v>
      </c>
      <c r="P125" t="str">
        <f t="shared" si="16"/>
        <v>PELAEZ</v>
      </c>
      <c r="Q125" t="str">
        <f t="shared" si="17"/>
        <v>CEDENO</v>
      </c>
      <c r="R125" t="str">
        <f t="shared" si="18"/>
        <v>PCEDENO1988@hotmail.com</v>
      </c>
      <c r="S125">
        <f t="shared" si="19"/>
        <v>32146</v>
      </c>
      <c r="T125" t="str">
        <f t="shared" si="20"/>
        <v>072933433</v>
      </c>
      <c r="U125" t="str">
        <f t="shared" si="21"/>
        <v>0992774566</v>
      </c>
      <c r="V125" t="str">
        <f t="shared" si="22"/>
        <v>s</v>
      </c>
    </row>
    <row r="126" spans="2:22" x14ac:dyDescent="0.25">
      <c r="B126">
        <v>1045783889</v>
      </c>
      <c r="C126" t="str">
        <f t="shared" si="26"/>
        <v>cedula</v>
      </c>
      <c r="D126" t="s">
        <v>59</v>
      </c>
      <c r="E126" t="s">
        <v>470</v>
      </c>
      <c r="F126" t="str">
        <f t="shared" si="24"/>
        <v>SGUARANDA1988@hotmail.com</v>
      </c>
      <c r="G126" s="18">
        <v>32265</v>
      </c>
      <c r="H126" t="s">
        <v>471</v>
      </c>
      <c r="I126" t="s">
        <v>472</v>
      </c>
      <c r="J126" t="s">
        <v>37</v>
      </c>
      <c r="L126">
        <f>COUNTIF($B$3:B261,"&gt;="&amp;B126)</f>
        <v>46</v>
      </c>
      <c r="M126">
        <v>124</v>
      </c>
      <c r="N126">
        <f t="shared" si="14"/>
        <v>1045783006</v>
      </c>
      <c r="O126" t="str">
        <f t="shared" si="15"/>
        <v>cedula</v>
      </c>
      <c r="P126" t="str">
        <f t="shared" si="16"/>
        <v>COELLO</v>
      </c>
      <c r="Q126" t="str">
        <f t="shared" si="17"/>
        <v>LEON</v>
      </c>
      <c r="R126" t="str">
        <f t="shared" si="18"/>
        <v>CLEON1988@hotmail.com</v>
      </c>
      <c r="S126">
        <f t="shared" si="19"/>
        <v>32157</v>
      </c>
      <c r="T126" t="str">
        <f t="shared" si="20"/>
        <v>072935523</v>
      </c>
      <c r="U126" t="str">
        <f t="shared" si="21"/>
        <v>0992774577</v>
      </c>
      <c r="V126" t="str">
        <f t="shared" si="22"/>
        <v>s</v>
      </c>
    </row>
    <row r="127" spans="2:22" x14ac:dyDescent="0.25">
      <c r="B127">
        <v>1045783887</v>
      </c>
      <c r="C127" t="str">
        <f t="shared" si="26"/>
        <v>cedula</v>
      </c>
      <c r="D127" t="s">
        <v>145</v>
      </c>
      <c r="E127" t="s">
        <v>473</v>
      </c>
      <c r="F127" t="str">
        <f t="shared" si="24"/>
        <v>GZAMORA1988@hotmail.com</v>
      </c>
      <c r="G127" s="18">
        <v>32266</v>
      </c>
      <c r="H127" t="s">
        <v>474</v>
      </c>
      <c r="I127" t="s">
        <v>475</v>
      </c>
      <c r="J127" t="s">
        <v>42</v>
      </c>
      <c r="L127">
        <f>COUNTIF($B$3:B262,"&gt;="&amp;B127)</f>
        <v>48</v>
      </c>
      <c r="M127">
        <v>125</v>
      </c>
      <c r="N127">
        <f t="shared" si="14"/>
        <v>1045783005</v>
      </c>
      <c r="O127" t="str">
        <f t="shared" si="15"/>
        <v>cedula</v>
      </c>
      <c r="P127" t="str">
        <f t="shared" si="16"/>
        <v>CUENCA</v>
      </c>
      <c r="Q127" t="str">
        <f t="shared" si="17"/>
        <v>COJITAMBO</v>
      </c>
      <c r="R127" t="str">
        <f t="shared" si="18"/>
        <v>CCOJITAMBO1988@hotmail.com</v>
      </c>
      <c r="S127">
        <f t="shared" si="19"/>
        <v>32156</v>
      </c>
      <c r="T127" t="str">
        <f t="shared" si="20"/>
        <v>072935333</v>
      </c>
      <c r="U127" t="str">
        <f t="shared" si="21"/>
        <v>0992774576</v>
      </c>
      <c r="V127" t="str">
        <f t="shared" si="22"/>
        <v>c</v>
      </c>
    </row>
    <row r="128" spans="2:22" x14ac:dyDescent="0.25">
      <c r="B128">
        <v>1045783885</v>
      </c>
      <c r="C128" t="str">
        <f t="shared" si="26"/>
        <v>cedula</v>
      </c>
      <c r="D128" t="s">
        <v>476</v>
      </c>
      <c r="E128" t="s">
        <v>477</v>
      </c>
      <c r="F128" t="str">
        <f t="shared" si="24"/>
        <v>EVIVANCO1988@hotmail.com</v>
      </c>
      <c r="G128" s="18">
        <v>32267</v>
      </c>
      <c r="H128" t="s">
        <v>478</v>
      </c>
      <c r="I128" t="s">
        <v>479</v>
      </c>
      <c r="J128" t="s">
        <v>37</v>
      </c>
      <c r="L128">
        <f>COUNTIF($B$3:B263,"&gt;="&amp;B128)</f>
        <v>50</v>
      </c>
      <c r="M128">
        <v>126</v>
      </c>
      <c r="N128">
        <f t="shared" si="14"/>
        <v>1045783004</v>
      </c>
      <c r="O128" t="str">
        <f t="shared" si="15"/>
        <v>cedula</v>
      </c>
      <c r="P128" t="str">
        <f t="shared" si="16"/>
        <v>FAREZ</v>
      </c>
      <c r="Q128" t="str">
        <f t="shared" si="17"/>
        <v>RAMON</v>
      </c>
      <c r="R128" t="str">
        <f t="shared" si="18"/>
        <v>FRAMON1988@hotmail.com</v>
      </c>
      <c r="S128">
        <f t="shared" si="19"/>
        <v>32155</v>
      </c>
      <c r="T128" t="str">
        <f t="shared" si="20"/>
        <v>072935143</v>
      </c>
      <c r="U128" t="str">
        <f t="shared" si="21"/>
        <v>0992774575</v>
      </c>
      <c r="V128" t="str">
        <f t="shared" si="22"/>
        <v>s</v>
      </c>
    </row>
    <row r="129" spans="2:22" x14ac:dyDescent="0.25">
      <c r="B129">
        <v>1045783821</v>
      </c>
      <c r="C129" t="str">
        <f t="shared" si="26"/>
        <v>cedula</v>
      </c>
      <c r="D129" t="s">
        <v>208</v>
      </c>
      <c r="E129" t="s">
        <v>230</v>
      </c>
      <c r="F129" t="str">
        <f t="shared" si="24"/>
        <v>VROMERO1988@hotmail.com</v>
      </c>
      <c r="G129" s="18">
        <v>32268</v>
      </c>
      <c r="H129" t="s">
        <v>480</v>
      </c>
      <c r="I129" t="s">
        <v>481</v>
      </c>
      <c r="J129" t="s">
        <v>42</v>
      </c>
      <c r="L129">
        <f>COUNTIF($B$3:B264,"&gt;="&amp;B129)</f>
        <v>84</v>
      </c>
      <c r="M129">
        <v>127</v>
      </c>
      <c r="N129">
        <f t="shared" si="14"/>
        <v>1045783003</v>
      </c>
      <c r="O129" t="str">
        <f t="shared" si="15"/>
        <v>cedula</v>
      </c>
      <c r="P129" t="str">
        <f t="shared" si="16"/>
        <v>BUELE</v>
      </c>
      <c r="Q129" t="str">
        <f t="shared" si="17"/>
        <v>SALAZAR</v>
      </c>
      <c r="R129" t="str">
        <f t="shared" si="18"/>
        <v>BSALAZAR1988@hotmail.com</v>
      </c>
      <c r="S129">
        <f t="shared" si="19"/>
        <v>32154</v>
      </c>
      <c r="T129" t="str">
        <f t="shared" si="20"/>
        <v>072934953</v>
      </c>
      <c r="U129" t="str">
        <f t="shared" si="21"/>
        <v>0992774574</v>
      </c>
      <c r="V129" t="str">
        <f t="shared" si="22"/>
        <v>s</v>
      </c>
    </row>
    <row r="130" spans="2:22" x14ac:dyDescent="0.25">
      <c r="B130">
        <v>1045783822</v>
      </c>
      <c r="C130" t="str">
        <f t="shared" si="26"/>
        <v>cedula</v>
      </c>
      <c r="D130" t="s">
        <v>482</v>
      </c>
      <c r="E130" t="s">
        <v>483</v>
      </c>
      <c r="F130" t="str">
        <f t="shared" si="24"/>
        <v>AALONSO1988@hotmail.com</v>
      </c>
      <c r="G130" s="18">
        <v>32269</v>
      </c>
      <c r="H130" t="s">
        <v>484</v>
      </c>
      <c r="I130" t="s">
        <v>485</v>
      </c>
      <c r="J130" t="s">
        <v>37</v>
      </c>
      <c r="L130">
        <f>COUNTIF($B$3:B265,"&gt;="&amp;B130)</f>
        <v>82</v>
      </c>
      <c r="M130">
        <v>128</v>
      </c>
      <c r="N130">
        <f t="shared" si="14"/>
        <v>1045783002</v>
      </c>
      <c r="O130" t="str">
        <f t="shared" si="15"/>
        <v>cedula</v>
      </c>
      <c r="P130" t="str">
        <f t="shared" si="16"/>
        <v>ARMIJOS</v>
      </c>
      <c r="Q130" t="str">
        <f t="shared" si="17"/>
        <v>ARIAS</v>
      </c>
      <c r="R130" t="str">
        <f t="shared" si="18"/>
        <v>AARIAS1988@hotmail.com</v>
      </c>
      <c r="S130">
        <f t="shared" si="19"/>
        <v>32153</v>
      </c>
      <c r="T130" t="str">
        <f t="shared" si="20"/>
        <v>072934763</v>
      </c>
      <c r="U130" t="str">
        <f t="shared" si="21"/>
        <v>0992774573</v>
      </c>
      <c r="V130" t="str">
        <f t="shared" si="22"/>
        <v>c</v>
      </c>
    </row>
    <row r="131" spans="2:22" x14ac:dyDescent="0.25">
      <c r="B131">
        <v>1045783301</v>
      </c>
      <c r="C131" t="str">
        <f>IF(LEN(B131)=10,"cedula","ruc")</f>
        <v>cedula</v>
      </c>
      <c r="D131" t="s">
        <v>486</v>
      </c>
      <c r="E131" t="s">
        <v>87</v>
      </c>
      <c r="F131" t="str">
        <f t="shared" ref="F131:F138" si="27">CONCATENATE(LEFT(D131,1),E131,YEAR(G131),"@hotmail.com")</f>
        <v>FCUENCA1988@hotmail.com</v>
      </c>
      <c r="G131" s="18">
        <v>32270</v>
      </c>
      <c r="H131" t="s">
        <v>487</v>
      </c>
      <c r="I131" t="s">
        <v>488</v>
      </c>
      <c r="J131" t="s">
        <v>42</v>
      </c>
      <c r="L131">
        <f>COUNTIF($B$3:B266,"&gt;="&amp;B131)</f>
        <v>115</v>
      </c>
      <c r="M131">
        <v>129</v>
      </c>
      <c r="N131">
        <f t="shared" si="14"/>
        <v>1045782999</v>
      </c>
      <c r="O131" t="str">
        <f t="shared" si="15"/>
        <v>cedula</v>
      </c>
      <c r="P131" t="str">
        <f t="shared" si="16"/>
        <v>RAMIREZ</v>
      </c>
      <c r="Q131" t="str">
        <f t="shared" si="17"/>
        <v>RAMIREZ</v>
      </c>
      <c r="R131" t="str">
        <f t="shared" si="18"/>
        <v>RRAMIREZ1988@hotmail.com</v>
      </c>
      <c r="S131">
        <f t="shared" si="19"/>
        <v>32150</v>
      </c>
      <c r="T131" t="str">
        <f t="shared" si="20"/>
        <v>072934193</v>
      </c>
      <c r="U131" t="str">
        <f t="shared" si="21"/>
        <v>0992774570</v>
      </c>
      <c r="V131" t="str">
        <f t="shared" si="22"/>
        <v>s</v>
      </c>
    </row>
    <row r="132" spans="2:22" x14ac:dyDescent="0.25">
      <c r="B132">
        <v>1045783312</v>
      </c>
      <c r="C132" t="str">
        <f>IF(LEN(B19)=10,"cedula","ruc")</f>
        <v>cedula</v>
      </c>
      <c r="D132" t="s">
        <v>47</v>
      </c>
      <c r="E132" t="s">
        <v>95</v>
      </c>
      <c r="F132" t="str">
        <f t="shared" si="27"/>
        <v>RLOPEZ1988@hotmail.com</v>
      </c>
      <c r="G132" s="18">
        <v>32271</v>
      </c>
      <c r="H132" t="s">
        <v>489</v>
      </c>
      <c r="I132" t="s">
        <v>490</v>
      </c>
      <c r="J132" t="s">
        <v>37</v>
      </c>
      <c r="L132">
        <f>COUNTIF($B$3:B267,"&gt;="&amp;B132)</f>
        <v>109</v>
      </c>
      <c r="M132">
        <v>130</v>
      </c>
      <c r="N132">
        <f t="shared" ref="N132:N138" si="28">INDEX($B$3:$B$138,MATCH($M132,$L$3:$L$138,0))</f>
        <v>1045782998</v>
      </c>
      <c r="O132" t="str">
        <f t="shared" ref="O132:O138" si="29">INDEX($C$3:$C$138,MATCH($M132,$L$3:$L$138,0))</f>
        <v>cedula</v>
      </c>
      <c r="P132" t="str">
        <f t="shared" ref="P132:P138" si="30">INDEX($D$3:$D$138,MATCH($M132,$L$3:$L$138,0))</f>
        <v>CABANILLA</v>
      </c>
      <c r="Q132" t="str">
        <f t="shared" ref="Q132:Q138" si="31">INDEX($E$3:$E$138,MATCH($M132,$L$3:$L$138,0))</f>
        <v>CALDERON</v>
      </c>
      <c r="R132" t="str">
        <f t="shared" ref="R132:R138" si="32">INDEX($F$3:$F$138,MATCH($M132,$L$3:$L$138,0))</f>
        <v>CCALDERON1988@hotmail.com</v>
      </c>
      <c r="S132">
        <f t="shared" ref="S132:S138" si="33">INDEX($G$3:$G$138,MATCH($M132,$L$3:$L$138,0))</f>
        <v>32149</v>
      </c>
      <c r="T132" t="str">
        <f t="shared" ref="T132:T138" si="34">INDEX($H$3:$H$138,MATCH($M132,$L$3:$L$138,0))</f>
        <v>072934003</v>
      </c>
      <c r="U132" t="str">
        <f t="shared" ref="U132:U138" si="35">INDEX($I$3:$I$138,MATCH($M132,$L$3:$L$138,0))</f>
        <v>0992774569</v>
      </c>
      <c r="V132" t="str">
        <f t="shared" ref="V132:V138" si="36">INDEX($J$3:$J$138,MATCH($M132,$L$3:$L$138,0))</f>
        <v>c</v>
      </c>
    </row>
    <row r="133" spans="2:22" x14ac:dyDescent="0.25">
      <c r="B133">
        <v>1045783313</v>
      </c>
      <c r="C133" t="str">
        <f>IF(LEN(B20)=10,"cedula","ruc")</f>
        <v>cedula</v>
      </c>
      <c r="D133" t="s">
        <v>340</v>
      </c>
      <c r="E133" t="s">
        <v>491</v>
      </c>
      <c r="F133" t="str">
        <f t="shared" si="27"/>
        <v>SALVAREZ1988@hotmail.com</v>
      </c>
      <c r="G133" s="18">
        <v>32272</v>
      </c>
      <c r="H133" t="s">
        <v>492</v>
      </c>
      <c r="I133" t="s">
        <v>493</v>
      </c>
      <c r="J133" t="s">
        <v>37</v>
      </c>
      <c r="L133">
        <f>COUNTIF($B$3:B268,"&gt;="&amp;B133)</f>
        <v>108</v>
      </c>
      <c r="M133">
        <v>131</v>
      </c>
      <c r="N133">
        <f t="shared" si="28"/>
        <v>1045782997</v>
      </c>
      <c r="O133" t="str">
        <f t="shared" si="29"/>
        <v>cedula</v>
      </c>
      <c r="P133" t="str">
        <f t="shared" si="30"/>
        <v>SOLORZANO</v>
      </c>
      <c r="Q133" t="str">
        <f t="shared" si="31"/>
        <v>AGUILAR</v>
      </c>
      <c r="R133" t="str">
        <f t="shared" si="32"/>
        <v>SAGUILAR1988@hotmail.com</v>
      </c>
      <c r="S133">
        <f t="shared" si="33"/>
        <v>32148</v>
      </c>
      <c r="T133" t="str">
        <f t="shared" si="34"/>
        <v>072933813</v>
      </c>
      <c r="U133" t="str">
        <f t="shared" si="35"/>
        <v>0992774568</v>
      </c>
      <c r="V133" t="str">
        <f t="shared" si="36"/>
        <v>s</v>
      </c>
    </row>
    <row r="134" spans="2:22" x14ac:dyDescent="0.25">
      <c r="B134">
        <v>1045783314</v>
      </c>
      <c r="C134" t="str">
        <f>IF(LEN(B21)=10,"cedula","ruc")</f>
        <v>cedula</v>
      </c>
      <c r="D134" t="s">
        <v>494</v>
      </c>
      <c r="E134" t="s">
        <v>495</v>
      </c>
      <c r="F134" t="str">
        <f t="shared" si="27"/>
        <v>CBISCAINA1988@hotmail.com</v>
      </c>
      <c r="G134" s="18">
        <v>32273</v>
      </c>
      <c r="H134" t="s">
        <v>496</v>
      </c>
      <c r="I134" t="s">
        <v>497</v>
      </c>
      <c r="J134" t="s">
        <v>42</v>
      </c>
      <c r="L134">
        <f>COUNTIF($B$3:B269,"&gt;="&amp;B134)</f>
        <v>106</v>
      </c>
      <c r="M134">
        <v>132</v>
      </c>
      <c r="N134">
        <f t="shared" si="28"/>
        <v>1045782991</v>
      </c>
      <c r="O134" t="str">
        <f t="shared" si="29"/>
        <v>cedula</v>
      </c>
      <c r="P134" t="str">
        <f t="shared" si="30"/>
        <v>GUERRERO</v>
      </c>
      <c r="Q134" t="str">
        <f t="shared" si="31"/>
        <v>BARRERA</v>
      </c>
      <c r="R134" t="str">
        <f t="shared" si="32"/>
        <v>GBARRERA1988@hotmail.com</v>
      </c>
      <c r="S134">
        <f t="shared" si="33"/>
        <v>32177</v>
      </c>
      <c r="T134" t="str">
        <f t="shared" si="34"/>
        <v>072939323</v>
      </c>
      <c r="U134" t="str">
        <f t="shared" si="35"/>
        <v>0992774597</v>
      </c>
      <c r="V134" t="str">
        <f t="shared" si="36"/>
        <v>c</v>
      </c>
    </row>
    <row r="135" spans="2:22" x14ac:dyDescent="0.25">
      <c r="B135">
        <v>1045783315</v>
      </c>
      <c r="C135" t="str">
        <f>IF(LEN(B22)=10,"cedula","ruc")</f>
        <v>cedula</v>
      </c>
      <c r="D135" t="s">
        <v>434</v>
      </c>
      <c r="E135" t="s">
        <v>498</v>
      </c>
      <c r="F135" t="str">
        <f t="shared" si="27"/>
        <v>TWLADIMIR1988@hotmail.com</v>
      </c>
      <c r="G135" s="18">
        <v>32274</v>
      </c>
      <c r="H135" t="s">
        <v>499</v>
      </c>
      <c r="I135" t="s">
        <v>500</v>
      </c>
      <c r="J135" t="s">
        <v>37</v>
      </c>
      <c r="L135">
        <f>COUNTIF($B$3:B270,"&gt;="&amp;B135)</f>
        <v>105</v>
      </c>
      <c r="M135">
        <v>133</v>
      </c>
      <c r="N135">
        <f t="shared" si="28"/>
        <v>1045782632</v>
      </c>
      <c r="O135" t="str">
        <f t="shared" si="29"/>
        <v>cedula</v>
      </c>
      <c r="P135" t="str">
        <f t="shared" si="30"/>
        <v>GALVEZ</v>
      </c>
      <c r="Q135" t="str">
        <f t="shared" si="31"/>
        <v>GARCIA</v>
      </c>
      <c r="R135" t="str">
        <f t="shared" si="32"/>
        <v>GGARCIA1988@hotmail.com</v>
      </c>
      <c r="S135">
        <f t="shared" si="33"/>
        <v>32181</v>
      </c>
      <c r="T135" t="str">
        <f t="shared" si="34"/>
        <v>072940083</v>
      </c>
      <c r="U135" t="str">
        <f t="shared" si="35"/>
        <v>0992774601</v>
      </c>
      <c r="V135" t="str">
        <f t="shared" si="36"/>
        <v>s</v>
      </c>
    </row>
    <row r="136" spans="2:22" x14ac:dyDescent="0.25">
      <c r="B136">
        <v>1045783316</v>
      </c>
      <c r="C136" t="str">
        <f>IF(LEN(B23)=10,"cedula","ruc")</f>
        <v>cedula</v>
      </c>
      <c r="D136" t="s">
        <v>60</v>
      </c>
      <c r="E136" t="s">
        <v>501</v>
      </c>
      <c r="F136" t="str">
        <f t="shared" si="27"/>
        <v>AHURTADO1988@hotmail.com</v>
      </c>
      <c r="G136" s="18">
        <v>32275</v>
      </c>
      <c r="H136" t="s">
        <v>502</v>
      </c>
      <c r="I136" t="s">
        <v>503</v>
      </c>
      <c r="J136" t="s">
        <v>42</v>
      </c>
      <c r="L136">
        <f>COUNTIF($B$3:B271,"&gt;="&amp;B136)</f>
        <v>103</v>
      </c>
      <c r="M136">
        <v>134</v>
      </c>
      <c r="N136">
        <f t="shared" si="28"/>
        <v>1045782631</v>
      </c>
      <c r="O136" t="str">
        <f t="shared" si="29"/>
        <v>cedula</v>
      </c>
      <c r="P136" t="str">
        <f t="shared" si="30"/>
        <v>ESPINOZA</v>
      </c>
      <c r="Q136" t="str">
        <f t="shared" si="31"/>
        <v>TORO</v>
      </c>
      <c r="R136" t="str">
        <f t="shared" si="32"/>
        <v>ETORO1988@hotmail.com</v>
      </c>
      <c r="S136">
        <f t="shared" si="33"/>
        <v>32180</v>
      </c>
      <c r="T136" t="str">
        <f t="shared" si="34"/>
        <v>072939893</v>
      </c>
      <c r="U136" t="str">
        <f t="shared" si="35"/>
        <v>0992774600</v>
      </c>
      <c r="V136" t="str">
        <f t="shared" si="36"/>
        <v>s</v>
      </c>
    </row>
    <row r="137" spans="2:22" x14ac:dyDescent="0.25">
      <c r="B137">
        <v>1045783317</v>
      </c>
      <c r="C137" t="str">
        <f>IF(LEN(B12)=10,"cedula","ruc")</f>
        <v>cedula</v>
      </c>
      <c r="D137" t="s">
        <v>73</v>
      </c>
      <c r="E137" t="s">
        <v>504</v>
      </c>
      <c r="F137" t="str">
        <f t="shared" si="27"/>
        <v>SSUING1988@hotmail.com</v>
      </c>
      <c r="G137" s="18">
        <v>32276</v>
      </c>
      <c r="H137" t="s">
        <v>505</v>
      </c>
      <c r="I137" t="s">
        <v>506</v>
      </c>
      <c r="J137" t="s">
        <v>37</v>
      </c>
      <c r="L137">
        <f>COUNTIF($B$3:B272,"&gt;="&amp;B137)</f>
        <v>102</v>
      </c>
      <c r="M137">
        <v>135</v>
      </c>
      <c r="N137">
        <f t="shared" si="28"/>
        <v>1045782630</v>
      </c>
      <c r="O137" t="str">
        <f t="shared" si="29"/>
        <v>cedula</v>
      </c>
      <c r="P137" t="str">
        <f t="shared" si="30"/>
        <v>AGUILAR</v>
      </c>
      <c r="Q137" t="str">
        <f t="shared" si="31"/>
        <v>ESPINOZA</v>
      </c>
      <c r="R137" t="str">
        <f t="shared" si="32"/>
        <v>AESPINOZA1988@hotmail.com</v>
      </c>
      <c r="S137">
        <f t="shared" si="33"/>
        <v>32179</v>
      </c>
      <c r="T137" t="str">
        <f t="shared" si="34"/>
        <v>072939703</v>
      </c>
      <c r="U137" t="str">
        <f t="shared" si="35"/>
        <v>0992774599</v>
      </c>
      <c r="V137" t="str">
        <f t="shared" si="36"/>
        <v>c</v>
      </c>
    </row>
    <row r="138" spans="2:22" x14ac:dyDescent="0.25">
      <c r="B138">
        <v>1045783318</v>
      </c>
      <c r="C138" t="str">
        <f>IF(LEN(B13)=10,"cedula","ruc")</f>
        <v>cedula</v>
      </c>
      <c r="D138" t="s">
        <v>48</v>
      </c>
      <c r="E138" t="s">
        <v>230</v>
      </c>
      <c r="F138" t="str">
        <f t="shared" si="27"/>
        <v>PROMERO1988@hotmail.com</v>
      </c>
      <c r="G138" s="18">
        <v>32277</v>
      </c>
      <c r="H138" t="s">
        <v>507</v>
      </c>
      <c r="I138" t="s">
        <v>508</v>
      </c>
      <c r="J138" t="s">
        <v>42</v>
      </c>
      <c r="L138">
        <f>COUNTIF($B$3:B273,"&gt;="&amp;B138)</f>
        <v>100</v>
      </c>
      <c r="M138">
        <v>136</v>
      </c>
      <c r="N138">
        <f t="shared" si="28"/>
        <v>1045782629</v>
      </c>
      <c r="O138" t="str">
        <f t="shared" si="29"/>
        <v>cedula</v>
      </c>
      <c r="P138" t="str">
        <f t="shared" si="30"/>
        <v>GONZAGA</v>
      </c>
      <c r="Q138" t="str">
        <f t="shared" si="31"/>
        <v>ISBES</v>
      </c>
      <c r="R138" t="str">
        <f t="shared" si="32"/>
        <v>GISBES1988@hotmail.com</v>
      </c>
      <c r="S138">
        <f t="shared" si="33"/>
        <v>32178</v>
      </c>
      <c r="T138" t="str">
        <f t="shared" si="34"/>
        <v>072939513</v>
      </c>
      <c r="U138" t="str">
        <f t="shared" si="35"/>
        <v>0992774598</v>
      </c>
      <c r="V138" t="str">
        <f t="shared" si="36"/>
        <v>s</v>
      </c>
    </row>
  </sheetData>
  <pageMargins left="0.7" right="0.7" top="0.75" bottom="0.75" header="0.51180555555555496" footer="0.51180555555555496"/>
  <pageSetup paperSize="0" firstPageNumber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cp:revision>0</cp:revision>
  <dcterms:created xsi:type="dcterms:W3CDTF">2006-09-16T00:00:00Z</dcterms:created>
  <dcterms:modified xsi:type="dcterms:W3CDTF">2015-06-11T15:39:44Z</dcterms:modified>
  <dc:language>es-EC</dc:language>
</cp:coreProperties>
</file>