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45621"/>
</workbook>
</file>

<file path=xl/calcChain.xml><?xml version="1.0" encoding="utf-8"?>
<calcChain xmlns="http://schemas.openxmlformats.org/spreadsheetml/2006/main">
  <c r="C4" i="3" l="1"/>
  <c r="C6" i="3"/>
  <c r="C7" i="3" s="1"/>
  <c r="E15" i="2"/>
  <c r="E2" i="4"/>
  <c r="B4" i="4" s="1"/>
  <c r="D15" i="2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8" i="5"/>
  <c r="B6" i="5"/>
  <c r="E25" i="2"/>
  <c r="F25" i="2"/>
  <c r="F20" i="2"/>
  <c r="F16" i="2"/>
  <c r="E16" i="2"/>
  <c r="D16" i="2"/>
  <c r="D17" i="2"/>
  <c r="F17" i="2" s="1"/>
  <c r="F15" i="2"/>
  <c r="D11" i="2"/>
  <c r="B6" i="6"/>
  <c r="B5" i="6"/>
  <c r="B3" i="6"/>
  <c r="B4" i="6"/>
  <c r="B2" i="6"/>
  <c r="D18" i="2" l="1"/>
  <c r="E18" i="2" s="1"/>
  <c r="E17" i="2"/>
  <c r="F26" i="2" l="1"/>
  <c r="F18" i="2"/>
  <c r="D19" i="2" l="1"/>
  <c r="E19" i="2" s="1"/>
  <c r="F27" i="2" l="1"/>
  <c r="F19" i="2"/>
  <c r="D20" i="2" s="1"/>
  <c r="E20" i="2" s="1"/>
  <c r="F28" i="2" l="1"/>
  <c r="F29" i="2" l="1"/>
  <c r="F30" i="2" l="1"/>
</calcChain>
</file>

<file path=xl/sharedStrings.xml><?xml version="1.0" encoding="utf-8"?>
<sst xmlns="http://schemas.openxmlformats.org/spreadsheetml/2006/main" count="25" uniqueCount="18">
  <si>
    <t>MONTO</t>
  </si>
  <si>
    <t>6)</t>
  </si>
  <si>
    <t>DEUDA</t>
  </si>
  <si>
    <t>NPER</t>
  </si>
  <si>
    <t>TASA EFEC</t>
  </si>
  <si>
    <t>PERIODO</t>
  </si>
  <si>
    <t>CUOTA</t>
  </si>
  <si>
    <t>CAPITAL</t>
  </si>
  <si>
    <t>INTERES</t>
  </si>
  <si>
    <t>SALDO</t>
  </si>
  <si>
    <t>inicial</t>
  </si>
  <si>
    <t>final</t>
  </si>
  <si>
    <t>ventas 2010</t>
  </si>
  <si>
    <t>crecimiento 2011</t>
  </si>
  <si>
    <t>ventas 2011</t>
  </si>
  <si>
    <t xml:space="preserve">1.00%
</t>
  </si>
  <si>
    <t>TIEMPO</t>
  </si>
  <si>
    <t>VALOR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</si>
</sst>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22" fontId="0" fillId="0" borderId="0" xfId="0" applyNumberFormat="1" applyFont="1" applyAlignment="1">
      <alignment horizontal="left"/>
    </xf>
    <xf numFmtId="22" fontId="4" fillId="0" borderId="0" xfId="0" applyNumberFormat="1" applyFont="1" applyAlignment="1">
      <alignment horizontal="left"/>
    </xf>
    <xf numFmtId="18" fontId="0" fillId="0" borderId="0" xfId="0" applyNumberFormat="1"/>
    <xf numFmtId="0" fontId="2" fillId="0" borderId="0" xfId="0" applyFont="1" applyAlignment="1">
      <alignment horizontal="center"/>
    </xf>
    <xf numFmtId="21" fontId="0" fillId="0" borderId="0" xfId="0" applyNumberFormat="1"/>
    <xf numFmtId="9" fontId="0" fillId="0" borderId="0" xfId="0" applyNumberFormat="1"/>
    <xf numFmtId="8" fontId="0" fillId="0" borderId="0" xfId="0" applyNumberFormat="1"/>
    <xf numFmtId="14" fontId="0" fillId="0" borderId="0" xfId="0" applyNumberFormat="1"/>
    <xf numFmtId="14" fontId="3" fillId="0" borderId="0" xfId="0" applyNumberFormat="1" applyFont="1"/>
    <xf numFmtId="1" fontId="0" fillId="0" borderId="0" xfId="0" applyNumberFormat="1"/>
    <xf numFmtId="44" fontId="0" fillId="0" borderId="0" xfId="1" applyFont="1"/>
    <xf numFmtId="10" fontId="0" fillId="0" borderId="0" xfId="0" applyNumberFormat="1"/>
    <xf numFmtId="44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30"/>
  <sheetViews>
    <sheetView topLeftCell="A6" workbookViewId="0">
      <selection activeCell="C11" activeCellId="1" sqref="E15 C11"/>
    </sheetView>
  </sheetViews>
  <sheetFormatPr baseColWidth="10" defaultColWidth="9.140625" defaultRowHeight="15" x14ac:dyDescent="0.25"/>
  <cols>
    <col min="4" max="5" width="9.85546875" bestFit="1" customWidth="1"/>
    <col min="6" max="6" width="10.85546875" bestFit="1" customWidth="1"/>
  </cols>
  <sheetData>
    <row r="7" spans="2:6" x14ac:dyDescent="0.25">
      <c r="C7" t="s">
        <v>2</v>
      </c>
      <c r="D7">
        <v>20000</v>
      </c>
    </row>
    <row r="8" spans="2:6" x14ac:dyDescent="0.25">
      <c r="C8" t="s">
        <v>3</v>
      </c>
      <c r="D8">
        <v>24</v>
      </c>
    </row>
    <row r="9" spans="2:6" x14ac:dyDescent="0.25">
      <c r="C9" t="s">
        <v>4</v>
      </c>
      <c r="D9" s="6">
        <v>0.06</v>
      </c>
    </row>
    <row r="11" spans="2:6" x14ac:dyDescent="0.25">
      <c r="D11" s="7">
        <f>PMT(D9,D8,-D7)</f>
        <v>1593.5800996708683</v>
      </c>
    </row>
    <row r="13" spans="2:6" x14ac:dyDescent="0.25">
      <c r="B13" t="s">
        <v>5</v>
      </c>
      <c r="C13" t="s">
        <v>6</v>
      </c>
      <c r="D13" t="s">
        <v>7</v>
      </c>
      <c r="E13" t="s">
        <v>8</v>
      </c>
      <c r="F13" t="s">
        <v>9</v>
      </c>
    </row>
    <row r="14" spans="2:6" x14ac:dyDescent="0.25">
      <c r="B14">
        <v>0</v>
      </c>
      <c r="C14">
        <v>1593.5800996708683</v>
      </c>
      <c r="F14">
        <v>20000</v>
      </c>
    </row>
    <row r="15" spans="2:6" x14ac:dyDescent="0.25">
      <c r="B15">
        <v>1</v>
      </c>
      <c r="C15">
        <v>1593.5800996708683</v>
      </c>
      <c r="D15" s="7">
        <f>PPMT($D$9,B15,$D$8,-F14)</f>
        <v>393.58009967086821</v>
      </c>
      <c r="E15" s="7">
        <f>+C15-D15</f>
        <v>1200</v>
      </c>
      <c r="F15" s="7">
        <f>+F14-D15</f>
        <v>19606.419900329132</v>
      </c>
    </row>
    <row r="16" spans="2:6" x14ac:dyDescent="0.25">
      <c r="B16">
        <v>2</v>
      </c>
      <c r="C16">
        <v>1593.5800996708683</v>
      </c>
      <c r="D16" s="7">
        <f t="shared" ref="D16:D20" si="0">PPMT($D$9,B16,$D$8,-F15)</f>
        <v>408.98492502370289</v>
      </c>
      <c r="E16" s="7">
        <f t="shared" ref="E16:E20" si="1">+C16-D16</f>
        <v>1184.5951746471655</v>
      </c>
      <c r="F16" s="7">
        <f t="shared" ref="F16:F20" si="2">+F15-D16</f>
        <v>19197.43497530543</v>
      </c>
    </row>
    <row r="17" spans="2:6" x14ac:dyDescent="0.25">
      <c r="B17">
        <v>3</v>
      </c>
      <c r="C17">
        <v>1593.5800996708683</v>
      </c>
      <c r="D17" s="7">
        <f t="shared" si="0"/>
        <v>424.48081988310133</v>
      </c>
      <c r="E17" s="7">
        <f t="shared" si="1"/>
        <v>1169.099279787767</v>
      </c>
      <c r="F17" s="7">
        <f t="shared" si="2"/>
        <v>18772.954155422329</v>
      </c>
    </row>
    <row r="18" spans="2:6" x14ac:dyDescent="0.25">
      <c r="B18">
        <v>4</v>
      </c>
      <c r="C18">
        <v>1593.5800996708683</v>
      </c>
      <c r="D18" s="7">
        <f t="shared" si="0"/>
        <v>440.00068345997607</v>
      </c>
      <c r="E18" s="7">
        <f t="shared" si="1"/>
        <v>1153.5794162108923</v>
      </c>
      <c r="F18" s="7">
        <f t="shared" si="2"/>
        <v>18332.953471962352</v>
      </c>
    </row>
    <row r="19" spans="2:6" x14ac:dyDescent="0.25">
      <c r="B19">
        <v>5</v>
      </c>
      <c r="C19">
        <v>1593.5800996708683</v>
      </c>
      <c r="D19" s="7">
        <f t="shared" si="0"/>
        <v>455.46921971701903</v>
      </c>
      <c r="E19" s="7">
        <f t="shared" si="1"/>
        <v>1138.1108799538492</v>
      </c>
      <c r="F19" s="7">
        <f t="shared" si="2"/>
        <v>17877.484252245333</v>
      </c>
    </row>
    <row r="20" spans="2:6" x14ac:dyDescent="0.25">
      <c r="B20">
        <v>6</v>
      </c>
      <c r="C20">
        <v>1593.5800996708683</v>
      </c>
      <c r="D20" s="7">
        <f t="shared" si="0"/>
        <v>470.80261476941422</v>
      </c>
      <c r="E20" s="7">
        <f t="shared" si="1"/>
        <v>1122.777484901454</v>
      </c>
      <c r="F20" s="7">
        <f t="shared" si="2"/>
        <v>17406.681637475918</v>
      </c>
    </row>
    <row r="23" spans="2:6" x14ac:dyDescent="0.25">
      <c r="B23" t="s">
        <v>5</v>
      </c>
      <c r="C23" t="s">
        <v>6</v>
      </c>
      <c r="D23" t="s">
        <v>7</v>
      </c>
      <c r="E23" t="s">
        <v>8</v>
      </c>
      <c r="F23" t="s">
        <v>9</v>
      </c>
    </row>
    <row r="24" spans="2:6" x14ac:dyDescent="0.25">
      <c r="B24">
        <v>0</v>
      </c>
      <c r="C24">
        <v>1593.5800996708683</v>
      </c>
      <c r="F24">
        <v>20000</v>
      </c>
    </row>
    <row r="25" spans="2:6" x14ac:dyDescent="0.25">
      <c r="B25">
        <v>1</v>
      </c>
      <c r="C25">
        <v>1593.5800996708683</v>
      </c>
      <c r="D25" s="7"/>
      <c r="E25" s="7">
        <f>IPMT(D9,B25,D8,-F24)</f>
        <v>1200</v>
      </c>
      <c r="F25" s="7">
        <f>+F24-D25</f>
        <v>20000</v>
      </c>
    </row>
    <row r="26" spans="2:6" x14ac:dyDescent="0.25">
      <c r="B26">
        <v>2</v>
      </c>
      <c r="C26">
        <v>1593.5800996708683</v>
      </c>
      <c r="D26" s="7"/>
      <c r="E26" s="7"/>
      <c r="F26" s="7">
        <f t="shared" ref="F26:F30" si="3">+F25-D26</f>
        <v>20000</v>
      </c>
    </row>
    <row r="27" spans="2:6" x14ac:dyDescent="0.25">
      <c r="B27">
        <v>3</v>
      </c>
      <c r="C27">
        <v>1593.5800996708683</v>
      </c>
      <c r="D27" s="7"/>
      <c r="E27" s="7"/>
      <c r="F27" s="7">
        <f t="shared" si="3"/>
        <v>20000</v>
      </c>
    </row>
    <row r="28" spans="2:6" x14ac:dyDescent="0.25">
      <c r="B28">
        <v>4</v>
      </c>
      <c r="C28">
        <v>1593.5800996708683</v>
      </c>
      <c r="D28" s="7"/>
      <c r="E28" s="7"/>
      <c r="F28" s="7">
        <f t="shared" si="3"/>
        <v>20000</v>
      </c>
    </row>
    <row r="29" spans="2:6" x14ac:dyDescent="0.25">
      <c r="B29">
        <v>5</v>
      </c>
      <c r="C29">
        <v>1593.5800996708683</v>
      </c>
      <c r="D29" s="7"/>
      <c r="E29" s="7"/>
      <c r="F29" s="7">
        <f t="shared" si="3"/>
        <v>20000</v>
      </c>
    </row>
    <row r="30" spans="2:6" x14ac:dyDescent="0.25">
      <c r="B30">
        <v>6</v>
      </c>
      <c r="C30">
        <v>1593.5800996708683</v>
      </c>
      <c r="D30" s="7"/>
      <c r="E30" s="7"/>
      <c r="F30" s="7">
        <f t="shared" si="3"/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2" max="2" width="14.5703125" bestFit="1" customWidth="1"/>
    <col min="3" max="3" width="11.5703125" bestFit="1" customWidth="1"/>
  </cols>
  <sheetData>
    <row r="3" spans="2:3" x14ac:dyDescent="0.25">
      <c r="B3" t="s">
        <v>0</v>
      </c>
      <c r="C3">
        <v>6000</v>
      </c>
    </row>
    <row r="4" spans="2:3" x14ac:dyDescent="0.25">
      <c r="B4" t="s">
        <v>8</v>
      </c>
      <c r="C4" s="12">
        <f>20%/12</f>
        <v>1.6666666666666666E-2</v>
      </c>
    </row>
    <row r="5" spans="2:3" x14ac:dyDescent="0.25">
      <c r="B5" t="s">
        <v>16</v>
      </c>
      <c r="C5">
        <v>12</v>
      </c>
    </row>
    <row r="6" spans="2:3" x14ac:dyDescent="0.25">
      <c r="B6" t="s">
        <v>6</v>
      </c>
      <c r="C6" s="7">
        <f>PMT(C4,C5,-C3)</f>
        <v>555.80703538248019</v>
      </c>
    </row>
    <row r="7" spans="2:3" x14ac:dyDescent="0.25">
      <c r="B7" t="s">
        <v>17</v>
      </c>
      <c r="C7" s="7">
        <f>FV(C4,C5,-C6)</f>
        <v>7316.3465094313751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5" sqref="B5"/>
    </sheetView>
  </sheetViews>
  <sheetFormatPr baseColWidth="10" defaultRowHeight="15" x14ac:dyDescent="0.25"/>
  <cols>
    <col min="1" max="1" width="16.140625" bestFit="1" customWidth="1"/>
    <col min="2" max="2" width="12.5703125" bestFit="1" customWidth="1"/>
  </cols>
  <sheetData>
    <row r="1" spans="1:5" x14ac:dyDescent="0.25">
      <c r="A1" t="s">
        <v>12</v>
      </c>
      <c r="B1" s="11">
        <v>500000</v>
      </c>
    </row>
    <row r="2" spans="1:5" x14ac:dyDescent="0.25">
      <c r="A2" t="s">
        <v>13</v>
      </c>
      <c r="B2" s="12">
        <v>2.5000000000000001E-2</v>
      </c>
      <c r="C2" s="13"/>
      <c r="D2" s="13"/>
      <c r="E2" s="13">
        <f>B1*B2</f>
        <v>12500</v>
      </c>
    </row>
    <row r="4" spans="1:5" x14ac:dyDescent="0.25">
      <c r="A4" s="15" t="s">
        <v>14</v>
      </c>
      <c r="B4" s="13">
        <f>B1+E2</f>
        <v>512500</v>
      </c>
      <c r="C4" s="13"/>
    </row>
    <row r="5" spans="1:5" ht="15.75" customHeight="1" x14ac:dyDescent="0.25">
      <c r="A5" s="14" t="s">
        <v>15</v>
      </c>
      <c r="B5" t="e">
        <f t="dataTable" ref="B5:B11" dt2D="0" dtr="0" r1="B2"/>
        <v>#VALUE!</v>
      </c>
    </row>
    <row r="6" spans="1:5" x14ac:dyDescent="0.25">
      <c r="A6" s="12">
        <v>1.4999999999999999E-2</v>
      </c>
      <c r="B6">
        <v>507500</v>
      </c>
    </row>
    <row r="7" spans="1:5" x14ac:dyDescent="0.25">
      <c r="A7" s="12">
        <v>0.02</v>
      </c>
      <c r="B7">
        <v>510000</v>
      </c>
    </row>
    <row r="8" spans="1:5" x14ac:dyDescent="0.25">
      <c r="A8" s="12">
        <v>2.5000000000000001E-2</v>
      </c>
      <c r="B8">
        <v>512500</v>
      </c>
    </row>
    <row r="9" spans="1:5" x14ac:dyDescent="0.25">
      <c r="A9" s="12">
        <v>0.03</v>
      </c>
      <c r="B9">
        <v>515000</v>
      </c>
    </row>
    <row r="10" spans="1:5" x14ac:dyDescent="0.25">
      <c r="A10" s="12">
        <v>3.5000000000000003E-2</v>
      </c>
      <c r="B10">
        <v>517500</v>
      </c>
    </row>
    <row r="11" spans="1:5" x14ac:dyDescent="0.25">
      <c r="A11" s="12">
        <v>0.04</v>
      </c>
      <c r="B11">
        <v>520000</v>
      </c>
    </row>
  </sheetData>
  <pageMargins left="0.7" right="0.7" top="0.75" bottom="0.75" header="0.3" footer="0.3"/>
  <ignoredErrors>
    <ignoredError sqref="B5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4"/>
  <sheetViews>
    <sheetView topLeftCell="A2" workbookViewId="0">
      <selection activeCell="B3" sqref="B3"/>
    </sheetView>
  </sheetViews>
  <sheetFormatPr baseColWidth="10" defaultRowHeight="15" x14ac:dyDescent="0.25"/>
  <cols>
    <col min="2" max="2" width="12.7109375" customWidth="1"/>
  </cols>
  <sheetData>
    <row r="3" spans="1:3" x14ac:dyDescent="0.25">
      <c r="A3" t="s">
        <v>10</v>
      </c>
      <c r="B3" s="9">
        <v>39964</v>
      </c>
    </row>
    <row r="4" spans="1:3" x14ac:dyDescent="0.25">
      <c r="A4" t="s">
        <v>11</v>
      </c>
      <c r="B4" s="9">
        <v>41994</v>
      </c>
    </row>
    <row r="6" spans="1:3" x14ac:dyDescent="0.25">
      <c r="B6" s="10">
        <f>YEARFRAC(B3,B4)*(12)</f>
        <v>66.7</v>
      </c>
    </row>
    <row r="8" spans="1:3" x14ac:dyDescent="0.25">
      <c r="B8">
        <v>1</v>
      </c>
      <c r="C8" s="8">
        <f>EDATE($B$3,B8)</f>
        <v>39994</v>
      </c>
    </row>
    <row r="9" spans="1:3" x14ac:dyDescent="0.25">
      <c r="B9">
        <v>2</v>
      </c>
      <c r="C9" s="8">
        <f t="shared" ref="C9:C72" si="0">EDATE($B$3,B9)</f>
        <v>40025</v>
      </c>
    </row>
    <row r="10" spans="1:3" x14ac:dyDescent="0.25">
      <c r="B10">
        <v>3</v>
      </c>
      <c r="C10" s="8">
        <f t="shared" si="0"/>
        <v>40056</v>
      </c>
    </row>
    <row r="11" spans="1:3" x14ac:dyDescent="0.25">
      <c r="B11">
        <v>4</v>
      </c>
      <c r="C11" s="8">
        <f t="shared" si="0"/>
        <v>40086</v>
      </c>
    </row>
    <row r="12" spans="1:3" x14ac:dyDescent="0.25">
      <c r="B12">
        <v>5</v>
      </c>
      <c r="C12" s="8">
        <f t="shared" si="0"/>
        <v>40117</v>
      </c>
    </row>
    <row r="13" spans="1:3" x14ac:dyDescent="0.25">
      <c r="B13">
        <v>6</v>
      </c>
      <c r="C13" s="8">
        <f t="shared" si="0"/>
        <v>40147</v>
      </c>
    </row>
    <row r="14" spans="1:3" x14ac:dyDescent="0.25">
      <c r="B14">
        <v>7</v>
      </c>
      <c r="C14" s="8">
        <f t="shared" si="0"/>
        <v>40178</v>
      </c>
    </row>
    <row r="15" spans="1:3" x14ac:dyDescent="0.25">
      <c r="B15">
        <v>8</v>
      </c>
      <c r="C15" s="8">
        <f t="shared" si="0"/>
        <v>40209</v>
      </c>
    </row>
    <row r="16" spans="1:3" x14ac:dyDescent="0.25">
      <c r="B16">
        <v>9</v>
      </c>
      <c r="C16" s="8">
        <f t="shared" si="0"/>
        <v>40237</v>
      </c>
    </row>
    <row r="17" spans="2:3" x14ac:dyDescent="0.25">
      <c r="B17">
        <v>10</v>
      </c>
      <c r="C17" s="8">
        <f t="shared" si="0"/>
        <v>40268</v>
      </c>
    </row>
    <row r="18" spans="2:3" x14ac:dyDescent="0.25">
      <c r="B18">
        <v>11</v>
      </c>
      <c r="C18" s="8">
        <f t="shared" si="0"/>
        <v>40298</v>
      </c>
    </row>
    <row r="19" spans="2:3" x14ac:dyDescent="0.25">
      <c r="B19">
        <v>12</v>
      </c>
      <c r="C19" s="8">
        <f t="shared" si="0"/>
        <v>40329</v>
      </c>
    </row>
    <row r="20" spans="2:3" x14ac:dyDescent="0.25">
      <c r="B20">
        <v>13</v>
      </c>
      <c r="C20" s="8">
        <f t="shared" si="0"/>
        <v>40359</v>
      </c>
    </row>
    <row r="21" spans="2:3" x14ac:dyDescent="0.25">
      <c r="B21">
        <v>14</v>
      </c>
      <c r="C21" s="8">
        <f t="shared" si="0"/>
        <v>40390</v>
      </c>
    </row>
    <row r="22" spans="2:3" x14ac:dyDescent="0.25">
      <c r="B22">
        <v>15</v>
      </c>
      <c r="C22" s="8">
        <f t="shared" si="0"/>
        <v>40421</v>
      </c>
    </row>
    <row r="23" spans="2:3" x14ac:dyDescent="0.25">
      <c r="B23">
        <v>16</v>
      </c>
      <c r="C23" s="8">
        <f t="shared" si="0"/>
        <v>40451</v>
      </c>
    </row>
    <row r="24" spans="2:3" x14ac:dyDescent="0.25">
      <c r="B24">
        <v>17</v>
      </c>
      <c r="C24" s="8">
        <f t="shared" si="0"/>
        <v>40482</v>
      </c>
    </row>
    <row r="25" spans="2:3" x14ac:dyDescent="0.25">
      <c r="B25">
        <v>18</v>
      </c>
      <c r="C25" s="8">
        <f t="shared" si="0"/>
        <v>40512</v>
      </c>
    </row>
    <row r="26" spans="2:3" x14ac:dyDescent="0.25">
      <c r="B26">
        <v>19</v>
      </c>
      <c r="C26" s="8">
        <f t="shared" si="0"/>
        <v>40543</v>
      </c>
    </row>
    <row r="27" spans="2:3" x14ac:dyDescent="0.25">
      <c r="B27">
        <v>20</v>
      </c>
      <c r="C27" s="8">
        <f t="shared" si="0"/>
        <v>40574</v>
      </c>
    </row>
    <row r="28" spans="2:3" x14ac:dyDescent="0.25">
      <c r="B28">
        <v>21</v>
      </c>
      <c r="C28" s="8">
        <f t="shared" si="0"/>
        <v>40602</v>
      </c>
    </row>
    <row r="29" spans="2:3" x14ac:dyDescent="0.25">
      <c r="B29">
        <v>22</v>
      </c>
      <c r="C29" s="8">
        <f t="shared" si="0"/>
        <v>40633</v>
      </c>
    </row>
    <row r="30" spans="2:3" x14ac:dyDescent="0.25">
      <c r="B30">
        <v>23</v>
      </c>
      <c r="C30" s="8">
        <f t="shared" si="0"/>
        <v>40663</v>
      </c>
    </row>
    <row r="31" spans="2:3" x14ac:dyDescent="0.25">
      <c r="B31">
        <v>24</v>
      </c>
      <c r="C31" s="8">
        <f t="shared" si="0"/>
        <v>40694</v>
      </c>
    </row>
    <row r="32" spans="2:3" x14ac:dyDescent="0.25">
      <c r="B32">
        <v>25</v>
      </c>
      <c r="C32" s="8">
        <f t="shared" si="0"/>
        <v>40724</v>
      </c>
    </row>
    <row r="33" spans="2:3" x14ac:dyDescent="0.25">
      <c r="B33">
        <v>26</v>
      </c>
      <c r="C33" s="8">
        <f t="shared" si="0"/>
        <v>40755</v>
      </c>
    </row>
    <row r="34" spans="2:3" x14ac:dyDescent="0.25">
      <c r="B34">
        <v>27</v>
      </c>
      <c r="C34" s="8">
        <f t="shared" si="0"/>
        <v>40786</v>
      </c>
    </row>
    <row r="35" spans="2:3" x14ac:dyDescent="0.25">
      <c r="B35">
        <v>28</v>
      </c>
      <c r="C35" s="8">
        <f t="shared" si="0"/>
        <v>40816</v>
      </c>
    </row>
    <row r="36" spans="2:3" x14ac:dyDescent="0.25">
      <c r="B36">
        <v>29</v>
      </c>
      <c r="C36" s="8">
        <f t="shared" si="0"/>
        <v>40847</v>
      </c>
    </row>
    <row r="37" spans="2:3" x14ac:dyDescent="0.25">
      <c r="B37">
        <v>30</v>
      </c>
      <c r="C37" s="8">
        <f t="shared" si="0"/>
        <v>40877</v>
      </c>
    </row>
    <row r="38" spans="2:3" x14ac:dyDescent="0.25">
      <c r="B38">
        <v>31</v>
      </c>
      <c r="C38" s="8">
        <f t="shared" si="0"/>
        <v>40908</v>
      </c>
    </row>
    <row r="39" spans="2:3" x14ac:dyDescent="0.25">
      <c r="B39">
        <v>32</v>
      </c>
      <c r="C39" s="8">
        <f t="shared" si="0"/>
        <v>40939</v>
      </c>
    </row>
    <row r="40" spans="2:3" x14ac:dyDescent="0.25">
      <c r="B40">
        <v>33</v>
      </c>
      <c r="C40" s="8">
        <f t="shared" si="0"/>
        <v>40968</v>
      </c>
    </row>
    <row r="41" spans="2:3" x14ac:dyDescent="0.25">
      <c r="B41">
        <v>34</v>
      </c>
      <c r="C41" s="8">
        <f t="shared" si="0"/>
        <v>40999</v>
      </c>
    </row>
    <row r="42" spans="2:3" x14ac:dyDescent="0.25">
      <c r="B42">
        <v>35</v>
      </c>
      <c r="C42" s="8">
        <f t="shared" si="0"/>
        <v>41029</v>
      </c>
    </row>
    <row r="43" spans="2:3" x14ac:dyDescent="0.25">
      <c r="B43">
        <v>36</v>
      </c>
      <c r="C43" s="8">
        <f t="shared" si="0"/>
        <v>41060</v>
      </c>
    </row>
    <row r="44" spans="2:3" x14ac:dyDescent="0.25">
      <c r="B44">
        <v>37</v>
      </c>
      <c r="C44" s="8">
        <f t="shared" si="0"/>
        <v>41090</v>
      </c>
    </row>
    <row r="45" spans="2:3" x14ac:dyDescent="0.25">
      <c r="B45">
        <v>38</v>
      </c>
      <c r="C45" s="8">
        <f t="shared" si="0"/>
        <v>41121</v>
      </c>
    </row>
    <row r="46" spans="2:3" x14ac:dyDescent="0.25">
      <c r="B46">
        <v>39</v>
      </c>
      <c r="C46" s="8">
        <f t="shared" si="0"/>
        <v>41152</v>
      </c>
    </row>
    <row r="47" spans="2:3" x14ac:dyDescent="0.25">
      <c r="B47">
        <v>40</v>
      </c>
      <c r="C47" s="8">
        <f t="shared" si="0"/>
        <v>41182</v>
      </c>
    </row>
    <row r="48" spans="2:3" x14ac:dyDescent="0.25">
      <c r="B48">
        <v>41</v>
      </c>
      <c r="C48" s="8">
        <f t="shared" si="0"/>
        <v>41213</v>
      </c>
    </row>
    <row r="49" spans="2:3" x14ac:dyDescent="0.25">
      <c r="B49">
        <v>42</v>
      </c>
      <c r="C49" s="8">
        <f t="shared" si="0"/>
        <v>41243</v>
      </c>
    </row>
    <row r="50" spans="2:3" x14ac:dyDescent="0.25">
      <c r="B50">
        <v>43</v>
      </c>
      <c r="C50" s="8">
        <f t="shared" si="0"/>
        <v>41274</v>
      </c>
    </row>
    <row r="51" spans="2:3" x14ac:dyDescent="0.25">
      <c r="B51">
        <v>44</v>
      </c>
      <c r="C51" s="8">
        <f t="shared" si="0"/>
        <v>41305</v>
      </c>
    </row>
    <row r="52" spans="2:3" x14ac:dyDescent="0.25">
      <c r="B52">
        <v>45</v>
      </c>
      <c r="C52" s="8">
        <f t="shared" si="0"/>
        <v>41333</v>
      </c>
    </row>
    <row r="53" spans="2:3" x14ac:dyDescent="0.25">
      <c r="B53">
        <v>46</v>
      </c>
      <c r="C53" s="8">
        <f t="shared" si="0"/>
        <v>41364</v>
      </c>
    </row>
    <row r="54" spans="2:3" x14ac:dyDescent="0.25">
      <c r="B54">
        <v>47</v>
      </c>
      <c r="C54" s="8">
        <f t="shared" si="0"/>
        <v>41394</v>
      </c>
    </row>
    <row r="55" spans="2:3" x14ac:dyDescent="0.25">
      <c r="B55">
        <v>48</v>
      </c>
      <c r="C55" s="8">
        <f t="shared" si="0"/>
        <v>41425</v>
      </c>
    </row>
    <row r="56" spans="2:3" x14ac:dyDescent="0.25">
      <c r="B56">
        <v>49</v>
      </c>
      <c r="C56" s="8">
        <f t="shared" si="0"/>
        <v>41455</v>
      </c>
    </row>
    <row r="57" spans="2:3" x14ac:dyDescent="0.25">
      <c r="B57">
        <v>50</v>
      </c>
      <c r="C57" s="8">
        <f t="shared" si="0"/>
        <v>41486</v>
      </c>
    </row>
    <row r="58" spans="2:3" x14ac:dyDescent="0.25">
      <c r="B58">
        <v>51</v>
      </c>
      <c r="C58" s="8">
        <f t="shared" si="0"/>
        <v>41517</v>
      </c>
    </row>
    <row r="59" spans="2:3" x14ac:dyDescent="0.25">
      <c r="B59">
        <v>52</v>
      </c>
      <c r="C59" s="8">
        <f t="shared" si="0"/>
        <v>41547</v>
      </c>
    </row>
    <row r="60" spans="2:3" x14ac:dyDescent="0.25">
      <c r="B60">
        <v>53</v>
      </c>
      <c r="C60" s="8">
        <f t="shared" si="0"/>
        <v>41578</v>
      </c>
    </row>
    <row r="61" spans="2:3" x14ac:dyDescent="0.25">
      <c r="B61">
        <v>54</v>
      </c>
      <c r="C61" s="8">
        <f t="shared" si="0"/>
        <v>41608</v>
      </c>
    </row>
    <row r="62" spans="2:3" x14ac:dyDescent="0.25">
      <c r="B62">
        <v>55</v>
      </c>
      <c r="C62" s="8">
        <f t="shared" si="0"/>
        <v>41639</v>
      </c>
    </row>
    <row r="63" spans="2:3" x14ac:dyDescent="0.25">
      <c r="B63">
        <v>56</v>
      </c>
      <c r="C63" s="8">
        <f t="shared" si="0"/>
        <v>41670</v>
      </c>
    </row>
    <row r="64" spans="2:3" x14ac:dyDescent="0.25">
      <c r="B64">
        <v>57</v>
      </c>
      <c r="C64" s="8">
        <f t="shared" si="0"/>
        <v>41698</v>
      </c>
    </row>
    <row r="65" spans="2:3" x14ac:dyDescent="0.25">
      <c r="B65">
        <v>58</v>
      </c>
      <c r="C65" s="8">
        <f t="shared" si="0"/>
        <v>41729</v>
      </c>
    </row>
    <row r="66" spans="2:3" x14ac:dyDescent="0.25">
      <c r="B66">
        <v>59</v>
      </c>
      <c r="C66" s="8">
        <f t="shared" si="0"/>
        <v>41759</v>
      </c>
    </row>
    <row r="67" spans="2:3" x14ac:dyDescent="0.25">
      <c r="B67">
        <v>60</v>
      </c>
      <c r="C67" s="8">
        <f t="shared" si="0"/>
        <v>41790</v>
      </c>
    </row>
    <row r="68" spans="2:3" x14ac:dyDescent="0.25">
      <c r="B68">
        <v>61</v>
      </c>
      <c r="C68" s="8">
        <f t="shared" si="0"/>
        <v>41820</v>
      </c>
    </row>
    <row r="69" spans="2:3" x14ac:dyDescent="0.25">
      <c r="B69">
        <v>62</v>
      </c>
      <c r="C69" s="8">
        <f t="shared" si="0"/>
        <v>41851</v>
      </c>
    </row>
    <row r="70" spans="2:3" x14ac:dyDescent="0.25">
      <c r="B70">
        <v>63</v>
      </c>
      <c r="C70" s="8">
        <f t="shared" si="0"/>
        <v>41882</v>
      </c>
    </row>
    <row r="71" spans="2:3" x14ac:dyDescent="0.25">
      <c r="B71">
        <v>64</v>
      </c>
      <c r="C71" s="8">
        <f t="shared" si="0"/>
        <v>41912</v>
      </c>
    </row>
    <row r="72" spans="2:3" x14ac:dyDescent="0.25">
      <c r="B72">
        <v>65</v>
      </c>
      <c r="C72" s="8">
        <f t="shared" si="0"/>
        <v>41943</v>
      </c>
    </row>
    <row r="73" spans="2:3" x14ac:dyDescent="0.25">
      <c r="B73">
        <v>66</v>
      </c>
      <c r="C73" s="8">
        <f t="shared" ref="C73:C74" si="1">EDATE($B$3,B73)</f>
        <v>41973</v>
      </c>
    </row>
    <row r="74" spans="2:3" x14ac:dyDescent="0.25">
      <c r="B74">
        <v>67</v>
      </c>
      <c r="C74" s="8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workbookViewId="0">
      <selection activeCell="B14" sqref="B14"/>
    </sheetView>
  </sheetViews>
  <sheetFormatPr baseColWidth="10" defaultRowHeight="15" x14ac:dyDescent="0.25"/>
  <cols>
    <col min="1" max="1" width="21.140625" customWidth="1"/>
  </cols>
  <sheetData>
    <row r="1" spans="1:2" x14ac:dyDescent="0.25">
      <c r="A1" s="4" t="s">
        <v>1</v>
      </c>
    </row>
    <row r="2" spans="1:2" x14ac:dyDescent="0.25">
      <c r="A2" s="1">
        <v>42071.375844907408</v>
      </c>
      <c r="B2" s="3">
        <f>TIME(HOUR(A2),MINUTE(A2),SECOND(A2))</f>
        <v>0.37584490740740745</v>
      </c>
    </row>
    <row r="3" spans="1:2" x14ac:dyDescent="0.25">
      <c r="A3" s="2">
        <v>42071.530069444445</v>
      </c>
      <c r="B3" s="3">
        <f t="shared" ref="B3:B5" si="0">TIME(HOUR(A3),MINUTE(A3),SECOND(A3))</f>
        <v>0.53006944444444437</v>
      </c>
    </row>
    <row r="4" spans="1:2" x14ac:dyDescent="0.25">
      <c r="A4" s="1">
        <v>42071.605034722219</v>
      </c>
      <c r="B4" s="3">
        <f t="shared" si="0"/>
        <v>0.60503472222222221</v>
      </c>
    </row>
    <row r="5" spans="1:2" x14ac:dyDescent="0.25">
      <c r="A5" s="1">
        <v>42071.792048611111</v>
      </c>
      <c r="B5" s="3">
        <f>TIME(HOUR(A5),MINUTE(A5),SECOND(A5))</f>
        <v>0.79204861111111102</v>
      </c>
    </row>
    <row r="6" spans="1:2" x14ac:dyDescent="0.25">
      <c r="B6" s="5">
        <f>TEXT(B3-B2,"h:mm:ss")+TEXT(B5-B4,"h:mm:ss")</f>
        <v>0.3412384259259259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2015-07-08T01:45:19Z</dcterms:modified>
</cp:coreProperties>
</file>