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activeTab="1"/>
  </bookViews>
  <sheets>
    <sheet name="clase" sheetId="1" r:id="rId1"/>
    <sheet name="practica" sheetId="2" r:id="rId2"/>
    <sheet name="Hoja3" sheetId="3" r:id="rId3"/>
  </sheets>
  <calcPr calcId="145621" iterateDelta="1E-4"/>
</workbook>
</file>

<file path=xl/calcChain.xml><?xml version="1.0" encoding="utf-8"?>
<calcChain xmlns="http://schemas.openxmlformats.org/spreadsheetml/2006/main">
  <c r="L25" i="2" l="1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11" i="2"/>
  <c r="L10" i="2"/>
  <c r="K10" i="2"/>
  <c r="I9" i="2"/>
  <c r="H9" i="2"/>
  <c r="G9" i="2"/>
  <c r="E8" i="2"/>
  <c r="D8" i="2"/>
  <c r="H3" i="2"/>
  <c r="H4" i="2"/>
  <c r="H5" i="2"/>
  <c r="G3" i="2"/>
  <c r="G4" i="2"/>
  <c r="G5" i="2"/>
  <c r="I5" i="2" s="1"/>
  <c r="F3" i="2"/>
  <c r="I3" i="2" s="1"/>
  <c r="J2" i="2" s="1"/>
  <c r="F4" i="2"/>
  <c r="I4" i="2" s="1"/>
  <c r="F5" i="2"/>
  <c r="H2" i="2"/>
  <c r="G2" i="2"/>
  <c r="F2" i="2"/>
  <c r="I2" i="2" s="1"/>
  <c r="B18" i="1"/>
  <c r="B22" i="1"/>
  <c r="B4" i="2"/>
  <c r="B35" i="1"/>
  <c r="B31" i="1"/>
  <c r="B33" i="1" s="1"/>
  <c r="B28" i="1"/>
  <c r="B26" i="1"/>
  <c r="B20" i="1"/>
  <c r="B16" i="1"/>
  <c r="B12" i="1"/>
  <c r="B2" i="1"/>
  <c r="B43" i="1" s="1"/>
  <c r="B40" i="1"/>
  <c r="B37" i="1" l="1"/>
  <c r="B10" i="1"/>
  <c r="B4" i="1"/>
  <c r="B6" i="1"/>
  <c r="B14" i="1"/>
  <c r="B8" i="1"/>
  <c r="B24" i="1" s="1"/>
</calcChain>
</file>

<file path=xl/sharedStrings.xml><?xml version="1.0" encoding="utf-8"?>
<sst xmlns="http://schemas.openxmlformats.org/spreadsheetml/2006/main" count="34" uniqueCount="33">
  <si>
    <t>AHORA</t>
  </si>
  <si>
    <t>AÑO</t>
  </si>
  <si>
    <t>DíA</t>
  </si>
  <si>
    <t>DIA.LAB</t>
  </si>
  <si>
    <t>DIAS.LAB</t>
  </si>
  <si>
    <t>DIAS360</t>
  </si>
  <si>
    <t>DIASEM</t>
  </si>
  <si>
    <t>FECHA</t>
  </si>
  <si>
    <t>FECHA.MES</t>
  </si>
  <si>
    <t>FECHANUMERO</t>
  </si>
  <si>
    <t>FIN.MES</t>
  </si>
  <si>
    <t>FRAC.AÑO</t>
  </si>
  <si>
    <t>HORA</t>
  </si>
  <si>
    <t>HORANUMERO</t>
  </si>
  <si>
    <t>HOY</t>
  </si>
  <si>
    <t>MES</t>
  </si>
  <si>
    <t>MINUTO</t>
  </si>
  <si>
    <t>NSHORA</t>
  </si>
  <si>
    <t>NUM.DE.SEMANA</t>
  </si>
  <si>
    <t>SEGUNDO</t>
  </si>
  <si>
    <t>Fecha Nacimiento</t>
  </si>
  <si>
    <t>Edad</t>
  </si>
  <si>
    <t>z</t>
  </si>
  <si>
    <t>hora</t>
  </si>
  <si>
    <t>minuto</t>
  </si>
  <si>
    <t>segundo</t>
  </si>
  <si>
    <t>suma</t>
  </si>
  <si>
    <t>inicio</t>
  </si>
  <si>
    <t>final</t>
  </si>
  <si>
    <t>pago</t>
  </si>
  <si>
    <t>horas</t>
  </si>
  <si>
    <t>ganancia</t>
  </si>
  <si>
    <t>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</si>
</sst>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/mm/yy\ hh:mm"/>
    <numFmt numFmtId="165" formatCode="dd/mm/yy"/>
    <numFmt numFmtId="166" formatCode="0.000"/>
    <numFmt numFmtId="167" formatCode="hh:mm:ss"/>
    <numFmt numFmtId="168" formatCode="yyyy\-mm\-dd"/>
    <numFmt numFmtId="171" formatCode="&quot;$&quot;\ #,##0.0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168" fontId="0" fillId="0" borderId="4" xfId="0" applyNumberFormat="1" applyBorder="1"/>
    <xf numFmtId="0" fontId="0" fillId="0" borderId="5" xfId="0" applyBorder="1"/>
    <xf numFmtId="0" fontId="0" fillId="0" borderId="6" xfId="0" applyBorder="1"/>
    <xf numFmtId="14" fontId="0" fillId="0" borderId="0" xfId="0" applyNumberFormat="1"/>
    <xf numFmtId="0" fontId="0" fillId="0" borderId="7" xfId="0" applyBorder="1"/>
    <xf numFmtId="14" fontId="0" fillId="0" borderId="7" xfId="0" applyNumberFormat="1" applyBorder="1"/>
    <xf numFmtId="0" fontId="2" fillId="0" borderId="7" xfId="0" applyFont="1" applyBorder="1"/>
    <xf numFmtId="14" fontId="0" fillId="0" borderId="7" xfId="0" applyNumberFormat="1" applyBorder="1" applyAlignment="1"/>
    <xf numFmtId="21" fontId="0" fillId="0" borderId="7" xfId="0" applyNumberFormat="1" applyBorder="1" applyAlignment="1"/>
    <xf numFmtId="18" fontId="0" fillId="0" borderId="7" xfId="0" applyNumberFormat="1" applyBorder="1"/>
    <xf numFmtId="171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3"/>
  <sheetViews>
    <sheetView topLeftCell="A13" zoomScaleNormal="100" workbookViewId="0">
      <selection activeCell="B38" sqref="B38"/>
    </sheetView>
  </sheetViews>
  <sheetFormatPr baseColWidth="10" defaultColWidth="8.88671875" defaultRowHeight="14.4" x14ac:dyDescent="0.3"/>
  <cols>
    <col min="1" max="1" width="17.44140625"/>
    <col min="2" max="2" width="14.6640625"/>
    <col min="3" max="1025" width="9.109375"/>
  </cols>
  <sheetData>
    <row r="2" spans="1:2" x14ac:dyDescent="0.3">
      <c r="A2" s="1" t="s">
        <v>0</v>
      </c>
      <c r="B2" s="2">
        <f ca="1">NOW()</f>
        <v>42165.360776851849</v>
      </c>
    </row>
    <row r="3" spans="1:2" x14ac:dyDescent="0.3">
      <c r="A3" s="1"/>
    </row>
    <row r="4" spans="1:2" x14ac:dyDescent="0.3">
      <c r="A4" s="1" t="s">
        <v>1</v>
      </c>
      <c r="B4">
        <f ca="1">YEAR(B2)</f>
        <v>2015</v>
      </c>
    </row>
    <row r="5" spans="1:2" x14ac:dyDescent="0.3">
      <c r="A5" s="1"/>
    </row>
    <row r="6" spans="1:2" x14ac:dyDescent="0.3">
      <c r="A6" s="1" t="s">
        <v>2</v>
      </c>
      <c r="B6">
        <f ca="1">DAY(B2)</f>
        <v>10</v>
      </c>
    </row>
    <row r="7" spans="1:2" x14ac:dyDescent="0.3">
      <c r="A7" s="1"/>
    </row>
    <row r="8" spans="1:2" x14ac:dyDescent="0.3">
      <c r="A8" s="1" t="s">
        <v>3</v>
      </c>
      <c r="B8" s="16">
        <f ca="1">WORKDAY(B2,20)</f>
        <v>42193</v>
      </c>
    </row>
    <row r="9" spans="1:2" x14ac:dyDescent="0.3">
      <c r="A9" s="1"/>
    </row>
    <row r="10" spans="1:2" x14ac:dyDescent="0.3">
      <c r="A10" s="1" t="s">
        <v>4</v>
      </c>
      <c r="B10">
        <f ca="1">NETWORKDAYS("2015-05-05",B2)</f>
        <v>27</v>
      </c>
    </row>
    <row r="11" spans="1:2" x14ac:dyDescent="0.3">
      <c r="A11" s="1"/>
    </row>
    <row r="12" spans="1:2" x14ac:dyDescent="0.3">
      <c r="A12" s="1" t="s">
        <v>5</v>
      </c>
      <c r="B12">
        <f>DAYS360(B1,"2015-04-04")</f>
        <v>41494</v>
      </c>
    </row>
    <row r="13" spans="1:2" x14ac:dyDescent="0.3">
      <c r="A13" s="1"/>
    </row>
    <row r="14" spans="1:2" x14ac:dyDescent="0.3">
      <c r="A14" s="1" t="s">
        <v>6</v>
      </c>
      <c r="B14">
        <f ca="1">WEEKDAY(B2)</f>
        <v>4</v>
      </c>
    </row>
    <row r="15" spans="1:2" x14ac:dyDescent="0.3">
      <c r="A15" s="1"/>
    </row>
    <row r="16" spans="1:2" x14ac:dyDescent="0.3">
      <c r="A16" s="1" t="s">
        <v>7</v>
      </c>
      <c r="B16" s="3">
        <f>DATE("2014","02","02")</f>
        <v>41672</v>
      </c>
    </row>
    <row r="17" spans="1:2" x14ac:dyDescent="0.3">
      <c r="A17" s="1"/>
    </row>
    <row r="18" spans="1:2" x14ac:dyDescent="0.3">
      <c r="A18" s="1" t="s">
        <v>8</v>
      </c>
      <c r="B18" s="16">
        <f>EDATE(B16,4)</f>
        <v>41792</v>
      </c>
    </row>
    <row r="19" spans="1:2" x14ac:dyDescent="0.3">
      <c r="A19" s="1"/>
    </row>
    <row r="20" spans="1:2" x14ac:dyDescent="0.3">
      <c r="A20" s="1" t="s">
        <v>9</v>
      </c>
      <c r="B20" s="3">
        <f>DATEVALUE("2011-04-01")</f>
        <v>40634</v>
      </c>
    </row>
    <row r="21" spans="1:2" x14ac:dyDescent="0.3">
      <c r="A21" s="1"/>
    </row>
    <row r="22" spans="1:2" x14ac:dyDescent="0.3">
      <c r="A22" s="1" t="s">
        <v>10</v>
      </c>
      <c r="B22" s="3">
        <f>EOMONTH(B18,0)</f>
        <v>41820</v>
      </c>
    </row>
    <row r="23" spans="1:2" x14ac:dyDescent="0.3">
      <c r="A23" s="1"/>
    </row>
    <row r="24" spans="1:2" x14ac:dyDescent="0.3">
      <c r="A24" s="1" t="s">
        <v>11</v>
      </c>
      <c r="B24">
        <f ca="1">INT(YEARFRAC(B20,B8))</f>
        <v>4</v>
      </c>
    </row>
    <row r="25" spans="1:2" x14ac:dyDescent="0.3">
      <c r="A25" s="1"/>
    </row>
    <row r="26" spans="1:2" x14ac:dyDescent="0.3">
      <c r="A26" s="1" t="s">
        <v>12</v>
      </c>
      <c r="B26" s="4">
        <f>HOUR("19:41")</f>
        <v>19</v>
      </c>
    </row>
    <row r="27" spans="1:2" x14ac:dyDescent="0.3">
      <c r="A27" s="1"/>
    </row>
    <row r="28" spans="1:2" x14ac:dyDescent="0.3">
      <c r="A28" s="1" t="s">
        <v>13</v>
      </c>
      <c r="B28" s="5">
        <f>TIMEVALUE("21:07:00")</f>
        <v>0.87986111111111109</v>
      </c>
    </row>
    <row r="29" spans="1:2" x14ac:dyDescent="0.3">
      <c r="A29" s="1"/>
    </row>
    <row r="30" spans="1:2" x14ac:dyDescent="0.3">
      <c r="A30" s="1"/>
    </row>
    <row r="31" spans="1:2" x14ac:dyDescent="0.3">
      <c r="A31" s="1" t="s">
        <v>14</v>
      </c>
      <c r="B31" s="3">
        <f ca="1">TODAY()</f>
        <v>42165</v>
      </c>
    </row>
    <row r="32" spans="1:2" x14ac:dyDescent="0.3">
      <c r="A32" s="1"/>
    </row>
    <row r="33" spans="1:2" x14ac:dyDescent="0.3">
      <c r="A33" s="1" t="s">
        <v>15</v>
      </c>
      <c r="B33">
        <f ca="1">MONTH(B31)</f>
        <v>6</v>
      </c>
    </row>
    <row r="34" spans="1:2" x14ac:dyDescent="0.3">
      <c r="A34" s="1"/>
    </row>
    <row r="35" spans="1:2" x14ac:dyDescent="0.3">
      <c r="A35" s="1" t="s">
        <v>16</v>
      </c>
      <c r="B35">
        <f>MINUTE("19:07:05")</f>
        <v>7</v>
      </c>
    </row>
    <row r="36" spans="1:2" x14ac:dyDescent="0.3">
      <c r="A36" s="1"/>
    </row>
    <row r="37" spans="1:2" x14ac:dyDescent="0.3">
      <c r="A37" s="1" t="s">
        <v>17</v>
      </c>
      <c r="B37" s="6">
        <f ca="1">TIME(HOUR(B2),MINUTE(B2),SECOND(B2))</f>
        <v>0.36077546296296298</v>
      </c>
    </row>
    <row r="38" spans="1:2" x14ac:dyDescent="0.3">
      <c r="A38" s="1"/>
    </row>
    <row r="39" spans="1:2" x14ac:dyDescent="0.3">
      <c r="A39" s="1"/>
    </row>
    <row r="40" spans="1:2" x14ac:dyDescent="0.3">
      <c r="A40" s="1" t="s">
        <v>18</v>
      </c>
      <c r="B40" t="e">
        <f ca="1">num.de.semana(B2,2)</f>
        <v>#NAME?</v>
      </c>
    </row>
    <row r="41" spans="1:2" x14ac:dyDescent="0.3">
      <c r="A41" s="1"/>
    </row>
    <row r="42" spans="1:2" x14ac:dyDescent="0.3">
      <c r="A42" s="1"/>
    </row>
    <row r="43" spans="1:2" x14ac:dyDescent="0.3">
      <c r="A43" s="1" t="s">
        <v>19</v>
      </c>
      <c r="B43" s="7">
        <f ca="1">SECOND(B2)</f>
        <v>31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A7" zoomScaleNormal="100" workbookViewId="0">
      <selection activeCell="M29" sqref="M29"/>
    </sheetView>
  </sheetViews>
  <sheetFormatPr baseColWidth="10" defaultColWidth="8.88671875" defaultRowHeight="14.4" x14ac:dyDescent="0.3"/>
  <cols>
    <col min="1" max="1" width="17.77734375"/>
    <col min="2" max="2" width="12.109375"/>
    <col min="3" max="3" width="9.109375"/>
    <col min="4" max="5" width="10.5546875" bestFit="1" customWidth="1"/>
    <col min="6" max="6" width="9.109375"/>
    <col min="7" max="7" width="11.33203125" bestFit="1" customWidth="1"/>
    <col min="8" max="8" width="10.5546875" bestFit="1" customWidth="1"/>
    <col min="9" max="10" width="9.109375"/>
    <col min="11" max="12" width="10.5546875" bestFit="1" customWidth="1"/>
    <col min="13" max="1025" width="9.109375"/>
  </cols>
  <sheetData>
    <row r="1" spans="1:13" ht="13.95" customHeight="1" x14ac:dyDescent="0.3">
      <c r="A1" s="8">
        <v>1</v>
      </c>
      <c r="B1" s="9"/>
      <c r="D1" s="17">
        <v>2</v>
      </c>
      <c r="E1" s="17"/>
      <c r="F1" s="19" t="s">
        <v>23</v>
      </c>
      <c r="G1" s="19" t="s">
        <v>24</v>
      </c>
      <c r="H1" s="19" t="s">
        <v>25</v>
      </c>
      <c r="I1" s="17"/>
      <c r="J1" s="19" t="s">
        <v>26</v>
      </c>
    </row>
    <row r="2" spans="1:13" ht="13.95" customHeight="1" x14ac:dyDescent="0.3">
      <c r="A2" s="10" t="s">
        <v>22</v>
      </c>
      <c r="B2" s="11" t="s">
        <v>22</v>
      </c>
      <c r="D2" s="20">
        <v>42190</v>
      </c>
      <c r="E2" s="21">
        <v>0.37584490740740745</v>
      </c>
      <c r="F2" s="17">
        <f>HOUR(E2)</f>
        <v>9</v>
      </c>
      <c r="G2" s="17">
        <f>MINUTE(E2)</f>
        <v>1</v>
      </c>
      <c r="H2" s="17">
        <f>SECOND(E2)</f>
        <v>13</v>
      </c>
      <c r="I2" s="22">
        <f>TIME(F2,G2,H2)</f>
        <v>0.37584490740740745</v>
      </c>
      <c r="J2" s="22">
        <f>SUM(I3-I2,I5-I4)</f>
        <v>0.34123842592592579</v>
      </c>
    </row>
    <row r="3" spans="1:13" ht="13.95" customHeight="1" x14ac:dyDescent="0.3">
      <c r="A3" s="12" t="s">
        <v>20</v>
      </c>
      <c r="B3" s="13">
        <v>32093</v>
      </c>
      <c r="D3" s="20">
        <v>42190</v>
      </c>
      <c r="E3" s="21">
        <v>0.53006944444444437</v>
      </c>
      <c r="F3" s="17">
        <f t="shared" ref="F3:F5" si="0">HOUR(E3)</f>
        <v>12</v>
      </c>
      <c r="G3" s="17">
        <f t="shared" ref="G3:G5" si="1">MINUTE(E3)</f>
        <v>43</v>
      </c>
      <c r="H3" s="17">
        <f t="shared" ref="H3:H5" si="2">SECOND(E3)</f>
        <v>18</v>
      </c>
      <c r="I3" s="22">
        <f t="shared" ref="I3:I5" si="3">TIME(F3,G3,H3)</f>
        <v>0.53006944444444437</v>
      </c>
      <c r="J3" s="17"/>
    </row>
    <row r="4" spans="1:13" ht="13.95" customHeight="1" x14ac:dyDescent="0.3">
      <c r="A4" s="12" t="s">
        <v>21</v>
      </c>
      <c r="B4" s="11">
        <f ca="1">INT(YEARFRAC(NOW(),B3))</f>
        <v>27</v>
      </c>
      <c r="D4" s="20">
        <v>42190</v>
      </c>
      <c r="E4" s="21">
        <v>0.10503472222222222</v>
      </c>
      <c r="F4" s="17">
        <f t="shared" si="0"/>
        <v>2</v>
      </c>
      <c r="G4" s="17">
        <f t="shared" si="1"/>
        <v>31</v>
      </c>
      <c r="H4" s="17">
        <f t="shared" si="2"/>
        <v>15</v>
      </c>
      <c r="I4" s="22">
        <f t="shared" si="3"/>
        <v>0.10503472222222222</v>
      </c>
      <c r="J4" s="17"/>
    </row>
    <row r="5" spans="1:13" ht="13.95" customHeight="1" x14ac:dyDescent="0.3">
      <c r="A5" s="14"/>
      <c r="B5" s="15"/>
      <c r="D5" s="20">
        <v>42190</v>
      </c>
      <c r="E5" s="21">
        <v>0.29204861111111108</v>
      </c>
      <c r="F5" s="17">
        <f t="shared" si="0"/>
        <v>7</v>
      </c>
      <c r="G5" s="17">
        <f t="shared" si="1"/>
        <v>0</v>
      </c>
      <c r="H5" s="17">
        <f t="shared" si="2"/>
        <v>33</v>
      </c>
      <c r="I5" s="22">
        <f t="shared" si="3"/>
        <v>0.29204861111111108</v>
      </c>
      <c r="J5" s="17"/>
    </row>
    <row r="7" spans="1:13" x14ac:dyDescent="0.3">
      <c r="A7" s="19" t="s">
        <v>27</v>
      </c>
      <c r="B7" s="19" t="s">
        <v>28</v>
      </c>
      <c r="C7" s="19" t="s">
        <v>29</v>
      </c>
      <c r="D7" s="19" t="s">
        <v>30</v>
      </c>
      <c r="E7" s="19" t="s">
        <v>31</v>
      </c>
      <c r="G7" s="17"/>
      <c r="H7" s="17"/>
      <c r="I7" s="17"/>
      <c r="K7" s="19" t="s">
        <v>32</v>
      </c>
      <c r="L7" s="17"/>
      <c r="M7" s="17"/>
    </row>
    <row r="8" spans="1:13" x14ac:dyDescent="0.3">
      <c r="A8" s="18">
        <v>40664</v>
      </c>
      <c r="B8" s="18">
        <v>41639</v>
      </c>
      <c r="C8" s="17">
        <v>8</v>
      </c>
      <c r="D8" s="17">
        <f>NETWORKDAYS(A8,B8)</f>
        <v>697</v>
      </c>
      <c r="E8" s="23">
        <f>NETWORKDAYS(A8,B8)*8*8</f>
        <v>44608</v>
      </c>
      <c r="G8" s="18">
        <v>40668</v>
      </c>
      <c r="H8" s="18">
        <v>36985</v>
      </c>
      <c r="I8" s="17"/>
      <c r="K8" s="18">
        <v>39691</v>
      </c>
      <c r="L8" s="17"/>
      <c r="M8" s="17"/>
    </row>
    <row r="9" spans="1:13" x14ac:dyDescent="0.3">
      <c r="G9" s="17">
        <f>YEAR(G8)</f>
        <v>2011</v>
      </c>
      <c r="H9" s="17">
        <f>YEAR(H8)</f>
        <v>2001</v>
      </c>
      <c r="I9" s="17">
        <f>G9-H9</f>
        <v>10</v>
      </c>
      <c r="K9" s="18">
        <v>41629</v>
      </c>
      <c r="L9" s="17"/>
      <c r="M9" s="17"/>
    </row>
    <row r="10" spans="1:13" x14ac:dyDescent="0.3">
      <c r="K10">
        <f>YEARFRAC(K8,K9)</f>
        <v>5.3083333333333336</v>
      </c>
      <c r="L10">
        <f>INT(K10*12)</f>
        <v>63</v>
      </c>
    </row>
    <row r="11" spans="1:13" x14ac:dyDescent="0.3">
      <c r="K11" s="19">
        <v>1</v>
      </c>
      <c r="L11" s="18">
        <f>EDATE($K$8,K11)</f>
        <v>39721</v>
      </c>
    </row>
    <row r="12" spans="1:13" x14ac:dyDescent="0.3">
      <c r="K12" s="19">
        <v>2</v>
      </c>
      <c r="L12" s="18">
        <f t="shared" ref="L12:L73" si="4">EDATE($K$8,K12)</f>
        <v>39752</v>
      </c>
    </row>
    <row r="13" spans="1:13" x14ac:dyDescent="0.3">
      <c r="K13" s="19">
        <v>3</v>
      </c>
      <c r="L13" s="18">
        <f t="shared" si="4"/>
        <v>39782</v>
      </c>
    </row>
    <row r="14" spans="1:13" x14ac:dyDescent="0.3">
      <c r="K14" s="19">
        <v>4</v>
      </c>
      <c r="L14" s="18">
        <f t="shared" si="4"/>
        <v>39813</v>
      </c>
    </row>
    <row r="15" spans="1:13" x14ac:dyDescent="0.3">
      <c r="K15" s="19">
        <v>5</v>
      </c>
      <c r="L15" s="18">
        <f t="shared" si="4"/>
        <v>39844</v>
      </c>
    </row>
    <row r="16" spans="1:13" x14ac:dyDescent="0.3">
      <c r="K16" s="19">
        <v>6</v>
      </c>
      <c r="L16" s="18">
        <f t="shared" si="4"/>
        <v>39872</v>
      </c>
    </row>
    <row r="17" spans="11:12" x14ac:dyDescent="0.3">
      <c r="K17" s="19">
        <v>7</v>
      </c>
      <c r="L17" s="18">
        <f t="shared" si="4"/>
        <v>39903</v>
      </c>
    </row>
    <row r="18" spans="11:12" x14ac:dyDescent="0.3">
      <c r="K18" s="19">
        <v>8</v>
      </c>
      <c r="L18" s="18">
        <f t="shared" si="4"/>
        <v>39933</v>
      </c>
    </row>
    <row r="19" spans="11:12" x14ac:dyDescent="0.3">
      <c r="K19" s="19">
        <v>9</v>
      </c>
      <c r="L19" s="18">
        <f t="shared" si="4"/>
        <v>39964</v>
      </c>
    </row>
    <row r="20" spans="11:12" x14ac:dyDescent="0.3">
      <c r="K20" s="19">
        <v>10</v>
      </c>
      <c r="L20" s="18">
        <f t="shared" si="4"/>
        <v>39994</v>
      </c>
    </row>
    <row r="21" spans="11:12" x14ac:dyDescent="0.3">
      <c r="K21" s="19">
        <v>11</v>
      </c>
      <c r="L21" s="18">
        <f t="shared" si="4"/>
        <v>40025</v>
      </c>
    </row>
    <row r="22" spans="11:12" x14ac:dyDescent="0.3">
      <c r="K22" s="19">
        <v>12</v>
      </c>
      <c r="L22" s="18">
        <f t="shared" si="4"/>
        <v>40056</v>
      </c>
    </row>
    <row r="23" spans="11:12" x14ac:dyDescent="0.3">
      <c r="K23" s="19">
        <v>13</v>
      </c>
      <c r="L23" s="18">
        <f t="shared" si="4"/>
        <v>40086</v>
      </c>
    </row>
    <row r="24" spans="11:12" x14ac:dyDescent="0.3">
      <c r="K24" s="19">
        <v>14</v>
      </c>
      <c r="L24" s="18">
        <f t="shared" si="4"/>
        <v>40117</v>
      </c>
    </row>
    <row r="25" spans="11:12" x14ac:dyDescent="0.3">
      <c r="K25" s="19">
        <v>15</v>
      </c>
      <c r="L25" s="18">
        <f t="shared" si="4"/>
        <v>40147</v>
      </c>
    </row>
    <row r="26" spans="11:12" x14ac:dyDescent="0.3">
      <c r="K26" s="19">
        <v>16</v>
      </c>
      <c r="L26" s="18">
        <f t="shared" si="4"/>
        <v>40178</v>
      </c>
    </row>
    <row r="27" spans="11:12" x14ac:dyDescent="0.3">
      <c r="K27" s="19">
        <v>17</v>
      </c>
      <c r="L27" s="18">
        <f t="shared" si="4"/>
        <v>40209</v>
      </c>
    </row>
    <row r="28" spans="11:12" x14ac:dyDescent="0.3">
      <c r="K28" s="19">
        <v>18</v>
      </c>
      <c r="L28" s="18">
        <f t="shared" si="4"/>
        <v>40237</v>
      </c>
    </row>
    <row r="29" spans="11:12" x14ac:dyDescent="0.3">
      <c r="K29" s="19">
        <v>19</v>
      </c>
      <c r="L29" s="18">
        <f t="shared" si="4"/>
        <v>40268</v>
      </c>
    </row>
    <row r="30" spans="11:12" x14ac:dyDescent="0.3">
      <c r="K30" s="19">
        <v>20</v>
      </c>
      <c r="L30" s="18">
        <f t="shared" si="4"/>
        <v>40298</v>
      </c>
    </row>
    <row r="31" spans="11:12" x14ac:dyDescent="0.3">
      <c r="K31" s="19">
        <v>21</v>
      </c>
      <c r="L31" s="18">
        <f t="shared" si="4"/>
        <v>40329</v>
      </c>
    </row>
    <row r="32" spans="11:12" x14ac:dyDescent="0.3">
      <c r="K32" s="19">
        <v>22</v>
      </c>
      <c r="L32" s="18">
        <f t="shared" si="4"/>
        <v>40359</v>
      </c>
    </row>
    <row r="33" spans="11:12" x14ac:dyDescent="0.3">
      <c r="K33" s="19">
        <v>23</v>
      </c>
      <c r="L33" s="18">
        <f t="shared" si="4"/>
        <v>40390</v>
      </c>
    </row>
    <row r="34" spans="11:12" x14ac:dyDescent="0.3">
      <c r="K34" s="19">
        <v>24</v>
      </c>
      <c r="L34" s="18">
        <f t="shared" si="4"/>
        <v>40421</v>
      </c>
    </row>
    <row r="35" spans="11:12" x14ac:dyDescent="0.3">
      <c r="K35" s="19">
        <v>25</v>
      </c>
      <c r="L35" s="18">
        <f t="shared" si="4"/>
        <v>40451</v>
      </c>
    </row>
    <row r="36" spans="11:12" x14ac:dyDescent="0.3">
      <c r="K36" s="19">
        <v>26</v>
      </c>
      <c r="L36" s="18">
        <f t="shared" si="4"/>
        <v>40482</v>
      </c>
    </row>
    <row r="37" spans="11:12" x14ac:dyDescent="0.3">
      <c r="K37" s="19">
        <v>27</v>
      </c>
      <c r="L37" s="18">
        <f t="shared" si="4"/>
        <v>40512</v>
      </c>
    </row>
    <row r="38" spans="11:12" x14ac:dyDescent="0.3">
      <c r="K38" s="19">
        <v>28</v>
      </c>
      <c r="L38" s="18">
        <f t="shared" si="4"/>
        <v>40543</v>
      </c>
    </row>
    <row r="39" spans="11:12" x14ac:dyDescent="0.3">
      <c r="K39" s="19">
        <v>29</v>
      </c>
      <c r="L39" s="18">
        <f t="shared" si="4"/>
        <v>40574</v>
      </c>
    </row>
    <row r="40" spans="11:12" x14ac:dyDescent="0.3">
      <c r="K40" s="19">
        <v>30</v>
      </c>
      <c r="L40" s="18">
        <f t="shared" si="4"/>
        <v>40602</v>
      </c>
    </row>
    <row r="41" spans="11:12" x14ac:dyDescent="0.3">
      <c r="K41" s="19">
        <v>31</v>
      </c>
      <c r="L41" s="18">
        <f t="shared" si="4"/>
        <v>40633</v>
      </c>
    </row>
    <row r="42" spans="11:12" x14ac:dyDescent="0.3">
      <c r="K42" s="19">
        <v>32</v>
      </c>
      <c r="L42" s="18">
        <f t="shared" si="4"/>
        <v>40663</v>
      </c>
    </row>
    <row r="43" spans="11:12" x14ac:dyDescent="0.3">
      <c r="K43" s="19">
        <v>33</v>
      </c>
      <c r="L43" s="18">
        <f t="shared" si="4"/>
        <v>40694</v>
      </c>
    </row>
    <row r="44" spans="11:12" x14ac:dyDescent="0.3">
      <c r="K44" s="19">
        <v>34</v>
      </c>
      <c r="L44" s="18">
        <f t="shared" si="4"/>
        <v>40724</v>
      </c>
    </row>
    <row r="45" spans="11:12" x14ac:dyDescent="0.3">
      <c r="K45" s="19">
        <v>35</v>
      </c>
      <c r="L45" s="18">
        <f t="shared" si="4"/>
        <v>40755</v>
      </c>
    </row>
    <row r="46" spans="11:12" x14ac:dyDescent="0.3">
      <c r="K46" s="19">
        <v>36</v>
      </c>
      <c r="L46" s="18">
        <f t="shared" si="4"/>
        <v>40786</v>
      </c>
    </row>
    <row r="47" spans="11:12" x14ac:dyDescent="0.3">
      <c r="K47" s="19">
        <v>37</v>
      </c>
      <c r="L47" s="18">
        <f t="shared" si="4"/>
        <v>40816</v>
      </c>
    </row>
    <row r="48" spans="11:12" x14ac:dyDescent="0.3">
      <c r="K48" s="19">
        <v>38</v>
      </c>
      <c r="L48" s="18">
        <f t="shared" si="4"/>
        <v>40847</v>
      </c>
    </row>
    <row r="49" spans="11:12" x14ac:dyDescent="0.3">
      <c r="K49" s="19">
        <v>39</v>
      </c>
      <c r="L49" s="18">
        <f t="shared" si="4"/>
        <v>40877</v>
      </c>
    </row>
    <row r="50" spans="11:12" x14ac:dyDescent="0.3">
      <c r="K50" s="19">
        <v>40</v>
      </c>
      <c r="L50" s="18">
        <f t="shared" si="4"/>
        <v>40908</v>
      </c>
    </row>
    <row r="51" spans="11:12" x14ac:dyDescent="0.3">
      <c r="K51" s="19">
        <v>41</v>
      </c>
      <c r="L51" s="18">
        <f t="shared" si="4"/>
        <v>40939</v>
      </c>
    </row>
    <row r="52" spans="11:12" x14ac:dyDescent="0.3">
      <c r="K52" s="19">
        <v>42</v>
      </c>
      <c r="L52" s="18">
        <f t="shared" si="4"/>
        <v>40968</v>
      </c>
    </row>
    <row r="53" spans="11:12" x14ac:dyDescent="0.3">
      <c r="K53" s="19">
        <v>43</v>
      </c>
      <c r="L53" s="18">
        <f t="shared" si="4"/>
        <v>40999</v>
      </c>
    </row>
    <row r="54" spans="11:12" x14ac:dyDescent="0.3">
      <c r="K54" s="19">
        <v>44</v>
      </c>
      <c r="L54" s="18">
        <f t="shared" si="4"/>
        <v>41029</v>
      </c>
    </row>
    <row r="55" spans="11:12" x14ac:dyDescent="0.3">
      <c r="K55" s="19">
        <v>45</v>
      </c>
      <c r="L55" s="18">
        <f t="shared" si="4"/>
        <v>41060</v>
      </c>
    </row>
    <row r="56" spans="11:12" x14ac:dyDescent="0.3">
      <c r="K56" s="19">
        <v>46</v>
      </c>
      <c r="L56" s="18">
        <f t="shared" si="4"/>
        <v>41090</v>
      </c>
    </row>
    <row r="57" spans="11:12" x14ac:dyDescent="0.3">
      <c r="K57" s="19">
        <v>47</v>
      </c>
      <c r="L57" s="18">
        <f t="shared" si="4"/>
        <v>41121</v>
      </c>
    </row>
    <row r="58" spans="11:12" x14ac:dyDescent="0.3">
      <c r="K58" s="19">
        <v>48</v>
      </c>
      <c r="L58" s="18">
        <f t="shared" si="4"/>
        <v>41152</v>
      </c>
    </row>
    <row r="59" spans="11:12" x14ac:dyDescent="0.3">
      <c r="K59" s="19">
        <v>49</v>
      </c>
      <c r="L59" s="18">
        <f t="shared" si="4"/>
        <v>41182</v>
      </c>
    </row>
    <row r="60" spans="11:12" x14ac:dyDescent="0.3">
      <c r="K60" s="19">
        <v>50</v>
      </c>
      <c r="L60" s="18">
        <f t="shared" si="4"/>
        <v>41213</v>
      </c>
    </row>
    <row r="61" spans="11:12" x14ac:dyDescent="0.3">
      <c r="K61" s="19">
        <v>51</v>
      </c>
      <c r="L61" s="18">
        <f t="shared" si="4"/>
        <v>41243</v>
      </c>
    </row>
    <row r="62" spans="11:12" x14ac:dyDescent="0.3">
      <c r="K62" s="19">
        <v>52</v>
      </c>
      <c r="L62" s="18">
        <f t="shared" si="4"/>
        <v>41274</v>
      </c>
    </row>
    <row r="63" spans="11:12" x14ac:dyDescent="0.3">
      <c r="K63" s="19">
        <v>53</v>
      </c>
      <c r="L63" s="18">
        <f t="shared" si="4"/>
        <v>41305</v>
      </c>
    </row>
    <row r="64" spans="11:12" x14ac:dyDescent="0.3">
      <c r="K64" s="19">
        <v>54</v>
      </c>
      <c r="L64" s="18">
        <f t="shared" si="4"/>
        <v>41333</v>
      </c>
    </row>
    <row r="65" spans="11:12" x14ac:dyDescent="0.3">
      <c r="K65" s="19">
        <v>55</v>
      </c>
      <c r="L65" s="18">
        <f t="shared" si="4"/>
        <v>41364</v>
      </c>
    </row>
    <row r="66" spans="11:12" x14ac:dyDescent="0.3">
      <c r="K66" s="19">
        <v>56</v>
      </c>
      <c r="L66" s="18">
        <f t="shared" si="4"/>
        <v>41394</v>
      </c>
    </row>
    <row r="67" spans="11:12" x14ac:dyDescent="0.3">
      <c r="K67" s="19">
        <v>57</v>
      </c>
      <c r="L67" s="18">
        <f t="shared" si="4"/>
        <v>41425</v>
      </c>
    </row>
    <row r="68" spans="11:12" x14ac:dyDescent="0.3">
      <c r="K68" s="19">
        <v>58</v>
      </c>
      <c r="L68" s="18">
        <f t="shared" si="4"/>
        <v>41455</v>
      </c>
    </row>
    <row r="69" spans="11:12" x14ac:dyDescent="0.3">
      <c r="K69" s="19">
        <v>59</v>
      </c>
      <c r="L69" s="18">
        <f t="shared" si="4"/>
        <v>41486</v>
      </c>
    </row>
    <row r="70" spans="11:12" x14ac:dyDescent="0.3">
      <c r="K70" s="19">
        <v>60</v>
      </c>
      <c r="L70" s="18">
        <f t="shared" si="4"/>
        <v>41517</v>
      </c>
    </row>
    <row r="71" spans="11:12" x14ac:dyDescent="0.3">
      <c r="K71" s="19">
        <v>61</v>
      </c>
      <c r="L71" s="18">
        <f t="shared" si="4"/>
        <v>41547</v>
      </c>
    </row>
    <row r="72" spans="11:12" x14ac:dyDescent="0.3">
      <c r="K72" s="19">
        <v>62</v>
      </c>
      <c r="L72" s="18">
        <f t="shared" si="4"/>
        <v>41578</v>
      </c>
    </row>
    <row r="73" spans="11:12" x14ac:dyDescent="0.3">
      <c r="K73" s="19">
        <v>63</v>
      </c>
      <c r="L73" s="18">
        <f t="shared" si="4"/>
        <v>41608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8.88671875" defaultRowHeight="14.4" x14ac:dyDescent="0.3"/>
  <cols>
    <col min="1" max="1025" width="9.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</vt:lpstr>
      <vt:lpstr>practica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4</dc:creator>
  <cp:lastModifiedBy>Laboratorio 4</cp:lastModifiedBy>
  <cp:revision>0</cp:revision>
  <dcterms:created xsi:type="dcterms:W3CDTF">2006-09-16T00:00:00Z</dcterms:created>
  <dcterms:modified xsi:type="dcterms:W3CDTF">2015-06-10T13:40:12Z</dcterms:modified>
  <dc:language>es-EC</dc:language>
</cp:coreProperties>
</file>