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B44" i="2" l="1"/>
  <c r="B43" i="2"/>
  <c r="C46" i="2"/>
  <c r="B45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47" i="2"/>
  <c r="B35" i="2"/>
  <c r="B24" i="2"/>
  <c r="B34" i="2"/>
  <c r="E15" i="2"/>
  <c r="B12" i="1"/>
  <c r="B4" i="2"/>
  <c r="B35" i="1"/>
  <c r="B31" i="1"/>
  <c r="B33" i="1" s="1"/>
  <c r="B28" i="1"/>
  <c r="B26" i="1"/>
  <c r="B20" i="1"/>
  <c r="B18" i="1"/>
  <c r="B22" i="1" s="1"/>
  <c r="B16" i="1"/>
  <c r="B2" i="1"/>
  <c r="B43" i="1" s="1"/>
  <c r="B40" i="1"/>
  <c r="B10" i="1" l="1"/>
  <c r="B37" i="1"/>
  <c r="B4" i="1"/>
  <c r="B6" i="1"/>
  <c r="B14" i="1"/>
  <c r="B8" i="1"/>
  <c r="B24" i="1" s="1"/>
</calcChain>
</file>

<file path=xl/sharedStrings.xml><?xml version="1.0" encoding="utf-8"?>
<sst xmlns="http://schemas.openxmlformats.org/spreadsheetml/2006/main" count="33" uniqueCount="33">
  <si>
    <t>AHORA</t>
  </si>
  <si>
    <t>AÑO</t>
  </si>
  <si>
    <t>DíA</t>
  </si>
  <si>
    <t>DIA.LAB</t>
  </si>
  <si>
    <t>DIAS.LAB</t>
  </si>
  <si>
    <t>DIAS360</t>
  </si>
  <si>
    <t>DIASEM</t>
  </si>
  <si>
    <t>FECHA</t>
  </si>
  <si>
    <t>FECHA.MES</t>
  </si>
  <si>
    <t>FECHANUMERO</t>
  </si>
  <si>
    <t>FIN.MES</t>
  </si>
  <si>
    <t>FRAC.AÑO</t>
  </si>
  <si>
    <t>HORA</t>
  </si>
  <si>
    <t>HORANUMERO</t>
  </si>
  <si>
    <t>HOY</t>
  </si>
  <si>
    <t>MES</t>
  </si>
  <si>
    <t>MINUTO</t>
  </si>
  <si>
    <t>NSHORA</t>
  </si>
  <si>
    <t>NUM.DE.SEMANA</t>
  </si>
  <si>
    <t>SEGUNDO</t>
  </si>
  <si>
    <t>Fecha Nacimiento</t>
  </si>
  <si>
    <t>Edad</t>
  </si>
  <si>
    <t>hora</t>
  </si>
  <si>
    <t>minuto</t>
  </si>
  <si>
    <t>segundo</t>
  </si>
  <si>
    <t>ejercicio # 1</t>
  </si>
  <si>
    <t>ejericcio# 2</t>
  </si>
  <si>
    <t>ejericicio # 3</t>
  </si>
  <si>
    <t>ejercicio #4</t>
  </si>
  <si>
    <t>ejercicio #5</t>
  </si>
  <si>
    <t>ingreso seguro</t>
  </si>
  <si>
    <t>fin del seguro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</si>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</sst>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\ * #,##0.00_);_(&quot;$&quot;\ * \(#,##0.00\);_(&quot;$&quot;\ * &quot;-&quot;??_);_(@_)"/>
    <numFmt numFmtId="164" formatCode="dd/mm/yy\ hh:mm"/>
    <numFmt numFmtId="165" formatCode="dd/mm/yy"/>
    <numFmt numFmtId="166" formatCode="0.000"/>
    <numFmt numFmtId="167" formatCode="hh:mm:ss"/>
    <numFmt numFmtId="168" formatCode="yyyy\-mm\-dd"/>
  </numFmts>
  <fonts count="7" x14ac:knownFonts="1">
    <font>
      <sz val="11"/>
      <color rgb="FF000000"/>
      <name val="Calibri"/>
      <family val="2"/>
      <charset val="1"/>
    </font>
    <font>
      <sz val="10"/>
      <name val="Arial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Bernard MT Condense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Border="0" applyAlignment="0" applyProtection="0"/>
  </cellStyleXfs>
  <cellXfs count="33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on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168" fontId="0" fillId="0" borderId="4" xfId="0" applyNumberFormat="1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0" fontId="0" fillId="0" borderId="7" xfId="0" applyBorder="1"/>
    <xf numFmtId="0" fontId="5" fillId="0" borderId="3" xfId="0" applyFont="1" applyBorder="1"/>
    <xf numFmtId="0" fontId="0" fillId="0" borderId="0" xfId="0" applyBorder="1"/>
    <xf numFmtId="18" fontId="0" fillId="0" borderId="4" xfId="0" applyNumberFormat="1" applyBorder="1"/>
    <xf numFmtId="14" fontId="0" fillId="0" borderId="3" xfId="0" applyNumberFormat="1" applyBorder="1" applyAlignment="1">
      <alignment horizontal="left"/>
    </xf>
    <xf numFmtId="18" fontId="4" fillId="0" borderId="4" xfId="0" applyNumberFormat="1" applyFont="1" applyBorder="1"/>
    <xf numFmtId="0" fontId="0" fillId="0" borderId="8" xfId="0" applyBorder="1"/>
    <xf numFmtId="0" fontId="0" fillId="0" borderId="0" xfId="0" applyNumberFormat="1" applyBorder="1"/>
    <xf numFmtId="0" fontId="0" fillId="0" borderId="0" xfId="0" applyNumberFormat="1" applyFill="1" applyBorder="1"/>
    <xf numFmtId="0" fontId="3" fillId="0" borderId="1" xfId="0" applyFont="1" applyBorder="1"/>
    <xf numFmtId="14" fontId="0" fillId="0" borderId="0" xfId="0" applyNumberFormat="1" applyBorder="1"/>
    <xf numFmtId="44" fontId="1" fillId="0" borderId="0" xfId="1" applyBorder="1"/>
    <xf numFmtId="0" fontId="3" fillId="0" borderId="0" xfId="0" applyFont="1" applyBorder="1"/>
    <xf numFmtId="0" fontId="3" fillId="0" borderId="8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opLeftCell="A13" zoomScaleNormal="100" workbookViewId="0">
      <selection activeCell="E28" sqref="E28"/>
    </sheetView>
  </sheetViews>
  <sheetFormatPr baseColWidth="10" defaultColWidth="9.140625" defaultRowHeight="15" x14ac:dyDescent="0.25"/>
  <cols>
    <col min="1" max="1" width="17.42578125"/>
    <col min="2" max="2" width="14.7109375"/>
  </cols>
  <sheetData>
    <row r="2" spans="1:2" x14ac:dyDescent="0.25">
      <c r="A2" s="1" t="s">
        <v>0</v>
      </c>
      <c r="B2" s="2">
        <f ca="1">NOW()</f>
        <v>42165.370775000003</v>
      </c>
    </row>
    <row r="3" spans="1:2" x14ac:dyDescent="0.25">
      <c r="A3" s="1"/>
    </row>
    <row r="4" spans="1:2" x14ac:dyDescent="0.25">
      <c r="A4" s="1" t="s">
        <v>1</v>
      </c>
      <c r="B4">
        <f ca="1">YEAR(B2)</f>
        <v>2015</v>
      </c>
    </row>
    <row r="5" spans="1:2" x14ac:dyDescent="0.25">
      <c r="A5" s="1"/>
    </row>
    <row r="6" spans="1:2" x14ac:dyDescent="0.25">
      <c r="A6" s="1" t="s">
        <v>2</v>
      </c>
      <c r="B6">
        <f ca="1">DAY(B2)</f>
        <v>10</v>
      </c>
    </row>
    <row r="7" spans="1:2" x14ac:dyDescent="0.25">
      <c r="A7" s="1"/>
    </row>
    <row r="8" spans="1:2" x14ac:dyDescent="0.25">
      <c r="A8" s="1" t="s">
        <v>3</v>
      </c>
      <c r="B8" s="3">
        <f ca="1">WORKDAY(B2,20)</f>
        <v>42193</v>
      </c>
    </row>
    <row r="9" spans="1:2" x14ac:dyDescent="0.25">
      <c r="A9" s="1"/>
    </row>
    <row r="10" spans="1:2" x14ac:dyDescent="0.25">
      <c r="A10" s="1" t="s">
        <v>4</v>
      </c>
      <c r="B10">
        <f ca="1">NETWORKDAYS("2015-05-05",B2)</f>
        <v>27</v>
      </c>
    </row>
    <row r="11" spans="1:2" x14ac:dyDescent="0.25">
      <c r="A11" s="1"/>
    </row>
    <row r="12" spans="1:2" x14ac:dyDescent="0.25">
      <c r="A12" s="1" t="s">
        <v>5</v>
      </c>
      <c r="B12">
        <f>DAYS360(B1,"2015-04-04")</f>
        <v>41494</v>
      </c>
    </row>
    <row r="13" spans="1:2" x14ac:dyDescent="0.25">
      <c r="A13" s="1"/>
    </row>
    <row r="14" spans="1:2" x14ac:dyDescent="0.25">
      <c r="A14" s="1" t="s">
        <v>6</v>
      </c>
      <c r="B14">
        <f ca="1">WEEKDAY(B2)</f>
        <v>4</v>
      </c>
    </row>
    <row r="15" spans="1:2" x14ac:dyDescent="0.25">
      <c r="A15" s="1"/>
    </row>
    <row r="16" spans="1:2" x14ac:dyDescent="0.25">
      <c r="A16" s="1" t="s">
        <v>7</v>
      </c>
      <c r="B16" s="3">
        <f>DATE("2014","02","02")</f>
        <v>41672</v>
      </c>
    </row>
    <row r="17" spans="1:2" x14ac:dyDescent="0.25">
      <c r="A17" s="1"/>
    </row>
    <row r="18" spans="1:2" x14ac:dyDescent="0.25">
      <c r="A18" s="1" t="s">
        <v>8</v>
      </c>
      <c r="B18" s="3">
        <f>EDATE(B16,2)</f>
        <v>41731</v>
      </c>
    </row>
    <row r="19" spans="1:2" x14ac:dyDescent="0.25">
      <c r="A19" s="1"/>
    </row>
    <row r="20" spans="1:2" x14ac:dyDescent="0.25">
      <c r="A20" s="1" t="s">
        <v>9</v>
      </c>
      <c r="B20" s="3">
        <f>DATEVALUE("2011-04-01")</f>
        <v>40634</v>
      </c>
    </row>
    <row r="21" spans="1:2" x14ac:dyDescent="0.25">
      <c r="A21" s="1"/>
    </row>
    <row r="22" spans="1:2" x14ac:dyDescent="0.25">
      <c r="A22" s="1" t="s">
        <v>10</v>
      </c>
      <c r="B22" s="3">
        <f>EOMONTH(B18,0)</f>
        <v>41759</v>
      </c>
    </row>
    <row r="23" spans="1:2" x14ac:dyDescent="0.25">
      <c r="A23" s="1"/>
    </row>
    <row r="24" spans="1:2" x14ac:dyDescent="0.25">
      <c r="A24" s="1" t="s">
        <v>11</v>
      </c>
      <c r="B24">
        <f ca="1">INT(YEARFRAC(B20,B8))</f>
        <v>4</v>
      </c>
    </row>
    <row r="25" spans="1:2" x14ac:dyDescent="0.25">
      <c r="A25" s="1"/>
    </row>
    <row r="26" spans="1:2" x14ac:dyDescent="0.25">
      <c r="A26" s="1" t="s">
        <v>12</v>
      </c>
      <c r="B26" s="4">
        <f>HOUR("19:41")</f>
        <v>19</v>
      </c>
    </row>
    <row r="27" spans="1:2" x14ac:dyDescent="0.25">
      <c r="A27" s="1"/>
    </row>
    <row r="28" spans="1:2" x14ac:dyDescent="0.25">
      <c r="A28" s="1" t="s">
        <v>13</v>
      </c>
      <c r="B28" s="5">
        <f>TIMEVALUE("21:07:00")</f>
        <v>0.87986111111111109</v>
      </c>
    </row>
    <row r="29" spans="1:2" x14ac:dyDescent="0.25">
      <c r="A29" s="1"/>
    </row>
    <row r="30" spans="1:2" x14ac:dyDescent="0.25">
      <c r="A30" s="1"/>
    </row>
    <row r="31" spans="1:2" x14ac:dyDescent="0.25">
      <c r="A31" s="1" t="s">
        <v>14</v>
      </c>
      <c r="B31" s="3">
        <f ca="1">TODAY()</f>
        <v>42165</v>
      </c>
    </row>
    <row r="32" spans="1:2" x14ac:dyDescent="0.25">
      <c r="A32" s="1"/>
    </row>
    <row r="33" spans="1:2" x14ac:dyDescent="0.25">
      <c r="A33" s="1" t="s">
        <v>15</v>
      </c>
      <c r="B33">
        <f ca="1">MONTH(B31)</f>
        <v>6</v>
      </c>
    </row>
    <row r="34" spans="1:2" x14ac:dyDescent="0.25">
      <c r="A34" s="1"/>
    </row>
    <row r="35" spans="1:2" x14ac:dyDescent="0.25">
      <c r="A35" s="1" t="s">
        <v>16</v>
      </c>
      <c r="B35">
        <f>MINUTE("19:07:05")</f>
        <v>7</v>
      </c>
    </row>
    <row r="36" spans="1:2" x14ac:dyDescent="0.25">
      <c r="A36" s="1"/>
    </row>
    <row r="37" spans="1:2" x14ac:dyDescent="0.25">
      <c r="A37" s="1" t="s">
        <v>17</v>
      </c>
      <c r="B37" s="6">
        <f ca="1">TIME(HOUR(B2),MINUTE(B2),SECOND(B2))</f>
        <v>0.37077546296296293</v>
      </c>
    </row>
    <row r="38" spans="1:2" x14ac:dyDescent="0.25">
      <c r="A38" s="1"/>
    </row>
    <row r="39" spans="1:2" x14ac:dyDescent="0.25">
      <c r="A39" s="1"/>
    </row>
    <row r="40" spans="1:2" x14ac:dyDescent="0.25">
      <c r="A40" s="1" t="s">
        <v>18</v>
      </c>
      <c r="B40" t="e">
        <f ca="1">num.de.semana(B2,2)</f>
        <v>#NAME?</v>
      </c>
    </row>
    <row r="41" spans="1:2" x14ac:dyDescent="0.25">
      <c r="A41" s="1"/>
    </row>
    <row r="42" spans="1:2" x14ac:dyDescent="0.25">
      <c r="A42" s="1"/>
    </row>
    <row r="43" spans="1:2" x14ac:dyDescent="0.25">
      <c r="A43" s="1" t="s">
        <v>19</v>
      </c>
      <c r="B43" s="7">
        <f ca="1">SECOND(B2)</f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25" zoomScaleNormal="100" workbookViewId="0">
      <selection activeCell="A72" sqref="A72"/>
    </sheetView>
  </sheetViews>
  <sheetFormatPr baseColWidth="10" defaultColWidth="9.140625" defaultRowHeight="15" x14ac:dyDescent="0.25"/>
  <cols>
    <col min="1" max="1" width="29.42578125" customWidth="1"/>
    <col min="2" max="2" width="14.7109375" bestFit="1" customWidth="1"/>
    <col min="3" max="3" width="10.7109375" bestFit="1" customWidth="1"/>
  </cols>
  <sheetData>
    <row r="1" spans="1:5" ht="13.9" customHeight="1" x14ac:dyDescent="0.25">
      <c r="A1" s="32" t="s">
        <v>25</v>
      </c>
      <c r="B1" s="9"/>
    </row>
    <row r="2" spans="1:5" ht="13.9" customHeight="1" x14ac:dyDescent="0.25">
      <c r="A2" s="10"/>
      <c r="B2" s="11"/>
    </row>
    <row r="3" spans="1:5" ht="13.9" customHeight="1" x14ac:dyDescent="0.25">
      <c r="A3" s="12" t="s">
        <v>20</v>
      </c>
      <c r="B3" s="13">
        <v>32093</v>
      </c>
    </row>
    <row r="4" spans="1:5" ht="13.9" customHeight="1" x14ac:dyDescent="0.25">
      <c r="A4" s="12" t="s">
        <v>21</v>
      </c>
      <c r="B4" s="11">
        <f ca="1">INT(YEARFRAC(NOW(),B3))</f>
        <v>27</v>
      </c>
    </row>
    <row r="5" spans="1:5" ht="13.9" customHeight="1" thickBot="1" x14ac:dyDescent="0.3">
      <c r="A5" s="14"/>
      <c r="B5" s="15"/>
    </row>
    <row r="7" spans="1:5" ht="15.75" thickBot="1" x14ac:dyDescent="0.3"/>
    <row r="8" spans="1:5" ht="19.5" x14ac:dyDescent="0.25">
      <c r="A8" s="31" t="s">
        <v>26</v>
      </c>
      <c r="B8" s="17"/>
      <c r="C8" s="17"/>
      <c r="D8" s="17"/>
      <c r="E8" s="9"/>
    </row>
    <row r="9" spans="1:5" ht="18.75" x14ac:dyDescent="0.3">
      <c r="A9" s="18"/>
      <c r="B9" s="19" t="s">
        <v>22</v>
      </c>
      <c r="C9" s="19" t="s">
        <v>23</v>
      </c>
      <c r="D9" s="19" t="s">
        <v>24</v>
      </c>
      <c r="E9" s="20">
        <v>0.3756944444444445</v>
      </c>
    </row>
    <row r="10" spans="1:5" x14ac:dyDescent="0.25">
      <c r="A10" s="21">
        <v>42190.375844907408</v>
      </c>
      <c r="B10" s="24">
        <v>9</v>
      </c>
      <c r="C10" s="24">
        <v>1</v>
      </c>
      <c r="D10" s="24">
        <v>13</v>
      </c>
      <c r="E10" s="20">
        <v>0.52986111111111112</v>
      </c>
    </row>
    <row r="11" spans="1:5" x14ac:dyDescent="0.25">
      <c r="A11" s="21">
        <v>42190</v>
      </c>
      <c r="B11" s="24">
        <v>12</v>
      </c>
      <c r="C11" s="24">
        <v>43</v>
      </c>
      <c r="D11" s="24">
        <v>18</v>
      </c>
      <c r="E11" s="20">
        <v>0.60486111111111118</v>
      </c>
    </row>
    <row r="12" spans="1:5" x14ac:dyDescent="0.25">
      <c r="A12" s="21">
        <v>42190</v>
      </c>
      <c r="B12" s="24">
        <v>14</v>
      </c>
      <c r="C12" s="24">
        <v>31</v>
      </c>
      <c r="D12" s="24">
        <v>15</v>
      </c>
      <c r="E12" s="20">
        <v>0.79166666666666663</v>
      </c>
    </row>
    <row r="13" spans="1:5" x14ac:dyDescent="0.25">
      <c r="A13" s="21">
        <v>42190</v>
      </c>
      <c r="B13" s="25">
        <v>19</v>
      </c>
      <c r="C13" s="25">
        <v>0</v>
      </c>
      <c r="D13" s="25">
        <v>33</v>
      </c>
      <c r="E13" s="11"/>
    </row>
    <row r="14" spans="1:5" x14ac:dyDescent="0.25">
      <c r="A14" s="10"/>
      <c r="B14" s="19"/>
      <c r="C14" s="19"/>
      <c r="D14" s="19"/>
      <c r="E14" s="11"/>
    </row>
    <row r="15" spans="1:5" ht="15.75" x14ac:dyDescent="0.25">
      <c r="A15" s="10"/>
      <c r="B15" s="19"/>
      <c r="C15" s="19"/>
      <c r="D15" s="19"/>
      <c r="E15" s="22">
        <f>SUM(E10-E9,E12-E11)</f>
        <v>0.34097222222222207</v>
      </c>
    </row>
    <row r="16" spans="1:5" ht="15.75" thickBot="1" x14ac:dyDescent="0.3">
      <c r="A16" s="14"/>
      <c r="B16" s="23"/>
      <c r="C16" s="23"/>
      <c r="D16" s="23"/>
      <c r="E16" s="15"/>
    </row>
    <row r="18" spans="1:3" ht="15.75" thickBot="1" x14ac:dyDescent="0.3"/>
    <row r="19" spans="1:3" x14ac:dyDescent="0.25">
      <c r="A19" s="26" t="s">
        <v>27</v>
      </c>
      <c r="B19" s="17"/>
      <c r="C19" s="9"/>
    </row>
    <row r="20" spans="1:3" x14ac:dyDescent="0.25">
      <c r="A20" s="10"/>
      <c r="B20" s="19"/>
      <c r="C20" s="11"/>
    </row>
    <row r="21" spans="1:3" x14ac:dyDescent="0.25">
      <c r="A21" s="10"/>
      <c r="B21" s="27">
        <v>40664</v>
      </c>
      <c r="C21" s="11"/>
    </row>
    <row r="22" spans="1:3" x14ac:dyDescent="0.25">
      <c r="A22" s="10"/>
      <c r="B22" s="27">
        <v>41639</v>
      </c>
      <c r="C22" s="11"/>
    </row>
    <row r="23" spans="1:3" x14ac:dyDescent="0.25">
      <c r="A23" s="10"/>
      <c r="B23" s="19"/>
      <c r="C23" s="11"/>
    </row>
    <row r="24" spans="1:3" x14ac:dyDescent="0.25">
      <c r="A24" s="10"/>
      <c r="B24" s="28">
        <f>NETWORKDAYS(B21,B22)*8*8</f>
        <v>44608</v>
      </c>
      <c r="C24" s="11"/>
    </row>
    <row r="25" spans="1:3" ht="15.75" thickBot="1" x14ac:dyDescent="0.3">
      <c r="A25" s="14"/>
      <c r="B25" s="23"/>
      <c r="C25" s="15"/>
    </row>
    <row r="27" spans="1:3" ht="15.75" thickBot="1" x14ac:dyDescent="0.3"/>
    <row r="28" spans="1:3" x14ac:dyDescent="0.25">
      <c r="A28" s="26" t="s">
        <v>28</v>
      </c>
      <c r="B28" s="17"/>
      <c r="C28" s="9"/>
    </row>
    <row r="29" spans="1:3" x14ac:dyDescent="0.25">
      <c r="A29" s="10"/>
      <c r="B29" s="19"/>
      <c r="C29" s="11"/>
    </row>
    <row r="30" spans="1:3" x14ac:dyDescent="0.25">
      <c r="A30" s="10"/>
      <c r="B30" s="27">
        <v>40668</v>
      </c>
      <c r="C30" s="11"/>
    </row>
    <row r="31" spans="1:3" x14ac:dyDescent="0.25">
      <c r="A31" s="10"/>
      <c r="B31" s="27">
        <v>36985</v>
      </c>
      <c r="C31" s="11"/>
    </row>
    <row r="32" spans="1:3" x14ac:dyDescent="0.25">
      <c r="A32" s="10"/>
      <c r="B32" s="19"/>
      <c r="C32" s="11"/>
    </row>
    <row r="33" spans="1:3" x14ac:dyDescent="0.25">
      <c r="A33" s="10"/>
      <c r="B33" s="19"/>
      <c r="C33" s="11"/>
    </row>
    <row r="34" spans="1:3" x14ac:dyDescent="0.25">
      <c r="A34" s="10"/>
      <c r="B34" s="29">
        <f>YEARFRAC(B31,B30)</f>
        <v>10.08611111111111</v>
      </c>
      <c r="C34" s="11"/>
    </row>
    <row r="35" spans="1:3" ht="15.75" thickBot="1" x14ac:dyDescent="0.3">
      <c r="A35" s="14"/>
      <c r="B35" s="30">
        <f>INT(B34)</f>
        <v>10</v>
      </c>
      <c r="C35" s="15"/>
    </row>
    <row r="37" spans="1:3" x14ac:dyDescent="0.25">
      <c r="A37" s="8" t="s">
        <v>29</v>
      </c>
    </row>
    <row r="40" spans="1:3" x14ac:dyDescent="0.25">
      <c r="A40" t="s">
        <v>30</v>
      </c>
      <c r="B40" s="16">
        <v>39691</v>
      </c>
    </row>
    <row r="41" spans="1:3" x14ac:dyDescent="0.25">
      <c r="A41" t="s">
        <v>31</v>
      </c>
      <c r="B41" s="16">
        <v>41629</v>
      </c>
    </row>
    <row r="43" spans="1:3" x14ac:dyDescent="0.25">
      <c r="B43">
        <f>YEARFRAC(B40,B41)</f>
        <v>5.3083333333333336</v>
      </c>
    </row>
    <row r="44" spans="1:3" x14ac:dyDescent="0.25">
      <c r="B44">
        <f>B43*12</f>
        <v>63.7</v>
      </c>
    </row>
    <row r="45" spans="1:3" x14ac:dyDescent="0.25">
      <c r="A45" s="8" t="s">
        <v>32</v>
      </c>
      <c r="B45" s="8">
        <f>INT(B44)</f>
        <v>63</v>
      </c>
    </row>
    <row r="46" spans="1:3" x14ac:dyDescent="0.25">
      <c r="B46" s="8">
        <v>0</v>
      </c>
      <c r="C46" s="16">
        <f>EDATE(B39,B46)</f>
        <v>0</v>
      </c>
    </row>
    <row r="47" spans="1:3" x14ac:dyDescent="0.25">
      <c r="B47" s="8">
        <v>1</v>
      </c>
      <c r="C47" s="16">
        <f>EDATE(B40,B47)</f>
        <v>39721</v>
      </c>
    </row>
    <row r="48" spans="1:3" x14ac:dyDescent="0.25">
      <c r="B48" s="8">
        <v>2</v>
      </c>
      <c r="C48" s="16">
        <f t="shared" ref="C48:C69" si="0">EDATE(B41,B48)</f>
        <v>41691</v>
      </c>
    </row>
    <row r="49" spans="2:3" x14ac:dyDescent="0.25">
      <c r="B49" s="8">
        <v>3</v>
      </c>
      <c r="C49" s="16">
        <f t="shared" si="0"/>
        <v>91</v>
      </c>
    </row>
    <row r="50" spans="2:3" x14ac:dyDescent="0.25">
      <c r="B50" s="8">
        <v>4</v>
      </c>
      <c r="C50" s="16">
        <f t="shared" si="0"/>
        <v>126</v>
      </c>
    </row>
    <row r="51" spans="2:3" x14ac:dyDescent="0.25">
      <c r="B51" s="8">
        <v>5</v>
      </c>
      <c r="C51" s="16">
        <f t="shared" si="0"/>
        <v>216</v>
      </c>
    </row>
    <row r="52" spans="2:3" x14ac:dyDescent="0.25">
      <c r="B52" s="8">
        <v>6</v>
      </c>
      <c r="C52" s="16">
        <f t="shared" si="0"/>
        <v>247</v>
      </c>
    </row>
    <row r="53" spans="2:3" x14ac:dyDescent="0.25">
      <c r="B53" s="8">
        <v>7</v>
      </c>
      <c r="C53" s="16">
        <f t="shared" si="0"/>
        <v>213</v>
      </c>
    </row>
    <row r="54" spans="2:3" x14ac:dyDescent="0.25">
      <c r="B54" s="8">
        <v>8</v>
      </c>
      <c r="C54" s="16">
        <f t="shared" si="0"/>
        <v>245</v>
      </c>
    </row>
    <row r="55" spans="2:3" x14ac:dyDescent="0.25">
      <c r="B55" s="8">
        <v>9</v>
      </c>
      <c r="C55" s="16">
        <f t="shared" si="0"/>
        <v>276</v>
      </c>
    </row>
    <row r="56" spans="2:3" x14ac:dyDescent="0.25">
      <c r="B56" s="8">
        <v>10</v>
      </c>
      <c r="C56" s="16">
        <f t="shared" si="0"/>
        <v>308</v>
      </c>
    </row>
    <row r="57" spans="2:3" x14ac:dyDescent="0.25">
      <c r="B57" s="8">
        <v>11</v>
      </c>
      <c r="C57" s="16">
        <f t="shared" si="0"/>
        <v>339</v>
      </c>
    </row>
    <row r="58" spans="2:3" x14ac:dyDescent="0.25">
      <c r="B58" s="8">
        <v>12</v>
      </c>
      <c r="C58" s="16">
        <f t="shared" si="0"/>
        <v>371</v>
      </c>
    </row>
    <row r="59" spans="2:3" x14ac:dyDescent="0.25">
      <c r="B59" s="8">
        <v>13</v>
      </c>
      <c r="C59" s="16">
        <f t="shared" si="0"/>
        <v>403</v>
      </c>
    </row>
    <row r="60" spans="2:3" x14ac:dyDescent="0.25">
      <c r="B60" s="8">
        <v>14</v>
      </c>
      <c r="C60" s="16">
        <f t="shared" si="0"/>
        <v>432</v>
      </c>
    </row>
    <row r="61" spans="2:3" x14ac:dyDescent="0.25">
      <c r="B61" s="8">
        <v>15</v>
      </c>
      <c r="C61" s="16">
        <f t="shared" si="0"/>
        <v>464</v>
      </c>
    </row>
    <row r="62" spans="2:3" x14ac:dyDescent="0.25">
      <c r="B62" s="8">
        <v>16</v>
      </c>
      <c r="C62" s="16">
        <f t="shared" si="0"/>
        <v>495</v>
      </c>
    </row>
    <row r="63" spans="2:3" x14ac:dyDescent="0.25">
      <c r="B63" s="8">
        <v>17</v>
      </c>
      <c r="C63" s="16">
        <f t="shared" si="0"/>
        <v>527</v>
      </c>
    </row>
    <row r="64" spans="2:3" x14ac:dyDescent="0.25">
      <c r="B64" s="8">
        <v>18</v>
      </c>
      <c r="C64" s="16">
        <f t="shared" si="0"/>
        <v>558</v>
      </c>
    </row>
    <row r="65" spans="2:3" x14ac:dyDescent="0.25">
      <c r="B65" s="8">
        <v>19</v>
      </c>
      <c r="C65" s="16">
        <f t="shared" si="0"/>
        <v>590</v>
      </c>
    </row>
    <row r="66" spans="2:3" x14ac:dyDescent="0.25">
      <c r="B66" s="8">
        <v>20</v>
      </c>
      <c r="C66" s="16">
        <f t="shared" si="0"/>
        <v>622</v>
      </c>
    </row>
    <row r="67" spans="2:3" x14ac:dyDescent="0.25">
      <c r="B67" s="8">
        <v>21</v>
      </c>
      <c r="C67" s="16">
        <f t="shared" si="0"/>
        <v>653</v>
      </c>
    </row>
    <row r="68" spans="2:3" x14ac:dyDescent="0.25">
      <c r="B68" s="8">
        <v>22</v>
      </c>
      <c r="C68" s="16">
        <f t="shared" si="0"/>
        <v>685</v>
      </c>
    </row>
    <row r="69" spans="2:3" x14ac:dyDescent="0.25">
      <c r="B69" s="8">
        <v>23</v>
      </c>
      <c r="C69" s="16">
        <f t="shared" si="0"/>
        <v>716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4</dc:creator>
  <cp:lastModifiedBy>Laboratorio 4</cp:lastModifiedBy>
  <cp:revision>0</cp:revision>
  <dcterms:created xsi:type="dcterms:W3CDTF">2006-09-16T00:00:00Z</dcterms:created>
  <dcterms:modified xsi:type="dcterms:W3CDTF">2015-06-10T13:55:48Z</dcterms:modified>
  <dc:language>es-EC</dc:language>
</cp:coreProperties>
</file>