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4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H13" i="2" l="1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12" i="2"/>
  <c r="G12" i="2"/>
  <c r="D4" i="1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I25" i="1" l="1"/>
  <c r="I26" i="1"/>
  <c r="I27" i="1"/>
  <c r="I28" i="1"/>
  <c r="F26" i="1"/>
  <c r="G26" i="1"/>
  <c r="H26" i="1"/>
  <c r="F27" i="1"/>
  <c r="G27" i="1"/>
  <c r="H27" i="1"/>
  <c r="F28" i="1"/>
  <c r="G28" i="1"/>
  <c r="H28" i="1"/>
  <c r="G25" i="1"/>
  <c r="H25" i="1"/>
  <c r="F25" i="1"/>
  <c r="J13" i="1"/>
  <c r="J16" i="1"/>
  <c r="J17" i="1"/>
  <c r="J18" i="1"/>
  <c r="J15" i="1"/>
  <c r="D5" i="1"/>
  <c r="D6" i="1"/>
  <c r="C7" i="1"/>
  <c r="D7" i="1" s="1"/>
</calcChain>
</file>

<file path=xl/sharedStrings.xml><?xml version="1.0" encoding="utf-8"?>
<sst xmlns="http://schemas.openxmlformats.org/spreadsheetml/2006/main" count="52" uniqueCount="38">
  <si>
    <t>Semestre</t>
  </si>
  <si>
    <t>% notas</t>
  </si>
  <si>
    <t>1er Parcial</t>
  </si>
  <si>
    <t>2do Parcial</t>
  </si>
  <si>
    <t>Mejoramiento</t>
  </si>
  <si>
    <t>Final</t>
  </si>
  <si>
    <t>Promedio Notas Computacion Aplicada 2</t>
  </si>
  <si>
    <t>Grafico</t>
  </si>
  <si>
    <t>Practicas</t>
  </si>
  <si>
    <t>Leccion</t>
  </si>
  <si>
    <t>Trabajo Autonomo</t>
  </si>
  <si>
    <t>Alumno</t>
  </si>
  <si>
    <t>Pedro</t>
  </si>
  <si>
    <t>Luis</t>
  </si>
  <si>
    <t>Andres</t>
  </si>
  <si>
    <t>Santiago</t>
  </si>
  <si>
    <t>Examen</t>
  </si>
  <si>
    <t>Porcentaje de evolucion</t>
  </si>
  <si>
    <t>Estudiante</t>
  </si>
  <si>
    <t>Edad</t>
  </si>
  <si>
    <t>Estatura</t>
  </si>
  <si>
    <t>Peso</t>
  </si>
  <si>
    <t>Pablo</t>
  </si>
  <si>
    <t>Mateo</t>
  </si>
  <si>
    <t>Andrea</t>
  </si>
  <si>
    <t>Estefania</t>
  </si>
  <si>
    <t>Lucia</t>
  </si>
  <si>
    <t>Mario</t>
  </si>
  <si>
    <t>Sofia</t>
  </si>
  <si>
    <t>Martha</t>
  </si>
  <si>
    <t>Tania</t>
  </si>
  <si>
    <t>Priscila</t>
  </si>
  <si>
    <t>Ronald</t>
  </si>
  <si>
    <t>Metros</t>
  </si>
  <si>
    <t>Libras</t>
  </si>
  <si>
    <t>Años</t>
  </si>
  <si>
    <t>altura promedio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</si>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</sst>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Pie charts for maps"/>
      <family val="2"/>
      <charset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2" xfId="0" applyFont="1" applyBorder="1"/>
    <xf numFmtId="0" fontId="0" fillId="0" borderId="2" xfId="0" applyBorder="1"/>
    <xf numFmtId="9" fontId="0" fillId="0" borderId="2" xfId="0" applyNumberFormat="1" applyBorder="1"/>
    <xf numFmtId="0" fontId="1" fillId="0" borderId="0" xfId="0" applyFont="1"/>
    <xf numFmtId="0" fontId="3" fillId="0" borderId="2" xfId="0" applyFont="1" applyBorder="1"/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4" fillId="0" borderId="6" xfId="0" applyFont="1" applyBorder="1"/>
    <xf numFmtId="0" fontId="0" fillId="0" borderId="7" xfId="0" applyBorder="1"/>
    <xf numFmtId="0" fontId="4" fillId="0" borderId="8" xfId="0" applyFont="1" applyBorder="1"/>
    <xf numFmtId="0" fontId="0" fillId="0" borderId="9" xfId="0" applyBorder="1"/>
    <xf numFmtId="0" fontId="0" fillId="0" borderId="10" xfId="0" applyBorder="1"/>
    <xf numFmtId="9" fontId="0" fillId="0" borderId="2" xfId="1" applyFont="1" applyBorder="1"/>
    <xf numFmtId="2" fontId="0" fillId="0" borderId="2" xfId="0" applyNumberFormat="1" applyBorder="1"/>
    <xf numFmtId="1" fontId="0" fillId="0" borderId="2" xfId="0" applyNumberFormat="1" applyBorder="1"/>
    <xf numFmtId="2" fontId="0" fillId="0" borderId="0" xfId="0" applyNumberFormat="1"/>
    <xf numFmtId="43" fontId="0" fillId="0" borderId="2" xfId="2" applyFont="1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evolucion criterios</a:t>
            </a:r>
          </a:p>
        </c:rich>
      </c:tx>
      <c:layout>
        <c:manualLayout>
          <c:xMode val="edge"/>
          <c:yMode val="edge"/>
          <c:x val="0.31731255468066494"/>
          <c:y val="2.3148148148148147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clase!$F$24</c:f>
              <c:strCache>
                <c:ptCount val="1"/>
                <c:pt idx="0">
                  <c:v>Practicas</c:v>
                </c:pt>
              </c:strCache>
            </c:strRef>
          </c:tx>
          <c:marker>
            <c:symbol val="none"/>
          </c:marker>
          <c:cat>
            <c:strRef>
              <c:f>clase!$E$25:$E$28</c:f>
              <c:strCache>
                <c:ptCount val="4"/>
                <c:pt idx="0">
                  <c:v>Pedro</c:v>
                </c:pt>
                <c:pt idx="1">
                  <c:v>Luis</c:v>
                </c:pt>
                <c:pt idx="2">
                  <c:v>Andres</c:v>
                </c:pt>
                <c:pt idx="3">
                  <c:v>Santiago</c:v>
                </c:pt>
              </c:strCache>
            </c:strRef>
          </c:cat>
          <c:val>
            <c:numRef>
              <c:f>clase!$F$25:$F$28</c:f>
              <c:numCache>
                <c:formatCode>0%</c:formatCode>
                <c:ptCount val="4"/>
                <c:pt idx="0">
                  <c:v>0.6</c:v>
                </c:pt>
                <c:pt idx="1">
                  <c:v>0.8</c:v>
                </c:pt>
                <c:pt idx="2">
                  <c:v>0.46666666666666667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clase!$G$24</c:f>
              <c:strCache>
                <c:ptCount val="1"/>
                <c:pt idx="0">
                  <c:v>Leccion</c:v>
                </c:pt>
              </c:strCache>
            </c:strRef>
          </c:tx>
          <c:marker>
            <c:symbol val="none"/>
          </c:marker>
          <c:cat>
            <c:strRef>
              <c:f>clase!$E$25:$E$28</c:f>
              <c:strCache>
                <c:ptCount val="4"/>
                <c:pt idx="0">
                  <c:v>Pedro</c:v>
                </c:pt>
                <c:pt idx="1">
                  <c:v>Luis</c:v>
                </c:pt>
                <c:pt idx="2">
                  <c:v>Andres</c:v>
                </c:pt>
                <c:pt idx="3">
                  <c:v>Santiago</c:v>
                </c:pt>
              </c:strCache>
            </c:strRef>
          </c:cat>
          <c:val>
            <c:numRef>
              <c:f>clase!$G$25:$G$28</c:f>
              <c:numCache>
                <c:formatCode>0%</c:formatCode>
                <c:ptCount val="4"/>
                <c:pt idx="0">
                  <c:v>0.72</c:v>
                </c:pt>
                <c:pt idx="1">
                  <c:v>0.84</c:v>
                </c:pt>
                <c:pt idx="2">
                  <c:v>0.84</c:v>
                </c:pt>
                <c:pt idx="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clase!$H$24</c:f>
              <c:strCache>
                <c:ptCount val="1"/>
                <c:pt idx="0">
                  <c:v>Trabajo Autonomo</c:v>
                </c:pt>
              </c:strCache>
            </c:strRef>
          </c:tx>
          <c:marker>
            <c:symbol val="none"/>
          </c:marker>
          <c:cat>
            <c:strRef>
              <c:f>clase!$E$25:$E$28</c:f>
              <c:strCache>
                <c:ptCount val="4"/>
                <c:pt idx="0">
                  <c:v>Pedro</c:v>
                </c:pt>
                <c:pt idx="1">
                  <c:v>Luis</c:v>
                </c:pt>
                <c:pt idx="2">
                  <c:v>Andres</c:v>
                </c:pt>
                <c:pt idx="3">
                  <c:v>Santiago</c:v>
                </c:pt>
              </c:strCache>
            </c:strRef>
          </c:cat>
          <c:val>
            <c:numRef>
              <c:f>clase!$H$25:$H$28</c:f>
              <c:numCache>
                <c:formatCode>0%</c:formatCode>
                <c:ptCount val="4"/>
                <c:pt idx="0">
                  <c:v>0.96666666666666667</c:v>
                </c:pt>
                <c:pt idx="1">
                  <c:v>0.8</c:v>
                </c:pt>
                <c:pt idx="2">
                  <c:v>0.93333333333333335</c:v>
                </c:pt>
                <c:pt idx="3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clase!$I$24</c:f>
              <c:strCache>
                <c:ptCount val="1"/>
                <c:pt idx="0">
                  <c:v>Examen</c:v>
                </c:pt>
              </c:strCache>
            </c:strRef>
          </c:tx>
          <c:marker>
            <c:symbol val="none"/>
          </c:marker>
          <c:cat>
            <c:strRef>
              <c:f>clase!$E$25:$E$28</c:f>
              <c:strCache>
                <c:ptCount val="4"/>
                <c:pt idx="0">
                  <c:v>Pedro</c:v>
                </c:pt>
                <c:pt idx="1">
                  <c:v>Luis</c:v>
                </c:pt>
                <c:pt idx="2">
                  <c:v>Andres</c:v>
                </c:pt>
                <c:pt idx="3">
                  <c:v>Santiago</c:v>
                </c:pt>
              </c:strCache>
            </c:strRef>
          </c:cat>
          <c:val>
            <c:numRef>
              <c:f>clase!$I$25:$I$28</c:f>
              <c:numCache>
                <c:formatCode>0%</c:formatCode>
                <c:ptCount val="4"/>
                <c:pt idx="0">
                  <c:v>0.96666666666666667</c:v>
                </c:pt>
                <c:pt idx="1">
                  <c:v>0.93333333333333335</c:v>
                </c:pt>
                <c:pt idx="2">
                  <c:v>0.96666666666666667</c:v>
                </c:pt>
                <c:pt idx="3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95520"/>
        <c:axId val="67085440"/>
      </c:lineChart>
      <c:catAx>
        <c:axId val="8759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67085440"/>
        <c:crosses val="autoZero"/>
        <c:auto val="1"/>
        <c:lblAlgn val="ctr"/>
        <c:lblOffset val="100"/>
        <c:noMultiLvlLbl val="0"/>
      </c:catAx>
      <c:valAx>
        <c:axId val="670854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759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Leccion dado las practicas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clase!$G$24</c:f>
              <c:strCache>
                <c:ptCount val="1"/>
                <c:pt idx="0">
                  <c:v>Leccion</c:v>
                </c:pt>
              </c:strCache>
            </c:strRef>
          </c:tx>
          <c:cat>
            <c:numRef>
              <c:f>clase!$F$25:$F$28</c:f>
              <c:numCache>
                <c:formatCode>0%</c:formatCode>
                <c:ptCount val="4"/>
                <c:pt idx="0">
                  <c:v>0.6</c:v>
                </c:pt>
                <c:pt idx="1">
                  <c:v>0.8</c:v>
                </c:pt>
                <c:pt idx="2">
                  <c:v>0.46666666666666667</c:v>
                </c:pt>
                <c:pt idx="3">
                  <c:v>1</c:v>
                </c:pt>
              </c:numCache>
            </c:numRef>
          </c:cat>
          <c:val>
            <c:numRef>
              <c:f>clase!$G$25:$G$28</c:f>
              <c:numCache>
                <c:formatCode>0%</c:formatCode>
                <c:ptCount val="4"/>
                <c:pt idx="0">
                  <c:v>0.72</c:v>
                </c:pt>
                <c:pt idx="1">
                  <c:v>0.84</c:v>
                </c:pt>
                <c:pt idx="2">
                  <c:v>0.84</c:v>
                </c:pt>
                <c:pt idx="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96544"/>
        <c:axId val="67087744"/>
      </c:lineChart>
      <c:catAx>
        <c:axId val="8759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practicas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67087744"/>
        <c:crosses val="autoZero"/>
        <c:auto val="1"/>
        <c:lblAlgn val="ctr"/>
        <c:lblOffset val="100"/>
        <c:noMultiLvlLbl val="0"/>
      </c:catAx>
      <c:valAx>
        <c:axId val="6708774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s-EC"/>
                  <a:t>leccion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8759654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Peso por edad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practica!$F$11</c:f>
              <c:strCache>
                <c:ptCount val="1"/>
                <c:pt idx="0">
                  <c:v>Peso</c:v>
                </c:pt>
              </c:strCache>
            </c:strRef>
          </c:tx>
          <c:marker>
            <c:symbol val="none"/>
          </c:marker>
          <c:cat>
            <c:numRef>
              <c:f>practica!$D$12:$D$26</c:f>
              <c:numCache>
                <c:formatCode>General</c:formatCode>
                <c:ptCount val="15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22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</c:numCache>
            </c:numRef>
          </c:cat>
          <c:val>
            <c:numRef>
              <c:f>practica!$F$12:$F$26</c:f>
              <c:numCache>
                <c:formatCode>0</c:formatCode>
                <c:ptCount val="15"/>
                <c:pt idx="0">
                  <c:v>145</c:v>
                </c:pt>
                <c:pt idx="1">
                  <c:v>123</c:v>
                </c:pt>
                <c:pt idx="2">
                  <c:v>134</c:v>
                </c:pt>
                <c:pt idx="3">
                  <c:v>124</c:v>
                </c:pt>
                <c:pt idx="4">
                  <c:v>132</c:v>
                </c:pt>
                <c:pt idx="5">
                  <c:v>121</c:v>
                </c:pt>
                <c:pt idx="6">
                  <c:v>167</c:v>
                </c:pt>
                <c:pt idx="7">
                  <c:v>187</c:v>
                </c:pt>
                <c:pt idx="8">
                  <c:v>156</c:v>
                </c:pt>
                <c:pt idx="9">
                  <c:v>176</c:v>
                </c:pt>
                <c:pt idx="10">
                  <c:v>145</c:v>
                </c:pt>
                <c:pt idx="11">
                  <c:v>145</c:v>
                </c:pt>
                <c:pt idx="12">
                  <c:v>167</c:v>
                </c:pt>
                <c:pt idx="13">
                  <c:v>176</c:v>
                </c:pt>
                <c:pt idx="14">
                  <c:v>180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25120"/>
        <c:axId val="67089472"/>
      </c:lineChart>
      <c:catAx>
        <c:axId val="8992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89472"/>
        <c:crosses val="autoZero"/>
        <c:auto val="1"/>
        <c:lblAlgn val="ctr"/>
        <c:lblOffset val="100"/>
        <c:noMultiLvlLbl val="0"/>
      </c:catAx>
      <c:valAx>
        <c:axId val="6708947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89925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edad estuduiante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practica!$C$12</c:f>
              <c:strCache>
                <c:ptCount val="1"/>
                <c:pt idx="0">
                  <c:v>Estefania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1"/>
          <c:order val="1"/>
          <c:tx>
            <c:strRef>
              <c:f>practica!$C$13</c:f>
              <c:strCache>
                <c:ptCount val="1"/>
                <c:pt idx="0">
                  <c:v>Martha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practica!$D$13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2"/>
          <c:order val="2"/>
          <c:tx>
            <c:strRef>
              <c:f>practica!$C$14</c:f>
              <c:strCache>
                <c:ptCount val="1"/>
                <c:pt idx="0">
                  <c:v>Sofia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3"/>
          <c:order val="3"/>
          <c:tx>
            <c:strRef>
              <c:f>practica!$C$15</c:f>
              <c:strCache>
                <c:ptCount val="1"/>
                <c:pt idx="0">
                  <c:v>Priscila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practica!$D$15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4"/>
          <c:order val="4"/>
          <c:tx>
            <c:strRef>
              <c:f>practica!$C$16</c:f>
              <c:strCache>
                <c:ptCount val="1"/>
                <c:pt idx="0">
                  <c:v>Tania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practica!$D$16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5"/>
          <c:order val="5"/>
          <c:tx>
            <c:strRef>
              <c:f>practica!$C$17</c:f>
              <c:strCache>
                <c:ptCount val="1"/>
                <c:pt idx="0">
                  <c:v>Andrea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practica!$D$17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</c:ser>
        <c:ser>
          <c:idx val="6"/>
          <c:order val="6"/>
          <c:tx>
            <c:strRef>
              <c:f>practica!$C$18</c:f>
              <c:strCache>
                <c:ptCount val="1"/>
                <c:pt idx="0">
                  <c:v>Lucia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practica!$D$18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</c:ser>
        <c:ser>
          <c:idx val="7"/>
          <c:order val="7"/>
          <c:tx>
            <c:strRef>
              <c:f>practica!$C$19</c:f>
              <c:strCache>
                <c:ptCount val="1"/>
                <c:pt idx="0">
                  <c:v>Pablo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practica!$D$19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8"/>
          <c:order val="8"/>
          <c:tx>
            <c:strRef>
              <c:f>practica!$C$20</c:f>
              <c:strCache>
                <c:ptCount val="1"/>
                <c:pt idx="0">
                  <c:v>Luis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practica!$D$20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9"/>
          <c:order val="9"/>
          <c:tx>
            <c:strRef>
              <c:f>practica!$C$21</c:f>
              <c:strCache>
                <c:ptCount val="1"/>
                <c:pt idx="0">
                  <c:v>Pedro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practica!$D$21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10"/>
          <c:order val="10"/>
          <c:tx>
            <c:strRef>
              <c:f>practica!$C$22</c:f>
              <c:strCache>
                <c:ptCount val="1"/>
                <c:pt idx="0">
                  <c:v>Santiago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practica!$D$22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11"/>
          <c:order val="11"/>
          <c:tx>
            <c:strRef>
              <c:f>practica!$C$23</c:f>
              <c:strCache>
                <c:ptCount val="1"/>
                <c:pt idx="0">
                  <c:v>Mario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practica!$D$23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12"/>
          <c:order val="12"/>
          <c:tx>
            <c:strRef>
              <c:f>practica!$C$24</c:f>
              <c:strCache>
                <c:ptCount val="1"/>
                <c:pt idx="0">
                  <c:v>Andres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practica!$D$24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ser>
          <c:idx val="13"/>
          <c:order val="13"/>
          <c:tx>
            <c:strRef>
              <c:f>practica!$C$25</c:f>
              <c:strCache>
                <c:ptCount val="1"/>
                <c:pt idx="0">
                  <c:v>Ronald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ser>
          <c:idx val="14"/>
          <c:order val="14"/>
          <c:tx>
            <c:strRef>
              <c:f>practica!$C$26</c:f>
              <c:strCache>
                <c:ptCount val="1"/>
                <c:pt idx="0">
                  <c:v>Mateo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practica!$D$26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592960"/>
        <c:axId val="67091200"/>
      </c:barChart>
      <c:catAx>
        <c:axId val="87592960"/>
        <c:scaling>
          <c:orientation val="minMax"/>
        </c:scaling>
        <c:delete val="0"/>
        <c:axPos val="b"/>
        <c:majorTickMark val="out"/>
        <c:minorTickMark val="none"/>
        <c:tickLblPos val="nextTo"/>
        <c:crossAx val="67091200"/>
        <c:crosses val="autoZero"/>
        <c:auto val="1"/>
        <c:lblAlgn val="ctr"/>
        <c:lblOffset val="100"/>
        <c:noMultiLvlLbl val="0"/>
      </c:catAx>
      <c:valAx>
        <c:axId val="6709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592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altura estudiantes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practica!$C$12</c:f>
              <c:strCache>
                <c:ptCount val="1"/>
                <c:pt idx="0">
                  <c:v>Estefania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practica!$E$12</c:f>
              <c:numCache>
                <c:formatCode>0.00</c:formatCode>
                <c:ptCount val="1"/>
                <c:pt idx="0">
                  <c:v>1.6060000000000001</c:v>
                </c:pt>
              </c:numCache>
            </c:numRef>
          </c:val>
        </c:ser>
        <c:ser>
          <c:idx val="1"/>
          <c:order val="1"/>
          <c:tx>
            <c:strRef>
              <c:f>practica!$C$13</c:f>
              <c:strCache>
                <c:ptCount val="1"/>
                <c:pt idx="0">
                  <c:v>Martha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practica!$E$13</c:f>
              <c:numCache>
                <c:formatCode>0.00</c:formatCode>
                <c:ptCount val="1"/>
                <c:pt idx="0">
                  <c:v>1.621</c:v>
                </c:pt>
              </c:numCache>
            </c:numRef>
          </c:val>
        </c:ser>
        <c:ser>
          <c:idx val="2"/>
          <c:order val="2"/>
          <c:tx>
            <c:strRef>
              <c:f>practica!$C$14</c:f>
              <c:strCache>
                <c:ptCount val="1"/>
                <c:pt idx="0">
                  <c:v>Sofia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practica!$E$14</c:f>
              <c:numCache>
                <c:formatCode>0.00</c:formatCode>
                <c:ptCount val="1"/>
                <c:pt idx="0">
                  <c:v>1.6359999999999999</c:v>
                </c:pt>
              </c:numCache>
            </c:numRef>
          </c:val>
        </c:ser>
        <c:ser>
          <c:idx val="3"/>
          <c:order val="3"/>
          <c:tx>
            <c:strRef>
              <c:f>practica!$C$15</c:f>
              <c:strCache>
                <c:ptCount val="1"/>
                <c:pt idx="0">
                  <c:v>Priscila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practica!$E$15</c:f>
              <c:numCache>
                <c:formatCode>0.00</c:formatCode>
                <c:ptCount val="1"/>
                <c:pt idx="0">
                  <c:v>1.651</c:v>
                </c:pt>
              </c:numCache>
            </c:numRef>
          </c:val>
        </c:ser>
        <c:ser>
          <c:idx val="4"/>
          <c:order val="4"/>
          <c:tx>
            <c:strRef>
              <c:f>practica!$C$16</c:f>
              <c:strCache>
                <c:ptCount val="1"/>
                <c:pt idx="0">
                  <c:v>Tania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practica!$E$16</c:f>
              <c:numCache>
                <c:formatCode>0.00</c:formatCode>
                <c:ptCount val="1"/>
                <c:pt idx="0">
                  <c:v>1.6659999999999999</c:v>
                </c:pt>
              </c:numCache>
            </c:numRef>
          </c:val>
        </c:ser>
        <c:ser>
          <c:idx val="5"/>
          <c:order val="5"/>
          <c:tx>
            <c:strRef>
              <c:f>practica!$C$17</c:f>
              <c:strCache>
                <c:ptCount val="1"/>
                <c:pt idx="0">
                  <c:v>Andrea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practica!$E$17</c:f>
              <c:numCache>
                <c:formatCode>0.00</c:formatCode>
                <c:ptCount val="1"/>
                <c:pt idx="0">
                  <c:v>1.681</c:v>
                </c:pt>
              </c:numCache>
            </c:numRef>
          </c:val>
        </c:ser>
        <c:ser>
          <c:idx val="6"/>
          <c:order val="6"/>
          <c:tx>
            <c:strRef>
              <c:f>practica!$C$18</c:f>
              <c:strCache>
                <c:ptCount val="1"/>
                <c:pt idx="0">
                  <c:v>Lucia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practica!$E$18</c:f>
              <c:numCache>
                <c:formatCode>0.00</c:formatCode>
                <c:ptCount val="1"/>
                <c:pt idx="0">
                  <c:v>1.696</c:v>
                </c:pt>
              </c:numCache>
            </c:numRef>
          </c:val>
        </c:ser>
        <c:ser>
          <c:idx val="7"/>
          <c:order val="7"/>
          <c:tx>
            <c:strRef>
              <c:f>practica!$C$19</c:f>
              <c:strCache>
                <c:ptCount val="1"/>
                <c:pt idx="0">
                  <c:v>Pablo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practica!$E$19</c:f>
              <c:numCache>
                <c:formatCode>0.00</c:formatCode>
                <c:ptCount val="1"/>
                <c:pt idx="0">
                  <c:v>1.7110000000000001</c:v>
                </c:pt>
              </c:numCache>
            </c:numRef>
          </c:val>
        </c:ser>
        <c:ser>
          <c:idx val="8"/>
          <c:order val="8"/>
          <c:tx>
            <c:strRef>
              <c:f>practica!$C$20</c:f>
              <c:strCache>
                <c:ptCount val="1"/>
                <c:pt idx="0">
                  <c:v>Luis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practica!$E$20</c:f>
              <c:numCache>
                <c:formatCode>0.00</c:formatCode>
                <c:ptCount val="1"/>
                <c:pt idx="0">
                  <c:v>1.726</c:v>
                </c:pt>
              </c:numCache>
            </c:numRef>
          </c:val>
        </c:ser>
        <c:ser>
          <c:idx val="9"/>
          <c:order val="9"/>
          <c:tx>
            <c:strRef>
              <c:f>practica!$C$21</c:f>
              <c:strCache>
                <c:ptCount val="1"/>
                <c:pt idx="0">
                  <c:v>Pedro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practica!$E$21</c:f>
              <c:numCache>
                <c:formatCode>0.00</c:formatCode>
                <c:ptCount val="1"/>
                <c:pt idx="0">
                  <c:v>1.7410000000000001</c:v>
                </c:pt>
              </c:numCache>
            </c:numRef>
          </c:val>
        </c:ser>
        <c:ser>
          <c:idx val="10"/>
          <c:order val="10"/>
          <c:tx>
            <c:strRef>
              <c:f>practica!$C$22</c:f>
              <c:strCache>
                <c:ptCount val="1"/>
                <c:pt idx="0">
                  <c:v>Santiago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practica!$E$22</c:f>
              <c:numCache>
                <c:formatCode>0.00</c:formatCode>
                <c:ptCount val="1"/>
                <c:pt idx="0">
                  <c:v>1.76</c:v>
                </c:pt>
              </c:numCache>
            </c:numRef>
          </c:val>
        </c:ser>
        <c:ser>
          <c:idx val="11"/>
          <c:order val="11"/>
          <c:tx>
            <c:strRef>
              <c:f>practica!$C$23</c:f>
              <c:strCache>
                <c:ptCount val="1"/>
                <c:pt idx="0">
                  <c:v>Mario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practica!$E$23</c:f>
              <c:numCache>
                <c:formatCode>0.00</c:formatCode>
                <c:ptCount val="1"/>
                <c:pt idx="0">
                  <c:v>1.77</c:v>
                </c:pt>
              </c:numCache>
            </c:numRef>
          </c:val>
        </c:ser>
        <c:ser>
          <c:idx val="12"/>
          <c:order val="12"/>
          <c:tx>
            <c:strRef>
              <c:f>practica!$C$24</c:f>
              <c:strCache>
                <c:ptCount val="1"/>
                <c:pt idx="0">
                  <c:v>Andres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practica!$E$24</c:f>
              <c:numCache>
                <c:formatCode>0.00</c:formatCode>
                <c:ptCount val="1"/>
                <c:pt idx="0">
                  <c:v>1.78</c:v>
                </c:pt>
              </c:numCache>
            </c:numRef>
          </c:val>
        </c:ser>
        <c:ser>
          <c:idx val="13"/>
          <c:order val="13"/>
          <c:tx>
            <c:strRef>
              <c:f>practica!$C$25</c:f>
              <c:strCache>
                <c:ptCount val="1"/>
                <c:pt idx="0">
                  <c:v>Ronald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practica!$E$25</c:f>
              <c:numCache>
                <c:formatCode>0.00</c:formatCode>
                <c:ptCount val="1"/>
                <c:pt idx="0">
                  <c:v>1.8</c:v>
                </c:pt>
              </c:numCache>
            </c:numRef>
          </c:val>
        </c:ser>
        <c:ser>
          <c:idx val="14"/>
          <c:order val="14"/>
          <c:tx>
            <c:strRef>
              <c:f>practica!$C$26</c:f>
              <c:strCache>
                <c:ptCount val="1"/>
                <c:pt idx="0">
                  <c:v>Mateo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practica!$E$26</c:f>
              <c:numCache>
                <c:formatCode>0.00</c:formatCode>
                <c:ptCount val="1"/>
                <c:pt idx="0">
                  <c:v>1.82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157568"/>
        <c:axId val="90065152"/>
      </c:barChart>
      <c:catAx>
        <c:axId val="90157568"/>
        <c:scaling>
          <c:orientation val="minMax"/>
        </c:scaling>
        <c:delete val="0"/>
        <c:axPos val="b"/>
        <c:majorTickMark val="out"/>
        <c:minorTickMark val="none"/>
        <c:tickLblPos val="nextTo"/>
        <c:crossAx val="90065152"/>
        <c:crosses val="autoZero"/>
        <c:auto val="1"/>
        <c:lblAlgn val="ctr"/>
        <c:lblOffset val="100"/>
        <c:noMultiLvlLbl val="0"/>
      </c:catAx>
      <c:valAx>
        <c:axId val="900651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0157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Peso por estatura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practica!$F$11</c:f>
              <c:strCache>
                <c:ptCount val="1"/>
                <c:pt idx="0">
                  <c:v>Peso</c:v>
                </c:pt>
              </c:strCache>
            </c:strRef>
          </c:tx>
          <c:marker>
            <c:symbol val="none"/>
          </c:marker>
          <c:cat>
            <c:numRef>
              <c:f>practica!$E$12:$E$26</c:f>
              <c:numCache>
                <c:formatCode>0.00</c:formatCode>
                <c:ptCount val="15"/>
                <c:pt idx="0">
                  <c:v>1.6060000000000001</c:v>
                </c:pt>
                <c:pt idx="1">
                  <c:v>1.621</c:v>
                </c:pt>
                <c:pt idx="2">
                  <c:v>1.6359999999999999</c:v>
                </c:pt>
                <c:pt idx="3">
                  <c:v>1.651</c:v>
                </c:pt>
                <c:pt idx="4">
                  <c:v>1.6659999999999999</c:v>
                </c:pt>
                <c:pt idx="5">
                  <c:v>1.681</c:v>
                </c:pt>
                <c:pt idx="6">
                  <c:v>1.696</c:v>
                </c:pt>
                <c:pt idx="7">
                  <c:v>1.7110000000000001</c:v>
                </c:pt>
                <c:pt idx="8">
                  <c:v>1.726</c:v>
                </c:pt>
                <c:pt idx="9">
                  <c:v>1.7410000000000001</c:v>
                </c:pt>
                <c:pt idx="10">
                  <c:v>1.76</c:v>
                </c:pt>
                <c:pt idx="11">
                  <c:v>1.77</c:v>
                </c:pt>
                <c:pt idx="12">
                  <c:v>1.78</c:v>
                </c:pt>
                <c:pt idx="13">
                  <c:v>1.8</c:v>
                </c:pt>
                <c:pt idx="14">
                  <c:v>1.82</c:v>
                </c:pt>
              </c:numCache>
            </c:numRef>
          </c:cat>
          <c:val>
            <c:numRef>
              <c:f>practica!$F$12:$F$26</c:f>
              <c:numCache>
                <c:formatCode>0</c:formatCode>
                <c:ptCount val="15"/>
                <c:pt idx="0">
                  <c:v>145</c:v>
                </c:pt>
                <c:pt idx="1">
                  <c:v>123</c:v>
                </c:pt>
                <c:pt idx="2">
                  <c:v>134</c:v>
                </c:pt>
                <c:pt idx="3">
                  <c:v>124</c:v>
                </c:pt>
                <c:pt idx="4">
                  <c:v>132</c:v>
                </c:pt>
                <c:pt idx="5">
                  <c:v>121</c:v>
                </c:pt>
                <c:pt idx="6">
                  <c:v>167</c:v>
                </c:pt>
                <c:pt idx="7">
                  <c:v>187</c:v>
                </c:pt>
                <c:pt idx="8">
                  <c:v>156</c:v>
                </c:pt>
                <c:pt idx="9">
                  <c:v>176</c:v>
                </c:pt>
                <c:pt idx="10">
                  <c:v>145</c:v>
                </c:pt>
                <c:pt idx="11">
                  <c:v>145</c:v>
                </c:pt>
                <c:pt idx="12">
                  <c:v>167</c:v>
                </c:pt>
                <c:pt idx="13">
                  <c:v>176</c:v>
                </c:pt>
                <c:pt idx="14">
                  <c:v>180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25632"/>
        <c:axId val="90068608"/>
      </c:lineChart>
      <c:catAx>
        <c:axId val="8992563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90068608"/>
        <c:crosses val="autoZero"/>
        <c:auto val="1"/>
        <c:lblAlgn val="ctr"/>
        <c:lblOffset val="100"/>
        <c:noMultiLvlLbl val="0"/>
      </c:catAx>
      <c:valAx>
        <c:axId val="9006860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89925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19</xdr:row>
      <xdr:rowOff>4762</xdr:rowOff>
    </xdr:from>
    <xdr:to>
      <xdr:col>18</xdr:col>
      <xdr:colOff>495300</xdr:colOff>
      <xdr:row>33</xdr:row>
      <xdr:rowOff>61912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190500</xdr:colOff>
      <xdr:row>34</xdr:row>
      <xdr:rowOff>61912</xdr:rowOff>
    </xdr:from>
    <xdr:to>
      <xdr:col>18</xdr:col>
      <xdr:colOff>495300</xdr:colOff>
      <xdr:row>48</xdr:row>
      <xdr:rowOff>138112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546651</xdr:colOff>
      <xdr:row>60</xdr:row>
      <xdr:rowOff>26711</xdr:rowOff>
    </xdr:from>
    <xdr:to>
      <xdr:col>7</xdr:col>
      <xdr:colOff>623679</xdr:colOff>
      <xdr:row>74</xdr:row>
      <xdr:rowOff>102911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546651</xdr:colOff>
      <xdr:row>27</xdr:row>
      <xdr:rowOff>144738</xdr:rowOff>
    </xdr:from>
    <xdr:to>
      <xdr:col>7</xdr:col>
      <xdr:colOff>478733</xdr:colOff>
      <xdr:row>43</xdr:row>
      <xdr:rowOff>117406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546651</xdr:colOff>
      <xdr:row>44</xdr:row>
      <xdr:rowOff>128587</xdr:rowOff>
    </xdr:from>
    <xdr:to>
      <xdr:col>7</xdr:col>
      <xdr:colOff>478733</xdr:colOff>
      <xdr:row>59</xdr:row>
      <xdr:rowOff>55700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546651</xdr:colOff>
      <xdr:row>76</xdr:row>
      <xdr:rowOff>1036</xdr:rowOff>
    </xdr:from>
    <xdr:to>
      <xdr:col>7</xdr:col>
      <xdr:colOff>614569</xdr:colOff>
      <xdr:row>90</xdr:row>
      <xdr:rowOff>170001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zoomScaleNormal="100" workbookViewId="0">
      <selection activeCell="D5" sqref="D5"/>
    </sheetView>
  </sheetViews>
  <sheetFormatPr baseColWidth="10" defaultColWidth="9.140625" defaultRowHeight="15" x14ac:dyDescent="0.25"/>
  <cols>
    <col min="2" max="2" width="18" customWidth="1"/>
    <col min="3" max="3" width="13"/>
    <col min="4" max="4" width="12.140625"/>
    <col min="5" max="5" width="34.85546875" bestFit="1" customWidth="1"/>
    <col min="6" max="6" width="12.140625" bestFit="1" customWidth="1"/>
    <col min="7" max="7" width="11" bestFit="1" customWidth="1"/>
    <col min="8" max="8" width="21" bestFit="1" customWidth="1"/>
    <col min="9" max="9" width="11.42578125" bestFit="1" customWidth="1"/>
  </cols>
  <sheetData>
    <row r="2" spans="2:10" x14ac:dyDescent="0.25">
      <c r="B2" s="21" t="s">
        <v>6</v>
      </c>
      <c r="C2" s="21"/>
      <c r="D2" s="21"/>
    </row>
    <row r="3" spans="2:10" x14ac:dyDescent="0.25">
      <c r="B3" s="1" t="s">
        <v>0</v>
      </c>
      <c r="C3" s="1" t="s">
        <v>1</v>
      </c>
      <c r="D3" s="1" t="s">
        <v>7</v>
      </c>
    </row>
    <row r="4" spans="2:10" ht="16.5" x14ac:dyDescent="0.25">
      <c r="B4" s="2" t="s">
        <v>2</v>
      </c>
      <c r="C4" s="3">
        <v>0.69</v>
      </c>
      <c r="D4" s="5" t="str">
        <f>CHAR(CODE("a")+ROUND(F12*21,1))</f>
        <v>a</v>
      </c>
    </row>
    <row r="5" spans="2:10" ht="16.5" x14ac:dyDescent="0.25">
      <c r="B5" s="2" t="s">
        <v>3</v>
      </c>
      <c r="C5" s="3">
        <v>0.65</v>
      </c>
      <c r="D5" s="5" t="str">
        <f>CHAR(CODE("a")+ROUND(C5*21,1))</f>
        <v>n</v>
      </c>
    </row>
    <row r="6" spans="2:10" ht="16.5" x14ac:dyDescent="0.25">
      <c r="B6" s="2" t="s">
        <v>4</v>
      </c>
      <c r="C6" s="3">
        <v>0.3</v>
      </c>
      <c r="D6" s="5" t="str">
        <f t="shared" ref="D6:D7" si="0">CHAR(CODE("a")+ROUND(C6*21,1))</f>
        <v>g</v>
      </c>
    </row>
    <row r="7" spans="2:10" ht="16.5" x14ac:dyDescent="0.25">
      <c r="B7" s="2" t="s">
        <v>5</v>
      </c>
      <c r="C7" s="3">
        <f>AVERAGE(C4:C5)</f>
        <v>0.66999999999999993</v>
      </c>
      <c r="D7" s="5" t="str">
        <f t="shared" si="0"/>
        <v>o</v>
      </c>
    </row>
    <row r="11" spans="2:10" x14ac:dyDescent="0.25">
      <c r="E11" s="4"/>
    </row>
    <row r="12" spans="2:10" ht="15.75" thickBot="1" x14ac:dyDescent="0.3"/>
    <row r="13" spans="2:10" x14ac:dyDescent="0.25">
      <c r="E13" s="6"/>
      <c r="F13" s="7">
        <v>15</v>
      </c>
      <c r="G13" s="7">
        <v>25</v>
      </c>
      <c r="H13" s="7">
        <v>30</v>
      </c>
      <c r="I13" s="7">
        <v>30</v>
      </c>
      <c r="J13" s="8">
        <f>SUM(F13:I13)</f>
        <v>100</v>
      </c>
    </row>
    <row r="14" spans="2:10" x14ac:dyDescent="0.25">
      <c r="E14" s="9" t="s">
        <v>11</v>
      </c>
      <c r="F14" s="1" t="s">
        <v>8</v>
      </c>
      <c r="G14" s="1" t="s">
        <v>9</v>
      </c>
      <c r="H14" s="1" t="s">
        <v>10</v>
      </c>
      <c r="I14" s="1" t="s">
        <v>16</v>
      </c>
      <c r="J14" s="10" t="s">
        <v>5</v>
      </c>
    </row>
    <row r="15" spans="2:10" x14ac:dyDescent="0.25">
      <c r="E15" s="11" t="s">
        <v>12</v>
      </c>
      <c r="F15" s="2">
        <v>9</v>
      </c>
      <c r="G15" s="2">
        <v>18</v>
      </c>
      <c r="H15" s="2">
        <v>29</v>
      </c>
      <c r="I15" s="2">
        <v>29</v>
      </c>
      <c r="J15" s="12">
        <f>SUM(F15:I15)</f>
        <v>85</v>
      </c>
    </row>
    <row r="16" spans="2:10" x14ac:dyDescent="0.25">
      <c r="E16" s="11" t="s">
        <v>13</v>
      </c>
      <c r="F16" s="2">
        <v>12</v>
      </c>
      <c r="G16" s="2">
        <v>21</v>
      </c>
      <c r="H16" s="2">
        <v>24</v>
      </c>
      <c r="I16" s="2">
        <v>28</v>
      </c>
      <c r="J16" s="12">
        <f t="shared" ref="J16:J18" si="1">SUM(F16:I16)</f>
        <v>85</v>
      </c>
    </row>
    <row r="17" spans="5:10" x14ac:dyDescent="0.25">
      <c r="E17" s="11" t="s">
        <v>14</v>
      </c>
      <c r="F17" s="2">
        <v>7</v>
      </c>
      <c r="G17" s="2">
        <v>21</v>
      </c>
      <c r="H17" s="2">
        <v>28</v>
      </c>
      <c r="I17" s="2">
        <v>29</v>
      </c>
      <c r="J17" s="12">
        <f t="shared" si="1"/>
        <v>85</v>
      </c>
    </row>
    <row r="18" spans="5:10" ht="15.75" thickBot="1" x14ac:dyDescent="0.3">
      <c r="E18" s="13" t="s">
        <v>15</v>
      </c>
      <c r="F18" s="14">
        <v>15</v>
      </c>
      <c r="G18" s="14">
        <v>25</v>
      </c>
      <c r="H18" s="14">
        <v>30</v>
      </c>
      <c r="I18" s="14">
        <v>15</v>
      </c>
      <c r="J18" s="15">
        <f t="shared" si="1"/>
        <v>85</v>
      </c>
    </row>
    <row r="22" spans="5:10" ht="15.75" thickBot="1" x14ac:dyDescent="0.3">
      <c r="E22" s="22" t="s">
        <v>17</v>
      </c>
      <c r="F22" s="22"/>
      <c r="G22" s="22"/>
      <c r="H22" s="22"/>
      <c r="I22" s="22"/>
    </row>
    <row r="23" spans="5:10" x14ac:dyDescent="0.25">
      <c r="E23" s="6"/>
      <c r="F23" s="7">
        <v>15</v>
      </c>
      <c r="G23" s="7">
        <v>25</v>
      </c>
      <c r="H23" s="7">
        <v>30</v>
      </c>
      <c r="I23" s="7">
        <v>30</v>
      </c>
    </row>
    <row r="24" spans="5:10" x14ac:dyDescent="0.25">
      <c r="E24" s="9" t="s">
        <v>11</v>
      </c>
      <c r="F24" s="1" t="s">
        <v>8</v>
      </c>
      <c r="G24" s="1" t="s">
        <v>9</v>
      </c>
      <c r="H24" s="1" t="s">
        <v>10</v>
      </c>
      <c r="I24" s="1" t="s">
        <v>16</v>
      </c>
    </row>
    <row r="25" spans="5:10" x14ac:dyDescent="0.25">
      <c r="E25" s="11" t="s">
        <v>12</v>
      </c>
      <c r="F25" s="16">
        <f>F15/F$13</f>
        <v>0.6</v>
      </c>
      <c r="G25" s="16">
        <f t="shared" ref="G25:H25" si="2">G15/G$13</f>
        <v>0.72</v>
      </c>
      <c r="H25" s="16">
        <f t="shared" si="2"/>
        <v>0.96666666666666667</v>
      </c>
      <c r="I25" s="16">
        <f t="shared" ref="I25" si="3">I15/I$13</f>
        <v>0.96666666666666667</v>
      </c>
    </row>
    <row r="26" spans="5:10" x14ac:dyDescent="0.25">
      <c r="E26" s="11" t="s">
        <v>13</v>
      </c>
      <c r="F26" s="16">
        <f t="shared" ref="F26:H26" si="4">F16/F$13</f>
        <v>0.8</v>
      </c>
      <c r="G26" s="16">
        <f t="shared" si="4"/>
        <v>0.84</v>
      </c>
      <c r="H26" s="16">
        <f t="shared" si="4"/>
        <v>0.8</v>
      </c>
      <c r="I26" s="16">
        <f t="shared" ref="I26" si="5">I16/I$13</f>
        <v>0.93333333333333335</v>
      </c>
    </row>
    <row r="27" spans="5:10" x14ac:dyDescent="0.25">
      <c r="E27" s="11" t="s">
        <v>14</v>
      </c>
      <c r="F27" s="16">
        <f t="shared" ref="F27:H27" si="6">F17/F$13</f>
        <v>0.46666666666666667</v>
      </c>
      <c r="G27" s="16">
        <f t="shared" si="6"/>
        <v>0.84</v>
      </c>
      <c r="H27" s="16">
        <f t="shared" si="6"/>
        <v>0.93333333333333335</v>
      </c>
      <c r="I27" s="16">
        <f t="shared" ref="I27" si="7">I17/I$13</f>
        <v>0.96666666666666667</v>
      </c>
    </row>
    <row r="28" spans="5:10" ht="15.75" thickBot="1" x14ac:dyDescent="0.3">
      <c r="E28" s="13" t="s">
        <v>15</v>
      </c>
      <c r="F28" s="16">
        <f t="shared" ref="F28:H28" si="8">F18/F$13</f>
        <v>1</v>
      </c>
      <c r="G28" s="16">
        <f t="shared" si="8"/>
        <v>1</v>
      </c>
      <c r="H28" s="16">
        <f t="shared" si="8"/>
        <v>1</v>
      </c>
      <c r="I28" s="16">
        <f t="shared" ref="I28" si="9">I18/I$13</f>
        <v>0.5</v>
      </c>
    </row>
  </sheetData>
  <mergeCells count="2">
    <mergeCell ref="B2:D2"/>
    <mergeCell ref="E22:I22"/>
  </mergeCells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6"/>
  <sheetViews>
    <sheetView tabSelected="1" topLeftCell="A43" zoomScale="91" zoomScaleNormal="91" workbookViewId="0">
      <selection activeCell="D12" sqref="D12:D26"/>
    </sheetView>
  </sheetViews>
  <sheetFormatPr baseColWidth="10" defaultColWidth="9.140625" defaultRowHeight="15" x14ac:dyDescent="0.25"/>
  <cols>
    <col min="3" max="3" width="14.140625" bestFit="1" customWidth="1"/>
    <col min="4" max="4" width="11.140625" bestFit="1" customWidth="1"/>
    <col min="5" max="5" width="10.85546875" bestFit="1" customWidth="1"/>
    <col min="7" max="7" width="14.42578125" customWidth="1"/>
    <col min="8" max="8" width="11.85546875" bestFit="1" customWidth="1"/>
  </cols>
  <sheetData>
    <row r="1" spans="3:8" ht="13.9" customHeight="1" x14ac:dyDescent="0.25"/>
    <row r="2" spans="3:8" ht="13.9" customHeight="1" x14ac:dyDescent="0.25"/>
    <row r="3" spans="3:8" ht="13.9" customHeight="1" x14ac:dyDescent="0.25"/>
    <row r="4" spans="3:8" ht="13.9" customHeight="1" x14ac:dyDescent="0.25"/>
    <row r="9" spans="3:8" x14ac:dyDescent="0.25">
      <c r="F9" t="s">
        <v>37</v>
      </c>
      <c r="G9" s="19">
        <v>1.7</v>
      </c>
    </row>
    <row r="10" spans="3:8" x14ac:dyDescent="0.25">
      <c r="D10" s="4" t="s">
        <v>35</v>
      </c>
      <c r="E10" s="4" t="s">
        <v>33</v>
      </c>
      <c r="F10" s="4" t="s">
        <v>34</v>
      </c>
      <c r="G10" s="4"/>
    </row>
    <row r="11" spans="3:8" ht="16.5" x14ac:dyDescent="0.25">
      <c r="C11" s="1" t="s">
        <v>18</v>
      </c>
      <c r="D11" s="1" t="s">
        <v>19</v>
      </c>
      <c r="E11" s="1" t="s">
        <v>20</v>
      </c>
      <c r="F11" s="1" t="s">
        <v>21</v>
      </c>
      <c r="G11" s="1" t="s">
        <v>36</v>
      </c>
      <c r="H11" s="5"/>
    </row>
    <row r="12" spans="3:8" ht="16.5" x14ac:dyDescent="0.25">
      <c r="C12" s="2" t="s">
        <v>25</v>
      </c>
      <c r="D12" s="2">
        <v>21</v>
      </c>
      <c r="E12" s="17">
        <v>1.6060000000000001</v>
      </c>
      <c r="F12" s="18">
        <v>145</v>
      </c>
      <c r="G12" s="20">
        <f>(E12/$G$9)</f>
        <v>0.94470588235294128</v>
      </c>
      <c r="H12" s="5" t="str">
        <f>CHAR(CODE("a")+ROUND(G12*21,1))</f>
        <v>t</v>
      </c>
    </row>
    <row r="13" spans="3:8" ht="16.5" x14ac:dyDescent="0.25">
      <c r="C13" s="2" t="s">
        <v>29</v>
      </c>
      <c r="D13" s="2">
        <v>21</v>
      </c>
      <c r="E13" s="17">
        <v>1.621</v>
      </c>
      <c r="F13" s="18">
        <v>123</v>
      </c>
      <c r="G13" s="17">
        <f t="shared" ref="G13:G26" si="0">AVERAGE(E13/$G$9)</f>
        <v>0.95352941176470596</v>
      </c>
      <c r="H13" s="5" t="str">
        <f t="shared" ref="H13:H26" si="1">CHAR(CODE("a")+ROUND(G13*21,1))</f>
        <v>u</v>
      </c>
    </row>
    <row r="14" spans="3:8" ht="16.5" x14ac:dyDescent="0.25">
      <c r="C14" s="2" t="s">
        <v>28</v>
      </c>
      <c r="D14" s="2">
        <v>21</v>
      </c>
      <c r="E14" s="17">
        <v>1.6359999999999999</v>
      </c>
      <c r="F14" s="18">
        <v>134</v>
      </c>
      <c r="G14" s="17">
        <f t="shared" si="0"/>
        <v>0.96235294117647052</v>
      </c>
      <c r="H14" s="5" t="str">
        <f t="shared" si="1"/>
        <v>u</v>
      </c>
    </row>
    <row r="15" spans="3:8" ht="16.5" x14ac:dyDescent="0.25">
      <c r="C15" s="2" t="s">
        <v>31</v>
      </c>
      <c r="D15" s="2">
        <v>21</v>
      </c>
      <c r="E15" s="17">
        <v>1.651</v>
      </c>
      <c r="F15" s="18">
        <v>124</v>
      </c>
      <c r="G15" s="17">
        <f t="shared" si="0"/>
        <v>0.97117647058823531</v>
      </c>
      <c r="H15" s="5" t="str">
        <f t="shared" si="1"/>
        <v>u</v>
      </c>
    </row>
    <row r="16" spans="3:8" ht="16.5" x14ac:dyDescent="0.25">
      <c r="C16" s="2" t="s">
        <v>30</v>
      </c>
      <c r="D16" s="2">
        <v>21</v>
      </c>
      <c r="E16" s="17">
        <v>1.6659999999999999</v>
      </c>
      <c r="F16" s="18">
        <v>132</v>
      </c>
      <c r="G16" s="17">
        <f t="shared" si="0"/>
        <v>0.98</v>
      </c>
      <c r="H16" s="5" t="str">
        <f t="shared" si="1"/>
        <v>u</v>
      </c>
    </row>
    <row r="17" spans="3:8" ht="16.5" x14ac:dyDescent="0.25">
      <c r="C17" s="2" t="s">
        <v>24</v>
      </c>
      <c r="D17" s="2">
        <v>22</v>
      </c>
      <c r="E17" s="17">
        <v>1.681</v>
      </c>
      <c r="F17" s="18">
        <v>121</v>
      </c>
      <c r="G17" s="17">
        <f t="shared" si="0"/>
        <v>0.98882352941176477</v>
      </c>
      <c r="H17" s="5" t="str">
        <f t="shared" si="1"/>
        <v>u</v>
      </c>
    </row>
    <row r="18" spans="3:8" ht="16.5" x14ac:dyDescent="0.25">
      <c r="C18" s="2" t="s">
        <v>26</v>
      </c>
      <c r="D18" s="2">
        <v>22</v>
      </c>
      <c r="E18" s="17">
        <v>1.696</v>
      </c>
      <c r="F18" s="18">
        <v>167</v>
      </c>
      <c r="G18" s="17">
        <f t="shared" si="0"/>
        <v>0.99764705882352944</v>
      </c>
      <c r="H18" s="5" t="str">
        <f t="shared" si="1"/>
        <v>v</v>
      </c>
    </row>
    <row r="19" spans="3:8" ht="16.5" x14ac:dyDescent="0.25">
      <c r="C19" s="2" t="s">
        <v>22</v>
      </c>
      <c r="D19" s="2">
        <v>23</v>
      </c>
      <c r="E19" s="17">
        <v>1.7110000000000001</v>
      </c>
      <c r="F19" s="18">
        <v>187</v>
      </c>
      <c r="G19" s="17">
        <f t="shared" si="0"/>
        <v>1.0064705882352942</v>
      </c>
      <c r="H19" s="5" t="str">
        <f t="shared" si="1"/>
        <v>v</v>
      </c>
    </row>
    <row r="20" spans="3:8" ht="16.5" x14ac:dyDescent="0.25">
      <c r="C20" s="2" t="s">
        <v>13</v>
      </c>
      <c r="D20" s="2">
        <v>23</v>
      </c>
      <c r="E20" s="17">
        <v>1.726</v>
      </c>
      <c r="F20" s="18">
        <v>156</v>
      </c>
      <c r="G20" s="17">
        <f t="shared" si="0"/>
        <v>1.0152941176470589</v>
      </c>
      <c r="H20" s="5" t="str">
        <f t="shared" si="1"/>
        <v>v</v>
      </c>
    </row>
    <row r="21" spans="3:8" ht="16.5" x14ac:dyDescent="0.25">
      <c r="C21" s="2" t="s">
        <v>12</v>
      </c>
      <c r="D21" s="2">
        <v>23</v>
      </c>
      <c r="E21" s="17">
        <v>1.7410000000000001</v>
      </c>
      <c r="F21" s="18">
        <v>176</v>
      </c>
      <c r="G21" s="17">
        <f t="shared" si="0"/>
        <v>1.0241176470588236</v>
      </c>
      <c r="H21" s="5" t="str">
        <f t="shared" si="1"/>
        <v>v</v>
      </c>
    </row>
    <row r="22" spans="3:8" ht="16.5" x14ac:dyDescent="0.25">
      <c r="C22" s="2" t="s">
        <v>15</v>
      </c>
      <c r="D22" s="2">
        <v>23</v>
      </c>
      <c r="E22" s="17">
        <v>1.76</v>
      </c>
      <c r="F22" s="18">
        <v>145</v>
      </c>
      <c r="G22" s="17">
        <f t="shared" si="0"/>
        <v>1.0352941176470589</v>
      </c>
      <c r="H22" s="5" t="str">
        <f t="shared" si="1"/>
        <v>v</v>
      </c>
    </row>
    <row r="23" spans="3:8" ht="16.5" x14ac:dyDescent="0.25">
      <c r="C23" s="2" t="s">
        <v>27</v>
      </c>
      <c r="D23" s="2">
        <v>23</v>
      </c>
      <c r="E23" s="17">
        <v>1.77</v>
      </c>
      <c r="F23" s="18">
        <v>145</v>
      </c>
      <c r="G23" s="17">
        <f t="shared" si="0"/>
        <v>1.0411764705882354</v>
      </c>
      <c r="H23" s="5" t="str">
        <f t="shared" si="1"/>
        <v>v</v>
      </c>
    </row>
    <row r="24" spans="3:8" ht="16.5" x14ac:dyDescent="0.25">
      <c r="C24" s="2" t="s">
        <v>14</v>
      </c>
      <c r="D24" s="2">
        <v>24</v>
      </c>
      <c r="E24" s="17">
        <v>1.78</v>
      </c>
      <c r="F24" s="18">
        <v>167</v>
      </c>
      <c r="G24" s="17">
        <f t="shared" si="0"/>
        <v>1.0470588235294118</v>
      </c>
      <c r="H24" s="5" t="str">
        <f t="shared" si="1"/>
        <v>w</v>
      </c>
    </row>
    <row r="25" spans="3:8" ht="16.5" x14ac:dyDescent="0.25">
      <c r="C25" s="2" t="s">
        <v>32</v>
      </c>
      <c r="D25" s="2">
        <v>24</v>
      </c>
      <c r="E25" s="17">
        <v>1.8</v>
      </c>
      <c r="F25" s="18">
        <v>176</v>
      </c>
      <c r="G25" s="17">
        <f t="shared" si="0"/>
        <v>1.0588235294117647</v>
      </c>
      <c r="H25" s="5" t="str">
        <f t="shared" si="1"/>
        <v>w</v>
      </c>
    </row>
    <row r="26" spans="3:8" ht="16.5" x14ac:dyDescent="0.25">
      <c r="C26" s="2" t="s">
        <v>23</v>
      </c>
      <c r="D26" s="2">
        <v>24</v>
      </c>
      <c r="E26" s="17">
        <v>1.82</v>
      </c>
      <c r="F26" s="18">
        <v>180</v>
      </c>
      <c r="G26" s="17">
        <f t="shared" si="0"/>
        <v>1.0705882352941176</v>
      </c>
      <c r="H26" s="5" t="str">
        <f t="shared" si="1"/>
        <v>w</v>
      </c>
    </row>
  </sheetData>
  <sortState ref="D12:D26">
    <sortCondition ref="D12"/>
  </sortState>
  <pageMargins left="0.7" right="0.7" top="0.75" bottom="0.75" header="0.51180555555555496" footer="0.51180555555555496"/>
  <pageSetup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2015-06-17T01:11:53Z</dcterms:modified>
  <dc:language>es-EC</dc:language>
</cp:coreProperties>
</file>