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H16" i="2" l="1"/>
  <c r="H20" i="2"/>
  <c r="H24" i="2"/>
  <c r="G13" i="2"/>
  <c r="H13" i="2" s="1"/>
  <c r="G14" i="2"/>
  <c r="H14" i="2" s="1"/>
  <c r="G15" i="2"/>
  <c r="H15" i="2" s="1"/>
  <c r="G16" i="2"/>
  <c r="G17" i="2"/>
  <c r="H17" i="2" s="1"/>
  <c r="G18" i="2"/>
  <c r="H18" i="2" s="1"/>
  <c r="G19" i="2"/>
  <c r="H19" i="2" s="1"/>
  <c r="G20" i="2"/>
  <c r="G21" i="2"/>
  <c r="H21" i="2" s="1"/>
  <c r="G22" i="2"/>
  <c r="H22" i="2" s="1"/>
  <c r="G23" i="2"/>
  <c r="H23" i="2" s="1"/>
  <c r="G24" i="2"/>
  <c r="G25" i="2"/>
  <c r="H25" i="2" s="1"/>
  <c r="G26" i="2"/>
  <c r="H26" i="2" s="1"/>
  <c r="G12" i="2"/>
  <c r="H12" i="2" s="1"/>
  <c r="D4" i="1" l="1"/>
  <c r="I25" i="1"/>
  <c r="I26" i="1"/>
  <c r="I27" i="1"/>
  <c r="I28" i="1"/>
  <c r="F26" i="1"/>
  <c r="G26" i="1"/>
  <c r="H26" i="1"/>
  <c r="F27" i="1"/>
  <c r="G27" i="1"/>
  <c r="H27" i="1"/>
  <c r="F28" i="1"/>
  <c r="G28" i="1"/>
  <c r="H28" i="1"/>
  <c r="G25" i="1"/>
  <c r="H25" i="1"/>
  <c r="F25" i="1"/>
  <c r="J13" i="1"/>
  <c r="J16" i="1"/>
  <c r="J17" i="1"/>
  <c r="J18" i="1"/>
  <c r="J15" i="1"/>
  <c r="D5" i="1"/>
  <c r="D6" i="1"/>
  <c r="C7" i="1"/>
  <c r="D7" i="1" s="1"/>
</calcChain>
</file>

<file path=xl/sharedStrings.xml><?xml version="1.0" encoding="utf-8"?>
<sst xmlns="http://schemas.openxmlformats.org/spreadsheetml/2006/main" count="52" uniqueCount="38">
  <si>
    <t>Semestre</t>
  </si>
  <si>
    <t>% notas</t>
  </si>
  <si>
    <t>1er Parcial</t>
  </si>
  <si>
    <t>2do Parcial</t>
  </si>
  <si>
    <t>Mejoramiento</t>
  </si>
  <si>
    <t>Final</t>
  </si>
  <si>
    <t>Promedio Notas Computacion Aplicada 2</t>
  </si>
  <si>
    <t>Grafico</t>
  </si>
  <si>
    <t>Practicas</t>
  </si>
  <si>
    <t>Leccion</t>
  </si>
  <si>
    <t>Trabajo Autonomo</t>
  </si>
  <si>
    <t>Alumno</t>
  </si>
  <si>
    <t>Pedro</t>
  </si>
  <si>
    <t>Luis</t>
  </si>
  <si>
    <t>Andres</t>
  </si>
  <si>
    <t>Santiago</t>
  </si>
  <si>
    <t>Examen</t>
  </si>
  <si>
    <t>Porcentaje de evolucion</t>
  </si>
  <si>
    <t>Estudiante</t>
  </si>
  <si>
    <t>Edad</t>
  </si>
  <si>
    <t>Estatura</t>
  </si>
  <si>
    <t>Peso</t>
  </si>
  <si>
    <t>Pablo</t>
  </si>
  <si>
    <t>Mateo</t>
  </si>
  <si>
    <t>Andrea</t>
  </si>
  <si>
    <t>Estefania</t>
  </si>
  <si>
    <t>Lucia</t>
  </si>
  <si>
    <t>Mario</t>
  </si>
  <si>
    <t>Sofia</t>
  </si>
  <si>
    <t>Martha</t>
  </si>
  <si>
    <t>Tania</t>
  </si>
  <si>
    <t>Priscila</t>
  </si>
  <si>
    <t>Ronald</t>
  </si>
  <si>
    <t>Metros</t>
  </si>
  <si>
    <t>Libras</t>
  </si>
  <si>
    <t>Años</t>
  </si>
  <si>
    <t>Altura Promedio</t>
  </si>
  <si>
    <t>grafico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</si>
</sst>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Pie charts for maps"/>
      <family val="2"/>
      <charset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2" xfId="0" applyFont="1" applyBorder="1"/>
    <xf numFmtId="0" fontId="0" fillId="0" borderId="2" xfId="0" applyBorder="1"/>
    <xf numFmtId="9" fontId="0" fillId="0" borderId="2" xfId="0" applyNumberFormat="1" applyBorder="1"/>
    <xf numFmtId="0" fontId="1" fillId="0" borderId="0" xfId="0" applyFont="1"/>
    <xf numFmtId="0" fontId="3" fillId="0" borderId="2" xfId="0" applyFont="1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4" fillId="0" borderId="6" xfId="0" applyFont="1" applyBorder="1"/>
    <xf numFmtId="0" fontId="0" fillId="0" borderId="7" xfId="0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9" fontId="0" fillId="0" borderId="2" xfId="1" applyFont="1" applyBorder="1"/>
    <xf numFmtId="2" fontId="0" fillId="0" borderId="2" xfId="0" applyNumberFormat="1" applyBorder="1"/>
    <xf numFmtId="1" fontId="0" fillId="0" borderId="2" xfId="0" applyNumberForma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/>
    <xf numFmtId="0" fontId="1" fillId="0" borderId="11" xfId="0" applyFont="1" applyFill="1" applyBorder="1"/>
    <xf numFmtId="10" fontId="0" fillId="0" borderId="2" xfId="1" applyNumberFormat="1" applyFont="1" applyBorder="1"/>
    <xf numFmtId="0" fontId="3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Evolucion</a:t>
            </a:r>
            <a:r>
              <a:rPr lang="es-ES" baseline="0"/>
              <a:t> Nota Estudiante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clase!$E$25</c:f>
              <c:strCache>
                <c:ptCount val="1"/>
                <c:pt idx="0">
                  <c:v>Pedro</c:v>
                </c:pt>
              </c:strCache>
            </c:strRef>
          </c:tx>
          <c:cat>
            <c:strRef>
              <c:f>clase!$F$24:$I$24</c:f>
              <c:strCache>
                <c:ptCount val="4"/>
                <c:pt idx="0">
                  <c:v>Practicas</c:v>
                </c:pt>
                <c:pt idx="1">
                  <c:v>Leccion</c:v>
                </c:pt>
                <c:pt idx="2">
                  <c:v>Trabajo Autonomo</c:v>
                </c:pt>
                <c:pt idx="3">
                  <c:v>Examen</c:v>
                </c:pt>
              </c:strCache>
            </c:strRef>
          </c:cat>
          <c:val>
            <c:numRef>
              <c:f>clase!$F$25:$I$25</c:f>
              <c:numCache>
                <c:formatCode>0%</c:formatCode>
                <c:ptCount val="4"/>
                <c:pt idx="0">
                  <c:v>0.6</c:v>
                </c:pt>
                <c:pt idx="1">
                  <c:v>0.72</c:v>
                </c:pt>
                <c:pt idx="2">
                  <c:v>0.96666666666666667</c:v>
                </c:pt>
                <c:pt idx="3">
                  <c:v>0.96666666666666667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clase!$E$26</c:f>
              <c:strCache>
                <c:ptCount val="1"/>
                <c:pt idx="0">
                  <c:v>Luis</c:v>
                </c:pt>
              </c:strCache>
            </c:strRef>
          </c:tx>
          <c:cat>
            <c:strRef>
              <c:f>clase!$F$24:$I$24</c:f>
              <c:strCache>
                <c:ptCount val="4"/>
                <c:pt idx="0">
                  <c:v>Practicas</c:v>
                </c:pt>
                <c:pt idx="1">
                  <c:v>Leccion</c:v>
                </c:pt>
                <c:pt idx="2">
                  <c:v>Trabajo Autonomo</c:v>
                </c:pt>
                <c:pt idx="3">
                  <c:v>Examen</c:v>
                </c:pt>
              </c:strCache>
            </c:strRef>
          </c:cat>
          <c:val>
            <c:numRef>
              <c:f>clase!$F$26:$I$26</c:f>
              <c:numCache>
                <c:formatCode>0%</c:formatCode>
                <c:ptCount val="4"/>
                <c:pt idx="0">
                  <c:v>0.8</c:v>
                </c:pt>
                <c:pt idx="1">
                  <c:v>0.84</c:v>
                </c:pt>
                <c:pt idx="2">
                  <c:v>0.8</c:v>
                </c:pt>
                <c:pt idx="3">
                  <c:v>0.93333333333333335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clase!$E$27</c:f>
              <c:strCache>
                <c:ptCount val="1"/>
                <c:pt idx="0">
                  <c:v>Andres</c:v>
                </c:pt>
              </c:strCache>
            </c:strRef>
          </c:tx>
          <c:cat>
            <c:strRef>
              <c:f>clase!$F$24:$I$24</c:f>
              <c:strCache>
                <c:ptCount val="4"/>
                <c:pt idx="0">
                  <c:v>Practicas</c:v>
                </c:pt>
                <c:pt idx="1">
                  <c:v>Leccion</c:v>
                </c:pt>
                <c:pt idx="2">
                  <c:v>Trabajo Autonomo</c:v>
                </c:pt>
                <c:pt idx="3">
                  <c:v>Examen</c:v>
                </c:pt>
              </c:strCache>
            </c:strRef>
          </c:cat>
          <c:val>
            <c:numRef>
              <c:f>clase!$F$27:$I$27</c:f>
              <c:numCache>
                <c:formatCode>0%</c:formatCode>
                <c:ptCount val="4"/>
                <c:pt idx="0">
                  <c:v>0.46666666666666667</c:v>
                </c:pt>
                <c:pt idx="1">
                  <c:v>0.84</c:v>
                </c:pt>
                <c:pt idx="2">
                  <c:v>0.93333333333333335</c:v>
                </c:pt>
                <c:pt idx="3">
                  <c:v>0.96666666666666667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clase!$E$28</c:f>
              <c:strCache>
                <c:ptCount val="1"/>
                <c:pt idx="0">
                  <c:v>Santiago</c:v>
                </c:pt>
              </c:strCache>
            </c:strRef>
          </c:tx>
          <c:cat>
            <c:strRef>
              <c:f>clase!$F$24:$I$24</c:f>
              <c:strCache>
                <c:ptCount val="4"/>
                <c:pt idx="0">
                  <c:v>Practicas</c:v>
                </c:pt>
                <c:pt idx="1">
                  <c:v>Leccion</c:v>
                </c:pt>
                <c:pt idx="2">
                  <c:v>Trabajo Autonomo</c:v>
                </c:pt>
                <c:pt idx="3">
                  <c:v>Examen</c:v>
                </c:pt>
              </c:strCache>
            </c:strRef>
          </c:cat>
          <c:val>
            <c:numRef>
              <c:f>clase!$F$28:$I$28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51712"/>
        <c:axId val="58291264"/>
      </c:lineChart>
      <c:catAx>
        <c:axId val="7525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58291264"/>
        <c:crosses val="autoZero"/>
        <c:auto val="1"/>
        <c:lblAlgn val="ctr"/>
        <c:lblOffset val="100"/>
        <c:noMultiLvlLbl val="0"/>
      </c:catAx>
      <c:valAx>
        <c:axId val="582912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525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EVOLUACIÓN</a:t>
            </a:r>
            <a:r>
              <a:rPr lang="es-EC" baseline="0"/>
              <a:t> DE LOS CRITERIOS</a:t>
            </a:r>
            <a:endParaRPr lang="es-EC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clase!$F$24</c:f>
              <c:strCache>
                <c:ptCount val="1"/>
                <c:pt idx="0">
                  <c:v>Practicas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clase!$F$25:$F$28</c:f>
              <c:numCache>
                <c:formatCode>0%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0.46666666666666667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clase!$G$24</c:f>
              <c:strCache>
                <c:ptCount val="1"/>
                <c:pt idx="0">
                  <c:v>Leccion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clase!$G$25:$G$28</c:f>
              <c:numCache>
                <c:formatCode>0%</c:formatCode>
                <c:ptCount val="4"/>
                <c:pt idx="0">
                  <c:v>0.72</c:v>
                </c:pt>
                <c:pt idx="1">
                  <c:v>0.84</c:v>
                </c:pt>
                <c:pt idx="2">
                  <c:v>0.84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clase!$H$24</c:f>
              <c:strCache>
                <c:ptCount val="1"/>
                <c:pt idx="0">
                  <c:v>Trabajo Autonomo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clase!$H$25:$H$28</c:f>
              <c:numCache>
                <c:formatCode>0%</c:formatCode>
                <c:ptCount val="4"/>
                <c:pt idx="0">
                  <c:v>0.96666666666666667</c:v>
                </c:pt>
                <c:pt idx="1">
                  <c:v>0.8</c:v>
                </c:pt>
                <c:pt idx="2">
                  <c:v>0.93333333333333335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clase!$I$24</c:f>
              <c:strCache>
                <c:ptCount val="1"/>
                <c:pt idx="0">
                  <c:v>Examen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clase!$I$25:$I$28</c:f>
              <c:numCache>
                <c:formatCode>0%</c:formatCode>
                <c:ptCount val="4"/>
                <c:pt idx="0">
                  <c:v>0.96666666666666667</c:v>
                </c:pt>
                <c:pt idx="1">
                  <c:v>0.93333333333333335</c:v>
                </c:pt>
                <c:pt idx="2">
                  <c:v>0.96666666666666667</c:v>
                </c:pt>
                <c:pt idx="3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53760"/>
        <c:axId val="103942400"/>
      </c:lineChart>
      <c:catAx>
        <c:axId val="7525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3942400"/>
        <c:crosses val="autoZero"/>
        <c:auto val="1"/>
        <c:lblAlgn val="ctr"/>
        <c:lblOffset val="100"/>
        <c:noMultiLvlLbl val="0"/>
      </c:catAx>
      <c:valAx>
        <c:axId val="1039424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525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LECCIÓN DADO LAS PRÁCTICAS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clase!$G$14</c:f>
              <c:strCache>
                <c:ptCount val="1"/>
                <c:pt idx="0">
                  <c:v>Leccion</c:v>
                </c:pt>
              </c:strCache>
            </c:strRef>
          </c:tx>
          <c:marker>
            <c:symbol val="none"/>
          </c:marker>
          <c:cat>
            <c:strRef>
              <c:f>clase!$F$14:$F$18</c:f>
              <c:strCache>
                <c:ptCount val="5"/>
                <c:pt idx="0">
                  <c:v>Practicas</c:v>
                </c:pt>
                <c:pt idx="1">
                  <c:v>9</c:v>
                </c:pt>
                <c:pt idx="2">
                  <c:v>12</c:v>
                </c:pt>
                <c:pt idx="3">
                  <c:v>7</c:v>
                </c:pt>
                <c:pt idx="4">
                  <c:v>15</c:v>
                </c:pt>
              </c:strCache>
            </c:strRef>
          </c:cat>
          <c:val>
            <c:numRef>
              <c:f>clase!$G$15:$G$18</c:f>
              <c:numCache>
                <c:formatCode>General</c:formatCode>
                <c:ptCount val="4"/>
                <c:pt idx="0">
                  <c:v>18</c:v>
                </c:pt>
                <c:pt idx="1">
                  <c:v>21</c:v>
                </c:pt>
                <c:pt idx="2">
                  <c:v>21</c:v>
                </c:pt>
                <c:pt idx="3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96064"/>
        <c:axId val="104322688"/>
      </c:lineChart>
      <c:catAx>
        <c:axId val="7509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PRACTICAS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4322688"/>
        <c:crosses val="autoZero"/>
        <c:auto val="1"/>
        <c:lblAlgn val="ctr"/>
        <c:lblOffset val="100"/>
        <c:noMultiLvlLbl val="0"/>
      </c:catAx>
      <c:valAx>
        <c:axId val="10432268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LECCIÓN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9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PESO</a:t>
            </a:r>
            <a:r>
              <a:rPr lang="en-US" baseline="0"/>
              <a:t> DADA LA ESTATURA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practica!$F$11</c:f>
              <c:strCache>
                <c:ptCount val="1"/>
                <c:pt idx="0">
                  <c:v>Peso</c:v>
                </c:pt>
              </c:strCache>
            </c:strRef>
          </c:tx>
          <c:marker>
            <c:symbol val="none"/>
          </c:marker>
          <c:cat>
            <c:numRef>
              <c:f>practica!$E$12:$E$26</c:f>
              <c:numCache>
                <c:formatCode>0.00</c:formatCode>
                <c:ptCount val="15"/>
                <c:pt idx="0">
                  <c:v>1.6060000000000001</c:v>
                </c:pt>
                <c:pt idx="1">
                  <c:v>1.621</c:v>
                </c:pt>
                <c:pt idx="2">
                  <c:v>1.6359999999999999</c:v>
                </c:pt>
                <c:pt idx="3">
                  <c:v>1.651</c:v>
                </c:pt>
                <c:pt idx="4">
                  <c:v>1.6659999999999999</c:v>
                </c:pt>
                <c:pt idx="5">
                  <c:v>1.681</c:v>
                </c:pt>
                <c:pt idx="6">
                  <c:v>1.696</c:v>
                </c:pt>
                <c:pt idx="7">
                  <c:v>1.7110000000000001</c:v>
                </c:pt>
                <c:pt idx="8">
                  <c:v>1.726</c:v>
                </c:pt>
                <c:pt idx="9">
                  <c:v>1.7410000000000001</c:v>
                </c:pt>
                <c:pt idx="10">
                  <c:v>1.76</c:v>
                </c:pt>
                <c:pt idx="11">
                  <c:v>1.77</c:v>
                </c:pt>
                <c:pt idx="12">
                  <c:v>1.78</c:v>
                </c:pt>
                <c:pt idx="13">
                  <c:v>1.8</c:v>
                </c:pt>
                <c:pt idx="14">
                  <c:v>1.82</c:v>
                </c:pt>
              </c:numCache>
            </c:numRef>
          </c:cat>
          <c:val>
            <c:numRef>
              <c:f>practica!$F$12:$F$26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21056"/>
        <c:axId val="181242112"/>
      </c:lineChart>
      <c:catAx>
        <c:axId val="1014210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81242112"/>
        <c:crosses val="autoZero"/>
        <c:auto val="1"/>
        <c:lblAlgn val="ctr"/>
        <c:lblOffset val="100"/>
        <c:noMultiLvlLbl val="0"/>
      </c:catAx>
      <c:valAx>
        <c:axId val="18124211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PESO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0142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PESO</a:t>
            </a:r>
            <a:r>
              <a:rPr lang="es-EC" baseline="0"/>
              <a:t> POR EDAD</a:t>
            </a:r>
            <a:r>
              <a:rPr lang="es-EC"/>
              <a:t>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practica!$F$11</c:f>
              <c:strCache>
                <c:ptCount val="1"/>
                <c:pt idx="0">
                  <c:v>Peso</c:v>
                </c:pt>
              </c:strCache>
            </c:strRef>
          </c:tx>
          <c:marker>
            <c:symbol val="none"/>
          </c:marker>
          <c:cat>
            <c:numRef>
              <c:f>practica!$D$12:$D$26</c:f>
              <c:numCache>
                <c:formatCode>General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</c:numCache>
            </c:numRef>
          </c:cat>
          <c:val>
            <c:numRef>
              <c:f>practica!$F$12:$F$26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71744"/>
        <c:axId val="181240384"/>
      </c:lineChart>
      <c:catAx>
        <c:axId val="17827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240384"/>
        <c:crosses val="autoZero"/>
        <c:auto val="1"/>
        <c:lblAlgn val="ctr"/>
        <c:lblOffset val="100"/>
        <c:noMultiLvlLbl val="0"/>
      </c:catAx>
      <c:valAx>
        <c:axId val="18124038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PESO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7827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EDAD</a:t>
            </a:r>
            <a:r>
              <a:rPr lang="es-EC" baseline="0"/>
              <a:t> ESTUDIANTES</a:t>
            </a:r>
            <a:endParaRPr lang="es-EC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practica!$C$12</c:f>
              <c:strCache>
                <c:ptCount val="1"/>
                <c:pt idx="0">
                  <c:v>Estefania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"/>
          <c:order val="1"/>
          <c:tx>
            <c:strRef>
              <c:f>practica!$C$13</c:f>
              <c:strCache>
                <c:ptCount val="1"/>
                <c:pt idx="0">
                  <c:v>Martha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practica!$C$14</c:f>
              <c:strCache>
                <c:ptCount val="1"/>
                <c:pt idx="0">
                  <c:v>Sofia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3"/>
          <c:order val="3"/>
          <c:tx>
            <c:strRef>
              <c:f>practica!$C$15</c:f>
              <c:strCache>
                <c:ptCount val="1"/>
                <c:pt idx="0">
                  <c:v>Priscila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practica!$D$15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4"/>
          <c:order val="4"/>
          <c:tx>
            <c:strRef>
              <c:f>practica!$C$16</c:f>
              <c:strCache>
                <c:ptCount val="1"/>
                <c:pt idx="0">
                  <c:v>Tania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5"/>
          <c:order val="5"/>
          <c:tx>
            <c:strRef>
              <c:f>practica!$C$17</c:f>
              <c:strCache>
                <c:ptCount val="1"/>
                <c:pt idx="0">
                  <c:v>Andrea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practica!$D$17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6"/>
          <c:order val="6"/>
          <c:tx>
            <c:strRef>
              <c:f>practica!$C$18</c:f>
              <c:strCache>
                <c:ptCount val="1"/>
                <c:pt idx="0">
                  <c:v>Lucia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practica!$D$18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7"/>
          <c:order val="7"/>
          <c:tx>
            <c:strRef>
              <c:f>practica!$C$19</c:f>
              <c:strCache>
                <c:ptCount val="1"/>
                <c:pt idx="0">
                  <c:v>Pablo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practica!$D$19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8"/>
          <c:order val="8"/>
          <c:tx>
            <c:strRef>
              <c:f>practica!$C$20</c:f>
              <c:strCache>
                <c:ptCount val="1"/>
                <c:pt idx="0">
                  <c:v>Luis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practica!$D$20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9"/>
          <c:order val="9"/>
          <c:tx>
            <c:strRef>
              <c:f>practica!$C$21</c:f>
              <c:strCache>
                <c:ptCount val="1"/>
                <c:pt idx="0">
                  <c:v>Pedro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practica!$D$21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0"/>
          <c:order val="10"/>
          <c:tx>
            <c:strRef>
              <c:f>practica!$C$22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1"/>
          <c:order val="11"/>
          <c:tx>
            <c:strRef>
              <c:f>practica!$C$23</c:f>
              <c:strCache>
                <c:ptCount val="1"/>
                <c:pt idx="0">
                  <c:v>Mario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practica!$D$23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2"/>
          <c:order val="12"/>
          <c:tx>
            <c:strRef>
              <c:f>practica!$C$24</c:f>
              <c:strCache>
                <c:ptCount val="1"/>
                <c:pt idx="0">
                  <c:v>Andres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practica!$D$24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13"/>
          <c:order val="13"/>
          <c:tx>
            <c:strRef>
              <c:f>practica!$C$25</c:f>
              <c:strCache>
                <c:ptCount val="1"/>
                <c:pt idx="0">
                  <c:v>Ronald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14"/>
          <c:order val="14"/>
          <c:tx>
            <c:strRef>
              <c:f>practica!$C$26</c:f>
              <c:strCache>
                <c:ptCount val="1"/>
                <c:pt idx="0">
                  <c:v>Mateo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practica!$D$26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996608"/>
        <c:axId val="184972352"/>
      </c:barChart>
      <c:catAx>
        <c:axId val="100996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84972352"/>
        <c:crosses val="autoZero"/>
        <c:auto val="1"/>
        <c:lblAlgn val="ctr"/>
        <c:lblOffset val="100"/>
        <c:noMultiLvlLbl val="0"/>
      </c:catAx>
      <c:valAx>
        <c:axId val="1849723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99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EDAD ESTATURAS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practica!$C$12</c:f>
              <c:strCache>
                <c:ptCount val="1"/>
                <c:pt idx="0">
                  <c:v>Estefania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practica!$E$12</c:f>
              <c:numCache>
                <c:formatCode>0.00</c:formatCode>
                <c:ptCount val="1"/>
                <c:pt idx="0">
                  <c:v>1.6060000000000001</c:v>
                </c:pt>
              </c:numCache>
            </c:numRef>
          </c:val>
        </c:ser>
        <c:ser>
          <c:idx val="1"/>
          <c:order val="1"/>
          <c:tx>
            <c:strRef>
              <c:f>practica!$C$13</c:f>
              <c:strCache>
                <c:ptCount val="1"/>
                <c:pt idx="0">
                  <c:v>Martha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practica!$E$13</c:f>
              <c:numCache>
                <c:formatCode>0.00</c:formatCode>
                <c:ptCount val="1"/>
                <c:pt idx="0">
                  <c:v>1.621</c:v>
                </c:pt>
              </c:numCache>
            </c:numRef>
          </c:val>
        </c:ser>
        <c:ser>
          <c:idx val="2"/>
          <c:order val="2"/>
          <c:tx>
            <c:strRef>
              <c:f>practica!$C$14</c:f>
              <c:strCache>
                <c:ptCount val="1"/>
                <c:pt idx="0">
                  <c:v>Sofia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practica!$E$14</c:f>
              <c:numCache>
                <c:formatCode>0.00</c:formatCode>
                <c:ptCount val="1"/>
                <c:pt idx="0">
                  <c:v>1.6359999999999999</c:v>
                </c:pt>
              </c:numCache>
            </c:numRef>
          </c:val>
        </c:ser>
        <c:ser>
          <c:idx val="3"/>
          <c:order val="3"/>
          <c:tx>
            <c:strRef>
              <c:f>practica!$C$15</c:f>
              <c:strCache>
                <c:ptCount val="1"/>
                <c:pt idx="0">
                  <c:v>Priscila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practica!$E$15</c:f>
              <c:numCache>
                <c:formatCode>0.00</c:formatCode>
                <c:ptCount val="1"/>
                <c:pt idx="0">
                  <c:v>1.651</c:v>
                </c:pt>
              </c:numCache>
            </c:numRef>
          </c:val>
        </c:ser>
        <c:ser>
          <c:idx val="4"/>
          <c:order val="4"/>
          <c:tx>
            <c:strRef>
              <c:f>practica!$C$16</c:f>
              <c:strCache>
                <c:ptCount val="1"/>
                <c:pt idx="0">
                  <c:v>Tania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practica!$E$16</c:f>
              <c:numCache>
                <c:formatCode>0.00</c:formatCode>
                <c:ptCount val="1"/>
                <c:pt idx="0">
                  <c:v>1.6659999999999999</c:v>
                </c:pt>
              </c:numCache>
            </c:numRef>
          </c:val>
        </c:ser>
        <c:ser>
          <c:idx val="5"/>
          <c:order val="5"/>
          <c:tx>
            <c:strRef>
              <c:f>practica!$C$17</c:f>
              <c:strCache>
                <c:ptCount val="1"/>
                <c:pt idx="0">
                  <c:v>Andrea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practica!$E$17</c:f>
              <c:numCache>
                <c:formatCode>0.00</c:formatCode>
                <c:ptCount val="1"/>
                <c:pt idx="0">
                  <c:v>1.681</c:v>
                </c:pt>
              </c:numCache>
            </c:numRef>
          </c:val>
        </c:ser>
        <c:ser>
          <c:idx val="6"/>
          <c:order val="6"/>
          <c:tx>
            <c:strRef>
              <c:f>practica!$C$18</c:f>
              <c:strCache>
                <c:ptCount val="1"/>
                <c:pt idx="0">
                  <c:v>Lucia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practica!$E$18</c:f>
              <c:numCache>
                <c:formatCode>0.00</c:formatCode>
                <c:ptCount val="1"/>
                <c:pt idx="0">
                  <c:v>1.696</c:v>
                </c:pt>
              </c:numCache>
            </c:numRef>
          </c:val>
        </c:ser>
        <c:ser>
          <c:idx val="7"/>
          <c:order val="7"/>
          <c:tx>
            <c:strRef>
              <c:f>practica!$C$19</c:f>
              <c:strCache>
                <c:ptCount val="1"/>
                <c:pt idx="0">
                  <c:v>Pablo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practica!$E$19</c:f>
              <c:numCache>
                <c:formatCode>0.00</c:formatCode>
                <c:ptCount val="1"/>
                <c:pt idx="0">
                  <c:v>1.7110000000000001</c:v>
                </c:pt>
              </c:numCache>
            </c:numRef>
          </c:val>
        </c:ser>
        <c:ser>
          <c:idx val="8"/>
          <c:order val="8"/>
          <c:tx>
            <c:strRef>
              <c:f>practica!$C$20</c:f>
              <c:strCache>
                <c:ptCount val="1"/>
                <c:pt idx="0">
                  <c:v>Luis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practica!$E$20</c:f>
              <c:numCache>
                <c:formatCode>0.00</c:formatCode>
                <c:ptCount val="1"/>
                <c:pt idx="0">
                  <c:v>1.726</c:v>
                </c:pt>
              </c:numCache>
            </c:numRef>
          </c:val>
        </c:ser>
        <c:ser>
          <c:idx val="9"/>
          <c:order val="9"/>
          <c:tx>
            <c:strRef>
              <c:f>practica!$C$21</c:f>
              <c:strCache>
                <c:ptCount val="1"/>
                <c:pt idx="0">
                  <c:v>Pedro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practica!$E$21</c:f>
              <c:numCache>
                <c:formatCode>0.00</c:formatCode>
                <c:ptCount val="1"/>
                <c:pt idx="0">
                  <c:v>1.7410000000000001</c:v>
                </c:pt>
              </c:numCache>
            </c:numRef>
          </c:val>
        </c:ser>
        <c:ser>
          <c:idx val="10"/>
          <c:order val="10"/>
          <c:tx>
            <c:strRef>
              <c:f>practica!$C$22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practica!$E$22</c:f>
              <c:numCache>
                <c:formatCode>0.00</c:formatCode>
                <c:ptCount val="1"/>
                <c:pt idx="0">
                  <c:v>1.76</c:v>
                </c:pt>
              </c:numCache>
            </c:numRef>
          </c:val>
        </c:ser>
        <c:ser>
          <c:idx val="11"/>
          <c:order val="11"/>
          <c:tx>
            <c:strRef>
              <c:f>practica!$C$23</c:f>
              <c:strCache>
                <c:ptCount val="1"/>
                <c:pt idx="0">
                  <c:v>Mario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practica!$E$23</c:f>
              <c:numCache>
                <c:formatCode>0.00</c:formatCode>
                <c:ptCount val="1"/>
                <c:pt idx="0">
                  <c:v>1.77</c:v>
                </c:pt>
              </c:numCache>
            </c:numRef>
          </c:val>
        </c:ser>
        <c:ser>
          <c:idx val="12"/>
          <c:order val="12"/>
          <c:tx>
            <c:strRef>
              <c:f>practica!$C$24</c:f>
              <c:strCache>
                <c:ptCount val="1"/>
                <c:pt idx="0">
                  <c:v>Andres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practica!$E$24</c:f>
              <c:numCache>
                <c:formatCode>0.00</c:formatCode>
                <c:ptCount val="1"/>
                <c:pt idx="0">
                  <c:v>1.78</c:v>
                </c:pt>
              </c:numCache>
            </c:numRef>
          </c:val>
        </c:ser>
        <c:ser>
          <c:idx val="13"/>
          <c:order val="13"/>
          <c:tx>
            <c:strRef>
              <c:f>practica!$C$25</c:f>
              <c:strCache>
                <c:ptCount val="1"/>
                <c:pt idx="0">
                  <c:v>Ronald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practica!$E$25</c:f>
              <c:numCache>
                <c:formatCode>0.00</c:formatCode>
                <c:ptCount val="1"/>
                <c:pt idx="0">
                  <c:v>1.8</c:v>
                </c:pt>
              </c:numCache>
            </c:numRef>
          </c:val>
        </c:ser>
        <c:ser>
          <c:idx val="14"/>
          <c:order val="14"/>
          <c:tx>
            <c:strRef>
              <c:f>practica!$C$26</c:f>
              <c:strCache>
                <c:ptCount val="1"/>
                <c:pt idx="0">
                  <c:v>Mateo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practica!$E$26</c:f>
              <c:numCache>
                <c:formatCode>0.00</c:formatCode>
                <c:ptCount val="1"/>
                <c:pt idx="0">
                  <c:v>1.82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73536"/>
        <c:axId val="184970624"/>
      </c:barChart>
      <c:catAx>
        <c:axId val="13107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970624"/>
        <c:crosses val="autoZero"/>
        <c:auto val="1"/>
        <c:lblAlgn val="ctr"/>
        <c:lblOffset val="100"/>
        <c:noMultiLvlLbl val="0"/>
      </c:catAx>
      <c:valAx>
        <c:axId val="1849706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107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1257300</xdr:colOff>
      <xdr:row>29</xdr:row>
      <xdr:rowOff>166687</xdr:rowOff>
    </xdr:from>
    <xdr:to>
      <xdr:col>8</xdr:col>
      <xdr:colOff>561975</xdr:colOff>
      <xdr:row>44</xdr:row>
      <xdr:rowOff>52387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390525</xdr:colOff>
      <xdr:row>9</xdr:row>
      <xdr:rowOff>14287</xdr:rowOff>
    </xdr:from>
    <xdr:to>
      <xdr:col>18</xdr:col>
      <xdr:colOff>85725</xdr:colOff>
      <xdr:row>23</xdr:row>
      <xdr:rowOff>61912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390525</xdr:colOff>
      <xdr:row>23</xdr:row>
      <xdr:rowOff>147637</xdr:rowOff>
    </xdr:from>
    <xdr:to>
      <xdr:col>18</xdr:col>
      <xdr:colOff>85725</xdr:colOff>
      <xdr:row>38</xdr:row>
      <xdr:rowOff>23812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323851</xdr:colOff>
      <xdr:row>41</xdr:row>
      <xdr:rowOff>157162</xdr:rowOff>
    </xdr:from>
    <xdr:to>
      <xdr:col>13</xdr:col>
      <xdr:colOff>180976</xdr:colOff>
      <xdr:row>56</xdr:row>
      <xdr:rowOff>42862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323851</xdr:colOff>
      <xdr:row>56</xdr:row>
      <xdr:rowOff>166687</xdr:rowOff>
    </xdr:from>
    <xdr:to>
      <xdr:col>13</xdr:col>
      <xdr:colOff>200026</xdr:colOff>
      <xdr:row>71</xdr:row>
      <xdr:rowOff>52387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323850</xdr:colOff>
      <xdr:row>26</xdr:row>
      <xdr:rowOff>119062</xdr:rowOff>
    </xdr:from>
    <xdr:to>
      <xdr:col>13</xdr:col>
      <xdr:colOff>161925</xdr:colOff>
      <xdr:row>41</xdr:row>
      <xdr:rowOff>4762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342900</xdr:colOff>
      <xdr:row>10</xdr:row>
      <xdr:rowOff>100012</xdr:rowOff>
    </xdr:from>
    <xdr:to>
      <xdr:col>13</xdr:col>
      <xdr:colOff>180975</xdr:colOff>
      <xdr:row>24</xdr:row>
      <xdr:rowOff>176212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zoomScaleNormal="100" workbookViewId="0">
      <selection activeCell="J21" sqref="J21"/>
    </sheetView>
  </sheetViews>
  <sheetFormatPr baseColWidth="10" defaultColWidth="9.140625" defaultRowHeight="15"/>
  <cols>
    <col min="2" max="2" width="18" customWidth="1"/>
    <col min="3" max="3" width="13"/>
    <col min="4" max="4" width="12.140625"/>
    <col min="5" max="5" width="34.85546875" bestFit="1" customWidth="1"/>
    <col min="6" max="6" width="12.140625" bestFit="1" customWidth="1"/>
    <col min="7" max="7" width="11" bestFit="1" customWidth="1"/>
    <col min="8" max="8" width="21" bestFit="1" customWidth="1"/>
    <col min="9" max="9" width="11.42578125" bestFit="1" customWidth="1"/>
  </cols>
  <sheetData>
    <row r="2" spans="2:10">
      <c r="B2" s="19" t="s">
        <v>6</v>
      </c>
      <c r="C2" s="19"/>
      <c r="D2" s="19"/>
    </row>
    <row r="3" spans="2:10">
      <c r="B3" s="1" t="s">
        <v>0</v>
      </c>
      <c r="C3" s="1" t="s">
        <v>1</v>
      </c>
      <c r="D3" s="1" t="s">
        <v>7</v>
      </c>
    </row>
    <row r="4" spans="2:10">
      <c r="B4" s="2" t="s">
        <v>2</v>
      </c>
      <c r="C4" s="3">
        <v>0.69</v>
      </c>
      <c r="D4" s="5" t="str">
        <f>CHAR(CODE("a")+ROUND(C4*21,1))</f>
        <v>o</v>
      </c>
    </row>
    <row r="5" spans="2:10">
      <c r="B5" s="2" t="s">
        <v>3</v>
      </c>
      <c r="C5" s="3">
        <v>0.65</v>
      </c>
      <c r="D5" s="5" t="str">
        <f>CHAR(CODE("a")+ROUND(C5*21,1))</f>
        <v>n</v>
      </c>
    </row>
    <row r="6" spans="2:10">
      <c r="B6" s="2" t="s">
        <v>4</v>
      </c>
      <c r="C6" s="3">
        <v>0.3</v>
      </c>
      <c r="D6" s="5" t="str">
        <f t="shared" ref="D6:D7" si="0">CHAR(CODE("a")+ROUND(C6*21,1))</f>
        <v>g</v>
      </c>
    </row>
    <row r="7" spans="2:10">
      <c r="B7" s="2" t="s">
        <v>5</v>
      </c>
      <c r="C7" s="3">
        <f>AVERAGE(C4:C5)</f>
        <v>0.66999999999999993</v>
      </c>
      <c r="D7" s="5" t="str">
        <f t="shared" si="0"/>
        <v>o</v>
      </c>
    </row>
    <row r="11" spans="2:10">
      <c r="E11" s="4"/>
    </row>
    <row r="12" spans="2:10" ht="15.75" thickBot="1"/>
    <row r="13" spans="2:10">
      <c r="E13" s="6"/>
      <c r="F13" s="7">
        <v>15</v>
      </c>
      <c r="G13" s="7">
        <v>25</v>
      </c>
      <c r="H13" s="7">
        <v>30</v>
      </c>
      <c r="I13" s="7">
        <v>30</v>
      </c>
      <c r="J13" s="8">
        <f>SUM(F13:I13)</f>
        <v>100</v>
      </c>
    </row>
    <row r="14" spans="2:10">
      <c r="E14" s="9" t="s">
        <v>11</v>
      </c>
      <c r="F14" s="1" t="s">
        <v>8</v>
      </c>
      <c r="G14" s="1" t="s">
        <v>9</v>
      </c>
      <c r="H14" s="1" t="s">
        <v>10</v>
      </c>
      <c r="I14" s="1" t="s">
        <v>16</v>
      </c>
      <c r="J14" s="10" t="s">
        <v>5</v>
      </c>
    </row>
    <row r="15" spans="2:10">
      <c r="E15" s="11" t="s">
        <v>12</v>
      </c>
      <c r="F15" s="2">
        <v>9</v>
      </c>
      <c r="G15" s="2">
        <v>18</v>
      </c>
      <c r="H15" s="2">
        <v>29</v>
      </c>
      <c r="I15" s="2">
        <v>29</v>
      </c>
      <c r="J15" s="12">
        <f>SUM(F15:I15)</f>
        <v>85</v>
      </c>
    </row>
    <row r="16" spans="2:10">
      <c r="E16" s="11" t="s">
        <v>13</v>
      </c>
      <c r="F16" s="2">
        <v>12</v>
      </c>
      <c r="G16" s="2">
        <v>21</v>
      </c>
      <c r="H16" s="2">
        <v>24</v>
      </c>
      <c r="I16" s="2">
        <v>28</v>
      </c>
      <c r="J16" s="12">
        <f t="shared" ref="J16:J18" si="1">SUM(F16:I16)</f>
        <v>85</v>
      </c>
    </row>
    <row r="17" spans="5:10">
      <c r="E17" s="11" t="s">
        <v>14</v>
      </c>
      <c r="F17" s="2">
        <v>7</v>
      </c>
      <c r="G17" s="2">
        <v>21</v>
      </c>
      <c r="H17" s="2">
        <v>28</v>
      </c>
      <c r="I17" s="2">
        <v>29</v>
      </c>
      <c r="J17" s="12">
        <f t="shared" si="1"/>
        <v>85</v>
      </c>
    </row>
    <row r="18" spans="5:10" ht="15.75" thickBot="1">
      <c r="E18" s="13" t="s">
        <v>15</v>
      </c>
      <c r="F18" s="14">
        <v>15</v>
      </c>
      <c r="G18" s="14">
        <v>25</v>
      </c>
      <c r="H18" s="14">
        <v>30</v>
      </c>
      <c r="I18" s="14">
        <v>15</v>
      </c>
      <c r="J18" s="15">
        <f t="shared" si="1"/>
        <v>85</v>
      </c>
    </row>
    <row r="22" spans="5:10" ht="15.75" thickBot="1">
      <c r="E22" s="20" t="s">
        <v>17</v>
      </c>
      <c r="F22" s="20"/>
      <c r="G22" s="20"/>
      <c r="H22" s="20"/>
      <c r="I22" s="20"/>
    </row>
    <row r="23" spans="5:10">
      <c r="E23" s="6"/>
      <c r="F23" s="7">
        <v>15</v>
      </c>
      <c r="G23" s="7">
        <v>25</v>
      </c>
      <c r="H23" s="7">
        <v>30</v>
      </c>
      <c r="I23" s="7">
        <v>30</v>
      </c>
    </row>
    <row r="24" spans="5:10">
      <c r="E24" s="9" t="s">
        <v>11</v>
      </c>
      <c r="F24" s="1" t="s">
        <v>8</v>
      </c>
      <c r="G24" s="1" t="s">
        <v>9</v>
      </c>
      <c r="H24" s="1" t="s">
        <v>10</v>
      </c>
      <c r="I24" s="1" t="s">
        <v>16</v>
      </c>
    </row>
    <row r="25" spans="5:10">
      <c r="E25" s="11" t="s">
        <v>12</v>
      </c>
      <c r="F25" s="16">
        <f>F15/F$13</f>
        <v>0.6</v>
      </c>
      <c r="G25" s="16">
        <f t="shared" ref="G25:H25" si="2">G15/G$13</f>
        <v>0.72</v>
      </c>
      <c r="H25" s="16">
        <f t="shared" si="2"/>
        <v>0.96666666666666667</v>
      </c>
      <c r="I25" s="16">
        <f t="shared" ref="I25" si="3">I15/I$13</f>
        <v>0.96666666666666667</v>
      </c>
    </row>
    <row r="26" spans="5:10">
      <c r="E26" s="11" t="s">
        <v>13</v>
      </c>
      <c r="F26" s="16">
        <f t="shared" ref="F26:H26" si="4">F16/F$13</f>
        <v>0.8</v>
      </c>
      <c r="G26" s="16">
        <f t="shared" si="4"/>
        <v>0.84</v>
      </c>
      <c r="H26" s="16">
        <f t="shared" si="4"/>
        <v>0.8</v>
      </c>
      <c r="I26" s="16">
        <f t="shared" ref="I26" si="5">I16/I$13</f>
        <v>0.93333333333333335</v>
      </c>
    </row>
    <row r="27" spans="5:10">
      <c r="E27" s="11" t="s">
        <v>14</v>
      </c>
      <c r="F27" s="16">
        <f t="shared" ref="F27:H27" si="6">F17/F$13</f>
        <v>0.46666666666666667</v>
      </c>
      <c r="G27" s="16">
        <f t="shared" si="6"/>
        <v>0.84</v>
      </c>
      <c r="H27" s="16">
        <f t="shared" si="6"/>
        <v>0.93333333333333335</v>
      </c>
      <c r="I27" s="16">
        <f t="shared" ref="I27" si="7">I17/I$13</f>
        <v>0.96666666666666667</v>
      </c>
    </row>
    <row r="28" spans="5:10" ht="15.75" thickBot="1">
      <c r="E28" s="13" t="s">
        <v>15</v>
      </c>
      <c r="F28" s="16">
        <f t="shared" ref="F28:H28" si="8">F18/F$13</f>
        <v>1</v>
      </c>
      <c r="G28" s="16">
        <f t="shared" si="8"/>
        <v>1</v>
      </c>
      <c r="H28" s="16">
        <f t="shared" si="8"/>
        <v>1</v>
      </c>
      <c r="I28" s="16">
        <f t="shared" ref="I28" si="9">I18/I$13</f>
        <v>0.5</v>
      </c>
    </row>
  </sheetData>
  <mergeCells count="2">
    <mergeCell ref="B2:D2"/>
    <mergeCell ref="E22:I22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6"/>
  <sheetViews>
    <sheetView tabSelected="1" topLeftCell="A8" zoomScaleNormal="100" workbookViewId="0">
      <selection activeCell="O18" sqref="O18"/>
    </sheetView>
  </sheetViews>
  <sheetFormatPr baseColWidth="10" defaultColWidth="9.140625" defaultRowHeight="15"/>
  <cols>
    <col min="3" max="3" width="14.140625" bestFit="1" customWidth="1"/>
    <col min="4" max="4" width="11.140625" bestFit="1" customWidth="1"/>
    <col min="5" max="5" width="10.85546875" bestFit="1" customWidth="1"/>
    <col min="7" max="7" width="16.140625" customWidth="1"/>
    <col min="8" max="8" width="9.140625" customWidth="1"/>
  </cols>
  <sheetData>
    <row r="1" spans="3:8" ht="13.9" customHeight="1"/>
    <row r="2" spans="3:8" ht="13.9" customHeight="1"/>
    <row r="3" spans="3:8" ht="13.9" customHeight="1"/>
    <row r="4" spans="3:8" ht="13.9" customHeight="1"/>
    <row r="10" spans="3:8">
      <c r="D10" s="4" t="s">
        <v>35</v>
      </c>
      <c r="E10" s="4" t="s">
        <v>33</v>
      </c>
      <c r="F10" s="4" t="s">
        <v>34</v>
      </c>
      <c r="G10">
        <v>1.7</v>
      </c>
    </row>
    <row r="11" spans="3:8">
      <c r="C11" s="1" t="s">
        <v>18</v>
      </c>
      <c r="D11" s="1" t="s">
        <v>19</v>
      </c>
      <c r="E11" s="1" t="s">
        <v>20</v>
      </c>
      <c r="F11" s="1" t="s">
        <v>21</v>
      </c>
      <c r="G11" s="21" t="s">
        <v>36</v>
      </c>
      <c r="H11" s="22" t="s">
        <v>37</v>
      </c>
    </row>
    <row r="12" spans="3:8">
      <c r="C12" s="2" t="s">
        <v>25</v>
      </c>
      <c r="D12" s="2">
        <v>21</v>
      </c>
      <c r="E12" s="17">
        <v>1.6060000000000001</v>
      </c>
      <c r="F12" s="18">
        <v>145</v>
      </c>
      <c r="G12" s="23">
        <f>E12/$G$10</f>
        <v>0.94470588235294128</v>
      </c>
      <c r="H12" s="24" t="str">
        <f>CHAR(CODE("a")+ROUND(G12*21,1))</f>
        <v>t</v>
      </c>
    </row>
    <row r="13" spans="3:8">
      <c r="C13" s="2" t="s">
        <v>29</v>
      </c>
      <c r="D13" s="2">
        <v>21</v>
      </c>
      <c r="E13" s="17">
        <v>1.621</v>
      </c>
      <c r="F13" s="18">
        <v>123</v>
      </c>
      <c r="G13" s="23">
        <f t="shared" ref="G13:G26" si="0">E13/$G$10</f>
        <v>0.95352941176470596</v>
      </c>
      <c r="H13" s="24" t="str">
        <f t="shared" ref="H13:H26" si="1">CHAR(CODE("a")+ROUND(G13*21,1))</f>
        <v>u</v>
      </c>
    </row>
    <row r="14" spans="3:8">
      <c r="C14" s="2" t="s">
        <v>28</v>
      </c>
      <c r="D14" s="2">
        <v>21</v>
      </c>
      <c r="E14" s="17">
        <v>1.6359999999999999</v>
      </c>
      <c r="F14" s="18">
        <v>134</v>
      </c>
      <c r="G14" s="23">
        <f t="shared" si="0"/>
        <v>0.96235294117647052</v>
      </c>
      <c r="H14" s="24" t="str">
        <f t="shared" si="1"/>
        <v>u</v>
      </c>
    </row>
    <row r="15" spans="3:8">
      <c r="C15" s="2" t="s">
        <v>31</v>
      </c>
      <c r="D15" s="2">
        <v>21</v>
      </c>
      <c r="E15" s="17">
        <v>1.651</v>
      </c>
      <c r="F15" s="18">
        <v>124</v>
      </c>
      <c r="G15" s="23">
        <f t="shared" si="0"/>
        <v>0.97117647058823531</v>
      </c>
      <c r="H15" s="24" t="str">
        <f t="shared" si="1"/>
        <v>u</v>
      </c>
    </row>
    <row r="16" spans="3:8">
      <c r="C16" s="2" t="s">
        <v>30</v>
      </c>
      <c r="D16" s="2">
        <v>21</v>
      </c>
      <c r="E16" s="17">
        <v>1.6659999999999999</v>
      </c>
      <c r="F16" s="18">
        <v>132</v>
      </c>
      <c r="G16" s="23">
        <f t="shared" si="0"/>
        <v>0.98</v>
      </c>
      <c r="H16" s="24" t="str">
        <f t="shared" si="1"/>
        <v>u</v>
      </c>
    </row>
    <row r="17" spans="3:8">
      <c r="C17" s="2" t="s">
        <v>24</v>
      </c>
      <c r="D17" s="2">
        <v>22</v>
      </c>
      <c r="E17" s="17">
        <v>1.681</v>
      </c>
      <c r="F17" s="18">
        <v>121</v>
      </c>
      <c r="G17" s="23">
        <f t="shared" si="0"/>
        <v>0.98882352941176477</v>
      </c>
      <c r="H17" s="24" t="str">
        <f t="shared" si="1"/>
        <v>u</v>
      </c>
    </row>
    <row r="18" spans="3:8">
      <c r="C18" s="2" t="s">
        <v>26</v>
      </c>
      <c r="D18" s="2">
        <v>22</v>
      </c>
      <c r="E18" s="17">
        <v>1.696</v>
      </c>
      <c r="F18" s="18">
        <v>167</v>
      </c>
      <c r="G18" s="23">
        <f t="shared" si="0"/>
        <v>0.99764705882352944</v>
      </c>
      <c r="H18" s="24" t="str">
        <f t="shared" si="1"/>
        <v>v</v>
      </c>
    </row>
    <row r="19" spans="3:8">
      <c r="C19" s="2" t="s">
        <v>22</v>
      </c>
      <c r="D19" s="2">
        <v>23</v>
      </c>
      <c r="E19" s="17">
        <v>1.7110000000000001</v>
      </c>
      <c r="F19" s="18">
        <v>187</v>
      </c>
      <c r="G19" s="23">
        <f t="shared" si="0"/>
        <v>1.0064705882352942</v>
      </c>
      <c r="H19" s="24" t="str">
        <f t="shared" si="1"/>
        <v>v</v>
      </c>
    </row>
    <row r="20" spans="3:8">
      <c r="C20" s="2" t="s">
        <v>13</v>
      </c>
      <c r="D20" s="2">
        <v>23</v>
      </c>
      <c r="E20" s="17">
        <v>1.726</v>
      </c>
      <c r="F20" s="18">
        <v>156</v>
      </c>
      <c r="G20" s="23">
        <f t="shared" si="0"/>
        <v>1.0152941176470589</v>
      </c>
      <c r="H20" s="24" t="str">
        <f t="shared" si="1"/>
        <v>v</v>
      </c>
    </row>
    <row r="21" spans="3:8">
      <c r="C21" s="2" t="s">
        <v>12</v>
      </c>
      <c r="D21" s="2">
        <v>23</v>
      </c>
      <c r="E21" s="17">
        <v>1.7410000000000001</v>
      </c>
      <c r="F21" s="18">
        <v>176</v>
      </c>
      <c r="G21" s="23">
        <f t="shared" si="0"/>
        <v>1.0241176470588236</v>
      </c>
      <c r="H21" s="24" t="str">
        <f t="shared" si="1"/>
        <v>v</v>
      </c>
    </row>
    <row r="22" spans="3:8">
      <c r="C22" s="2" t="s">
        <v>15</v>
      </c>
      <c r="D22" s="2">
        <v>23</v>
      </c>
      <c r="E22" s="17">
        <v>1.76</v>
      </c>
      <c r="F22" s="18">
        <v>145</v>
      </c>
      <c r="G22" s="23">
        <f t="shared" si="0"/>
        <v>1.0352941176470589</v>
      </c>
      <c r="H22" s="24" t="str">
        <f t="shared" si="1"/>
        <v>v</v>
      </c>
    </row>
    <row r="23" spans="3:8">
      <c r="C23" s="2" t="s">
        <v>27</v>
      </c>
      <c r="D23" s="2">
        <v>23</v>
      </c>
      <c r="E23" s="17">
        <v>1.77</v>
      </c>
      <c r="F23" s="18">
        <v>145</v>
      </c>
      <c r="G23" s="23">
        <f t="shared" si="0"/>
        <v>1.0411764705882354</v>
      </c>
      <c r="H23" s="24" t="str">
        <f t="shared" si="1"/>
        <v>v</v>
      </c>
    </row>
    <row r="24" spans="3:8">
      <c r="C24" s="2" t="s">
        <v>14</v>
      </c>
      <c r="D24" s="2">
        <v>24</v>
      </c>
      <c r="E24" s="17">
        <v>1.78</v>
      </c>
      <c r="F24" s="18">
        <v>167</v>
      </c>
      <c r="G24" s="23">
        <f t="shared" si="0"/>
        <v>1.0470588235294118</v>
      </c>
      <c r="H24" s="24" t="str">
        <f t="shared" si="1"/>
        <v>w</v>
      </c>
    </row>
    <row r="25" spans="3:8">
      <c r="C25" s="2" t="s">
        <v>32</v>
      </c>
      <c r="D25" s="2">
        <v>24</v>
      </c>
      <c r="E25" s="17">
        <v>1.8</v>
      </c>
      <c r="F25" s="18">
        <v>176</v>
      </c>
      <c r="G25" s="23">
        <f t="shared" si="0"/>
        <v>1.0588235294117647</v>
      </c>
      <c r="H25" s="24" t="str">
        <f t="shared" si="1"/>
        <v>w</v>
      </c>
    </row>
    <row r="26" spans="3:8">
      <c r="C26" s="2" t="s">
        <v>23</v>
      </c>
      <c r="D26" s="2">
        <v>24</v>
      </c>
      <c r="E26" s="17">
        <v>1.82</v>
      </c>
      <c r="F26" s="18">
        <v>180</v>
      </c>
      <c r="G26" s="23">
        <f t="shared" si="0"/>
        <v>1.0705882352941176</v>
      </c>
      <c r="H26" s="24" t="str">
        <f t="shared" si="1"/>
        <v>w</v>
      </c>
    </row>
  </sheetData>
  <sortState ref="E12:E26">
    <sortCondition ref="E11"/>
  </sortState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2015-06-17T01:10:26Z</dcterms:modified>
  <dc:language>es-EC</dc:language>
</cp:coreProperties>
</file>