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6" tabRatio="449" firstSheet="3" activeTab="7"/>
  </bookViews>
  <sheets>
    <sheet name="practicas_laboratorio" sheetId="1" r:id="rId1"/>
    <sheet name="pruebas_parciales" sheetId="2" r:id="rId2"/>
    <sheet name="informes escritos" sheetId="3" r:id="rId3"/>
    <sheet name="investigacion_bibliografica" sheetId="4" r:id="rId4"/>
    <sheet name="trabajo_autonomo" sheetId="5" r:id="rId5"/>
    <sheet name="examen" sheetId="6" r:id="rId6"/>
    <sheet name="total" sheetId="7" r:id="rId7"/>
    <sheet name="proyecto" sheetId="8" r:id="rId8"/>
  </sheets>
  <calcPr calcId="145621" iterateDelta="1E-4"/>
</workbook>
</file>

<file path=xl/calcChain.xml><?xml version="1.0" encoding="utf-8"?>
<calcChain xmlns="http://schemas.openxmlformats.org/spreadsheetml/2006/main">
  <c r="O14" i="8" l="1"/>
  <c r="O21" i="8"/>
  <c r="O26" i="8"/>
  <c r="O29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10" i="8"/>
  <c r="O9" i="8"/>
  <c r="O8" i="8"/>
  <c r="O7" i="8"/>
  <c r="O6" i="8"/>
  <c r="O5" i="8"/>
  <c r="D9" i="7" l="1"/>
  <c r="E4" i="7"/>
  <c r="E3" i="7"/>
  <c r="E38" i="2"/>
  <c r="G38" i="2" s="1"/>
  <c r="E37" i="2"/>
  <c r="G37" i="2" s="1"/>
  <c r="E36" i="2"/>
  <c r="G36" i="2" s="1"/>
  <c r="E35" i="2"/>
  <c r="G35" i="2" s="1"/>
  <c r="G34" i="2"/>
  <c r="G33" i="2"/>
  <c r="E32" i="2"/>
  <c r="G32" i="2" s="1"/>
  <c r="G31" i="2"/>
  <c r="G30" i="2"/>
  <c r="E29" i="2"/>
  <c r="G29" i="2" s="1"/>
  <c r="E28" i="2"/>
  <c r="G28" i="2" s="1"/>
  <c r="E27" i="2"/>
  <c r="G27" i="2" s="1"/>
  <c r="E26" i="2"/>
  <c r="G26" i="2" s="1"/>
  <c r="E25" i="2"/>
  <c r="G25" i="2" s="1"/>
  <c r="G24" i="2"/>
  <c r="G23" i="2"/>
  <c r="E23" i="2"/>
  <c r="G22" i="2"/>
  <c r="E21" i="2"/>
  <c r="G21" i="2" s="1"/>
  <c r="G20" i="2"/>
  <c r="G19" i="2"/>
  <c r="E19" i="2"/>
  <c r="G18" i="2"/>
  <c r="G17" i="2"/>
  <c r="G16" i="2"/>
  <c r="E16" i="2"/>
  <c r="G15" i="2"/>
  <c r="E15" i="2"/>
  <c r="G14" i="2"/>
  <c r="E14" i="2"/>
  <c r="G13" i="2"/>
  <c r="E13" i="2"/>
  <c r="G12" i="2"/>
  <c r="E2" i="7" s="1"/>
  <c r="E9" i="7" s="1"/>
  <c r="E11" i="2"/>
  <c r="G11" i="2" s="1"/>
  <c r="G10" i="2"/>
  <c r="G9" i="2"/>
  <c r="E8" i="2"/>
  <c r="G8" i="2" s="1"/>
  <c r="G7" i="2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</calcChain>
</file>

<file path=xl/sharedStrings.xml><?xml version="1.0" encoding="utf-8"?>
<sst xmlns="http://schemas.openxmlformats.org/spreadsheetml/2006/main" count="265" uniqueCount="63">
  <si>
    <t>Prácticas de laboratorio</t>
  </si>
  <si>
    <t>Paint y 
Calcula
Dora</t>
  </si>
  <si>
    <t>Winrar</t>
  </si>
  <si>
    <t>WinZip</t>
  </si>
  <si>
    <t>Alumnos</t>
  </si>
  <si>
    <t>TOTAL</t>
  </si>
  <si>
    <t>AGUACONDO  CORDOVA SHIRLEY KATHERINE</t>
  </si>
  <si>
    <t>ARMIJOS CHUNGA KERLY ARACELY</t>
  </si>
  <si>
    <t>CASCO SIGUENZA KAROLAY LIZBETH</t>
  </si>
  <si>
    <t>CASTILLO CISNEROS YARIBEL DEL CISNE</t>
  </si>
  <si>
    <t>CEVALLOS  CRUZ KATHERINE PAULETTE</t>
  </si>
  <si>
    <t>CORDOVA  HERNANDEZ CARLOS EDUARDO</t>
  </si>
  <si>
    <t>CORREA  PARDO YULIANA LIZBETH</t>
  </si>
  <si>
    <t>DÍAZ LUDEÑA LUDEñA MARÍA JOSÉ</t>
  </si>
  <si>
    <t>GARCIA SANTANA GABRIELA ANBAEL</t>
  </si>
  <si>
    <t>GRANDA  VELEZ JAZMIN ARACELLY</t>
  </si>
  <si>
    <t>GUEVARA  TORRES RONALDO JASMANY</t>
  </si>
  <si>
    <t>MALDONADO GOMEZ GóMEZ MIGUEL ANGEL</t>
  </si>
  <si>
    <t>--</t>
  </si>
  <si>
    <t>MATUTE MÁRQUEZ JORGE ANDRÉS</t>
  </si>
  <si>
    <t>MEDINA  ROMERO  ALEXANDRA CELENA</t>
  </si>
  <si>
    <t>MONTOYA  APONTE BLANCA CLARIBEL</t>
  </si>
  <si>
    <t>MURILLO GUEVARA  MADELYN GISELLA</t>
  </si>
  <si>
    <t>NORIEGA  TITO EVELYN LIZBETH</t>
  </si>
  <si>
    <t>OBACO SISALIMA PAUL ANDRES</t>
  </si>
  <si>
    <t>PADILLA  MOCHA JEFFERSON JOSELITO</t>
  </si>
  <si>
    <t>PATIÑO  ALVAREZ JANINA ELIZABETH</t>
  </si>
  <si>
    <t>QUITO  SOLORZANO GENESIS YOMAIRA</t>
  </si>
  <si>
    <t>REQUENA GUERRERO MARJORIE ELIZABETH</t>
  </si>
  <si>
    <t>REYES MESONES KATHERINE CRISTINA</t>
  </si>
  <si>
    <t>RODRIGUEZ VARGAS BYRON DANIEL</t>
  </si>
  <si>
    <t>ROMERO  MARTÌNEZ ROGER DAVID</t>
  </si>
  <si>
    <t>RUEDA  PACHECO CARLOS ANDRES</t>
  </si>
  <si>
    <t>SALINAS  GONZAGA MARYURI BEATRIZ</t>
  </si>
  <si>
    <t>SANCHEZ CAÑAR PAOLA NICOLE</t>
  </si>
  <si>
    <t>VALAREZO AJILA DENNISSE JEANNINE</t>
  </si>
  <si>
    <t>VARGAS  BALCáZAR MICHELLE KATHERINE</t>
  </si>
  <si>
    <t>Leon Torres Jennifer Katherine</t>
  </si>
  <si>
    <t>Tarambis Alexander Morales Ramiro</t>
  </si>
  <si>
    <t>Pruebas Parciales</t>
  </si>
  <si>
    <t>Informes Escritos</t>
  </si>
  <si>
    <t>Investigacion</t>
  </si>
  <si>
    <t>Trabajo_Autonomo</t>
  </si>
  <si>
    <t>Examen</t>
  </si>
  <si>
    <t>Puntuacion</t>
  </si>
  <si>
    <t>Lecciones</t>
  </si>
  <si>
    <t>Informes</t>
  </si>
  <si>
    <t>Investigacion Bibliografica</t>
  </si>
  <si>
    <t>Practicas Laboratorio</t>
  </si>
  <si>
    <t>Practicas Campo</t>
  </si>
  <si>
    <t>Trabajo Autonomo</t>
  </si>
  <si>
    <t>Preguntas</t>
  </si>
  <si>
    <t>Respuestas</t>
  </si>
  <si>
    <t>Analisis Respuesta</t>
  </si>
  <si>
    <t>Recomendación Respuesta</t>
  </si>
  <si>
    <t>Indice</t>
  </si>
  <si>
    <t>Pie pagina</t>
  </si>
  <si>
    <t>Punto restauracion</t>
  </si>
  <si>
    <t>Antivirus</t>
  </si>
  <si>
    <t>Scandisk</t>
  </si>
  <si>
    <t>Recomendaciones</t>
  </si>
  <si>
    <t>Conclusiones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</si>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</sst>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b/>
      <sz val="12"/>
      <color rgb="FF000000"/>
      <name val="Times New Roman"/>
      <family val="1"/>
      <charset val="1"/>
    </font>
    <font>
      <b/>
      <sz val="18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2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2" fillId="0" borderId="0" xfId="0" applyFont="1"/>
    <xf numFmtId="0" fontId="3" fillId="0" borderId="0" xfId="0" applyFont="1"/>
    <xf numFmtId="0" fontId="4" fillId="0" borderId="0" xfId="1" applyFont="1" applyAlignment="1">
      <alignment vertical="top"/>
    </xf>
    <xf numFmtId="2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  <xf numFmtId="0" fontId="1" fillId="0" borderId="0" xfId="0" applyFont="1" applyAlignment="1"/>
    <xf numFmtId="0" fontId="5" fillId="0" borderId="0" xfId="0" applyFont="1"/>
  </cellXfs>
  <cellStyles count="2">
    <cellStyle name="Normal" xfId="0" builtinId="0"/>
    <cellStyle name="TableStyleLight1" xfId="1"/>
  </cellStyles>
  <dxfs count="2"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8"/>
  <sheetViews>
    <sheetView topLeftCell="A7" zoomScaleNormal="100" workbookViewId="0">
      <selection activeCell="E18" sqref="E18"/>
    </sheetView>
  </sheetViews>
  <sheetFormatPr baseColWidth="10" defaultColWidth="8.88671875" defaultRowHeight="14.4" x14ac:dyDescent="0.3"/>
  <cols>
    <col min="1" max="2" width="9.109375"/>
    <col min="3" max="3" width="33.44140625"/>
    <col min="4" max="4" width="7.21875"/>
    <col min="5" max="5" width="6.77734375"/>
    <col min="6" max="6" width="7"/>
    <col min="7" max="7" width="6.5546875"/>
    <col min="8" max="1025" width="9.109375"/>
  </cols>
  <sheetData>
    <row r="4" spans="2:7" ht="15" customHeight="1" x14ac:dyDescent="0.3">
      <c r="D4" s="2" t="s">
        <v>0</v>
      </c>
      <c r="E4" s="2"/>
      <c r="F4" s="2"/>
    </row>
    <row r="5" spans="2:7" ht="41.7" customHeight="1" x14ac:dyDescent="0.3">
      <c r="D5" s="3" t="s">
        <v>1</v>
      </c>
      <c r="E5" s="3" t="s">
        <v>2</v>
      </c>
      <c r="F5" s="3" t="s">
        <v>3</v>
      </c>
    </row>
    <row r="6" spans="2:7" ht="23.4" x14ac:dyDescent="0.45">
      <c r="C6" s="4" t="s">
        <v>4</v>
      </c>
      <c r="D6" s="5">
        <v>1</v>
      </c>
      <c r="E6" s="5">
        <v>2</v>
      </c>
      <c r="F6" s="5">
        <v>3</v>
      </c>
      <c r="G6" s="5" t="s">
        <v>5</v>
      </c>
    </row>
    <row r="7" spans="2:7" x14ac:dyDescent="0.3">
      <c r="B7">
        <v>1</v>
      </c>
      <c r="C7" s="6" t="s">
        <v>6</v>
      </c>
      <c r="D7">
        <v>10</v>
      </c>
      <c r="E7">
        <v>10</v>
      </c>
      <c r="F7">
        <v>10</v>
      </c>
      <c r="G7" s="7">
        <f t="shared" ref="G7:G38" si="0">SUM(D7:F7)/3</f>
        <v>10</v>
      </c>
    </row>
    <row r="8" spans="2:7" x14ac:dyDescent="0.3">
      <c r="B8">
        <v>2</v>
      </c>
      <c r="C8" s="6" t="s">
        <v>7</v>
      </c>
      <c r="D8">
        <v>10</v>
      </c>
      <c r="E8">
        <v>10</v>
      </c>
      <c r="F8">
        <v>10</v>
      </c>
      <c r="G8" s="7">
        <f t="shared" si="0"/>
        <v>10</v>
      </c>
    </row>
    <row r="9" spans="2:7" x14ac:dyDescent="0.3">
      <c r="B9">
        <v>3</v>
      </c>
      <c r="C9" s="6" t="s">
        <v>8</v>
      </c>
      <c r="D9">
        <v>10</v>
      </c>
      <c r="E9" s="8">
        <v>10</v>
      </c>
      <c r="F9">
        <v>10</v>
      </c>
      <c r="G9" s="7">
        <f t="shared" si="0"/>
        <v>10</v>
      </c>
    </row>
    <row r="10" spans="2:7" x14ac:dyDescent="0.3">
      <c r="B10">
        <v>4</v>
      </c>
      <c r="C10" s="6" t="s">
        <v>9</v>
      </c>
      <c r="D10">
        <v>10</v>
      </c>
      <c r="E10">
        <v>10</v>
      </c>
      <c r="F10">
        <v>10</v>
      </c>
      <c r="G10" s="7">
        <f t="shared" si="0"/>
        <v>10</v>
      </c>
    </row>
    <row r="11" spans="2:7" x14ac:dyDescent="0.3">
      <c r="B11">
        <v>5</v>
      </c>
      <c r="C11" s="6" t="s">
        <v>10</v>
      </c>
      <c r="D11">
        <v>10</v>
      </c>
      <c r="E11">
        <v>10</v>
      </c>
      <c r="F11" s="8">
        <v>10</v>
      </c>
      <c r="G11" s="7">
        <f t="shared" si="0"/>
        <v>10</v>
      </c>
    </row>
    <row r="12" spans="2:7" x14ac:dyDescent="0.3">
      <c r="B12">
        <v>6</v>
      </c>
      <c r="C12" s="6" t="s">
        <v>11</v>
      </c>
      <c r="D12">
        <v>10</v>
      </c>
      <c r="E12">
        <v>10</v>
      </c>
      <c r="F12" s="8">
        <v>10</v>
      </c>
      <c r="G12" s="7">
        <f t="shared" si="0"/>
        <v>10</v>
      </c>
    </row>
    <row r="13" spans="2:7" x14ac:dyDescent="0.3">
      <c r="B13">
        <v>7</v>
      </c>
      <c r="C13" s="6" t="s">
        <v>12</v>
      </c>
      <c r="D13">
        <v>10</v>
      </c>
      <c r="E13">
        <v>10</v>
      </c>
      <c r="F13">
        <v>10</v>
      </c>
      <c r="G13" s="7">
        <f t="shared" si="0"/>
        <v>10</v>
      </c>
    </row>
    <row r="14" spans="2:7" x14ac:dyDescent="0.3">
      <c r="B14">
        <v>8</v>
      </c>
      <c r="C14" s="6" t="s">
        <v>13</v>
      </c>
      <c r="D14">
        <v>10</v>
      </c>
      <c r="E14">
        <v>10</v>
      </c>
      <c r="F14">
        <v>10</v>
      </c>
      <c r="G14" s="7">
        <f t="shared" si="0"/>
        <v>10</v>
      </c>
    </row>
    <row r="15" spans="2:7" x14ac:dyDescent="0.3">
      <c r="B15">
        <v>9</v>
      </c>
      <c r="C15" s="6" t="s">
        <v>14</v>
      </c>
      <c r="D15">
        <v>10</v>
      </c>
      <c r="E15" s="8">
        <v>10</v>
      </c>
      <c r="F15">
        <v>10</v>
      </c>
      <c r="G15" s="7">
        <f t="shared" si="0"/>
        <v>10</v>
      </c>
    </row>
    <row r="16" spans="2:7" x14ac:dyDescent="0.3">
      <c r="B16">
        <v>10</v>
      </c>
      <c r="C16" s="6" t="s">
        <v>15</v>
      </c>
      <c r="D16">
        <v>10</v>
      </c>
      <c r="E16">
        <v>10</v>
      </c>
      <c r="F16">
        <v>10</v>
      </c>
      <c r="G16" s="7">
        <f t="shared" si="0"/>
        <v>10</v>
      </c>
    </row>
    <row r="17" spans="2:7" x14ac:dyDescent="0.3">
      <c r="B17">
        <v>11</v>
      </c>
      <c r="C17" s="6" t="s">
        <v>16</v>
      </c>
      <c r="D17">
        <v>10</v>
      </c>
      <c r="E17" s="8">
        <v>10</v>
      </c>
      <c r="F17">
        <v>10</v>
      </c>
      <c r="G17" s="7">
        <f t="shared" si="0"/>
        <v>10</v>
      </c>
    </row>
    <row r="18" spans="2:7" x14ac:dyDescent="0.3">
      <c r="B18">
        <v>12</v>
      </c>
      <c r="C18" s="6" t="s">
        <v>17</v>
      </c>
      <c r="D18">
        <v>10</v>
      </c>
      <c r="E18" s="8" t="s">
        <v>18</v>
      </c>
      <c r="F18">
        <v>10</v>
      </c>
      <c r="G18" s="7">
        <f t="shared" si="0"/>
        <v>6.666666666666667</v>
      </c>
    </row>
    <row r="19" spans="2:7" x14ac:dyDescent="0.3">
      <c r="B19">
        <v>13</v>
      </c>
      <c r="C19" s="6" t="s">
        <v>19</v>
      </c>
      <c r="D19">
        <v>5</v>
      </c>
      <c r="E19">
        <v>10</v>
      </c>
      <c r="F19" s="8">
        <v>10</v>
      </c>
      <c r="G19" s="7">
        <f t="shared" si="0"/>
        <v>8.3333333333333339</v>
      </c>
    </row>
    <row r="20" spans="2:7" x14ac:dyDescent="0.3">
      <c r="B20">
        <v>14</v>
      </c>
      <c r="C20" s="6" t="s">
        <v>20</v>
      </c>
      <c r="D20">
        <v>10</v>
      </c>
      <c r="E20">
        <v>10</v>
      </c>
      <c r="F20">
        <v>10</v>
      </c>
      <c r="G20" s="7">
        <f t="shared" si="0"/>
        <v>10</v>
      </c>
    </row>
    <row r="21" spans="2:7" x14ac:dyDescent="0.3">
      <c r="B21">
        <v>15</v>
      </c>
      <c r="C21" s="6" t="s">
        <v>21</v>
      </c>
      <c r="D21">
        <v>10</v>
      </c>
      <c r="E21">
        <v>10</v>
      </c>
      <c r="F21">
        <v>10</v>
      </c>
      <c r="G21" s="7">
        <f t="shared" si="0"/>
        <v>10</v>
      </c>
    </row>
    <row r="22" spans="2:7" x14ac:dyDescent="0.3">
      <c r="B22">
        <v>16</v>
      </c>
      <c r="C22" s="6" t="s">
        <v>22</v>
      </c>
      <c r="D22">
        <v>10</v>
      </c>
      <c r="E22">
        <v>10</v>
      </c>
      <c r="F22" s="8">
        <v>10</v>
      </c>
      <c r="G22" s="7">
        <f t="shared" si="0"/>
        <v>10</v>
      </c>
    </row>
    <row r="23" spans="2:7" x14ac:dyDescent="0.3">
      <c r="B23">
        <v>17</v>
      </c>
      <c r="C23" s="6" t="s">
        <v>23</v>
      </c>
      <c r="D23" s="8">
        <v>10</v>
      </c>
      <c r="E23">
        <v>10</v>
      </c>
      <c r="F23">
        <v>10</v>
      </c>
      <c r="G23" s="7">
        <f t="shared" si="0"/>
        <v>10</v>
      </c>
    </row>
    <row r="24" spans="2:7" x14ac:dyDescent="0.3">
      <c r="B24">
        <v>18</v>
      </c>
      <c r="C24" s="6" t="s">
        <v>24</v>
      </c>
      <c r="D24">
        <v>10</v>
      </c>
      <c r="E24">
        <v>10</v>
      </c>
      <c r="F24">
        <v>10</v>
      </c>
      <c r="G24" s="7">
        <f t="shared" si="0"/>
        <v>10</v>
      </c>
    </row>
    <row r="25" spans="2:7" x14ac:dyDescent="0.3">
      <c r="B25">
        <v>19</v>
      </c>
      <c r="C25" s="6" t="s">
        <v>25</v>
      </c>
      <c r="D25">
        <v>10</v>
      </c>
      <c r="E25">
        <v>10</v>
      </c>
      <c r="F25" s="8">
        <v>10</v>
      </c>
      <c r="G25" s="7">
        <f t="shared" si="0"/>
        <v>10</v>
      </c>
    </row>
    <row r="26" spans="2:7" x14ac:dyDescent="0.3">
      <c r="B26">
        <v>20</v>
      </c>
      <c r="C26" s="6" t="s">
        <v>26</v>
      </c>
      <c r="D26">
        <v>10</v>
      </c>
      <c r="E26">
        <v>10</v>
      </c>
      <c r="F26">
        <v>10</v>
      </c>
      <c r="G26" s="7">
        <f t="shared" si="0"/>
        <v>10</v>
      </c>
    </row>
    <row r="27" spans="2:7" x14ac:dyDescent="0.3">
      <c r="B27">
        <v>21</v>
      </c>
      <c r="C27" s="6" t="s">
        <v>27</v>
      </c>
      <c r="D27">
        <v>10</v>
      </c>
      <c r="E27">
        <v>10</v>
      </c>
      <c r="F27">
        <v>10</v>
      </c>
      <c r="G27" s="7">
        <f t="shared" si="0"/>
        <v>10</v>
      </c>
    </row>
    <row r="28" spans="2:7" x14ac:dyDescent="0.3">
      <c r="B28">
        <v>22</v>
      </c>
      <c r="C28" s="6" t="s">
        <v>28</v>
      </c>
      <c r="D28" s="8">
        <v>10</v>
      </c>
      <c r="E28" s="8">
        <v>10</v>
      </c>
      <c r="F28">
        <v>10</v>
      </c>
      <c r="G28" s="7">
        <f t="shared" si="0"/>
        <v>10</v>
      </c>
    </row>
    <row r="29" spans="2:7" x14ac:dyDescent="0.3">
      <c r="B29">
        <v>23</v>
      </c>
      <c r="C29" s="6" t="s">
        <v>29</v>
      </c>
      <c r="D29" s="8">
        <v>10</v>
      </c>
      <c r="E29" s="8">
        <v>10</v>
      </c>
      <c r="F29">
        <v>10</v>
      </c>
      <c r="G29" s="7">
        <f t="shared" si="0"/>
        <v>10</v>
      </c>
    </row>
    <row r="30" spans="2:7" x14ac:dyDescent="0.3">
      <c r="B30">
        <v>24</v>
      </c>
      <c r="C30" s="6" t="s">
        <v>30</v>
      </c>
      <c r="D30">
        <v>5</v>
      </c>
      <c r="E30">
        <v>10</v>
      </c>
      <c r="F30">
        <v>10</v>
      </c>
      <c r="G30" s="7">
        <f t="shared" si="0"/>
        <v>8.3333333333333339</v>
      </c>
    </row>
    <row r="31" spans="2:7" x14ac:dyDescent="0.3">
      <c r="B31">
        <v>25</v>
      </c>
      <c r="C31" s="6" t="s">
        <v>31</v>
      </c>
      <c r="D31" s="8">
        <v>10</v>
      </c>
      <c r="E31" s="8">
        <v>10</v>
      </c>
      <c r="F31" s="8">
        <v>10</v>
      </c>
      <c r="G31" s="7">
        <f t="shared" si="0"/>
        <v>10</v>
      </c>
    </row>
    <row r="32" spans="2:7" x14ac:dyDescent="0.3">
      <c r="B32">
        <v>26</v>
      </c>
      <c r="C32" s="6" t="s">
        <v>32</v>
      </c>
      <c r="D32">
        <v>10</v>
      </c>
      <c r="E32">
        <v>10</v>
      </c>
      <c r="F32">
        <v>10</v>
      </c>
      <c r="G32" s="7">
        <f t="shared" si="0"/>
        <v>10</v>
      </c>
    </row>
    <row r="33" spans="2:7" x14ac:dyDescent="0.3">
      <c r="B33">
        <v>27</v>
      </c>
      <c r="C33" s="6" t="s">
        <v>33</v>
      </c>
      <c r="D33">
        <v>10</v>
      </c>
      <c r="E33">
        <v>10</v>
      </c>
      <c r="F33">
        <v>10</v>
      </c>
      <c r="G33" s="7">
        <f t="shared" si="0"/>
        <v>10</v>
      </c>
    </row>
    <row r="34" spans="2:7" x14ac:dyDescent="0.3">
      <c r="B34">
        <v>28</v>
      </c>
      <c r="C34" s="6" t="s">
        <v>34</v>
      </c>
      <c r="D34">
        <v>10</v>
      </c>
      <c r="E34">
        <v>10</v>
      </c>
      <c r="F34">
        <v>10</v>
      </c>
      <c r="G34" s="7">
        <f t="shared" si="0"/>
        <v>10</v>
      </c>
    </row>
    <row r="35" spans="2:7" x14ac:dyDescent="0.3">
      <c r="B35">
        <v>29</v>
      </c>
      <c r="C35" s="6" t="s">
        <v>35</v>
      </c>
      <c r="D35">
        <v>10</v>
      </c>
      <c r="E35">
        <v>10</v>
      </c>
      <c r="F35">
        <v>10</v>
      </c>
      <c r="G35" s="7">
        <f t="shared" si="0"/>
        <v>10</v>
      </c>
    </row>
    <row r="36" spans="2:7" x14ac:dyDescent="0.3">
      <c r="B36">
        <v>30</v>
      </c>
      <c r="C36" s="6" t="s">
        <v>36</v>
      </c>
      <c r="D36">
        <v>10</v>
      </c>
      <c r="E36">
        <v>10</v>
      </c>
      <c r="F36">
        <v>10</v>
      </c>
      <c r="G36" s="7">
        <f t="shared" si="0"/>
        <v>10</v>
      </c>
    </row>
    <row r="37" spans="2:7" x14ac:dyDescent="0.3">
      <c r="B37">
        <v>31</v>
      </c>
      <c r="C37" s="6" t="s">
        <v>37</v>
      </c>
      <c r="D37">
        <v>10</v>
      </c>
      <c r="E37">
        <v>10</v>
      </c>
      <c r="F37">
        <v>10</v>
      </c>
      <c r="G37" s="7">
        <f t="shared" si="0"/>
        <v>10</v>
      </c>
    </row>
    <row r="38" spans="2:7" x14ac:dyDescent="0.3">
      <c r="B38">
        <v>32</v>
      </c>
      <c r="C38" s="6" t="s">
        <v>38</v>
      </c>
      <c r="D38">
        <v>10</v>
      </c>
      <c r="E38">
        <v>10</v>
      </c>
      <c r="F38">
        <v>10</v>
      </c>
      <c r="G38" s="7">
        <f t="shared" si="0"/>
        <v>10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G38"/>
  <sheetViews>
    <sheetView zoomScaleNormal="100" workbookViewId="0">
      <selection activeCell="D13" sqref="D13"/>
    </sheetView>
  </sheetViews>
  <sheetFormatPr baseColWidth="10" defaultColWidth="8.88671875" defaultRowHeight="14.4" x14ac:dyDescent="0.3"/>
  <cols>
    <col min="1" max="3" width="9.109375"/>
    <col min="4" max="4" width="42.109375"/>
    <col min="5" max="1025" width="9.109375"/>
  </cols>
  <sheetData>
    <row r="5" spans="3:7" ht="15.6" x14ac:dyDescent="0.3">
      <c r="E5" s="1" t="s">
        <v>39</v>
      </c>
      <c r="F5" s="1"/>
    </row>
    <row r="6" spans="3:7" ht="23.4" x14ac:dyDescent="0.45">
      <c r="D6" s="4" t="s">
        <v>4</v>
      </c>
      <c r="E6" s="5">
        <v>1</v>
      </c>
      <c r="F6" s="5">
        <v>2</v>
      </c>
      <c r="G6" s="5" t="s">
        <v>5</v>
      </c>
    </row>
    <row r="7" spans="3:7" x14ac:dyDescent="0.3">
      <c r="C7">
        <v>1</v>
      </c>
      <c r="D7" s="6" t="s">
        <v>6</v>
      </c>
      <c r="E7">
        <v>50</v>
      </c>
      <c r="F7">
        <v>95</v>
      </c>
      <c r="G7" s="9">
        <f t="shared" ref="G7:G38" si="0">AVERAGE(E7,F7)</f>
        <v>72.5</v>
      </c>
    </row>
    <row r="8" spans="3:7" x14ac:dyDescent="0.3">
      <c r="C8">
        <v>2</v>
      </c>
      <c r="D8" s="6" t="s">
        <v>7</v>
      </c>
      <c r="E8">
        <f>(20+90)/2</f>
        <v>55</v>
      </c>
      <c r="F8">
        <v>90</v>
      </c>
      <c r="G8" s="9">
        <f t="shared" si="0"/>
        <v>72.5</v>
      </c>
    </row>
    <row r="9" spans="3:7" x14ac:dyDescent="0.3">
      <c r="C9">
        <v>3</v>
      </c>
      <c r="D9" s="6" t="s">
        <v>8</v>
      </c>
      <c r="E9">
        <v>70</v>
      </c>
      <c r="F9">
        <v>40</v>
      </c>
      <c r="G9" s="9">
        <f t="shared" si="0"/>
        <v>55</v>
      </c>
    </row>
    <row r="10" spans="3:7" x14ac:dyDescent="0.3">
      <c r="C10">
        <v>4</v>
      </c>
      <c r="D10" s="6" t="s">
        <v>9</v>
      </c>
      <c r="E10">
        <v>95</v>
      </c>
      <c r="F10">
        <v>95</v>
      </c>
      <c r="G10" s="9">
        <f t="shared" si="0"/>
        <v>95</v>
      </c>
    </row>
    <row r="11" spans="3:7" x14ac:dyDescent="0.3">
      <c r="C11">
        <v>5</v>
      </c>
      <c r="D11" s="6" t="s">
        <v>10</v>
      </c>
      <c r="E11">
        <f>AVERAGE(50,60)</f>
        <v>55</v>
      </c>
      <c r="F11">
        <v>95</v>
      </c>
      <c r="G11" s="9">
        <f t="shared" si="0"/>
        <v>75</v>
      </c>
    </row>
    <row r="12" spans="3:7" x14ac:dyDescent="0.3">
      <c r="C12">
        <v>6</v>
      </c>
      <c r="D12" s="6" t="s">
        <v>11</v>
      </c>
      <c r="E12">
        <v>90</v>
      </c>
      <c r="F12">
        <v>55</v>
      </c>
      <c r="G12" s="9">
        <f t="shared" si="0"/>
        <v>72.5</v>
      </c>
    </row>
    <row r="13" spans="3:7" x14ac:dyDescent="0.3">
      <c r="C13">
        <v>7</v>
      </c>
      <c r="D13" s="6" t="s">
        <v>12</v>
      </c>
      <c r="E13" s="9">
        <f>(60+63)/2</f>
        <v>61.5</v>
      </c>
      <c r="F13">
        <v>85</v>
      </c>
      <c r="G13" s="9">
        <f t="shared" si="0"/>
        <v>73.25</v>
      </c>
    </row>
    <row r="14" spans="3:7" x14ac:dyDescent="0.3">
      <c r="C14">
        <v>8</v>
      </c>
      <c r="D14" s="6" t="s">
        <v>13</v>
      </c>
      <c r="E14">
        <f>(60+80)/2</f>
        <v>70</v>
      </c>
      <c r="F14">
        <v>95</v>
      </c>
      <c r="G14" s="9">
        <f t="shared" si="0"/>
        <v>82.5</v>
      </c>
    </row>
    <row r="15" spans="3:7" x14ac:dyDescent="0.3">
      <c r="C15">
        <v>9</v>
      </c>
      <c r="D15" s="6" t="s">
        <v>14</v>
      </c>
      <c r="E15" s="9">
        <f>AVERAGE((20+75)/2,70)</f>
        <v>58.75</v>
      </c>
      <c r="F15">
        <v>85</v>
      </c>
      <c r="G15" s="9">
        <f t="shared" si="0"/>
        <v>71.875</v>
      </c>
    </row>
    <row r="16" spans="3:7" x14ac:dyDescent="0.3">
      <c r="C16">
        <v>10</v>
      </c>
      <c r="D16" s="6" t="s">
        <v>15</v>
      </c>
      <c r="E16" s="9">
        <f>AVERAGE((55+60)/2,70)</f>
        <v>63.75</v>
      </c>
      <c r="F16">
        <v>100</v>
      </c>
      <c r="G16" s="9">
        <f t="shared" si="0"/>
        <v>81.875</v>
      </c>
    </row>
    <row r="17" spans="3:7" x14ac:dyDescent="0.3">
      <c r="C17">
        <v>11</v>
      </c>
      <c r="D17" s="6" t="s">
        <v>16</v>
      </c>
      <c r="E17">
        <v>70</v>
      </c>
      <c r="F17">
        <v>75</v>
      </c>
      <c r="G17" s="9">
        <f t="shared" si="0"/>
        <v>72.5</v>
      </c>
    </row>
    <row r="18" spans="3:7" x14ac:dyDescent="0.3">
      <c r="C18">
        <v>12</v>
      </c>
      <c r="D18" s="6" t="s">
        <v>17</v>
      </c>
      <c r="E18">
        <v>95</v>
      </c>
      <c r="F18">
        <v>80</v>
      </c>
      <c r="G18" s="9">
        <f t="shared" si="0"/>
        <v>87.5</v>
      </c>
    </row>
    <row r="19" spans="3:7" x14ac:dyDescent="0.3">
      <c r="C19">
        <v>13</v>
      </c>
      <c r="D19" s="6" t="s">
        <v>19</v>
      </c>
      <c r="E19">
        <f>AVERAGE((25+45)/2,75)</f>
        <v>55</v>
      </c>
      <c r="F19">
        <v>70</v>
      </c>
      <c r="G19" s="9">
        <f t="shared" si="0"/>
        <v>62.5</v>
      </c>
    </row>
    <row r="20" spans="3:7" x14ac:dyDescent="0.3">
      <c r="C20">
        <v>14</v>
      </c>
      <c r="D20" s="6" t="s">
        <v>20</v>
      </c>
      <c r="E20">
        <v>85</v>
      </c>
      <c r="F20">
        <v>90</v>
      </c>
      <c r="G20" s="9">
        <f t="shared" si="0"/>
        <v>87.5</v>
      </c>
    </row>
    <row r="21" spans="3:7" x14ac:dyDescent="0.3">
      <c r="C21">
        <v>15</v>
      </c>
      <c r="D21" s="6" t="s">
        <v>21</v>
      </c>
      <c r="E21" s="9">
        <f>AVERAGE(65,70)</f>
        <v>67.5</v>
      </c>
      <c r="F21">
        <v>100</v>
      </c>
      <c r="G21" s="9">
        <f t="shared" si="0"/>
        <v>83.75</v>
      </c>
    </row>
    <row r="22" spans="3:7" x14ac:dyDescent="0.3">
      <c r="C22">
        <v>16</v>
      </c>
      <c r="D22" s="6" t="s">
        <v>22</v>
      </c>
      <c r="E22">
        <v>100</v>
      </c>
      <c r="F22">
        <v>75</v>
      </c>
      <c r="G22" s="9">
        <f t="shared" si="0"/>
        <v>87.5</v>
      </c>
    </row>
    <row r="23" spans="3:7" x14ac:dyDescent="0.3">
      <c r="C23">
        <v>17</v>
      </c>
      <c r="D23" s="6" t="s">
        <v>23</v>
      </c>
      <c r="E23">
        <f>(50+100)/2</f>
        <v>75</v>
      </c>
      <c r="F23">
        <v>90</v>
      </c>
      <c r="G23" s="9">
        <f t="shared" si="0"/>
        <v>82.5</v>
      </c>
    </row>
    <row r="24" spans="3:7" x14ac:dyDescent="0.3">
      <c r="C24">
        <v>18</v>
      </c>
      <c r="D24" s="6" t="s">
        <v>24</v>
      </c>
      <c r="E24">
        <v>90</v>
      </c>
      <c r="F24">
        <v>80</v>
      </c>
      <c r="G24" s="9">
        <f t="shared" si="0"/>
        <v>85</v>
      </c>
    </row>
    <row r="25" spans="3:7" x14ac:dyDescent="0.3">
      <c r="C25">
        <v>19</v>
      </c>
      <c r="D25" s="6" t="s">
        <v>25</v>
      </c>
      <c r="E25">
        <f>AVERAGE(70,80)</f>
        <v>75</v>
      </c>
      <c r="F25">
        <v>95</v>
      </c>
      <c r="G25" s="9">
        <f t="shared" si="0"/>
        <v>85</v>
      </c>
    </row>
    <row r="26" spans="3:7" x14ac:dyDescent="0.3">
      <c r="C26">
        <v>20</v>
      </c>
      <c r="D26" s="6" t="s">
        <v>26</v>
      </c>
      <c r="E26" s="9">
        <f>(65+78)/2</f>
        <v>71.5</v>
      </c>
      <c r="F26">
        <v>100</v>
      </c>
      <c r="G26" s="9">
        <f t="shared" si="0"/>
        <v>85.75</v>
      </c>
    </row>
    <row r="27" spans="3:7" x14ac:dyDescent="0.3">
      <c r="C27">
        <v>21</v>
      </c>
      <c r="D27" s="6" t="s">
        <v>27</v>
      </c>
      <c r="E27" s="9">
        <f>(60+95)/2</f>
        <v>77.5</v>
      </c>
      <c r="F27">
        <v>100</v>
      </c>
      <c r="G27" s="9">
        <f t="shared" si="0"/>
        <v>88.75</v>
      </c>
    </row>
    <row r="28" spans="3:7" x14ac:dyDescent="0.3">
      <c r="C28">
        <v>22</v>
      </c>
      <c r="D28" s="6" t="s">
        <v>28</v>
      </c>
      <c r="E28">
        <f>AVERAGE(35,75)</f>
        <v>55</v>
      </c>
      <c r="F28">
        <v>85</v>
      </c>
      <c r="G28" s="9">
        <f t="shared" si="0"/>
        <v>70</v>
      </c>
    </row>
    <row r="29" spans="3:7" x14ac:dyDescent="0.3">
      <c r="C29">
        <v>23</v>
      </c>
      <c r="D29" s="6" t="s">
        <v>29</v>
      </c>
      <c r="E29">
        <f>AVERAGE((60+80)/2,80)</f>
        <v>75</v>
      </c>
      <c r="F29">
        <v>95</v>
      </c>
      <c r="G29" s="9">
        <f t="shared" si="0"/>
        <v>85</v>
      </c>
    </row>
    <row r="30" spans="3:7" x14ac:dyDescent="0.3">
      <c r="C30">
        <v>24</v>
      </c>
      <c r="D30" s="6" t="s">
        <v>30</v>
      </c>
      <c r="E30">
        <v>90</v>
      </c>
      <c r="F30">
        <v>80</v>
      </c>
      <c r="G30" s="9">
        <f t="shared" si="0"/>
        <v>85</v>
      </c>
    </row>
    <row r="31" spans="3:7" x14ac:dyDescent="0.3">
      <c r="C31">
        <v>25</v>
      </c>
      <c r="D31" s="6" t="s">
        <v>31</v>
      </c>
      <c r="E31">
        <v>100</v>
      </c>
      <c r="F31">
        <v>90</v>
      </c>
      <c r="G31" s="9">
        <f t="shared" si="0"/>
        <v>95</v>
      </c>
    </row>
    <row r="32" spans="3:7" x14ac:dyDescent="0.3">
      <c r="C32">
        <v>26</v>
      </c>
      <c r="D32" s="6" t="s">
        <v>32</v>
      </c>
      <c r="E32" s="9">
        <f>AVERAGE((60+78)/2,80)</f>
        <v>74.5</v>
      </c>
      <c r="F32">
        <v>90</v>
      </c>
      <c r="G32" s="9">
        <f t="shared" si="0"/>
        <v>82.25</v>
      </c>
    </row>
    <row r="33" spans="3:7" x14ac:dyDescent="0.3">
      <c r="C33">
        <v>27</v>
      </c>
      <c r="D33" s="6" t="s">
        <v>33</v>
      </c>
      <c r="E33">
        <v>100</v>
      </c>
      <c r="F33">
        <v>85</v>
      </c>
      <c r="G33" s="9">
        <f t="shared" si="0"/>
        <v>92.5</v>
      </c>
    </row>
    <row r="34" spans="3:7" x14ac:dyDescent="0.3">
      <c r="C34">
        <v>28</v>
      </c>
      <c r="D34" s="6" t="s">
        <v>34</v>
      </c>
      <c r="E34">
        <v>80</v>
      </c>
      <c r="F34">
        <v>95</v>
      </c>
      <c r="G34" s="9">
        <f t="shared" si="0"/>
        <v>87.5</v>
      </c>
    </row>
    <row r="35" spans="3:7" x14ac:dyDescent="0.3">
      <c r="C35">
        <v>29</v>
      </c>
      <c r="D35" s="6" t="s">
        <v>35</v>
      </c>
      <c r="E35">
        <f>AVERAGE((25+63)/2,50)</f>
        <v>47</v>
      </c>
      <c r="F35">
        <v>90</v>
      </c>
      <c r="G35" s="9">
        <f t="shared" si="0"/>
        <v>68.5</v>
      </c>
    </row>
    <row r="36" spans="3:7" x14ac:dyDescent="0.3">
      <c r="C36">
        <v>30</v>
      </c>
      <c r="D36" s="6" t="s">
        <v>36</v>
      </c>
      <c r="E36">
        <f>AVERAGE(70,80)</f>
        <v>75</v>
      </c>
      <c r="F36">
        <v>85</v>
      </c>
      <c r="G36" s="9">
        <f t="shared" si="0"/>
        <v>80</v>
      </c>
    </row>
    <row r="37" spans="3:7" x14ac:dyDescent="0.3">
      <c r="C37">
        <v>31</v>
      </c>
      <c r="D37" s="6" t="s">
        <v>37</v>
      </c>
      <c r="E37" s="9">
        <f>AVERAGE((50+65)/2,65)</f>
        <v>61.25</v>
      </c>
      <c r="F37">
        <v>80</v>
      </c>
      <c r="G37" s="9">
        <f t="shared" si="0"/>
        <v>70.625</v>
      </c>
    </row>
    <row r="38" spans="3:7" x14ac:dyDescent="0.3">
      <c r="C38">
        <v>32</v>
      </c>
      <c r="D38" s="6" t="s">
        <v>38</v>
      </c>
      <c r="E38">
        <f>AVERAGE(45,75)</f>
        <v>60</v>
      </c>
      <c r="F38">
        <v>85</v>
      </c>
      <c r="G38" s="9">
        <f t="shared" si="0"/>
        <v>72.5</v>
      </c>
    </row>
  </sheetData>
  <mergeCells count="1">
    <mergeCell ref="E5:F5"/>
  </mergeCells>
  <conditionalFormatting sqref="G7:G38">
    <cfRule type="top10" dxfId="1" priority="2" bottom="1" rank="10"/>
    <cfRule type="top10" dxfId="0" priority="3" rank="10"/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G38"/>
  <sheetViews>
    <sheetView topLeftCell="A10" zoomScaleNormal="100" workbookViewId="0">
      <selection activeCell="F18" sqref="F18"/>
    </sheetView>
  </sheetViews>
  <sheetFormatPr baseColWidth="10" defaultColWidth="8.88671875" defaultRowHeight="14.4" x14ac:dyDescent="0.3"/>
  <cols>
    <col min="1" max="4" width="9.109375"/>
    <col min="5" max="5" width="42.109375"/>
    <col min="6" max="1025" width="9.109375"/>
  </cols>
  <sheetData>
    <row r="5" spans="4:7" ht="46.8" x14ac:dyDescent="0.3">
      <c r="F5" s="3" t="s">
        <v>40</v>
      </c>
    </row>
    <row r="6" spans="4:7" ht="23.4" x14ac:dyDescent="0.45">
      <c r="E6" s="4" t="s">
        <v>4</v>
      </c>
      <c r="F6" s="5">
        <v>1</v>
      </c>
      <c r="G6" s="5" t="s">
        <v>5</v>
      </c>
    </row>
    <row r="7" spans="4:7" x14ac:dyDescent="0.3">
      <c r="D7">
        <v>1</v>
      </c>
      <c r="E7" s="6" t="s">
        <v>6</v>
      </c>
      <c r="F7">
        <v>5</v>
      </c>
    </row>
    <row r="8" spans="4:7" x14ac:dyDescent="0.3">
      <c r="D8">
        <v>2</v>
      </c>
      <c r="E8" s="6" t="s">
        <v>7</v>
      </c>
      <c r="F8">
        <v>5</v>
      </c>
    </row>
    <row r="9" spans="4:7" x14ac:dyDescent="0.3">
      <c r="D9">
        <v>3</v>
      </c>
      <c r="E9" s="6" t="s">
        <v>8</v>
      </c>
      <c r="F9" s="8">
        <v>5</v>
      </c>
    </row>
    <row r="10" spans="4:7" x14ac:dyDescent="0.3">
      <c r="D10">
        <v>4</v>
      </c>
      <c r="E10" s="6" t="s">
        <v>9</v>
      </c>
      <c r="F10">
        <v>5</v>
      </c>
    </row>
    <row r="11" spans="4:7" x14ac:dyDescent="0.3">
      <c r="D11">
        <v>5</v>
      </c>
      <c r="E11" s="6" t="s">
        <v>10</v>
      </c>
      <c r="F11">
        <v>5</v>
      </c>
    </row>
    <row r="12" spans="4:7" x14ac:dyDescent="0.3">
      <c r="D12">
        <v>6</v>
      </c>
      <c r="E12" s="6" t="s">
        <v>11</v>
      </c>
      <c r="F12">
        <v>5</v>
      </c>
    </row>
    <row r="13" spans="4:7" x14ac:dyDescent="0.3">
      <c r="D13">
        <v>7</v>
      </c>
      <c r="E13" s="6" t="s">
        <v>12</v>
      </c>
      <c r="F13">
        <v>5</v>
      </c>
    </row>
    <row r="14" spans="4:7" x14ac:dyDescent="0.3">
      <c r="D14">
        <v>8</v>
      </c>
      <c r="E14" s="6" t="s">
        <v>13</v>
      </c>
      <c r="F14">
        <v>5</v>
      </c>
    </row>
    <row r="15" spans="4:7" x14ac:dyDescent="0.3">
      <c r="D15">
        <v>9</v>
      </c>
      <c r="E15" s="6" t="s">
        <v>14</v>
      </c>
      <c r="F15">
        <v>5</v>
      </c>
    </row>
    <row r="16" spans="4:7" x14ac:dyDescent="0.3">
      <c r="D16">
        <v>10</v>
      </c>
      <c r="E16" s="6" t="s">
        <v>15</v>
      </c>
      <c r="F16">
        <v>5</v>
      </c>
    </row>
    <row r="17" spans="4:6" x14ac:dyDescent="0.3">
      <c r="D17">
        <v>11</v>
      </c>
      <c r="E17" s="6" t="s">
        <v>16</v>
      </c>
      <c r="F17" s="8">
        <v>5</v>
      </c>
    </row>
    <row r="18" spans="4:6" x14ac:dyDescent="0.3">
      <c r="D18">
        <v>12</v>
      </c>
      <c r="E18" s="6" t="s">
        <v>17</v>
      </c>
      <c r="F18" s="8">
        <v>5</v>
      </c>
    </row>
    <row r="19" spans="4:6" x14ac:dyDescent="0.3">
      <c r="D19">
        <v>13</v>
      </c>
      <c r="E19" s="6" t="s">
        <v>19</v>
      </c>
      <c r="F19" s="8">
        <v>5</v>
      </c>
    </row>
    <row r="20" spans="4:6" x14ac:dyDescent="0.3">
      <c r="D20">
        <v>14</v>
      </c>
      <c r="E20" s="6" t="s">
        <v>20</v>
      </c>
      <c r="F20">
        <v>5</v>
      </c>
    </row>
    <row r="21" spans="4:6" x14ac:dyDescent="0.3">
      <c r="D21">
        <v>15</v>
      </c>
      <c r="E21" s="6" t="s">
        <v>21</v>
      </c>
      <c r="F21" s="8">
        <v>5</v>
      </c>
    </row>
    <row r="22" spans="4:6" x14ac:dyDescent="0.3">
      <c r="D22">
        <v>16</v>
      </c>
      <c r="E22" s="6" t="s">
        <v>22</v>
      </c>
      <c r="F22">
        <v>5</v>
      </c>
    </row>
    <row r="23" spans="4:6" x14ac:dyDescent="0.3">
      <c r="D23">
        <v>17</v>
      </c>
      <c r="E23" s="6" t="s">
        <v>23</v>
      </c>
      <c r="F23">
        <v>5</v>
      </c>
    </row>
    <row r="24" spans="4:6" x14ac:dyDescent="0.3">
      <c r="D24">
        <v>18</v>
      </c>
      <c r="E24" s="6" t="s">
        <v>24</v>
      </c>
      <c r="F24">
        <v>5</v>
      </c>
    </row>
    <row r="25" spans="4:6" x14ac:dyDescent="0.3">
      <c r="D25">
        <v>19</v>
      </c>
      <c r="E25" s="6" t="s">
        <v>25</v>
      </c>
      <c r="F25">
        <v>5</v>
      </c>
    </row>
    <row r="26" spans="4:6" x14ac:dyDescent="0.3">
      <c r="D26">
        <v>20</v>
      </c>
      <c r="E26" s="6" t="s">
        <v>26</v>
      </c>
      <c r="F26">
        <v>5</v>
      </c>
    </row>
    <row r="27" spans="4:6" x14ac:dyDescent="0.3">
      <c r="D27">
        <v>21</v>
      </c>
      <c r="E27" s="6" t="s">
        <v>27</v>
      </c>
      <c r="F27">
        <v>5</v>
      </c>
    </row>
    <row r="28" spans="4:6" x14ac:dyDescent="0.3">
      <c r="D28">
        <v>22</v>
      </c>
      <c r="E28" s="6" t="s">
        <v>28</v>
      </c>
      <c r="F28">
        <v>5</v>
      </c>
    </row>
    <row r="29" spans="4:6" x14ac:dyDescent="0.3">
      <c r="D29">
        <v>23</v>
      </c>
      <c r="E29" s="6" t="s">
        <v>29</v>
      </c>
      <c r="F29">
        <v>5</v>
      </c>
    </row>
    <row r="30" spans="4:6" x14ac:dyDescent="0.3">
      <c r="D30">
        <v>24</v>
      </c>
      <c r="E30" s="6" t="s">
        <v>30</v>
      </c>
      <c r="F30">
        <v>5</v>
      </c>
    </row>
    <row r="31" spans="4:6" x14ac:dyDescent="0.3">
      <c r="D31">
        <v>25</v>
      </c>
      <c r="E31" s="6" t="s">
        <v>31</v>
      </c>
      <c r="F31" s="8">
        <v>5</v>
      </c>
    </row>
    <row r="32" spans="4:6" x14ac:dyDescent="0.3">
      <c r="D32">
        <v>26</v>
      </c>
      <c r="E32" s="6" t="s">
        <v>32</v>
      </c>
      <c r="F32">
        <v>5</v>
      </c>
    </row>
    <row r="33" spans="4:6" x14ac:dyDescent="0.3">
      <c r="D33">
        <v>27</v>
      </c>
      <c r="E33" s="6" t="s">
        <v>33</v>
      </c>
      <c r="F33">
        <v>5</v>
      </c>
    </row>
    <row r="34" spans="4:6" x14ac:dyDescent="0.3">
      <c r="D34">
        <v>28</v>
      </c>
      <c r="E34" s="6" t="s">
        <v>34</v>
      </c>
      <c r="F34" s="8">
        <v>5</v>
      </c>
    </row>
    <row r="35" spans="4:6" x14ac:dyDescent="0.3">
      <c r="D35">
        <v>29</v>
      </c>
      <c r="E35" s="6" t="s">
        <v>35</v>
      </c>
      <c r="F35">
        <v>5</v>
      </c>
    </row>
    <row r="36" spans="4:6" x14ac:dyDescent="0.3">
      <c r="D36">
        <v>30</v>
      </c>
      <c r="E36" s="6" t="s">
        <v>36</v>
      </c>
      <c r="F36">
        <v>5</v>
      </c>
    </row>
    <row r="37" spans="4:6" x14ac:dyDescent="0.3">
      <c r="D37">
        <v>31</v>
      </c>
      <c r="E37" s="6" t="s">
        <v>37</v>
      </c>
      <c r="F37">
        <v>5</v>
      </c>
    </row>
    <row r="38" spans="4:6" x14ac:dyDescent="0.3">
      <c r="D38">
        <v>32</v>
      </c>
      <c r="E38" s="6" t="s">
        <v>38</v>
      </c>
      <c r="F38">
        <v>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F38"/>
  <sheetViews>
    <sheetView topLeftCell="A6" zoomScaleNormal="100" workbookViewId="0">
      <selection activeCell="E9" sqref="E9"/>
    </sheetView>
  </sheetViews>
  <sheetFormatPr baseColWidth="10" defaultColWidth="8.88671875" defaultRowHeight="14.4" x14ac:dyDescent="0.3"/>
  <cols>
    <col min="1" max="3" width="10.5546875"/>
    <col min="4" max="4" width="42.109375"/>
    <col min="5" max="1025" width="10.5546875"/>
  </cols>
  <sheetData>
    <row r="5" spans="3:6" ht="31.2" x14ac:dyDescent="0.3">
      <c r="E5" s="3" t="s">
        <v>41</v>
      </c>
    </row>
    <row r="6" spans="3:6" ht="23.4" x14ac:dyDescent="0.45">
      <c r="D6" s="4" t="s">
        <v>4</v>
      </c>
      <c r="E6" s="5">
        <v>1</v>
      </c>
      <c r="F6" s="5" t="s">
        <v>5</v>
      </c>
    </row>
    <row r="7" spans="3:6" x14ac:dyDescent="0.3">
      <c r="C7">
        <v>1</v>
      </c>
      <c r="D7" s="6" t="s">
        <v>6</v>
      </c>
    </row>
    <row r="8" spans="3:6" x14ac:dyDescent="0.3">
      <c r="C8">
        <v>2</v>
      </c>
      <c r="D8" s="6" t="s">
        <v>7</v>
      </c>
      <c r="E8">
        <v>92</v>
      </c>
    </row>
    <row r="9" spans="3:6" x14ac:dyDescent="0.3">
      <c r="C9">
        <v>3</v>
      </c>
      <c r="D9" s="6" t="s">
        <v>8</v>
      </c>
    </row>
    <row r="10" spans="3:6" x14ac:dyDescent="0.3">
      <c r="C10">
        <v>4</v>
      </c>
      <c r="D10" s="6" t="s">
        <v>9</v>
      </c>
    </row>
    <row r="11" spans="3:6" x14ac:dyDescent="0.3">
      <c r="C11">
        <v>5</v>
      </c>
      <c r="D11" s="6" t="s">
        <v>10</v>
      </c>
      <c r="E11">
        <v>85</v>
      </c>
    </row>
    <row r="12" spans="3:6" x14ac:dyDescent="0.3">
      <c r="C12">
        <v>6</v>
      </c>
      <c r="D12" s="6" t="s">
        <v>11</v>
      </c>
      <c r="E12">
        <v>90</v>
      </c>
    </row>
    <row r="13" spans="3:6" x14ac:dyDescent="0.3">
      <c r="C13">
        <v>7</v>
      </c>
      <c r="D13" s="6" t="s">
        <v>12</v>
      </c>
    </row>
    <row r="14" spans="3:6" x14ac:dyDescent="0.3">
      <c r="C14">
        <v>8</v>
      </c>
      <c r="D14" s="6" t="s">
        <v>13</v>
      </c>
      <c r="E14">
        <v>85</v>
      </c>
    </row>
    <row r="15" spans="3:6" x14ac:dyDescent="0.3">
      <c r="C15">
        <v>9</v>
      </c>
      <c r="D15" s="6" t="s">
        <v>14</v>
      </c>
    </row>
    <row r="16" spans="3:6" x14ac:dyDescent="0.3">
      <c r="C16">
        <v>10</v>
      </c>
      <c r="D16" s="6" t="s">
        <v>15</v>
      </c>
    </row>
    <row r="17" spans="3:5" x14ac:dyDescent="0.3">
      <c r="C17">
        <v>11</v>
      </c>
      <c r="D17" s="6" t="s">
        <v>16</v>
      </c>
    </row>
    <row r="18" spans="3:5" x14ac:dyDescent="0.3">
      <c r="C18">
        <v>12</v>
      </c>
      <c r="D18" s="6" t="s">
        <v>17</v>
      </c>
    </row>
    <row r="19" spans="3:5" x14ac:dyDescent="0.3">
      <c r="C19">
        <v>13</v>
      </c>
      <c r="D19" s="6" t="s">
        <v>19</v>
      </c>
      <c r="E19">
        <v>85</v>
      </c>
    </row>
    <row r="20" spans="3:5" x14ac:dyDescent="0.3">
      <c r="C20">
        <v>14</v>
      </c>
      <c r="D20" s="6" t="s">
        <v>20</v>
      </c>
    </row>
    <row r="21" spans="3:5" x14ac:dyDescent="0.3">
      <c r="C21">
        <v>15</v>
      </c>
      <c r="D21" s="6" t="s">
        <v>21</v>
      </c>
    </row>
    <row r="22" spans="3:5" x14ac:dyDescent="0.3">
      <c r="C22">
        <v>16</v>
      </c>
      <c r="D22" s="6" t="s">
        <v>22</v>
      </c>
    </row>
    <row r="23" spans="3:5" x14ac:dyDescent="0.3">
      <c r="C23">
        <v>17</v>
      </c>
      <c r="D23" s="6" t="s">
        <v>23</v>
      </c>
    </row>
    <row r="24" spans="3:5" x14ac:dyDescent="0.3">
      <c r="C24">
        <v>18</v>
      </c>
      <c r="D24" s="6" t="s">
        <v>24</v>
      </c>
    </row>
    <row r="25" spans="3:5" x14ac:dyDescent="0.3">
      <c r="C25">
        <v>19</v>
      </c>
      <c r="D25" s="6" t="s">
        <v>25</v>
      </c>
      <c r="E25">
        <v>85</v>
      </c>
    </row>
    <row r="26" spans="3:5" x14ac:dyDescent="0.3">
      <c r="C26">
        <v>20</v>
      </c>
      <c r="D26" s="6" t="s">
        <v>26</v>
      </c>
    </row>
    <row r="27" spans="3:5" x14ac:dyDescent="0.3">
      <c r="C27">
        <v>21</v>
      </c>
      <c r="D27" s="6" t="s">
        <v>27</v>
      </c>
    </row>
    <row r="28" spans="3:5" x14ac:dyDescent="0.3">
      <c r="C28">
        <v>22</v>
      </c>
      <c r="D28" s="6" t="s">
        <v>28</v>
      </c>
    </row>
    <row r="29" spans="3:5" x14ac:dyDescent="0.3">
      <c r="C29">
        <v>23</v>
      </c>
      <c r="D29" s="6" t="s">
        <v>29</v>
      </c>
    </row>
    <row r="30" spans="3:5" x14ac:dyDescent="0.3">
      <c r="C30">
        <v>24</v>
      </c>
      <c r="D30" s="6" t="s">
        <v>30</v>
      </c>
      <c r="E30">
        <v>92</v>
      </c>
    </row>
    <row r="31" spans="3:5" x14ac:dyDescent="0.3">
      <c r="C31">
        <v>25</v>
      </c>
      <c r="D31" s="6" t="s">
        <v>31</v>
      </c>
    </row>
    <row r="32" spans="3:5" x14ac:dyDescent="0.3">
      <c r="C32">
        <v>26</v>
      </c>
      <c r="D32" s="6" t="s">
        <v>32</v>
      </c>
    </row>
    <row r="33" spans="3:5" x14ac:dyDescent="0.3">
      <c r="C33">
        <v>27</v>
      </c>
      <c r="D33" s="6" t="s">
        <v>33</v>
      </c>
    </row>
    <row r="34" spans="3:5" x14ac:dyDescent="0.3">
      <c r="C34">
        <v>28</v>
      </c>
      <c r="D34" s="6" t="s">
        <v>34</v>
      </c>
    </row>
    <row r="35" spans="3:5" x14ac:dyDescent="0.3">
      <c r="C35">
        <v>29</v>
      </c>
      <c r="D35" s="6" t="s">
        <v>35</v>
      </c>
    </row>
    <row r="36" spans="3:5" x14ac:dyDescent="0.3">
      <c r="C36">
        <v>30</v>
      </c>
      <c r="D36" s="6" t="s">
        <v>36</v>
      </c>
      <c r="E36">
        <v>85</v>
      </c>
    </row>
    <row r="37" spans="3:5" x14ac:dyDescent="0.3">
      <c r="C37">
        <v>31</v>
      </c>
      <c r="D37" s="6" t="s">
        <v>37</v>
      </c>
    </row>
    <row r="38" spans="3:5" x14ac:dyDescent="0.3">
      <c r="C38">
        <v>32</v>
      </c>
      <c r="D38" s="6" t="s">
        <v>38</v>
      </c>
      <c r="E38">
        <v>85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37"/>
  <sheetViews>
    <sheetView zoomScaleNormal="100" workbookViewId="0">
      <selection activeCell="E17" sqref="E17"/>
    </sheetView>
  </sheetViews>
  <sheetFormatPr baseColWidth="10" defaultColWidth="8.88671875" defaultRowHeight="14.4" x14ac:dyDescent="0.3"/>
  <cols>
    <col min="1" max="3" width="10.5546875"/>
    <col min="4" max="4" width="42.109375"/>
    <col min="5" max="1025" width="10.5546875"/>
  </cols>
  <sheetData>
    <row r="4" spans="3:6" ht="31.2" x14ac:dyDescent="0.3">
      <c r="E4" s="3" t="s">
        <v>42</v>
      </c>
    </row>
    <row r="5" spans="3:6" ht="23.4" x14ac:dyDescent="0.45">
      <c r="D5" s="4" t="s">
        <v>4</v>
      </c>
      <c r="E5" s="5">
        <v>1</v>
      </c>
      <c r="F5" s="5" t="s">
        <v>5</v>
      </c>
    </row>
    <row r="6" spans="3:6" x14ac:dyDescent="0.3">
      <c r="C6">
        <v>1</v>
      </c>
      <c r="D6" s="6" t="s">
        <v>6</v>
      </c>
    </row>
    <row r="7" spans="3:6" x14ac:dyDescent="0.3">
      <c r="C7">
        <v>2</v>
      </c>
      <c r="D7" s="6" t="s">
        <v>7</v>
      </c>
    </row>
    <row r="8" spans="3:6" x14ac:dyDescent="0.3">
      <c r="C8">
        <v>3</v>
      </c>
      <c r="D8" s="6" t="s">
        <v>8</v>
      </c>
    </row>
    <row r="9" spans="3:6" x14ac:dyDescent="0.3">
      <c r="C9">
        <v>4</v>
      </c>
      <c r="D9" s="6" t="s">
        <v>9</v>
      </c>
    </row>
    <row r="10" spans="3:6" x14ac:dyDescent="0.3">
      <c r="C10">
        <v>5</v>
      </c>
      <c r="D10" s="6" t="s">
        <v>10</v>
      </c>
    </row>
    <row r="11" spans="3:6" x14ac:dyDescent="0.3">
      <c r="C11">
        <v>6</v>
      </c>
      <c r="D11" s="6" t="s">
        <v>11</v>
      </c>
    </row>
    <row r="12" spans="3:6" x14ac:dyDescent="0.3">
      <c r="C12">
        <v>7</v>
      </c>
      <c r="D12" s="6" t="s">
        <v>12</v>
      </c>
    </row>
    <row r="13" spans="3:6" x14ac:dyDescent="0.3">
      <c r="C13">
        <v>8</v>
      </c>
      <c r="D13" s="6" t="s">
        <v>13</v>
      </c>
    </row>
    <row r="14" spans="3:6" x14ac:dyDescent="0.3">
      <c r="C14">
        <v>9</v>
      </c>
      <c r="D14" s="6" t="s">
        <v>14</v>
      </c>
    </row>
    <row r="15" spans="3:6" x14ac:dyDescent="0.3">
      <c r="C15">
        <v>10</v>
      </c>
      <c r="D15" s="6" t="s">
        <v>15</v>
      </c>
    </row>
    <row r="16" spans="3:6" x14ac:dyDescent="0.3">
      <c r="C16">
        <v>11</v>
      </c>
      <c r="D16" s="6" t="s">
        <v>16</v>
      </c>
    </row>
    <row r="17" spans="3:4" x14ac:dyDescent="0.3">
      <c r="C17">
        <v>12</v>
      </c>
      <c r="D17" s="6" t="s">
        <v>17</v>
      </c>
    </row>
    <row r="18" spans="3:4" x14ac:dyDescent="0.3">
      <c r="C18">
        <v>13</v>
      </c>
      <c r="D18" s="6" t="s">
        <v>19</v>
      </c>
    </row>
    <row r="19" spans="3:4" x14ac:dyDescent="0.3">
      <c r="C19">
        <v>14</v>
      </c>
      <c r="D19" s="6" t="s">
        <v>20</v>
      </c>
    </row>
    <row r="20" spans="3:4" x14ac:dyDescent="0.3">
      <c r="C20">
        <v>15</v>
      </c>
      <c r="D20" s="6" t="s">
        <v>21</v>
      </c>
    </row>
    <row r="21" spans="3:4" x14ac:dyDescent="0.3">
      <c r="C21">
        <v>16</v>
      </c>
      <c r="D21" s="6" t="s">
        <v>22</v>
      </c>
    </row>
    <row r="22" spans="3:4" x14ac:dyDescent="0.3">
      <c r="C22">
        <v>17</v>
      </c>
      <c r="D22" s="6" t="s">
        <v>23</v>
      </c>
    </row>
    <row r="23" spans="3:4" x14ac:dyDescent="0.3">
      <c r="C23">
        <v>18</v>
      </c>
      <c r="D23" s="6" t="s">
        <v>24</v>
      </c>
    </row>
    <row r="24" spans="3:4" x14ac:dyDescent="0.3">
      <c r="C24">
        <v>19</v>
      </c>
      <c r="D24" s="6" t="s">
        <v>25</v>
      </c>
    </row>
    <row r="25" spans="3:4" x14ac:dyDescent="0.3">
      <c r="C25">
        <v>20</v>
      </c>
      <c r="D25" s="6" t="s">
        <v>26</v>
      </c>
    </row>
    <row r="26" spans="3:4" x14ac:dyDescent="0.3">
      <c r="C26">
        <v>21</v>
      </c>
      <c r="D26" s="6" t="s">
        <v>27</v>
      </c>
    </row>
    <row r="27" spans="3:4" x14ac:dyDescent="0.3">
      <c r="C27">
        <v>22</v>
      </c>
      <c r="D27" s="6" t="s">
        <v>28</v>
      </c>
    </row>
    <row r="28" spans="3:4" x14ac:dyDescent="0.3">
      <c r="C28">
        <v>23</v>
      </c>
      <c r="D28" s="6" t="s">
        <v>29</v>
      </c>
    </row>
    <row r="29" spans="3:4" x14ac:dyDescent="0.3">
      <c r="C29">
        <v>24</v>
      </c>
      <c r="D29" s="6" t="s">
        <v>30</v>
      </c>
    </row>
    <row r="30" spans="3:4" x14ac:dyDescent="0.3">
      <c r="C30">
        <v>25</v>
      </c>
      <c r="D30" s="6" t="s">
        <v>31</v>
      </c>
    </row>
    <row r="31" spans="3:4" x14ac:dyDescent="0.3">
      <c r="C31">
        <v>26</v>
      </c>
      <c r="D31" s="6" t="s">
        <v>32</v>
      </c>
    </row>
    <row r="32" spans="3:4" x14ac:dyDescent="0.3">
      <c r="C32">
        <v>27</v>
      </c>
      <c r="D32" s="6" t="s">
        <v>33</v>
      </c>
    </row>
    <row r="33" spans="3:4" x14ac:dyDescent="0.3">
      <c r="C33">
        <v>28</v>
      </c>
      <c r="D33" s="6" t="s">
        <v>34</v>
      </c>
    </row>
    <row r="34" spans="3:4" x14ac:dyDescent="0.3">
      <c r="C34">
        <v>29</v>
      </c>
      <c r="D34" s="6" t="s">
        <v>35</v>
      </c>
    </row>
    <row r="35" spans="3:4" x14ac:dyDescent="0.3">
      <c r="C35">
        <v>30</v>
      </c>
      <c r="D35" s="6" t="s">
        <v>36</v>
      </c>
    </row>
    <row r="36" spans="3:4" x14ac:dyDescent="0.3">
      <c r="C36">
        <v>31</v>
      </c>
      <c r="D36" s="6" t="s">
        <v>37</v>
      </c>
    </row>
    <row r="37" spans="3:4" x14ac:dyDescent="0.3">
      <c r="C37">
        <v>32</v>
      </c>
      <c r="D37" s="6" t="s">
        <v>38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37"/>
  <sheetViews>
    <sheetView topLeftCell="A19" zoomScaleNormal="100" workbookViewId="0">
      <selection activeCell="C6" sqref="C6:D37"/>
    </sheetView>
  </sheetViews>
  <sheetFormatPr baseColWidth="10" defaultColWidth="8.88671875" defaultRowHeight="14.4" x14ac:dyDescent="0.3"/>
  <cols>
    <col min="1" max="3" width="10.5546875"/>
    <col min="4" max="4" width="42.109375"/>
    <col min="5" max="1025" width="10.5546875"/>
  </cols>
  <sheetData>
    <row r="4" spans="3:8" ht="15.6" x14ac:dyDescent="0.3">
      <c r="E4" s="10"/>
      <c r="F4" s="10"/>
      <c r="G4" s="10"/>
    </row>
    <row r="5" spans="3:8" ht="23.4" x14ac:dyDescent="0.45">
      <c r="D5" s="4" t="s">
        <v>4</v>
      </c>
      <c r="E5" s="5" t="s">
        <v>43</v>
      </c>
      <c r="F5" s="5"/>
      <c r="G5" s="5"/>
      <c r="H5" s="5"/>
    </row>
    <row r="6" spans="3:8" x14ac:dyDescent="0.3">
      <c r="C6">
        <v>1</v>
      </c>
      <c r="D6" s="6" t="s">
        <v>6</v>
      </c>
    </row>
    <row r="7" spans="3:8" x14ac:dyDescent="0.3">
      <c r="C7">
        <v>2</v>
      </c>
      <c r="D7" s="6" t="s">
        <v>7</v>
      </c>
    </row>
    <row r="8" spans="3:8" x14ac:dyDescent="0.3">
      <c r="C8">
        <v>3</v>
      </c>
      <c r="D8" s="6" t="s">
        <v>8</v>
      </c>
    </row>
    <row r="9" spans="3:8" x14ac:dyDescent="0.3">
      <c r="C9">
        <v>4</v>
      </c>
      <c r="D9" s="6" t="s">
        <v>9</v>
      </c>
    </row>
    <row r="10" spans="3:8" x14ac:dyDescent="0.3">
      <c r="C10">
        <v>5</v>
      </c>
      <c r="D10" s="6" t="s">
        <v>10</v>
      </c>
    </row>
    <row r="11" spans="3:8" x14ac:dyDescent="0.3">
      <c r="C11">
        <v>6</v>
      </c>
      <c r="D11" s="6" t="s">
        <v>11</v>
      </c>
    </row>
    <row r="12" spans="3:8" x14ac:dyDescent="0.3">
      <c r="C12">
        <v>7</v>
      </c>
      <c r="D12" s="6" t="s">
        <v>12</v>
      </c>
    </row>
    <row r="13" spans="3:8" x14ac:dyDescent="0.3">
      <c r="C13">
        <v>8</v>
      </c>
      <c r="D13" s="6" t="s">
        <v>13</v>
      </c>
    </row>
    <row r="14" spans="3:8" x14ac:dyDescent="0.3">
      <c r="C14">
        <v>9</v>
      </c>
      <c r="D14" s="6" t="s">
        <v>14</v>
      </c>
    </row>
    <row r="15" spans="3:8" x14ac:dyDescent="0.3">
      <c r="C15">
        <v>10</v>
      </c>
      <c r="D15" s="6" t="s">
        <v>15</v>
      </c>
    </row>
    <row r="16" spans="3:8" x14ac:dyDescent="0.3">
      <c r="C16">
        <v>11</v>
      </c>
      <c r="D16" s="6" t="s">
        <v>16</v>
      </c>
    </row>
    <row r="17" spans="3:4" x14ac:dyDescent="0.3">
      <c r="C17">
        <v>12</v>
      </c>
      <c r="D17" s="6" t="s">
        <v>17</v>
      </c>
    </row>
    <row r="18" spans="3:4" x14ac:dyDescent="0.3">
      <c r="C18">
        <v>13</v>
      </c>
      <c r="D18" s="6" t="s">
        <v>19</v>
      </c>
    </row>
    <row r="19" spans="3:4" x14ac:dyDescent="0.3">
      <c r="C19">
        <v>14</v>
      </c>
      <c r="D19" s="6" t="s">
        <v>20</v>
      </c>
    </row>
    <row r="20" spans="3:4" x14ac:dyDescent="0.3">
      <c r="C20">
        <v>15</v>
      </c>
      <c r="D20" s="6" t="s">
        <v>21</v>
      </c>
    </row>
    <row r="21" spans="3:4" x14ac:dyDescent="0.3">
      <c r="C21">
        <v>16</v>
      </c>
      <c r="D21" s="6" t="s">
        <v>22</v>
      </c>
    </row>
    <row r="22" spans="3:4" x14ac:dyDescent="0.3">
      <c r="C22">
        <v>17</v>
      </c>
      <c r="D22" s="6" t="s">
        <v>23</v>
      </c>
    </row>
    <row r="23" spans="3:4" x14ac:dyDescent="0.3">
      <c r="C23">
        <v>18</v>
      </c>
      <c r="D23" s="6" t="s">
        <v>24</v>
      </c>
    </row>
    <row r="24" spans="3:4" x14ac:dyDescent="0.3">
      <c r="C24">
        <v>19</v>
      </c>
      <c r="D24" s="6" t="s">
        <v>25</v>
      </c>
    </row>
    <row r="25" spans="3:4" x14ac:dyDescent="0.3">
      <c r="C25">
        <v>20</v>
      </c>
      <c r="D25" s="6" t="s">
        <v>26</v>
      </c>
    </row>
    <row r="26" spans="3:4" x14ac:dyDescent="0.3">
      <c r="C26">
        <v>21</v>
      </c>
      <c r="D26" s="6" t="s">
        <v>27</v>
      </c>
    </row>
    <row r="27" spans="3:4" x14ac:dyDescent="0.3">
      <c r="C27">
        <v>22</v>
      </c>
      <c r="D27" s="6" t="s">
        <v>28</v>
      </c>
    </row>
    <row r="28" spans="3:4" x14ac:dyDescent="0.3">
      <c r="C28">
        <v>23</v>
      </c>
      <c r="D28" s="6" t="s">
        <v>29</v>
      </c>
    </row>
    <row r="29" spans="3:4" x14ac:dyDescent="0.3">
      <c r="C29">
        <v>24</v>
      </c>
      <c r="D29" s="6" t="s">
        <v>30</v>
      </c>
    </row>
    <row r="30" spans="3:4" x14ac:dyDescent="0.3">
      <c r="C30">
        <v>25</v>
      </c>
      <c r="D30" s="6" t="s">
        <v>31</v>
      </c>
    </row>
    <row r="31" spans="3:4" x14ac:dyDescent="0.3">
      <c r="C31">
        <v>26</v>
      </c>
      <c r="D31" s="6" t="s">
        <v>32</v>
      </c>
    </row>
    <row r="32" spans="3:4" x14ac:dyDescent="0.3">
      <c r="C32">
        <v>27</v>
      </c>
      <c r="D32" s="6" t="s">
        <v>33</v>
      </c>
    </row>
    <row r="33" spans="3:4" x14ac:dyDescent="0.3">
      <c r="C33">
        <v>28</v>
      </c>
      <c r="D33" s="6" t="s">
        <v>34</v>
      </c>
    </row>
    <row r="34" spans="3:4" x14ac:dyDescent="0.3">
      <c r="C34">
        <v>29</v>
      </c>
      <c r="D34" s="6" t="s">
        <v>35</v>
      </c>
    </row>
    <row r="35" spans="3:4" x14ac:dyDescent="0.3">
      <c r="C35">
        <v>30</v>
      </c>
      <c r="D35" s="6" t="s">
        <v>36</v>
      </c>
    </row>
    <row r="36" spans="3:4" x14ac:dyDescent="0.3">
      <c r="C36">
        <v>31</v>
      </c>
      <c r="D36" s="6" t="s">
        <v>37</v>
      </c>
    </row>
    <row r="37" spans="3:4" x14ac:dyDescent="0.3">
      <c r="C37">
        <v>32</v>
      </c>
      <c r="D37" s="6" t="s">
        <v>38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9"/>
  <sheetViews>
    <sheetView zoomScaleNormal="100" workbookViewId="0">
      <selection activeCell="D6" sqref="D6"/>
    </sheetView>
  </sheetViews>
  <sheetFormatPr baseColWidth="10" defaultColWidth="8.88671875" defaultRowHeight="14.4" x14ac:dyDescent="0.3"/>
  <cols>
    <col min="1" max="2" width="9.109375"/>
    <col min="3" max="3" width="23"/>
    <col min="4" max="1025" width="9.109375"/>
  </cols>
  <sheetData>
    <row r="1" spans="3:5" x14ac:dyDescent="0.3">
      <c r="D1" t="s">
        <v>44</v>
      </c>
    </row>
    <row r="2" spans="3:5" x14ac:dyDescent="0.3">
      <c r="C2" t="s">
        <v>45</v>
      </c>
      <c r="D2">
        <v>20</v>
      </c>
      <c r="E2">
        <f>pruebas_parciales!G12*D2/100</f>
        <v>14.5</v>
      </c>
    </row>
    <row r="3" spans="3:5" x14ac:dyDescent="0.3">
      <c r="C3" t="s">
        <v>46</v>
      </c>
      <c r="D3">
        <v>5</v>
      </c>
      <c r="E3">
        <f>'informes escritos'!F12</f>
        <v>5</v>
      </c>
    </row>
    <row r="4" spans="3:5" x14ac:dyDescent="0.3">
      <c r="C4" t="s">
        <v>47</v>
      </c>
      <c r="D4">
        <v>15</v>
      </c>
      <c r="E4">
        <f>investigacion_bibliografica!E12*D4/100</f>
        <v>13.5</v>
      </c>
    </row>
    <row r="5" spans="3:5" x14ac:dyDescent="0.3">
      <c r="C5" t="s">
        <v>48</v>
      </c>
      <c r="D5">
        <v>10</v>
      </c>
      <c r="E5">
        <v>10</v>
      </c>
    </row>
    <row r="6" spans="3:5" x14ac:dyDescent="0.3">
      <c r="C6" t="s">
        <v>49</v>
      </c>
      <c r="D6">
        <v>10</v>
      </c>
    </row>
    <row r="7" spans="3:5" x14ac:dyDescent="0.3">
      <c r="C7" t="s">
        <v>50</v>
      </c>
      <c r="D7">
        <v>10</v>
      </c>
    </row>
    <row r="8" spans="3:5" x14ac:dyDescent="0.3">
      <c r="C8" t="s">
        <v>43</v>
      </c>
      <c r="D8">
        <v>30</v>
      </c>
    </row>
    <row r="9" spans="3:5" x14ac:dyDescent="0.3">
      <c r="D9">
        <f>SUM(D2:D8)</f>
        <v>100</v>
      </c>
      <c r="E9">
        <f>SUM(E2:E8)</f>
        <v>43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topLeftCell="F1" workbookViewId="0">
      <pane ySplit="1" topLeftCell="A11" activePane="bottomLeft" state="frozen"/>
      <selection pane="bottomLeft" activeCell="K14" sqref="K14"/>
    </sheetView>
  </sheetViews>
  <sheetFormatPr baseColWidth="10" defaultRowHeight="14.4" x14ac:dyDescent="0.3"/>
  <cols>
    <col min="3" max="3" width="42.21875" bestFit="1" customWidth="1"/>
    <col min="6" max="6" width="16.33203125" bestFit="1" customWidth="1"/>
    <col min="7" max="7" width="23.77734375" bestFit="1" customWidth="1"/>
    <col min="10" max="10" width="17.109375" bestFit="1" customWidth="1"/>
    <col min="13" max="13" width="16.44140625" bestFit="1" customWidth="1"/>
    <col min="14" max="14" width="12" bestFit="1" customWidth="1"/>
  </cols>
  <sheetData>
    <row r="1" spans="1:15" x14ac:dyDescent="0.3">
      <c r="D1" s="11" t="s">
        <v>51</v>
      </c>
      <c r="E1" s="11" t="s">
        <v>52</v>
      </c>
      <c r="F1" s="11" t="s">
        <v>53</v>
      </c>
      <c r="G1" s="11" t="s">
        <v>54</v>
      </c>
      <c r="H1" s="11" t="s">
        <v>55</v>
      </c>
      <c r="I1" s="11" t="s">
        <v>56</v>
      </c>
      <c r="J1" s="11" t="s">
        <v>57</v>
      </c>
      <c r="K1" s="11" t="s">
        <v>58</v>
      </c>
      <c r="L1" s="11" t="s">
        <v>59</v>
      </c>
      <c r="M1" s="11" t="s">
        <v>60</v>
      </c>
      <c r="N1" s="11" t="s">
        <v>61</v>
      </c>
      <c r="O1" s="11" t="s">
        <v>62</v>
      </c>
    </row>
    <row r="3" spans="1:15" x14ac:dyDescent="0.3">
      <c r="D3">
        <v>3</v>
      </c>
      <c r="E3">
        <v>1</v>
      </c>
      <c r="F3">
        <v>6</v>
      </c>
      <c r="G3">
        <v>2</v>
      </c>
      <c r="H3">
        <v>0.5</v>
      </c>
      <c r="I3">
        <v>0.5</v>
      </c>
      <c r="J3">
        <v>1</v>
      </c>
      <c r="K3">
        <v>1</v>
      </c>
      <c r="L3">
        <v>1</v>
      </c>
      <c r="M3">
        <v>2</v>
      </c>
      <c r="N3">
        <v>2</v>
      </c>
      <c r="O3">
        <v>20</v>
      </c>
    </row>
    <row r="5" spans="1:15" x14ac:dyDescent="0.3">
      <c r="B5">
        <v>1</v>
      </c>
      <c r="C5" s="6" t="s">
        <v>6</v>
      </c>
      <c r="D5">
        <v>2.1</v>
      </c>
      <c r="E5">
        <v>1</v>
      </c>
      <c r="F5">
        <v>4.5</v>
      </c>
      <c r="G5">
        <v>1</v>
      </c>
      <c r="H5">
        <v>0.5</v>
      </c>
      <c r="I5">
        <v>0.5</v>
      </c>
      <c r="J5">
        <v>1</v>
      </c>
      <c r="K5">
        <v>1</v>
      </c>
      <c r="L5">
        <v>1</v>
      </c>
      <c r="M5">
        <v>2</v>
      </c>
      <c r="N5">
        <v>2</v>
      </c>
      <c r="O5" s="9">
        <f>SUM(D5:N5)</f>
        <v>16.600000000000001</v>
      </c>
    </row>
    <row r="6" spans="1:15" x14ac:dyDescent="0.3">
      <c r="B6">
        <v>2</v>
      </c>
      <c r="C6" s="6" t="s">
        <v>7</v>
      </c>
      <c r="D6">
        <v>2.1</v>
      </c>
      <c r="E6">
        <v>1</v>
      </c>
      <c r="F6">
        <v>2</v>
      </c>
      <c r="G6">
        <v>1</v>
      </c>
      <c r="H6">
        <v>0.5</v>
      </c>
      <c r="I6">
        <v>0</v>
      </c>
      <c r="J6">
        <v>1</v>
      </c>
      <c r="K6">
        <v>1</v>
      </c>
      <c r="L6">
        <v>1</v>
      </c>
      <c r="M6">
        <v>2</v>
      </c>
      <c r="N6">
        <v>2</v>
      </c>
      <c r="O6" s="9">
        <f>SUM(D6:N6)</f>
        <v>13.6</v>
      </c>
    </row>
    <row r="7" spans="1:15" x14ac:dyDescent="0.3">
      <c r="B7">
        <v>3</v>
      </c>
      <c r="C7" s="6" t="s">
        <v>8</v>
      </c>
      <c r="D7">
        <v>2.5</v>
      </c>
      <c r="E7">
        <v>1</v>
      </c>
      <c r="F7">
        <v>5.5</v>
      </c>
      <c r="G7">
        <v>2</v>
      </c>
      <c r="H7">
        <v>0.5</v>
      </c>
      <c r="I7">
        <v>0.5</v>
      </c>
      <c r="J7">
        <v>1</v>
      </c>
      <c r="K7">
        <v>1</v>
      </c>
      <c r="L7">
        <v>1</v>
      </c>
      <c r="M7">
        <v>2</v>
      </c>
      <c r="N7">
        <v>2</v>
      </c>
      <c r="O7" s="9">
        <f>SUM(D7:N7)</f>
        <v>19</v>
      </c>
    </row>
    <row r="8" spans="1:15" x14ac:dyDescent="0.3">
      <c r="B8">
        <v>4</v>
      </c>
      <c r="C8" s="6" t="s">
        <v>9</v>
      </c>
      <c r="D8">
        <v>2.8</v>
      </c>
      <c r="E8">
        <v>1</v>
      </c>
      <c r="F8">
        <v>5.5</v>
      </c>
      <c r="G8">
        <v>2</v>
      </c>
      <c r="H8">
        <v>0.5</v>
      </c>
      <c r="I8">
        <v>0.5</v>
      </c>
      <c r="J8">
        <v>1</v>
      </c>
      <c r="K8">
        <v>1</v>
      </c>
      <c r="L8">
        <v>1</v>
      </c>
      <c r="M8">
        <v>2</v>
      </c>
      <c r="N8">
        <v>2</v>
      </c>
      <c r="O8" s="9">
        <f>SUM(D8:N8)</f>
        <v>19.3</v>
      </c>
    </row>
    <row r="9" spans="1:15" x14ac:dyDescent="0.3">
      <c r="B9">
        <v>5</v>
      </c>
      <c r="C9" s="6" t="s">
        <v>10</v>
      </c>
      <c r="D9">
        <v>2.4</v>
      </c>
      <c r="E9">
        <v>1</v>
      </c>
      <c r="F9">
        <v>5</v>
      </c>
      <c r="G9">
        <v>2</v>
      </c>
      <c r="H9">
        <v>0.5</v>
      </c>
      <c r="I9">
        <v>0.5</v>
      </c>
      <c r="J9">
        <v>0.8</v>
      </c>
      <c r="K9">
        <v>0.8</v>
      </c>
      <c r="L9">
        <v>0.8</v>
      </c>
      <c r="M9">
        <v>2</v>
      </c>
      <c r="N9">
        <v>2</v>
      </c>
      <c r="O9" s="9">
        <f>SUM(D9:N9)</f>
        <v>17.800000000000004</v>
      </c>
    </row>
    <row r="10" spans="1:15" x14ac:dyDescent="0.3">
      <c r="A10" s="9">
        <f ca="1">RAND()*25</f>
        <v>13.325850744070522</v>
      </c>
      <c r="B10">
        <v>6</v>
      </c>
      <c r="C10" s="6" t="s">
        <v>11</v>
      </c>
    </row>
    <row r="11" spans="1:15" x14ac:dyDescent="0.3">
      <c r="A11" s="9">
        <f t="shared" ref="A11:A36" ca="1" si="0">RAND()*25</f>
        <v>11.163047384108591</v>
      </c>
      <c r="B11">
        <v>7</v>
      </c>
      <c r="C11" s="6" t="s">
        <v>12</v>
      </c>
    </row>
    <row r="12" spans="1:15" x14ac:dyDescent="0.3">
      <c r="A12" s="9">
        <f t="shared" ca="1" si="0"/>
        <v>8.5918698791295292</v>
      </c>
      <c r="B12">
        <v>8</v>
      </c>
      <c r="C12" s="6" t="s">
        <v>13</v>
      </c>
    </row>
    <row r="13" spans="1:15" x14ac:dyDescent="0.3">
      <c r="A13" s="9">
        <f t="shared" ca="1" si="0"/>
        <v>21.672067559559029</v>
      </c>
      <c r="B13">
        <v>9</v>
      </c>
      <c r="C13" s="6" t="s">
        <v>14</v>
      </c>
    </row>
    <row r="14" spans="1:15" x14ac:dyDescent="0.3">
      <c r="A14" s="9">
        <f t="shared" ca="1" si="0"/>
        <v>20.610962357034595</v>
      </c>
      <c r="B14">
        <v>10</v>
      </c>
      <c r="C14" s="6" t="s">
        <v>15</v>
      </c>
      <c r="D14">
        <v>2.9</v>
      </c>
      <c r="E14">
        <v>1</v>
      </c>
      <c r="F14">
        <v>5.9</v>
      </c>
      <c r="G14">
        <v>2</v>
      </c>
      <c r="H14">
        <v>0.5</v>
      </c>
      <c r="I14">
        <v>0.5</v>
      </c>
      <c r="J14">
        <v>1</v>
      </c>
      <c r="K14">
        <v>1</v>
      </c>
      <c r="L14">
        <v>1</v>
      </c>
      <c r="M14">
        <v>1</v>
      </c>
      <c r="N14">
        <v>2</v>
      </c>
      <c r="O14" s="9">
        <f>SUM(D14:N14)</f>
        <v>18.8</v>
      </c>
    </row>
    <row r="15" spans="1:15" x14ac:dyDescent="0.3">
      <c r="A15" s="9">
        <f t="shared" ca="1" si="0"/>
        <v>15.46259595565548</v>
      </c>
      <c r="B15">
        <v>11</v>
      </c>
      <c r="C15" s="6" t="s">
        <v>16</v>
      </c>
    </row>
    <row r="16" spans="1:15" x14ac:dyDescent="0.3">
      <c r="A16" s="9">
        <f t="shared" ca="1" si="0"/>
        <v>19.333357092013376</v>
      </c>
      <c r="B16">
        <v>12</v>
      </c>
      <c r="C16" s="6" t="s">
        <v>17</v>
      </c>
    </row>
    <row r="17" spans="1:15" x14ac:dyDescent="0.3">
      <c r="A17" s="9">
        <f t="shared" ca="1" si="0"/>
        <v>5.4958243673569633</v>
      </c>
      <c r="B17">
        <v>13</v>
      </c>
      <c r="C17" s="6" t="s">
        <v>19</v>
      </c>
    </row>
    <row r="18" spans="1:15" x14ac:dyDescent="0.3">
      <c r="A18" s="9">
        <f t="shared" ca="1" si="0"/>
        <v>18.716294594791911</v>
      </c>
      <c r="B18">
        <v>14</v>
      </c>
      <c r="C18" s="6" t="s">
        <v>20</v>
      </c>
    </row>
    <row r="19" spans="1:15" x14ac:dyDescent="0.3">
      <c r="A19" s="9">
        <f t="shared" ca="1" si="0"/>
        <v>7.4575276610773011</v>
      </c>
      <c r="B19">
        <v>15</v>
      </c>
      <c r="C19" s="6" t="s">
        <v>21</v>
      </c>
    </row>
    <row r="20" spans="1:15" x14ac:dyDescent="0.3">
      <c r="A20" s="9">
        <f t="shared" ca="1" si="0"/>
        <v>21.018687538555678</v>
      </c>
      <c r="B20">
        <v>16</v>
      </c>
      <c r="C20" s="6" t="s">
        <v>22</v>
      </c>
    </row>
    <row r="21" spans="1:15" x14ac:dyDescent="0.3">
      <c r="A21" s="9">
        <f t="shared" ca="1" si="0"/>
        <v>9.193423158551461</v>
      </c>
      <c r="B21">
        <v>17</v>
      </c>
      <c r="C21" s="6" t="s">
        <v>23</v>
      </c>
      <c r="D21">
        <v>2.6</v>
      </c>
      <c r="E21">
        <v>1</v>
      </c>
      <c r="F21">
        <v>5</v>
      </c>
      <c r="G21">
        <v>2</v>
      </c>
      <c r="H21">
        <v>0.5</v>
      </c>
      <c r="I21">
        <v>0.5</v>
      </c>
      <c r="J21">
        <v>1</v>
      </c>
      <c r="K21">
        <v>1</v>
      </c>
      <c r="L21">
        <v>1</v>
      </c>
      <c r="M21">
        <v>2</v>
      </c>
      <c r="N21">
        <v>2</v>
      </c>
      <c r="O21" s="9">
        <f>SUM(D21:N21)</f>
        <v>18.600000000000001</v>
      </c>
    </row>
    <row r="22" spans="1:15" x14ac:dyDescent="0.3">
      <c r="A22" s="9">
        <f t="shared" ca="1" si="0"/>
        <v>6.5592253045263229</v>
      </c>
      <c r="B22">
        <v>18</v>
      </c>
      <c r="C22" s="6" t="s">
        <v>24</v>
      </c>
    </row>
    <row r="23" spans="1:15" x14ac:dyDescent="0.3">
      <c r="A23" s="9">
        <f t="shared" ca="1" si="0"/>
        <v>2.2851653365388582</v>
      </c>
      <c r="B23">
        <v>19</v>
      </c>
      <c r="C23" s="6" t="s">
        <v>25</v>
      </c>
    </row>
    <row r="24" spans="1:15" x14ac:dyDescent="0.3">
      <c r="A24" s="9">
        <f t="shared" ca="1" si="0"/>
        <v>3.8706332547028626</v>
      </c>
      <c r="B24">
        <v>20</v>
      </c>
      <c r="C24" s="6" t="s">
        <v>26</v>
      </c>
    </row>
    <row r="25" spans="1:15" x14ac:dyDescent="0.3">
      <c r="A25" s="9">
        <f t="shared" ca="1" si="0"/>
        <v>17.975785121414582</v>
      </c>
      <c r="B25">
        <v>21</v>
      </c>
      <c r="C25" s="6" t="s">
        <v>27</v>
      </c>
    </row>
    <row r="26" spans="1:15" x14ac:dyDescent="0.3">
      <c r="A26" s="9">
        <f t="shared" ca="1" si="0"/>
        <v>11.379188064623861</v>
      </c>
      <c r="B26">
        <v>22</v>
      </c>
      <c r="C26" s="6" t="s">
        <v>28</v>
      </c>
      <c r="D26">
        <v>2</v>
      </c>
      <c r="E26">
        <v>1</v>
      </c>
      <c r="F26">
        <v>5</v>
      </c>
      <c r="G26">
        <v>1.5</v>
      </c>
      <c r="H26">
        <v>0.5</v>
      </c>
      <c r="I26">
        <v>0</v>
      </c>
      <c r="J26">
        <v>1</v>
      </c>
      <c r="K26">
        <v>1</v>
      </c>
      <c r="L26">
        <v>1</v>
      </c>
      <c r="M26">
        <v>2</v>
      </c>
      <c r="N26">
        <v>2</v>
      </c>
      <c r="O26" s="9">
        <f>SUM(D26:N26)</f>
        <v>17</v>
      </c>
    </row>
    <row r="27" spans="1:15" x14ac:dyDescent="0.3">
      <c r="A27" s="9">
        <f t="shared" ca="1" si="0"/>
        <v>12.700478814675375</v>
      </c>
      <c r="B27">
        <v>23</v>
      </c>
      <c r="C27" s="6" t="s">
        <v>29</v>
      </c>
    </row>
    <row r="28" spans="1:15" x14ac:dyDescent="0.3">
      <c r="A28" s="9">
        <f t="shared" ca="1" si="0"/>
        <v>12.035628078314259</v>
      </c>
      <c r="B28">
        <v>24</v>
      </c>
      <c r="C28" s="6" t="s">
        <v>30</v>
      </c>
    </row>
    <row r="29" spans="1:15" x14ac:dyDescent="0.3">
      <c r="A29" s="9">
        <f t="shared" ca="1" si="0"/>
        <v>5.6928985834478558</v>
      </c>
      <c r="B29">
        <v>25</v>
      </c>
      <c r="C29" s="6" t="s">
        <v>31</v>
      </c>
      <c r="D29">
        <v>2.7</v>
      </c>
      <c r="E29">
        <v>1</v>
      </c>
      <c r="F29">
        <v>5</v>
      </c>
      <c r="G29">
        <v>2</v>
      </c>
      <c r="H29">
        <v>0.5</v>
      </c>
      <c r="I29">
        <v>0.5</v>
      </c>
      <c r="J29">
        <v>1</v>
      </c>
      <c r="K29">
        <v>1</v>
      </c>
      <c r="L29">
        <v>1</v>
      </c>
      <c r="M29">
        <v>2</v>
      </c>
      <c r="N29">
        <v>2</v>
      </c>
      <c r="O29" s="9">
        <f>SUM(D29:N29)</f>
        <v>18.7</v>
      </c>
    </row>
    <row r="30" spans="1:15" x14ac:dyDescent="0.3">
      <c r="A30" s="9">
        <f t="shared" ca="1" si="0"/>
        <v>20.578922500976564</v>
      </c>
      <c r="B30">
        <v>26</v>
      </c>
      <c r="C30" s="6" t="s">
        <v>32</v>
      </c>
    </row>
    <row r="31" spans="1:15" x14ac:dyDescent="0.3">
      <c r="A31" s="9">
        <f t="shared" ca="1" si="0"/>
        <v>10.463048887820417</v>
      </c>
      <c r="B31">
        <v>27</v>
      </c>
      <c r="C31" s="6" t="s">
        <v>33</v>
      </c>
    </row>
    <row r="32" spans="1:15" x14ac:dyDescent="0.3">
      <c r="A32" s="9">
        <f t="shared" ca="1" si="0"/>
        <v>16.177390439785754</v>
      </c>
      <c r="B32">
        <v>28</v>
      </c>
      <c r="C32" s="6" t="s">
        <v>34</v>
      </c>
    </row>
    <row r="33" spans="1:3" x14ac:dyDescent="0.3">
      <c r="A33" s="9">
        <f t="shared" ca="1" si="0"/>
        <v>3.6922735198207683</v>
      </c>
      <c r="B33">
        <v>29</v>
      </c>
      <c r="C33" s="6" t="s">
        <v>35</v>
      </c>
    </row>
    <row r="34" spans="1:3" x14ac:dyDescent="0.3">
      <c r="A34" s="9">
        <f t="shared" ca="1" si="0"/>
        <v>11.088640309435741</v>
      </c>
      <c r="B34">
        <v>30</v>
      </c>
      <c r="C34" s="6" t="s">
        <v>36</v>
      </c>
    </row>
    <row r="35" spans="1:3" x14ac:dyDescent="0.3">
      <c r="A35" s="9">
        <f t="shared" ca="1" si="0"/>
        <v>7.2864519697551202</v>
      </c>
      <c r="B35">
        <v>31</v>
      </c>
      <c r="C35" s="6" t="s">
        <v>37</v>
      </c>
    </row>
    <row r="36" spans="1:3" x14ac:dyDescent="0.3">
      <c r="A36" s="9">
        <f t="shared" ca="1" si="0"/>
        <v>24.053797749029435</v>
      </c>
      <c r="B36">
        <v>32</v>
      </c>
      <c r="C36" s="6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practicas_laboratorio</vt:lpstr>
      <vt:lpstr>pruebas_parciales</vt:lpstr>
      <vt:lpstr>informes escritos</vt:lpstr>
      <vt:lpstr>investigacion_bibliografica</vt:lpstr>
      <vt:lpstr>trabajo_autonomo</vt:lpstr>
      <vt:lpstr>examen</vt:lpstr>
      <vt:lpstr>total</vt:lpstr>
      <vt:lpstr>proyecto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Laboratorio 4</cp:lastModifiedBy>
  <cp:revision>0</cp:revision>
  <dcterms:created xsi:type="dcterms:W3CDTF">2006-09-16T00:00:00Z</dcterms:created>
  <dcterms:modified xsi:type="dcterms:W3CDTF">2015-07-08T18:46:46Z</dcterms:modified>
  <dc:language>es-EC</dc:language>
</cp:coreProperties>
</file>