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45" windowWidth="11355" windowHeight="7935"/>
  </bookViews>
  <sheets>
    <sheet name="Factura de servicio" sheetId="1" r:id="rId1"/>
    <sheet name="ROL" sheetId="2" r:id="rId2"/>
  </sheets>
  <calcPr calcId="145621"/>
</workbook>
</file>

<file path=xl/calcChain.xml><?xml version="1.0" encoding="utf-8"?>
<calcChain xmlns="http://schemas.openxmlformats.org/spreadsheetml/2006/main">
  <c r="K11" i="2" l="1"/>
  <c r="F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  <c r="D36" i="1"/>
  <c r="D35" i="1"/>
  <c r="D32" i="1"/>
  <c r="D20" i="1"/>
  <c r="D21" i="1"/>
  <c r="D22" i="1"/>
  <c r="D23" i="1"/>
  <c r="D24" i="1"/>
  <c r="D25" i="1"/>
  <c r="D26" i="1"/>
  <c r="D19" i="1"/>
  <c r="D31" i="1" l="1"/>
</calcChain>
</file>

<file path=xl/sharedStrings.xml><?xml version="1.0" encoding="utf-8"?>
<sst xmlns="http://schemas.openxmlformats.org/spreadsheetml/2006/main" count="84" uniqueCount="71">
  <si>
    <t>Nº de factura</t>
  </si>
  <si>
    <t>Facturar a</t>
  </si>
  <si>
    <t>Dirección</t>
  </si>
  <si>
    <t>Teléfono</t>
  </si>
  <si>
    <t>Correo electrónico</t>
  </si>
  <si>
    <t>[Fax]</t>
  </si>
  <si>
    <t>Descripción</t>
  </si>
  <si>
    <t>Subtotal</t>
  </si>
  <si>
    <t>Total</t>
  </si>
  <si>
    <t>Cantidad</t>
  </si>
  <si>
    <t>Precio por unidad</t>
  </si>
  <si>
    <t>Precio</t>
  </si>
  <si>
    <t>Base 12%</t>
  </si>
  <si>
    <t>Base 0%</t>
  </si>
  <si>
    <t>Descuento</t>
  </si>
  <si>
    <t>Iva 12%</t>
  </si>
  <si>
    <t>00044444555</t>
  </si>
  <si>
    <t>Factura de ZVILL S.A.</t>
  </si>
  <si>
    <t>CASCOS</t>
  </si>
  <si>
    <t>MASCARIILAS</t>
  </si>
  <si>
    <t>GUANTES</t>
  </si>
  <si>
    <t>EL GUABO</t>
  </si>
  <si>
    <t>EL GUABO- EL ORO</t>
  </si>
  <si>
    <t>www.zvil.ec</t>
  </si>
  <si>
    <t>zvil@empresa.com</t>
  </si>
  <si>
    <t>21 DE MAYO 2015</t>
  </si>
  <si>
    <t>BOMBAS DE RIEGO</t>
  </si>
  <si>
    <t>POLLOS</t>
  </si>
  <si>
    <t>PESCADO</t>
  </si>
  <si>
    <t>CORDERO</t>
  </si>
  <si>
    <t>PAVO</t>
  </si>
  <si>
    <t>KF_ZV@LIVE.COM</t>
  </si>
  <si>
    <t>AV DEL EEJERCITO Y 9 DE OCTUBRE</t>
  </si>
  <si>
    <t>`'0969817889</t>
  </si>
  <si>
    <t>-</t>
  </si>
  <si>
    <t xml:space="preserve">TOTAL </t>
  </si>
  <si>
    <t>SECRETARIO</t>
  </si>
  <si>
    <t>ROBER BURBANO</t>
  </si>
  <si>
    <t>LUIS ACHILLIER</t>
  </si>
  <si>
    <t xml:space="preserve">GERENTE </t>
  </si>
  <si>
    <t>CARLOS SANMARTIN</t>
  </si>
  <si>
    <t xml:space="preserve">          TOTAL DE MANO DE OBRA INDIRECTA</t>
  </si>
  <si>
    <t>SECRETARIO DE BODEGA</t>
  </si>
  <si>
    <t>VERONICA TEJADA</t>
  </si>
  <si>
    <t>JEFE  DE DEPARTAMENTO</t>
  </si>
  <si>
    <t>MAURICIO CAMPUZANO</t>
  </si>
  <si>
    <t xml:space="preserve">TOTAL DE MANO DE OBRA DIRECTA </t>
  </si>
  <si>
    <t>OFICIAL 5</t>
  </si>
  <si>
    <t>JESSER RIOS</t>
  </si>
  <si>
    <t>OFICIAL 4</t>
  </si>
  <si>
    <t>CDAVID VILLA</t>
  </si>
  <si>
    <t>OFICIAL 3</t>
  </si>
  <si>
    <t>ESEQUIEL LAVEZZI</t>
  </si>
  <si>
    <t>OFICIAL 2</t>
  </si>
  <si>
    <t>DIEGO ARMANDO MARADONA</t>
  </si>
  <si>
    <t xml:space="preserve">OFICIAL 1 </t>
  </si>
  <si>
    <t>PABLO BELTRAN</t>
  </si>
  <si>
    <t xml:space="preserve">LIQUIDO A RECIBIR </t>
  </si>
  <si>
    <t>TOTAL DE EGRESO</t>
  </si>
  <si>
    <t xml:space="preserve">OTROS EGRESOS </t>
  </si>
  <si>
    <t xml:space="preserve">APORTE PERSONAL </t>
  </si>
  <si>
    <t>TOTAL DE INGRESO</t>
  </si>
  <si>
    <t>HORAS EXTRAS Y SUPLEMENTARIAS</t>
  </si>
  <si>
    <t>R.B.U.</t>
  </si>
  <si>
    <t xml:space="preserve">CARGO </t>
  </si>
  <si>
    <t>NOMBRE</t>
  </si>
  <si>
    <t>Nª</t>
  </si>
  <si>
    <t xml:space="preserve">ROL DE PAGOS </t>
  </si>
  <si>
    <t>ABRIL 2015</t>
  </si>
  <si>
    <t>MES DE :</t>
  </si>
  <si>
    <t xml:space="preserve">                         TOTAL ADMINISTRACION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</si>
</sst>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€&quot;"/>
    <numFmt numFmtId="165" formatCode="[$$-300A]\ #,##0.00"/>
    <numFmt numFmtId="167" formatCode="[$$-300A]\ #,##0"/>
  </numFmts>
  <fonts count="23" x14ac:knownFonts="1">
    <font>
      <sz val="10"/>
      <name val="Arial"/>
    </font>
    <font>
      <sz val="24"/>
      <color indexed="9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25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4" tint="-0.249977111117893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Aharoni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22"/>
      <color rgb="FF00B0F0"/>
      <name val="Bauhaus 93"/>
      <family val="5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2" xfId="0" applyBorder="1" applyAlignment="1">
      <alignment wrapText="1"/>
    </xf>
    <xf numFmtId="0" fontId="6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4" xfId="0" applyFont="1" applyBorder="1" applyAlignment="1">
      <alignment horizontal="right"/>
    </xf>
    <xf numFmtId="164" fontId="0" fillId="0" borderId="0" xfId="0" applyNumberFormat="1" applyBorder="1"/>
    <xf numFmtId="0" fontId="9" fillId="3" borderId="0" xfId="0" applyFont="1" applyFill="1" applyBorder="1" applyAlignment="1">
      <alignment horizontal="right"/>
    </xf>
    <xf numFmtId="164" fontId="10" fillId="3" borderId="0" xfId="0" applyNumberFormat="1" applyFont="1" applyFill="1" applyBorder="1"/>
    <xf numFmtId="10" fontId="10" fillId="3" borderId="0" xfId="0" applyNumberFormat="1" applyFont="1" applyFill="1" applyBorder="1"/>
    <xf numFmtId="165" fontId="0" fillId="0" borderId="2" xfId="0" applyNumberFormat="1" applyBorder="1"/>
    <xf numFmtId="165" fontId="0" fillId="0" borderId="1" xfId="0" applyNumberFormat="1" applyBorder="1" applyAlignment="1">
      <alignment wrapText="1"/>
    </xf>
    <xf numFmtId="165" fontId="0" fillId="0" borderId="6" xfId="0" applyNumberFormat="1" applyBorder="1"/>
    <xf numFmtId="165" fontId="0" fillId="2" borderId="5" xfId="0" applyNumberFormat="1" applyFill="1" applyBorder="1"/>
    <xf numFmtId="165" fontId="0" fillId="2" borderId="7" xfId="0" applyNumberFormat="1" applyFill="1" applyBorder="1"/>
    <xf numFmtId="165" fontId="0" fillId="2" borderId="2" xfId="0" applyNumberFormat="1" applyFill="1" applyBorder="1"/>
    <xf numFmtId="0" fontId="2" fillId="0" borderId="4" xfId="0" quotePrefix="1" applyFont="1" applyBorder="1" applyAlignment="1">
      <alignment wrapText="1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7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2" fillId="0" borderId="0" xfId="1" applyBorder="1" applyAlignment="1">
      <alignment wrapText="1"/>
    </xf>
    <xf numFmtId="0" fontId="13" fillId="0" borderId="0" xfId="0" applyFont="1" applyAlignment="1">
      <alignment wrapText="1"/>
    </xf>
    <xf numFmtId="0" fontId="1" fillId="4" borderId="0" xfId="0" applyFont="1" applyFill="1" applyAlignment="1">
      <alignment vertical="center"/>
    </xf>
    <xf numFmtId="0" fontId="2" fillId="4" borderId="0" xfId="0" applyFont="1" applyFill="1"/>
    <xf numFmtId="3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0" fontId="12" fillId="0" borderId="2" xfId="1" applyBorder="1" applyAlignment="1">
      <alignment wrapText="1"/>
    </xf>
    <xf numFmtId="0" fontId="0" fillId="0" borderId="0" xfId="0" applyBorder="1"/>
    <xf numFmtId="2" fontId="0" fillId="0" borderId="8" xfId="0" applyNumberFormat="1" applyBorder="1"/>
    <xf numFmtId="2" fontId="11" fillId="0" borderId="8" xfId="0" applyNumberFormat="1" applyFont="1" applyBorder="1"/>
    <xf numFmtId="2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8" xfId="0" applyFont="1" applyBorder="1"/>
    <xf numFmtId="0" fontId="14" fillId="0" borderId="8" xfId="0" applyFont="1" applyBorder="1"/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0" fontId="0" fillId="0" borderId="8" xfId="0" applyBorder="1"/>
    <xf numFmtId="0" fontId="14" fillId="0" borderId="8" xfId="0" applyFont="1" applyBorder="1" applyAlignment="1">
      <alignment horizontal="left"/>
    </xf>
    <xf numFmtId="0" fontId="14" fillId="0" borderId="8" xfId="0" applyFont="1" applyBorder="1" applyAlignment="1"/>
    <xf numFmtId="0" fontId="17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0" fillId="0" borderId="12" xfId="0" applyBorder="1"/>
    <xf numFmtId="0" fontId="19" fillId="6" borderId="13" xfId="0" applyFont="1" applyFill="1" applyBorder="1" applyAlignment="1">
      <alignment horizontal="center" vertical="center"/>
    </xf>
    <xf numFmtId="0" fontId="19" fillId="6" borderId="14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5" fillId="0" borderId="0" xfId="0" applyFont="1" applyBorder="1"/>
    <xf numFmtId="49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</xdr:colOff>
      <xdr:row>0</xdr:row>
      <xdr:rowOff>59533</xdr:rowOff>
    </xdr:from>
    <xdr:to>
      <xdr:col>2</xdr:col>
      <xdr:colOff>1952624</xdr:colOff>
      <xdr:row>1</xdr:row>
      <xdr:rowOff>23815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7343" y="59533"/>
          <a:ext cx="1905000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1639186" cy="547688"/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639186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F_ZV@LIVE.COM" TargetMode="External"/><Relationship Id="rId2" Type="http://schemas.openxmlformats.org/officeDocument/2006/relationships/hyperlink" Target="mailto:zvil@empresa.com" TargetMode="External"/><Relationship Id="rId1" Type="http://schemas.openxmlformats.org/officeDocument/2006/relationships/hyperlink" Target="http://www.zvil.ec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tabSelected="1" topLeftCell="A6" zoomScale="80" workbookViewId="0">
      <selection activeCell="B32" sqref="B32"/>
    </sheetView>
  </sheetViews>
  <sheetFormatPr baseColWidth="10" defaultColWidth="9.140625" defaultRowHeight="12.75" x14ac:dyDescent="0.2"/>
  <cols>
    <col min="1" max="1" width="34.85546875" customWidth="1"/>
    <col min="2" max="2" width="45.7109375" customWidth="1"/>
    <col min="3" max="3" width="29.42578125" customWidth="1"/>
    <col min="4" max="4" width="27.85546875" customWidth="1"/>
  </cols>
  <sheetData>
    <row r="1" spans="1:4" ht="45.75" customHeight="1" x14ac:dyDescent="0.2">
      <c r="A1" s="32" t="s">
        <v>17</v>
      </c>
      <c r="B1" s="32"/>
      <c r="C1" s="33"/>
    </row>
    <row r="2" spans="1:4" ht="15.75" customHeight="1" x14ac:dyDescent="0.4">
      <c r="A2" s="2"/>
    </row>
    <row r="3" spans="1:4" x14ac:dyDescent="0.2">
      <c r="A3" s="12"/>
      <c r="B3" s="11" t="s">
        <v>0</v>
      </c>
      <c r="C3" s="24" t="s">
        <v>16</v>
      </c>
    </row>
    <row r="4" spans="1:4" ht="15.75" x14ac:dyDescent="0.25">
      <c r="A4" s="12" t="s">
        <v>32</v>
      </c>
      <c r="B4" s="11" t="s">
        <v>1</v>
      </c>
      <c r="C4" s="7"/>
      <c r="D4" s="4"/>
    </row>
    <row r="5" spans="1:4" ht="15.75" x14ac:dyDescent="0.25">
      <c r="A5" s="12"/>
      <c r="B5" s="11" t="s">
        <v>2</v>
      </c>
      <c r="C5" s="29" t="s">
        <v>21</v>
      </c>
      <c r="D5" s="4"/>
    </row>
    <row r="6" spans="1:4" x14ac:dyDescent="0.2">
      <c r="A6" s="12" t="s">
        <v>22</v>
      </c>
      <c r="B6" s="6"/>
      <c r="C6" s="7"/>
    </row>
    <row r="7" spans="1:4" x14ac:dyDescent="0.2">
      <c r="A7" s="12">
        <v>72950362</v>
      </c>
      <c r="B7" s="6"/>
      <c r="C7" s="7"/>
    </row>
    <row r="8" spans="1:4" x14ac:dyDescent="0.2">
      <c r="A8" s="30" t="s">
        <v>23</v>
      </c>
      <c r="B8" s="11" t="s">
        <v>3</v>
      </c>
      <c r="C8" s="29" t="s">
        <v>33</v>
      </c>
    </row>
    <row r="9" spans="1:4" x14ac:dyDescent="0.2">
      <c r="A9" s="30" t="s">
        <v>24</v>
      </c>
      <c r="B9" s="11" t="s">
        <v>4</v>
      </c>
      <c r="C9" s="36" t="s">
        <v>31</v>
      </c>
    </row>
    <row r="10" spans="1:4" x14ac:dyDescent="0.2">
      <c r="A10" s="3" t="s">
        <v>5</v>
      </c>
      <c r="B10" s="5"/>
    </row>
    <row r="11" spans="1:4" x14ac:dyDescent="0.2">
      <c r="B11" s="6"/>
      <c r="C11" s="14"/>
    </row>
    <row r="12" spans="1:4" ht="15.75" x14ac:dyDescent="0.25">
      <c r="A12" s="31" t="s">
        <v>25</v>
      </c>
      <c r="B12" s="15"/>
      <c r="C12" s="16"/>
    </row>
    <row r="13" spans="1:4" ht="15.75" x14ac:dyDescent="0.25">
      <c r="A13" s="8"/>
      <c r="B13" s="15"/>
      <c r="C13" s="17"/>
    </row>
    <row r="14" spans="1:4" x14ac:dyDescent="0.2">
      <c r="B14" s="15"/>
      <c r="C14" s="16"/>
    </row>
    <row r="15" spans="1:4" x14ac:dyDescent="0.2">
      <c r="B15" s="15"/>
      <c r="C15" s="16"/>
    </row>
    <row r="16" spans="1:4" x14ac:dyDescent="0.2">
      <c r="A16" s="1"/>
      <c r="B16" s="15"/>
      <c r="C16" s="16"/>
    </row>
    <row r="18" spans="1:4" x14ac:dyDescent="0.2">
      <c r="A18" s="25" t="s">
        <v>9</v>
      </c>
      <c r="B18" s="26" t="s">
        <v>6</v>
      </c>
      <c r="C18" s="26" t="s">
        <v>10</v>
      </c>
      <c r="D18" s="26" t="s">
        <v>11</v>
      </c>
    </row>
    <row r="19" spans="1:4" ht="17.25" customHeight="1" x14ac:dyDescent="0.2">
      <c r="A19" s="34">
        <v>23</v>
      </c>
      <c r="B19" s="27" t="s">
        <v>18</v>
      </c>
      <c r="C19" s="35">
        <v>15</v>
      </c>
      <c r="D19" s="18">
        <f>A19*C19</f>
        <v>345</v>
      </c>
    </row>
    <row r="20" spans="1:4" ht="17.25" customHeight="1" x14ac:dyDescent="0.2">
      <c r="A20" s="34">
        <v>5</v>
      </c>
      <c r="B20" s="28" t="s">
        <v>19</v>
      </c>
      <c r="C20" s="35">
        <v>5</v>
      </c>
      <c r="D20" s="18">
        <f t="shared" ref="D20:D26" si="0">A20*C20</f>
        <v>25</v>
      </c>
    </row>
    <row r="21" spans="1:4" ht="17.25" customHeight="1" x14ac:dyDescent="0.2">
      <c r="A21" s="34">
        <v>10</v>
      </c>
      <c r="B21" s="28" t="s">
        <v>26</v>
      </c>
      <c r="C21" s="35">
        <v>120</v>
      </c>
      <c r="D21" s="18">
        <f t="shared" si="0"/>
        <v>1200</v>
      </c>
    </row>
    <row r="22" spans="1:4" ht="17.25" customHeight="1" x14ac:dyDescent="0.2">
      <c r="A22" s="34">
        <v>23</v>
      </c>
      <c r="B22" s="28" t="s">
        <v>20</v>
      </c>
      <c r="C22" s="35">
        <v>6</v>
      </c>
      <c r="D22" s="18">
        <f t="shared" si="0"/>
        <v>138</v>
      </c>
    </row>
    <row r="23" spans="1:4" ht="17.25" customHeight="1" x14ac:dyDescent="0.2">
      <c r="A23" s="34">
        <v>23</v>
      </c>
      <c r="B23" s="28" t="s">
        <v>27</v>
      </c>
      <c r="C23" s="35">
        <v>13</v>
      </c>
      <c r="D23" s="18">
        <f t="shared" si="0"/>
        <v>299</v>
      </c>
    </row>
    <row r="24" spans="1:4" ht="17.25" customHeight="1" x14ac:dyDescent="0.2">
      <c r="A24" s="34">
        <v>3</v>
      </c>
      <c r="B24" s="28" t="s">
        <v>28</v>
      </c>
      <c r="C24" s="35">
        <v>8</v>
      </c>
      <c r="D24" s="18">
        <f t="shared" si="0"/>
        <v>24</v>
      </c>
    </row>
    <row r="25" spans="1:4" ht="17.25" customHeight="1" x14ac:dyDescent="0.2">
      <c r="A25" s="34">
        <v>5</v>
      </c>
      <c r="B25" s="28" t="s">
        <v>29</v>
      </c>
      <c r="C25" s="35">
        <v>15</v>
      </c>
      <c r="D25" s="18">
        <f t="shared" si="0"/>
        <v>75</v>
      </c>
    </row>
    <row r="26" spans="1:4" ht="17.25" customHeight="1" x14ac:dyDescent="0.2">
      <c r="A26" s="34">
        <v>8</v>
      </c>
      <c r="B26" s="28" t="s">
        <v>30</v>
      </c>
      <c r="C26" s="35">
        <v>14</v>
      </c>
      <c r="D26" s="18">
        <f t="shared" si="0"/>
        <v>112</v>
      </c>
    </row>
    <row r="27" spans="1:4" ht="17.25" customHeight="1" x14ac:dyDescent="0.2">
      <c r="A27" s="18"/>
      <c r="B27" s="19"/>
      <c r="C27" s="18"/>
      <c r="D27" s="18"/>
    </row>
    <row r="28" spans="1:4" ht="17.25" customHeight="1" x14ac:dyDescent="0.2">
      <c r="A28" s="18"/>
      <c r="B28" s="19"/>
      <c r="C28" s="18"/>
      <c r="D28" s="18"/>
    </row>
    <row r="29" spans="1:4" ht="17.25" customHeight="1" x14ac:dyDescent="0.2">
      <c r="A29" s="18"/>
      <c r="B29" s="19"/>
      <c r="C29" s="18"/>
      <c r="D29" s="18"/>
    </row>
    <row r="30" spans="1:4" ht="17.25" customHeight="1" thickBot="1" x14ac:dyDescent="0.25">
      <c r="A30" s="18"/>
      <c r="B30" s="19"/>
      <c r="C30" s="20"/>
      <c r="D30" s="20"/>
    </row>
    <row r="31" spans="1:4" ht="13.5" thickTop="1" x14ac:dyDescent="0.2">
      <c r="C31" s="13" t="s">
        <v>7</v>
      </c>
      <c r="D31" s="21">
        <f>SUM(D19:D30)</f>
        <v>2218</v>
      </c>
    </row>
    <row r="32" spans="1:4" ht="13.5" thickBot="1" x14ac:dyDescent="0.25">
      <c r="C32" s="9" t="s">
        <v>12</v>
      </c>
      <c r="D32" s="22">
        <f>D19+D20+D21+D22</f>
        <v>1708</v>
      </c>
    </row>
    <row r="33" spans="2:4" ht="13.5" thickTop="1" x14ac:dyDescent="0.2">
      <c r="C33" s="9" t="s">
        <v>13</v>
      </c>
      <c r="D33" s="23">
        <v>0</v>
      </c>
    </row>
    <row r="34" spans="2:4" x14ac:dyDescent="0.2">
      <c r="C34" s="9" t="s">
        <v>14</v>
      </c>
      <c r="D34" s="23">
        <v>0</v>
      </c>
    </row>
    <row r="35" spans="2:4" x14ac:dyDescent="0.2">
      <c r="C35" s="9" t="s">
        <v>15</v>
      </c>
      <c r="D35" s="23">
        <f>D32*12%</f>
        <v>204.95999999999998</v>
      </c>
    </row>
    <row r="36" spans="2:4" x14ac:dyDescent="0.2">
      <c r="C36" s="9" t="s">
        <v>8</v>
      </c>
      <c r="D36" s="23">
        <f>D31+D32+D35</f>
        <v>4130.96</v>
      </c>
    </row>
    <row r="39" spans="2:4" ht="18.75" x14ac:dyDescent="0.3">
      <c r="B39" s="10"/>
    </row>
  </sheetData>
  <phoneticPr fontId="0" type="noConversion"/>
  <hyperlinks>
    <hyperlink ref="A8" r:id="rId1"/>
    <hyperlink ref="A9" r:id="rId2"/>
    <hyperlink ref="C9" r:id="rId3"/>
  </hyperlinks>
  <printOptions horizontalCentered="1"/>
  <pageMargins left="0.75" right="0.75" top="1" bottom="1" header="0.5" footer="0.5"/>
  <pageSetup paperSize="9" scale="72"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5"/>
  <sheetViews>
    <sheetView workbookViewId="0">
      <selection activeCell="E32" sqref="E32"/>
    </sheetView>
  </sheetViews>
  <sheetFormatPr baseColWidth="10" defaultRowHeight="12.75" x14ac:dyDescent="0.2"/>
  <sheetData>
    <row r="3" spans="1:11" ht="33.75" x14ac:dyDescent="0.6">
      <c r="F3" s="69"/>
      <c r="G3" s="37"/>
      <c r="H3" s="37"/>
      <c r="I3" s="37"/>
    </row>
    <row r="4" spans="1:11" ht="28.5" x14ac:dyDescent="0.45">
      <c r="B4" s="68"/>
      <c r="C4" s="68"/>
      <c r="D4" s="68"/>
      <c r="E4" s="68"/>
      <c r="F4" s="65"/>
      <c r="G4" s="65"/>
      <c r="H4" s="65"/>
      <c r="I4" s="65"/>
      <c r="J4" s="68"/>
      <c r="K4" s="68"/>
    </row>
    <row r="5" spans="1:11" ht="28.5" x14ac:dyDescent="0.45">
      <c r="A5" s="37"/>
      <c r="B5" s="64"/>
      <c r="C5" s="64"/>
      <c r="D5" s="64"/>
      <c r="E5" s="64"/>
      <c r="F5" s="65"/>
      <c r="G5" s="65"/>
      <c r="H5" s="65"/>
      <c r="I5" s="65"/>
      <c r="J5" s="64"/>
      <c r="K5" s="64"/>
    </row>
    <row r="6" spans="1:11" ht="28.5" x14ac:dyDescent="0.45">
      <c r="B6" s="67" t="s">
        <v>69</v>
      </c>
      <c r="C6" s="66" t="s">
        <v>68</v>
      </c>
      <c r="D6" s="66"/>
      <c r="E6" s="64"/>
      <c r="F6" s="65"/>
      <c r="G6" s="65"/>
      <c r="H6" s="65"/>
      <c r="I6" s="65"/>
      <c r="J6" s="64"/>
      <c r="K6" s="64"/>
    </row>
    <row r="7" spans="1:11" x14ac:dyDescent="0.2">
      <c r="A7" s="61"/>
      <c r="B7" s="63" t="s">
        <v>67</v>
      </c>
      <c r="C7" s="63"/>
      <c r="D7" s="63"/>
      <c r="E7" s="63"/>
      <c r="F7" s="63"/>
      <c r="G7" s="63"/>
      <c r="H7" s="63"/>
      <c r="I7" s="63"/>
      <c r="J7" s="63"/>
      <c r="K7" s="62"/>
    </row>
    <row r="8" spans="1:11" x14ac:dyDescent="0.2">
      <c r="A8" s="61"/>
      <c r="B8" s="60"/>
      <c r="C8" s="60"/>
      <c r="D8" s="60"/>
      <c r="E8" s="60"/>
      <c r="F8" s="60"/>
      <c r="G8" s="60"/>
      <c r="H8" s="60"/>
      <c r="I8" s="60"/>
      <c r="J8" s="60"/>
      <c r="K8" s="59"/>
    </row>
    <row r="9" spans="1:11" ht="48" x14ac:dyDescent="0.2">
      <c r="B9" s="57" t="s">
        <v>66</v>
      </c>
      <c r="C9" s="58" t="s">
        <v>65</v>
      </c>
      <c r="D9" s="57" t="s">
        <v>64</v>
      </c>
      <c r="E9" s="56" t="s">
        <v>63</v>
      </c>
      <c r="F9" s="56" t="s">
        <v>62</v>
      </c>
      <c r="G9" s="56" t="s">
        <v>61</v>
      </c>
      <c r="H9" s="56" t="s">
        <v>60</v>
      </c>
      <c r="I9" s="56" t="s">
        <v>59</v>
      </c>
      <c r="J9" s="56" t="s">
        <v>58</v>
      </c>
      <c r="K9" s="56" t="s">
        <v>57</v>
      </c>
    </row>
    <row r="10" spans="1:11" x14ac:dyDescent="0.2">
      <c r="B10" s="55"/>
      <c r="C10" s="55"/>
      <c r="D10" s="55"/>
      <c r="E10" s="54"/>
      <c r="F10" s="54"/>
      <c r="G10" s="54"/>
      <c r="H10" s="54"/>
      <c r="I10" s="54"/>
      <c r="J10" s="54"/>
      <c r="K10" s="54"/>
    </row>
    <row r="11" spans="1:11" ht="15" x14ac:dyDescent="0.25">
      <c r="B11" s="41">
        <v>1</v>
      </c>
      <c r="C11" s="52" t="s">
        <v>56</v>
      </c>
      <c r="D11" s="46" t="s">
        <v>55</v>
      </c>
      <c r="E11" s="38">
        <v>550</v>
      </c>
      <c r="F11" s="38">
        <f>(E11/240)+(E11/240)*10</f>
        <v>25.208333333333332</v>
      </c>
      <c r="G11" s="51">
        <v>570.62</v>
      </c>
      <c r="H11" s="51">
        <v>53.92</v>
      </c>
      <c r="I11" s="45" t="s">
        <v>34</v>
      </c>
      <c r="J11" s="51">
        <v>53.92</v>
      </c>
      <c r="K11" s="38">
        <f>G11-J11</f>
        <v>516.70000000000005</v>
      </c>
    </row>
    <row r="12" spans="1:11" ht="15" x14ac:dyDescent="0.25">
      <c r="B12" s="41">
        <v>2</v>
      </c>
      <c r="C12" s="52" t="s">
        <v>54</v>
      </c>
      <c r="D12" s="46" t="s">
        <v>53</v>
      </c>
      <c r="E12" s="38">
        <v>550</v>
      </c>
      <c r="F12" s="38">
        <f>(E12/240)+(E12/240)*10</f>
        <v>25.208333333333332</v>
      </c>
      <c r="G12" s="51">
        <v>570.62</v>
      </c>
      <c r="H12" s="51">
        <v>53.92</v>
      </c>
      <c r="I12" s="45" t="s">
        <v>34</v>
      </c>
      <c r="J12" s="51">
        <v>53.92</v>
      </c>
      <c r="K12" s="38">
        <f>G12-J12</f>
        <v>516.70000000000005</v>
      </c>
    </row>
    <row r="13" spans="1:11" ht="15" x14ac:dyDescent="0.25">
      <c r="B13" s="41">
        <v>3</v>
      </c>
      <c r="C13" s="53" t="s">
        <v>52</v>
      </c>
      <c r="D13" s="46" t="s">
        <v>51</v>
      </c>
      <c r="E13" s="38">
        <v>550</v>
      </c>
      <c r="F13" s="38">
        <f>(E13/240)+(E13/240)*10</f>
        <v>25.208333333333332</v>
      </c>
      <c r="G13" s="51">
        <v>570.62</v>
      </c>
      <c r="H13" s="51">
        <v>53.92</v>
      </c>
      <c r="I13" s="45" t="s">
        <v>34</v>
      </c>
      <c r="J13" s="51">
        <v>53.92</v>
      </c>
      <c r="K13" s="38">
        <f>G13-J13</f>
        <v>516.70000000000005</v>
      </c>
    </row>
    <row r="14" spans="1:11" ht="15" x14ac:dyDescent="0.25">
      <c r="B14" s="41">
        <v>4</v>
      </c>
      <c r="C14" s="52" t="s">
        <v>50</v>
      </c>
      <c r="D14" s="46" t="s">
        <v>49</v>
      </c>
      <c r="E14" s="38">
        <v>550</v>
      </c>
      <c r="F14" s="38">
        <f>(E14/240)+(E14/240)*10</f>
        <v>25.208333333333332</v>
      </c>
      <c r="G14" s="51"/>
      <c r="H14" s="51"/>
      <c r="I14" s="45"/>
      <c r="J14" s="51"/>
      <c r="K14" s="38">
        <f>G14-J14</f>
        <v>0</v>
      </c>
    </row>
    <row r="15" spans="1:11" ht="15" x14ac:dyDescent="0.25">
      <c r="B15" s="41">
        <v>5</v>
      </c>
      <c r="C15" s="52" t="s">
        <v>48</v>
      </c>
      <c r="D15" s="46" t="s">
        <v>47</v>
      </c>
      <c r="E15" s="38">
        <v>550</v>
      </c>
      <c r="F15" s="38">
        <f>(E15/240)+(E15/240)*10</f>
        <v>25.208333333333332</v>
      </c>
      <c r="G15" s="51">
        <v>570.62</v>
      </c>
      <c r="H15" s="51">
        <v>53.92</v>
      </c>
      <c r="I15" s="45" t="s">
        <v>34</v>
      </c>
      <c r="J15" s="51">
        <v>53.92</v>
      </c>
      <c r="K15" s="38">
        <f>G15-J15</f>
        <v>516.70000000000005</v>
      </c>
    </row>
    <row r="16" spans="1:11" ht="15" x14ac:dyDescent="0.2">
      <c r="B16" s="44"/>
      <c r="C16" s="44" t="s">
        <v>46</v>
      </c>
      <c r="D16" s="44"/>
      <c r="E16" s="42">
        <v>2200</v>
      </c>
      <c r="F16" s="38">
        <f>(E16/240)+(E16/240)*10</f>
        <v>100.83333333333333</v>
      </c>
      <c r="G16" s="50">
        <v>2282.48</v>
      </c>
      <c r="H16" s="50">
        <v>215.68</v>
      </c>
      <c r="I16" s="43" t="s">
        <v>34</v>
      </c>
      <c r="J16" s="50">
        <v>215.68</v>
      </c>
      <c r="K16" s="38">
        <f>G16-J16</f>
        <v>2066.8000000000002</v>
      </c>
    </row>
    <row r="17" spans="1:11" ht="15" x14ac:dyDescent="0.25">
      <c r="B17" s="46">
        <v>6</v>
      </c>
      <c r="C17" s="47" t="s">
        <v>45</v>
      </c>
      <c r="D17" s="46" t="s">
        <v>44</v>
      </c>
      <c r="E17" s="38">
        <v>650</v>
      </c>
      <c r="F17" s="38">
        <f>(E17/240)+(E17/240)*10</f>
        <v>29.791666666666668</v>
      </c>
      <c r="G17" s="38">
        <v>674.4</v>
      </c>
      <c r="H17" s="38">
        <v>63.73</v>
      </c>
      <c r="I17" s="45" t="s">
        <v>34</v>
      </c>
      <c r="J17" s="38">
        <v>63.73</v>
      </c>
      <c r="K17" s="38">
        <f>G17-J17</f>
        <v>610.66999999999996</v>
      </c>
    </row>
    <row r="18" spans="1:11" ht="15" x14ac:dyDescent="0.25">
      <c r="B18" s="46">
        <v>7</v>
      </c>
      <c r="C18" s="47" t="s">
        <v>43</v>
      </c>
      <c r="D18" s="46" t="s">
        <v>42</v>
      </c>
      <c r="E18" s="38">
        <v>420</v>
      </c>
      <c r="F18" s="38">
        <f>(E18/240)+(E18/240)*10</f>
        <v>19.25</v>
      </c>
      <c r="G18" s="38">
        <v>420</v>
      </c>
      <c r="H18" s="38">
        <v>39.69</v>
      </c>
      <c r="I18" s="45" t="s">
        <v>34</v>
      </c>
      <c r="J18" s="38">
        <v>39.69</v>
      </c>
      <c r="K18" s="38">
        <f>G18-J18</f>
        <v>380.31</v>
      </c>
    </row>
    <row r="19" spans="1:11" ht="15" x14ac:dyDescent="0.2">
      <c r="B19" s="49"/>
      <c r="C19" s="48" t="s">
        <v>41</v>
      </c>
      <c r="D19" s="48"/>
      <c r="E19" s="42">
        <v>1070</v>
      </c>
      <c r="F19" s="38">
        <f>(E19/240)+(E19/240)*10</f>
        <v>49.041666666666664</v>
      </c>
      <c r="G19" s="42">
        <v>1094.4000000000001</v>
      </c>
      <c r="H19" s="42">
        <v>103.41999999999999</v>
      </c>
      <c r="I19" s="43" t="s">
        <v>34</v>
      </c>
      <c r="J19" s="42">
        <v>103.41999999999999</v>
      </c>
      <c r="K19" s="38">
        <f>G19-J19</f>
        <v>990.98000000000013</v>
      </c>
    </row>
    <row r="20" spans="1:11" ht="15" x14ac:dyDescent="0.25">
      <c r="B20" s="46">
        <v>8</v>
      </c>
      <c r="C20" s="47" t="s">
        <v>40</v>
      </c>
      <c r="D20" s="46" t="s">
        <v>39</v>
      </c>
      <c r="E20" s="38">
        <v>900</v>
      </c>
      <c r="F20" s="38">
        <f>(E20/240)+(E20/240)*10</f>
        <v>41.25</v>
      </c>
      <c r="G20" s="38">
        <v>900</v>
      </c>
      <c r="H20" s="38">
        <v>85.05</v>
      </c>
      <c r="I20" s="45" t="s">
        <v>34</v>
      </c>
      <c r="J20" s="38">
        <v>85.05</v>
      </c>
      <c r="K20" s="38">
        <f>G20-J20</f>
        <v>814.95</v>
      </c>
    </row>
    <row r="21" spans="1:11" ht="15" x14ac:dyDescent="0.25">
      <c r="B21" s="46">
        <v>9</v>
      </c>
      <c r="C21" s="47" t="s">
        <v>38</v>
      </c>
      <c r="D21" s="46" t="s">
        <v>36</v>
      </c>
      <c r="E21" s="38">
        <v>420</v>
      </c>
      <c r="F21" s="38">
        <f>(E21/240)+(E21/240)*10</f>
        <v>19.25</v>
      </c>
      <c r="G21" s="38">
        <v>420</v>
      </c>
      <c r="H21" s="38">
        <v>39.69</v>
      </c>
      <c r="I21" s="45" t="s">
        <v>34</v>
      </c>
      <c r="J21" s="38">
        <v>39.69</v>
      </c>
      <c r="K21" s="38">
        <f>G21-J21</f>
        <v>380.31</v>
      </c>
    </row>
    <row r="22" spans="1:11" ht="15" x14ac:dyDescent="0.25">
      <c r="B22" s="46">
        <v>10</v>
      </c>
      <c r="C22" s="47" t="s">
        <v>37</v>
      </c>
      <c r="D22" s="46" t="s">
        <v>36</v>
      </c>
      <c r="E22" s="38">
        <v>420</v>
      </c>
      <c r="F22" s="38">
        <f>(E22/240)+(E22/240)*10</f>
        <v>19.25</v>
      </c>
      <c r="G22" s="38">
        <v>420</v>
      </c>
      <c r="H22" s="38">
        <v>39.69</v>
      </c>
      <c r="I22" s="45" t="s">
        <v>34</v>
      </c>
      <c r="J22" s="38">
        <v>39.69</v>
      </c>
      <c r="K22" s="38">
        <f>G22-J22</f>
        <v>380.31</v>
      </c>
    </row>
    <row r="23" spans="1:11" ht="15" x14ac:dyDescent="0.2">
      <c r="A23" s="61"/>
      <c r="B23" s="44" t="s">
        <v>70</v>
      </c>
      <c r="C23" s="44"/>
      <c r="D23" s="44"/>
      <c r="E23" s="42">
        <v>1740</v>
      </c>
      <c r="F23" s="38">
        <f>(E23/240)+(E23/240)*10</f>
        <v>79.75</v>
      </c>
      <c r="G23" s="42">
        <v>1740</v>
      </c>
      <c r="H23" s="42">
        <v>164.43</v>
      </c>
      <c r="I23" s="43" t="s">
        <v>34</v>
      </c>
      <c r="J23" s="42">
        <v>164.43</v>
      </c>
      <c r="K23" s="38">
        <f>G23-J23</f>
        <v>1575.57</v>
      </c>
    </row>
    <row r="24" spans="1:11" ht="15" x14ac:dyDescent="0.25">
      <c r="B24" s="41" t="s">
        <v>35</v>
      </c>
      <c r="C24" s="41"/>
      <c r="D24" s="41"/>
      <c r="E24" s="39">
        <v>5010</v>
      </c>
      <c r="F24" s="38">
        <f>(E24/240)+(E24/240)*10</f>
        <v>229.625</v>
      </c>
      <c r="G24" s="39">
        <v>5116.88</v>
      </c>
      <c r="H24" s="39">
        <v>483.53000000000003</v>
      </c>
      <c r="I24" s="40" t="s">
        <v>34</v>
      </c>
      <c r="J24" s="39">
        <v>483.53000000000003</v>
      </c>
      <c r="K24" s="38">
        <f>G24-J24</f>
        <v>4633.3500000000004</v>
      </c>
    </row>
    <row r="25" spans="1:11" x14ac:dyDescent="0.2">
      <c r="I25" s="37"/>
      <c r="J25" s="37"/>
    </row>
  </sheetData>
  <mergeCells count="1">
    <mergeCell ref="B7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 de servicio</vt:lpstr>
      <vt:lpstr>ROL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Andres Loayza</dc:creator>
  <cp:lastModifiedBy>Kleber Fabricio</cp:lastModifiedBy>
  <cp:lastPrinted>2002-08-12T18:32:56Z</cp:lastPrinted>
  <dcterms:created xsi:type="dcterms:W3CDTF">2002-02-05T20:20:07Z</dcterms:created>
  <dcterms:modified xsi:type="dcterms:W3CDTF">2015-05-27T03:59:37Z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TC010815063082</vt:lpwstr>
  </property>
</Properties>
</file>