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0115" windowHeight="7680"/>
  </bookViews>
  <sheets>
    <sheet name="FACTURA" sheetId="3" r:id="rId1"/>
    <sheet name="ROL DE PAGO" sheetId="4" r:id="rId2"/>
  </sheets>
  <calcPr calcId="145621"/>
</workbook>
</file>

<file path=xl/calcChain.xml><?xml version="1.0" encoding="utf-8"?>
<calcChain xmlns="http://schemas.openxmlformats.org/spreadsheetml/2006/main">
  <c r="K13" i="4" l="1"/>
  <c r="G13" i="4"/>
  <c r="K11" i="4"/>
  <c r="K12" i="4"/>
  <c r="K14" i="4"/>
  <c r="K15" i="4"/>
  <c r="K16" i="4"/>
  <c r="K17" i="4"/>
  <c r="K18" i="4"/>
  <c r="K19" i="4"/>
  <c r="K20" i="4"/>
  <c r="K21" i="4"/>
  <c r="K22" i="4"/>
  <c r="K23" i="4"/>
  <c r="K10" i="4"/>
  <c r="G11" i="4"/>
  <c r="G12" i="4"/>
  <c r="G14" i="4"/>
  <c r="G15" i="4"/>
  <c r="G16" i="4"/>
  <c r="G17" i="4"/>
  <c r="G18" i="4"/>
  <c r="G19" i="4"/>
  <c r="G20" i="4"/>
  <c r="G21" i="4"/>
  <c r="G22" i="4"/>
  <c r="G23" i="4"/>
  <c r="G10" i="4"/>
  <c r="F10" i="4"/>
  <c r="F11" i="4"/>
  <c r="F23" i="4"/>
  <c r="F22" i="4"/>
  <c r="F21" i="4"/>
  <c r="F20" i="4"/>
  <c r="F19" i="4"/>
  <c r="F18" i="4"/>
  <c r="F17" i="4"/>
  <c r="F16" i="4"/>
  <c r="F15" i="4"/>
  <c r="F14" i="4"/>
  <c r="F13" i="4"/>
  <c r="F12" i="4"/>
  <c r="H25" i="3"/>
  <c r="H22" i="3"/>
  <c r="H24" i="3"/>
  <c r="H20" i="3"/>
  <c r="H21" i="3"/>
  <c r="H14" i="3"/>
  <c r="H11" i="3"/>
  <c r="H19" i="3" l="1"/>
  <c r="H12" i="3"/>
  <c r="H13" i="3"/>
  <c r="H15" i="3"/>
  <c r="H16" i="3"/>
  <c r="H17" i="3"/>
  <c r="H18" i="3"/>
</calcChain>
</file>

<file path=xl/sharedStrings.xml><?xml version="1.0" encoding="utf-8"?>
<sst xmlns="http://schemas.openxmlformats.org/spreadsheetml/2006/main" count="81" uniqueCount="68">
  <si>
    <t>FACTURA</t>
  </si>
  <si>
    <t>CLIENTE:</t>
  </si>
  <si>
    <t>LUGAR:</t>
  </si>
  <si>
    <t>FECHA:</t>
  </si>
  <si>
    <t>CODIGO</t>
  </si>
  <si>
    <t>DETALLE</t>
  </si>
  <si>
    <t>PRECIO</t>
  </si>
  <si>
    <t>CANTIDAD</t>
  </si>
  <si>
    <t>PANELA</t>
  </si>
  <si>
    <t>CEBOLLA</t>
  </si>
  <si>
    <t>PAPAS</t>
  </si>
  <si>
    <t>PINTURA</t>
  </si>
  <si>
    <t>BROCHAS</t>
  </si>
  <si>
    <t>RODILLOS</t>
  </si>
  <si>
    <t>CEMENTO</t>
  </si>
  <si>
    <t>TOTAL</t>
  </si>
  <si>
    <t>NOMBRE</t>
  </si>
  <si>
    <t>Arenillas</t>
  </si>
  <si>
    <t>DIRECCION</t>
  </si>
  <si>
    <t xml:space="preserve">av de noviembre nacional y 8 de nombre </t>
  </si>
  <si>
    <t>17 de mayo</t>
  </si>
  <si>
    <t>PEGAMENTO</t>
  </si>
  <si>
    <t>DESCUENTO 0%</t>
  </si>
  <si>
    <t xml:space="preserve">SUBTOTAL I.V.A. 0% </t>
  </si>
  <si>
    <t>SUBTOTAL I.V.A. 12%</t>
  </si>
  <si>
    <t>TOMATE</t>
  </si>
  <si>
    <t>I.V.A. 12%</t>
  </si>
  <si>
    <t>SUBTOTAL:</t>
  </si>
  <si>
    <t>RUC:</t>
  </si>
  <si>
    <t>07052368947001</t>
  </si>
  <si>
    <t>JOSE LUIS FAREX</t>
  </si>
  <si>
    <r>
      <rPr>
        <b/>
        <sz val="11"/>
        <color theme="1"/>
        <rFont val="Calibri"/>
        <family val="2"/>
        <scheme val="minor"/>
      </rPr>
      <t>TELEFONO</t>
    </r>
    <r>
      <rPr>
        <sz val="11"/>
        <color theme="1"/>
        <rFont val="Calibri"/>
        <family val="2"/>
        <scheme val="minor"/>
      </rPr>
      <t>: 0999785369</t>
    </r>
  </si>
  <si>
    <t>CLIENTE</t>
  </si>
  <si>
    <t xml:space="preserve">ROL DE PAGOS </t>
  </si>
  <si>
    <t>Nª</t>
  </si>
  <si>
    <t xml:space="preserve">CARGO </t>
  </si>
  <si>
    <t>R.B.U.</t>
  </si>
  <si>
    <t>HORAS EXTRAS Y SUPLEMENTARIAS</t>
  </si>
  <si>
    <t>TOTAL DE INGRESO</t>
  </si>
  <si>
    <t xml:space="preserve">APORTE PERSONAL </t>
  </si>
  <si>
    <t xml:space="preserve">OTROS EGRESOS </t>
  </si>
  <si>
    <t>TOTAL DE EGRESO</t>
  </si>
  <si>
    <t xml:space="preserve">LIQUIDO A RECIBIR </t>
  </si>
  <si>
    <t>-</t>
  </si>
  <si>
    <t xml:space="preserve">TOTAL DE MANO DE OBRA DIRECTA </t>
  </si>
  <si>
    <t xml:space="preserve">TOTAL DE MANO DE OBRA INDIRECTA </t>
  </si>
  <si>
    <t xml:space="preserve">GERENTE </t>
  </si>
  <si>
    <t xml:space="preserve">TOTAL ADMINISTRACION </t>
  </si>
  <si>
    <t xml:space="preserve">TOTAL </t>
  </si>
  <si>
    <t>GONZALO MARIEL</t>
  </si>
  <si>
    <t>NICOLAS GONZALES</t>
  </si>
  <si>
    <t>LUIS PEÑA</t>
  </si>
  <si>
    <t>JORGE PATRCIO</t>
  </si>
  <si>
    <t>LIONEL MESSI</t>
  </si>
  <si>
    <t xml:space="preserve">OBRERO 1 </t>
  </si>
  <si>
    <t>OBRERO 3</t>
  </si>
  <si>
    <t>OBRERO 4</t>
  </si>
  <si>
    <t>OBRERO 5</t>
  </si>
  <si>
    <t>JEFE DE BODEGA</t>
  </si>
  <si>
    <t>SECRETARIO DE PLANTA</t>
  </si>
  <si>
    <t xml:space="preserve">SECRETARIO </t>
  </si>
  <si>
    <t>SECRETARIO</t>
  </si>
  <si>
    <t>KLEBER ZUMBA VILLALBA</t>
  </si>
  <si>
    <t>RAFAEL NADAL</t>
  </si>
  <si>
    <t>ROCCO BASTY</t>
  </si>
  <si>
    <t>MIGUEL ALVARADO</t>
  </si>
  <si>
    <t>CARLOS PILOSO</t>
  </si>
  <si>
    <t>OBRERO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</si>
</sst>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0" xfId="0" applyFont="1" applyFill="1" applyBorder="1"/>
    <xf numFmtId="0" fontId="0" fillId="0" borderId="0" xfId="0" quotePrefix="1" applyBorder="1"/>
    <xf numFmtId="0" fontId="1" fillId="0" borderId="9" xfId="0" applyFont="1" applyFill="1" applyBorder="1"/>
    <xf numFmtId="0" fontId="0" fillId="0" borderId="1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1" fillId="0" borderId="11" xfId="0" applyFont="1" applyBorder="1"/>
    <xf numFmtId="2" fontId="0" fillId="0" borderId="11" xfId="0" applyNumberFormat="1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/>
    <xf numFmtId="0" fontId="5" fillId="0" borderId="11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2" fontId="1" fillId="0" borderId="11" xfId="0" applyNumberFormat="1" applyFont="1" applyBorder="1"/>
    <xf numFmtId="2" fontId="1" fillId="0" borderId="11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3</xdr:row>
      <xdr:rowOff>47626</xdr:rowOff>
    </xdr:from>
    <xdr:to>
      <xdr:col>7</xdr:col>
      <xdr:colOff>1343025</xdr:colOff>
      <xdr:row>5</xdr:row>
      <xdr:rowOff>104776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628651"/>
          <a:ext cx="2400300" cy="83820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25</xdr:row>
      <xdr:rowOff>0</xdr:rowOff>
    </xdr:from>
    <xdr:to>
      <xdr:col>3</xdr:col>
      <xdr:colOff>266700</xdr:colOff>
      <xdr:row>25</xdr:row>
      <xdr:rowOff>9525</xdr:rowOff>
    </xdr:to>
    <xdr:cxnSp macro="">
      <xdr:nvCxnSpPr>
        <xdr:cNvPr id="6" name="5 Conector recto"/>
        <xdr:cNvCxnSpPr/>
      </xdr:nvCxnSpPr>
      <xdr:spPr>
        <a:xfrm>
          <a:off x="952500" y="5191125"/>
          <a:ext cx="160020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0</xdr:row>
      <xdr:rowOff>57150</xdr:rowOff>
    </xdr:from>
    <xdr:to>
      <xdr:col>9</xdr:col>
      <xdr:colOff>1732</xdr:colOff>
      <xdr:row>4</xdr:row>
      <xdr:rowOff>136471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57150"/>
          <a:ext cx="2402032" cy="841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7"/>
  <sheetViews>
    <sheetView tabSelected="1" topLeftCell="A8" workbookViewId="0">
      <selection activeCell="D16" sqref="D16"/>
    </sheetView>
  </sheetViews>
  <sheetFormatPr baseColWidth="10" defaultRowHeight="15" x14ac:dyDescent="0.25"/>
  <cols>
    <col min="4" max="4" width="12" bestFit="1" customWidth="1"/>
    <col min="7" max="7" width="19.42578125" bestFit="1" customWidth="1"/>
    <col min="8" max="8" width="32.140625" customWidth="1"/>
  </cols>
  <sheetData>
    <row r="3" spans="2:8" ht="15.75" thickBot="1" x14ac:dyDescent="0.3"/>
    <row r="4" spans="2:8" ht="46.5" x14ac:dyDescent="0.7">
      <c r="B4" s="3"/>
      <c r="C4" s="4"/>
      <c r="D4" s="5" t="s">
        <v>0</v>
      </c>
      <c r="E4" s="4"/>
      <c r="F4" s="4"/>
      <c r="G4" s="4"/>
      <c r="H4" s="6"/>
    </row>
    <row r="5" spans="2:8" x14ac:dyDescent="0.25">
      <c r="B5" s="7"/>
      <c r="C5" s="1" t="s">
        <v>1</v>
      </c>
      <c r="D5" s="1" t="s">
        <v>30</v>
      </c>
      <c r="E5" s="1"/>
      <c r="F5" s="1"/>
      <c r="G5" s="1"/>
      <c r="H5" s="8"/>
    </row>
    <row r="6" spans="2:8" x14ac:dyDescent="0.25">
      <c r="B6" s="7"/>
      <c r="C6" s="9" t="s">
        <v>28</v>
      </c>
      <c r="D6" s="18" t="s">
        <v>29</v>
      </c>
      <c r="E6" s="1"/>
      <c r="F6" s="1"/>
      <c r="G6" s="1"/>
      <c r="H6" s="8"/>
    </row>
    <row r="7" spans="2:8" x14ac:dyDescent="0.25">
      <c r="B7" s="7"/>
      <c r="C7" s="9" t="s">
        <v>3</v>
      </c>
      <c r="D7" s="1" t="s">
        <v>20</v>
      </c>
      <c r="E7" s="1"/>
      <c r="F7" s="1"/>
      <c r="G7" s="1"/>
      <c r="H7" s="8" t="s">
        <v>31</v>
      </c>
    </row>
    <row r="8" spans="2:8" x14ac:dyDescent="0.25">
      <c r="B8" s="7"/>
      <c r="C8" s="9" t="s">
        <v>18</v>
      </c>
      <c r="D8" s="1" t="s">
        <v>19</v>
      </c>
      <c r="E8" s="1"/>
      <c r="F8" s="1"/>
      <c r="G8" s="1"/>
      <c r="H8" s="8"/>
    </row>
    <row r="9" spans="2:8" x14ac:dyDescent="0.25">
      <c r="B9" s="7"/>
      <c r="C9" s="9" t="s">
        <v>2</v>
      </c>
      <c r="D9" s="1" t="s">
        <v>17</v>
      </c>
      <c r="E9" s="1"/>
      <c r="F9" s="1"/>
      <c r="G9" s="1"/>
      <c r="H9" s="8"/>
    </row>
    <row r="10" spans="2:8" ht="15.75" thickBot="1" x14ac:dyDescent="0.3">
      <c r="B10" s="7"/>
      <c r="C10" s="1"/>
      <c r="D10" s="9" t="s">
        <v>4</v>
      </c>
      <c r="E10" s="9" t="s">
        <v>5</v>
      </c>
      <c r="F10" s="9" t="s">
        <v>7</v>
      </c>
      <c r="G10" s="9" t="s">
        <v>6</v>
      </c>
      <c r="H10" s="10" t="s">
        <v>15</v>
      </c>
    </row>
    <row r="11" spans="2:8" x14ac:dyDescent="0.25">
      <c r="B11" s="3"/>
      <c r="C11" s="4"/>
      <c r="D11" s="22">
        <v>2336</v>
      </c>
      <c r="E11" s="4" t="s">
        <v>8</v>
      </c>
      <c r="F11" s="22">
        <v>8</v>
      </c>
      <c r="G11" s="22">
        <v>0.25</v>
      </c>
      <c r="H11" s="21">
        <f>F11*G11</f>
        <v>2</v>
      </c>
    </row>
    <row r="12" spans="2:8" x14ac:dyDescent="0.25">
      <c r="B12" s="7"/>
      <c r="C12" s="1"/>
      <c r="D12" s="23">
        <v>2596</v>
      </c>
      <c r="E12" s="1" t="s">
        <v>9</v>
      </c>
      <c r="F12" s="23">
        <v>10</v>
      </c>
      <c r="G12" s="25">
        <v>0.5</v>
      </c>
      <c r="H12" s="15">
        <f t="shared" ref="H12:H19" si="0">F12*G12</f>
        <v>5</v>
      </c>
    </row>
    <row r="13" spans="2:8" x14ac:dyDescent="0.25">
      <c r="B13" s="7"/>
      <c r="C13" s="1"/>
      <c r="D13" s="23">
        <v>3698</v>
      </c>
      <c r="E13" s="1" t="s">
        <v>10</v>
      </c>
      <c r="F13" s="23">
        <v>20</v>
      </c>
      <c r="G13" s="23">
        <v>0.75</v>
      </c>
      <c r="H13" s="15">
        <f t="shared" si="0"/>
        <v>15</v>
      </c>
    </row>
    <row r="14" spans="2:8" x14ac:dyDescent="0.25">
      <c r="B14" s="7"/>
      <c r="C14" s="1"/>
      <c r="D14" s="24">
        <v>3245</v>
      </c>
      <c r="E14" s="2" t="s">
        <v>25</v>
      </c>
      <c r="F14" s="24">
        <v>30</v>
      </c>
      <c r="G14" s="24">
        <v>0.55000000000000004</v>
      </c>
      <c r="H14" s="15">
        <f>F14*G14</f>
        <v>16.5</v>
      </c>
    </row>
    <row r="15" spans="2:8" x14ac:dyDescent="0.25">
      <c r="B15" s="7"/>
      <c r="C15" s="1"/>
      <c r="D15" s="23">
        <v>2456</v>
      </c>
      <c r="E15" s="1" t="s">
        <v>11</v>
      </c>
      <c r="F15" s="23">
        <v>4</v>
      </c>
      <c r="G15" s="23">
        <v>6.35</v>
      </c>
      <c r="H15" s="15">
        <f t="shared" si="0"/>
        <v>25.4</v>
      </c>
    </row>
    <row r="16" spans="2:8" x14ac:dyDescent="0.25">
      <c r="B16" s="7"/>
      <c r="C16" s="1"/>
      <c r="D16" s="23">
        <v>2396</v>
      </c>
      <c r="E16" s="1" t="s">
        <v>12</v>
      </c>
      <c r="F16" s="23">
        <v>6</v>
      </c>
      <c r="G16" s="23">
        <v>1.75</v>
      </c>
      <c r="H16" s="15">
        <f t="shared" si="0"/>
        <v>10.5</v>
      </c>
    </row>
    <row r="17" spans="2:8" x14ac:dyDescent="0.25">
      <c r="B17" s="7"/>
      <c r="C17" s="1"/>
      <c r="D17" s="23">
        <v>1456</v>
      </c>
      <c r="E17" s="1" t="s">
        <v>13</v>
      </c>
      <c r="F17" s="23">
        <v>9</v>
      </c>
      <c r="G17" s="23">
        <v>2.0499999999999998</v>
      </c>
      <c r="H17" s="14">
        <f t="shared" si="0"/>
        <v>18.45</v>
      </c>
    </row>
    <row r="18" spans="2:8" x14ac:dyDescent="0.25">
      <c r="B18" s="7"/>
      <c r="C18" s="1"/>
      <c r="D18" s="23">
        <v>2369</v>
      </c>
      <c r="E18" s="1" t="s">
        <v>14</v>
      </c>
      <c r="F18" s="23">
        <v>15</v>
      </c>
      <c r="G18" s="25">
        <v>12</v>
      </c>
      <c r="H18" s="15">
        <f t="shared" si="0"/>
        <v>180</v>
      </c>
    </row>
    <row r="19" spans="2:8" x14ac:dyDescent="0.25">
      <c r="B19" s="7"/>
      <c r="C19" s="1"/>
      <c r="D19" s="23">
        <v>1478</v>
      </c>
      <c r="E19" s="1" t="s">
        <v>21</v>
      </c>
      <c r="F19" s="23">
        <v>14</v>
      </c>
      <c r="G19" s="25">
        <v>5</v>
      </c>
      <c r="H19" s="15">
        <f t="shared" si="0"/>
        <v>70</v>
      </c>
    </row>
    <row r="20" spans="2:8" x14ac:dyDescent="0.25">
      <c r="B20" s="7"/>
      <c r="C20" s="1"/>
      <c r="D20" s="1"/>
      <c r="E20" s="1"/>
      <c r="F20" s="1"/>
      <c r="G20" s="9" t="s">
        <v>23</v>
      </c>
      <c r="H20" s="15">
        <f>H11+H12+H13+H14</f>
        <v>38.5</v>
      </c>
    </row>
    <row r="21" spans="2:8" x14ac:dyDescent="0.25">
      <c r="B21" s="7"/>
      <c r="C21" s="1"/>
      <c r="D21" s="1"/>
      <c r="E21" s="1"/>
      <c r="F21" s="1"/>
      <c r="G21" s="9" t="s">
        <v>24</v>
      </c>
      <c r="H21" s="15">
        <f>H15+H16+H17+H18+H19</f>
        <v>304.35000000000002</v>
      </c>
    </row>
    <row r="22" spans="2:8" x14ac:dyDescent="0.25">
      <c r="B22" s="7"/>
      <c r="C22" s="1"/>
      <c r="D22" s="1"/>
      <c r="E22" s="1"/>
      <c r="F22" s="1"/>
      <c r="G22" s="9" t="s">
        <v>27</v>
      </c>
      <c r="H22" s="15">
        <f>H20+H21</f>
        <v>342.85</v>
      </c>
    </row>
    <row r="23" spans="2:8" x14ac:dyDescent="0.25">
      <c r="B23" s="7"/>
      <c r="C23" s="1"/>
      <c r="D23" s="1"/>
      <c r="E23" s="1"/>
      <c r="F23" s="1"/>
      <c r="G23" s="9" t="s">
        <v>22</v>
      </c>
      <c r="H23" s="15">
        <v>0</v>
      </c>
    </row>
    <row r="24" spans="2:8" ht="15.75" thickBot="1" x14ac:dyDescent="0.3">
      <c r="B24" s="11"/>
      <c r="C24" s="12"/>
      <c r="D24" s="12"/>
      <c r="E24" s="12"/>
      <c r="F24" s="12"/>
      <c r="G24" s="19" t="s">
        <v>26</v>
      </c>
      <c r="H24" s="20">
        <f>H21*12%</f>
        <v>36.521999999999998</v>
      </c>
    </row>
    <row r="25" spans="2:8" x14ac:dyDescent="0.25">
      <c r="B25" s="7"/>
      <c r="C25" s="1"/>
      <c r="D25" s="1"/>
      <c r="E25" s="1"/>
      <c r="F25" s="1"/>
      <c r="G25" s="17" t="s">
        <v>15</v>
      </c>
      <c r="H25" s="16">
        <f>H22+H24</f>
        <v>379.37200000000001</v>
      </c>
    </row>
    <row r="26" spans="2:8" x14ac:dyDescent="0.25">
      <c r="B26" s="7"/>
      <c r="C26" s="1" t="s">
        <v>32</v>
      </c>
      <c r="D26" s="1"/>
      <c r="E26" s="1"/>
      <c r="F26" s="1"/>
      <c r="G26" s="1"/>
      <c r="H26" s="8"/>
    </row>
    <row r="27" spans="2:8" ht="15.75" thickBot="1" x14ac:dyDescent="0.3">
      <c r="B27" s="11"/>
      <c r="C27" s="12"/>
      <c r="D27" s="12"/>
      <c r="E27" s="12"/>
      <c r="F27" s="12"/>
      <c r="G27" s="12"/>
      <c r="H2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4"/>
  <sheetViews>
    <sheetView topLeftCell="A7" workbookViewId="0">
      <selection activeCell="C29" sqref="C29"/>
    </sheetView>
  </sheetViews>
  <sheetFormatPr baseColWidth="10" defaultRowHeight="15" x14ac:dyDescent="0.25"/>
  <cols>
    <col min="3" max="3" width="28.28515625" bestFit="1" customWidth="1"/>
    <col min="4" max="4" width="22.5703125" bestFit="1" customWidth="1"/>
    <col min="5" max="5" width="7.5703125" bestFit="1" customWidth="1"/>
  </cols>
  <sheetData>
    <row r="5" spans="2:13" x14ac:dyDescent="0.25">
      <c r="L5" s="1"/>
    </row>
    <row r="6" spans="2:13" x14ac:dyDescent="0.25">
      <c r="B6" s="47" t="s">
        <v>33</v>
      </c>
      <c r="C6" s="48"/>
      <c r="D6" s="48"/>
      <c r="E6" s="48"/>
      <c r="F6" s="48"/>
      <c r="G6" s="48"/>
      <c r="H6" s="48"/>
      <c r="I6" s="48"/>
      <c r="J6" s="48"/>
      <c r="K6" s="48"/>
      <c r="L6" s="26"/>
      <c r="M6" s="1"/>
    </row>
    <row r="7" spans="2:13" x14ac:dyDescent="0.25">
      <c r="B7" s="49"/>
      <c r="C7" s="50"/>
      <c r="D7" s="50"/>
      <c r="E7" s="50"/>
      <c r="F7" s="50"/>
      <c r="G7" s="50"/>
      <c r="H7" s="50"/>
      <c r="I7" s="50"/>
      <c r="J7" s="50"/>
      <c r="K7" s="50"/>
      <c r="L7" s="26"/>
      <c r="M7" s="1"/>
    </row>
    <row r="8" spans="2:13" x14ac:dyDescent="0.25">
      <c r="B8" s="45" t="s">
        <v>34</v>
      </c>
      <c r="C8" s="45" t="s">
        <v>16</v>
      </c>
      <c r="D8" s="45" t="s">
        <v>35</v>
      </c>
      <c r="E8" s="46" t="s">
        <v>36</v>
      </c>
      <c r="F8" s="46" t="s">
        <v>37</v>
      </c>
      <c r="G8" s="46" t="s">
        <v>38</v>
      </c>
      <c r="H8" s="46" t="s">
        <v>39</v>
      </c>
      <c r="I8" s="46" t="s">
        <v>40</v>
      </c>
      <c r="J8" s="46" t="s">
        <v>41</v>
      </c>
      <c r="K8" s="51" t="s">
        <v>42</v>
      </c>
      <c r="L8" s="1"/>
    </row>
    <row r="9" spans="2:13" x14ac:dyDescent="0.25">
      <c r="B9" s="27"/>
      <c r="C9" s="27"/>
      <c r="D9" s="27"/>
      <c r="E9" s="28"/>
      <c r="F9" s="28"/>
      <c r="G9" s="28"/>
      <c r="H9" s="28"/>
      <c r="I9" s="28"/>
      <c r="J9" s="28"/>
      <c r="K9" s="28"/>
    </row>
    <row r="10" spans="2:13" x14ac:dyDescent="0.25">
      <c r="B10" s="29">
        <v>1</v>
      </c>
      <c r="C10" s="30" t="s">
        <v>53</v>
      </c>
      <c r="D10" s="31" t="s">
        <v>54</v>
      </c>
      <c r="E10" s="32">
        <v>550</v>
      </c>
      <c r="F10" s="32">
        <f>(E10/240)+(E10/240)*10</f>
        <v>25.208333333333332</v>
      </c>
      <c r="G10" s="32">
        <f>E10+F10</f>
        <v>575.20833333333337</v>
      </c>
      <c r="H10" s="33">
        <v>53.92</v>
      </c>
      <c r="I10" s="34" t="s">
        <v>43</v>
      </c>
      <c r="J10" s="33">
        <v>53.92</v>
      </c>
      <c r="K10" s="32">
        <f>G10+H10+J10</f>
        <v>683.04833333333329</v>
      </c>
    </row>
    <row r="11" spans="2:13" x14ac:dyDescent="0.25">
      <c r="B11" s="29">
        <v>2</v>
      </c>
      <c r="C11" s="30" t="s">
        <v>52</v>
      </c>
      <c r="D11" s="31" t="s">
        <v>67</v>
      </c>
      <c r="E11" s="32">
        <v>550</v>
      </c>
      <c r="F11" s="32">
        <f>(E11/240)+(E11/240)*10</f>
        <v>25.208333333333332</v>
      </c>
      <c r="G11" s="32">
        <f t="shared" ref="G11:G23" si="0">E11+F11</f>
        <v>575.20833333333337</v>
      </c>
      <c r="H11" s="33">
        <v>53.92</v>
      </c>
      <c r="I11" s="34" t="s">
        <v>43</v>
      </c>
      <c r="J11" s="33">
        <v>53.92</v>
      </c>
      <c r="K11" s="32">
        <f t="shared" ref="K11:K23" si="1">G11+H11+J11</f>
        <v>683.04833333333329</v>
      </c>
    </row>
    <row r="12" spans="2:13" x14ac:dyDescent="0.25">
      <c r="B12" s="29">
        <v>3</v>
      </c>
      <c r="C12" s="35" t="s">
        <v>51</v>
      </c>
      <c r="D12" s="31" t="s">
        <v>55</v>
      </c>
      <c r="E12" s="32">
        <v>550</v>
      </c>
      <c r="F12" s="32">
        <f t="shared" ref="F11:F23" si="2">(E12/240)+(E12/240)*10</f>
        <v>25.208333333333332</v>
      </c>
      <c r="G12" s="32">
        <f t="shared" si="0"/>
        <v>575.20833333333337</v>
      </c>
      <c r="H12" s="33">
        <v>53.92</v>
      </c>
      <c r="I12" s="34" t="s">
        <v>43</v>
      </c>
      <c r="J12" s="33">
        <v>53.92</v>
      </c>
      <c r="K12" s="32">
        <f t="shared" si="1"/>
        <v>683.04833333333329</v>
      </c>
    </row>
    <row r="13" spans="2:13" x14ac:dyDescent="0.25">
      <c r="B13" s="29">
        <v>4</v>
      </c>
      <c r="C13" s="30" t="s">
        <v>50</v>
      </c>
      <c r="D13" s="31" t="s">
        <v>56</v>
      </c>
      <c r="E13" s="32">
        <v>550</v>
      </c>
      <c r="F13" s="32">
        <f t="shared" si="2"/>
        <v>25.208333333333332</v>
      </c>
      <c r="G13" s="32">
        <f>E13+F13</f>
        <v>575.20833333333337</v>
      </c>
      <c r="H13" s="33"/>
      <c r="I13" s="34"/>
      <c r="J13" s="33"/>
      <c r="K13" s="32">
        <f>G13+H13+J13</f>
        <v>575.20833333333337</v>
      </c>
    </row>
    <row r="14" spans="2:13" x14ac:dyDescent="0.25">
      <c r="B14" s="29">
        <v>5</v>
      </c>
      <c r="C14" s="30" t="s">
        <v>49</v>
      </c>
      <c r="D14" s="31" t="s">
        <v>57</v>
      </c>
      <c r="E14" s="32">
        <v>550</v>
      </c>
      <c r="F14" s="32">
        <f t="shared" si="2"/>
        <v>25.208333333333332</v>
      </c>
      <c r="G14" s="32">
        <f t="shared" si="0"/>
        <v>575.20833333333337</v>
      </c>
      <c r="H14" s="33">
        <v>53.92</v>
      </c>
      <c r="I14" s="34" t="s">
        <v>43</v>
      </c>
      <c r="J14" s="33">
        <v>53.92</v>
      </c>
      <c r="K14" s="32">
        <f t="shared" si="1"/>
        <v>683.04833333333329</v>
      </c>
    </row>
    <row r="15" spans="2:13" x14ac:dyDescent="0.25">
      <c r="B15" s="36" t="s">
        <v>44</v>
      </c>
      <c r="C15" s="36"/>
      <c r="D15" s="36"/>
      <c r="E15" s="37">
        <v>2200</v>
      </c>
      <c r="F15" s="32">
        <f t="shared" si="2"/>
        <v>100.83333333333333</v>
      </c>
      <c r="G15" s="32">
        <f t="shared" si="0"/>
        <v>2300.8333333333335</v>
      </c>
      <c r="H15" s="38">
        <v>215.68</v>
      </c>
      <c r="I15" s="39" t="s">
        <v>43</v>
      </c>
      <c r="J15" s="38">
        <v>215.68</v>
      </c>
      <c r="K15" s="32">
        <f t="shared" si="1"/>
        <v>2732.1933333333332</v>
      </c>
      <c r="M15" s="1"/>
    </row>
    <row r="16" spans="2:13" x14ac:dyDescent="0.25">
      <c r="B16" s="29">
        <v>6</v>
      </c>
      <c r="C16" s="40" t="s">
        <v>62</v>
      </c>
      <c r="D16" s="31" t="s">
        <v>58</v>
      </c>
      <c r="E16" s="32">
        <v>650</v>
      </c>
      <c r="F16" s="32">
        <f t="shared" si="2"/>
        <v>29.791666666666668</v>
      </c>
      <c r="G16" s="32">
        <f t="shared" si="0"/>
        <v>679.79166666666663</v>
      </c>
      <c r="H16" s="32">
        <v>63.73</v>
      </c>
      <c r="I16" s="34" t="s">
        <v>43</v>
      </c>
      <c r="J16" s="32">
        <v>63.73</v>
      </c>
      <c r="K16" s="32">
        <f t="shared" si="1"/>
        <v>807.25166666666667</v>
      </c>
    </row>
    <row r="17" spans="2:11" x14ac:dyDescent="0.25">
      <c r="B17" s="29">
        <v>7</v>
      </c>
      <c r="C17" s="40" t="s">
        <v>63</v>
      </c>
      <c r="D17" s="31" t="s">
        <v>59</v>
      </c>
      <c r="E17" s="32">
        <v>420</v>
      </c>
      <c r="F17" s="32">
        <f t="shared" si="2"/>
        <v>19.25</v>
      </c>
      <c r="G17" s="32">
        <f t="shared" si="0"/>
        <v>439.25</v>
      </c>
      <c r="H17" s="32">
        <v>39.69</v>
      </c>
      <c r="I17" s="34" t="s">
        <v>43</v>
      </c>
      <c r="J17" s="32">
        <v>39.69</v>
      </c>
      <c r="K17" s="32">
        <f t="shared" si="1"/>
        <v>518.63</v>
      </c>
    </row>
    <row r="18" spans="2:11" x14ac:dyDescent="0.25">
      <c r="B18" s="41" t="s">
        <v>45</v>
      </c>
      <c r="C18" s="41"/>
      <c r="D18" s="41"/>
      <c r="E18" s="37">
        <v>1070</v>
      </c>
      <c r="F18" s="32">
        <f t="shared" si="2"/>
        <v>49.041666666666664</v>
      </c>
      <c r="G18" s="32">
        <f t="shared" si="0"/>
        <v>1119.0416666666667</v>
      </c>
      <c r="H18" s="37">
        <v>103.41999999999999</v>
      </c>
      <c r="I18" s="39" t="s">
        <v>43</v>
      </c>
      <c r="J18" s="37">
        <v>103.41999999999999</v>
      </c>
      <c r="K18" s="32">
        <f t="shared" si="1"/>
        <v>1325.8816666666669</v>
      </c>
    </row>
    <row r="19" spans="2:11" x14ac:dyDescent="0.25">
      <c r="B19" s="29">
        <v>8</v>
      </c>
      <c r="C19" s="40" t="s">
        <v>64</v>
      </c>
      <c r="D19" s="31" t="s">
        <v>46</v>
      </c>
      <c r="E19" s="32">
        <v>900</v>
      </c>
      <c r="F19" s="32">
        <f t="shared" si="2"/>
        <v>41.25</v>
      </c>
      <c r="G19" s="32">
        <f t="shared" si="0"/>
        <v>941.25</v>
      </c>
      <c r="H19" s="32">
        <v>85.05</v>
      </c>
      <c r="I19" s="34" t="s">
        <v>43</v>
      </c>
      <c r="J19" s="32">
        <v>85.05</v>
      </c>
      <c r="K19" s="32">
        <f t="shared" si="1"/>
        <v>1111.3499999999999</v>
      </c>
    </row>
    <row r="20" spans="2:11" x14ac:dyDescent="0.25">
      <c r="B20" s="29">
        <v>9</v>
      </c>
      <c r="C20" s="40" t="s">
        <v>65</v>
      </c>
      <c r="D20" s="31" t="s">
        <v>60</v>
      </c>
      <c r="E20" s="32">
        <v>420</v>
      </c>
      <c r="F20" s="32">
        <f t="shared" si="2"/>
        <v>19.25</v>
      </c>
      <c r="G20" s="32">
        <f t="shared" si="0"/>
        <v>439.25</v>
      </c>
      <c r="H20" s="32">
        <v>39.69</v>
      </c>
      <c r="I20" s="34" t="s">
        <v>43</v>
      </c>
      <c r="J20" s="32">
        <v>39.69</v>
      </c>
      <c r="K20" s="32">
        <f t="shared" si="1"/>
        <v>518.63</v>
      </c>
    </row>
    <row r="21" spans="2:11" x14ac:dyDescent="0.25">
      <c r="B21" s="29">
        <v>10</v>
      </c>
      <c r="C21" s="40" t="s">
        <v>66</v>
      </c>
      <c r="D21" s="31" t="s">
        <v>61</v>
      </c>
      <c r="E21" s="32">
        <v>420</v>
      </c>
      <c r="F21" s="32">
        <f t="shared" si="2"/>
        <v>19.25</v>
      </c>
      <c r="G21" s="32">
        <f t="shared" si="0"/>
        <v>439.25</v>
      </c>
      <c r="H21" s="32">
        <v>39.69</v>
      </c>
      <c r="I21" s="34" t="s">
        <v>43</v>
      </c>
      <c r="J21" s="32">
        <v>39.69</v>
      </c>
      <c r="K21" s="32">
        <f t="shared" si="1"/>
        <v>518.63</v>
      </c>
    </row>
    <row r="22" spans="2:11" x14ac:dyDescent="0.25">
      <c r="B22" s="36" t="s">
        <v>47</v>
      </c>
      <c r="C22" s="36"/>
      <c r="D22" s="36"/>
      <c r="E22" s="37">
        <v>1740</v>
      </c>
      <c r="F22" s="32">
        <f t="shared" si="2"/>
        <v>79.75</v>
      </c>
      <c r="G22" s="32">
        <f t="shared" si="0"/>
        <v>1819.75</v>
      </c>
      <c r="H22" s="37">
        <v>164.43</v>
      </c>
      <c r="I22" s="39" t="s">
        <v>43</v>
      </c>
      <c r="J22" s="37">
        <v>164.43</v>
      </c>
      <c r="K22" s="32">
        <f t="shared" si="1"/>
        <v>2148.61</v>
      </c>
    </row>
    <row r="23" spans="2:11" x14ac:dyDescent="0.25">
      <c r="B23" s="42" t="s">
        <v>48</v>
      </c>
      <c r="C23" s="42"/>
      <c r="D23" s="42"/>
      <c r="E23" s="43">
        <v>5010</v>
      </c>
      <c r="F23" s="32">
        <f t="shared" si="2"/>
        <v>229.625</v>
      </c>
      <c r="G23" s="32">
        <f t="shared" si="0"/>
        <v>5239.625</v>
      </c>
      <c r="H23" s="43">
        <v>483.53000000000003</v>
      </c>
      <c r="I23" s="44" t="s">
        <v>43</v>
      </c>
      <c r="J23" s="43">
        <v>483.53000000000003</v>
      </c>
      <c r="K23" s="43">
        <f t="shared" si="1"/>
        <v>6206.6849999999995</v>
      </c>
    </row>
    <row r="24" spans="2:11" x14ac:dyDescent="0.25">
      <c r="I24" s="1"/>
      <c r="J24" s="1"/>
    </row>
  </sheetData>
  <mergeCells count="15">
    <mergeCell ref="K8:K9"/>
    <mergeCell ref="B15:D15"/>
    <mergeCell ref="B18:D18"/>
    <mergeCell ref="B22:D22"/>
    <mergeCell ref="B23:D23"/>
    <mergeCell ref="B6:L7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ROL DE PAGO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CEPYCA</dc:creator>
  <cp:lastModifiedBy>Kleber Fabricio</cp:lastModifiedBy>
  <dcterms:created xsi:type="dcterms:W3CDTF">2015-05-26T21:10:39Z</dcterms:created>
  <dcterms:modified xsi:type="dcterms:W3CDTF">2015-05-27T02:33:23Z</dcterms:modified>
</cp:coreProperties>
</file>