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6380" windowHeight="8190" firstSheet="6" activeTab="6"/>
  </bookViews>
  <sheets>
    <sheet name="pruebas_parciales" sheetId="1" r:id="rId1"/>
    <sheet name="informes_escritos" sheetId="2" r:id="rId2"/>
    <sheet name="trabajo_autonomo" sheetId="3" r:id="rId3"/>
    <sheet name="practicas_laboratorio" sheetId="4" r:id="rId4"/>
    <sheet name="proyecto_campo" sheetId="5" r:id="rId5"/>
    <sheet name="examen" sheetId="6" r:id="rId6"/>
    <sheet name="total" sheetId="7" r:id="rId7"/>
  </sheets>
  <calcPr calcId="162912"/>
</workbook>
</file>

<file path=xl/calcChain.xml><?xml version="1.0" encoding="utf-8"?>
<calcChain xmlns="http://schemas.openxmlformats.org/spreadsheetml/2006/main">
  <c r="H23" i="7" l="1"/>
  <c r="H24" i="7"/>
  <c r="H25" i="7"/>
  <c r="H26" i="7"/>
  <c r="H27" i="7"/>
  <c r="H28" i="7"/>
  <c r="H29" i="7"/>
  <c r="H30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H4" i="7"/>
  <c r="H5" i="7"/>
  <c r="P3" i="5"/>
  <c r="P25" i="5"/>
  <c r="P26" i="5"/>
  <c r="P27" i="5"/>
  <c r="P28" i="5"/>
  <c r="P29" i="5"/>
  <c r="P30" i="5"/>
  <c r="P31" i="5"/>
  <c r="P32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5" i="5"/>
  <c r="O8" i="4"/>
  <c r="P8" i="4"/>
  <c r="C4" i="7"/>
  <c r="G8" i="1"/>
  <c r="H8" i="1"/>
  <c r="D4" i="7"/>
  <c r="E4" i="7"/>
  <c r="F7" i="3"/>
  <c r="G4" i="7"/>
  <c r="M7" i="6"/>
  <c r="N7" i="6"/>
  <c r="I4" i="7"/>
  <c r="J4" i="7"/>
  <c r="O9" i="4"/>
  <c r="P9" i="4"/>
  <c r="C5" i="7"/>
  <c r="G9" i="1"/>
  <c r="H9" i="1"/>
  <c r="D5" i="7"/>
  <c r="E5" i="7"/>
  <c r="F8" i="3"/>
  <c r="G5" i="7"/>
  <c r="M8" i="6"/>
  <c r="N8" i="6"/>
  <c r="I5" i="7"/>
  <c r="J5" i="7"/>
  <c r="O10" i="4"/>
  <c r="P10" i="4"/>
  <c r="C6" i="7"/>
  <c r="G10" i="1"/>
  <c r="H10" i="1"/>
  <c r="D6" i="7"/>
  <c r="E6" i="7"/>
  <c r="F9" i="3"/>
  <c r="G6" i="7"/>
  <c r="M9" i="6"/>
  <c r="N9" i="6"/>
  <c r="I6" i="7"/>
  <c r="J6" i="7"/>
  <c r="O11" i="4"/>
  <c r="P11" i="4"/>
  <c r="C7" i="7"/>
  <c r="G11" i="1"/>
  <c r="H11" i="1"/>
  <c r="D7" i="7"/>
  <c r="E7" i="7"/>
  <c r="F10" i="3"/>
  <c r="G7" i="7"/>
  <c r="M10" i="6"/>
  <c r="N10" i="6"/>
  <c r="I7" i="7"/>
  <c r="J7" i="7"/>
  <c r="O12" i="4"/>
  <c r="P12" i="4"/>
  <c r="C8" i="7"/>
  <c r="G12" i="1"/>
  <c r="H12" i="1"/>
  <c r="D8" i="7"/>
  <c r="E8" i="7"/>
  <c r="F11" i="3"/>
  <c r="G8" i="7"/>
  <c r="M11" i="6"/>
  <c r="N11" i="6"/>
  <c r="I8" i="7"/>
  <c r="J8" i="7"/>
  <c r="O13" i="4"/>
  <c r="P13" i="4"/>
  <c r="C9" i="7"/>
  <c r="G13" i="1"/>
  <c r="H13" i="1"/>
  <c r="D9" i="7"/>
  <c r="E9" i="7"/>
  <c r="F12" i="3"/>
  <c r="G9" i="7"/>
  <c r="M12" i="6"/>
  <c r="N12" i="6"/>
  <c r="I9" i="7"/>
  <c r="J9" i="7"/>
  <c r="O14" i="4"/>
  <c r="P14" i="4"/>
  <c r="C10" i="7"/>
  <c r="G14" i="1"/>
  <c r="H14" i="1"/>
  <c r="D10" i="7"/>
  <c r="E10" i="7"/>
  <c r="F13" i="3"/>
  <c r="G10" i="7"/>
  <c r="M13" i="6"/>
  <c r="N13" i="6"/>
  <c r="I10" i="7"/>
  <c r="J10" i="7"/>
  <c r="O15" i="4"/>
  <c r="P15" i="4"/>
  <c r="C11" i="7"/>
  <c r="G15" i="1"/>
  <c r="H15" i="1"/>
  <c r="D11" i="7"/>
  <c r="E11" i="7"/>
  <c r="F14" i="3"/>
  <c r="G11" i="7"/>
  <c r="M14" i="6"/>
  <c r="N14" i="6"/>
  <c r="I11" i="7"/>
  <c r="J11" i="7"/>
  <c r="O16" i="4"/>
  <c r="P16" i="4"/>
  <c r="C12" i="7"/>
  <c r="G16" i="1"/>
  <c r="H16" i="1"/>
  <c r="D12" i="7"/>
  <c r="E12" i="7"/>
  <c r="F15" i="3"/>
  <c r="G12" i="7"/>
  <c r="M15" i="6"/>
  <c r="N15" i="6"/>
  <c r="I12" i="7"/>
  <c r="J12" i="7"/>
  <c r="O17" i="4"/>
  <c r="P17" i="4"/>
  <c r="C13" i="7"/>
  <c r="G17" i="1"/>
  <c r="H17" i="1"/>
  <c r="D13" i="7"/>
  <c r="E13" i="7"/>
  <c r="F16" i="3"/>
  <c r="G13" i="7"/>
  <c r="M16" i="6"/>
  <c r="N16" i="6"/>
  <c r="I13" i="7"/>
  <c r="J13" i="7"/>
  <c r="O18" i="4"/>
  <c r="P18" i="4"/>
  <c r="C14" i="7"/>
  <c r="G18" i="1"/>
  <c r="H18" i="1"/>
  <c r="D14" i="7"/>
  <c r="E14" i="7"/>
  <c r="F17" i="3"/>
  <c r="G14" i="7"/>
  <c r="M17" i="6"/>
  <c r="N17" i="6"/>
  <c r="I14" i="7"/>
  <c r="J14" i="7"/>
  <c r="O19" i="4"/>
  <c r="P19" i="4"/>
  <c r="C15" i="7"/>
  <c r="G19" i="1"/>
  <c r="H19" i="1"/>
  <c r="D15" i="7"/>
  <c r="E15" i="7"/>
  <c r="F18" i="3"/>
  <c r="G15" i="7"/>
  <c r="M18" i="6"/>
  <c r="N18" i="6"/>
  <c r="I15" i="7"/>
  <c r="J15" i="7"/>
  <c r="O20" i="4"/>
  <c r="P20" i="4"/>
  <c r="C16" i="7"/>
  <c r="G20" i="1"/>
  <c r="H20" i="1"/>
  <c r="D16" i="7"/>
  <c r="E16" i="7"/>
  <c r="F19" i="3"/>
  <c r="G16" i="7"/>
  <c r="M19" i="6"/>
  <c r="N19" i="6"/>
  <c r="I16" i="7"/>
  <c r="J16" i="7"/>
  <c r="O21" i="4"/>
  <c r="P21" i="4"/>
  <c r="C17" i="7"/>
  <c r="G21" i="1"/>
  <c r="H21" i="1"/>
  <c r="D17" i="7"/>
  <c r="E17" i="7"/>
  <c r="F20" i="3"/>
  <c r="G17" i="7"/>
  <c r="M20" i="6"/>
  <c r="N20" i="6"/>
  <c r="I17" i="7"/>
  <c r="J17" i="7"/>
  <c r="O22" i="4"/>
  <c r="P22" i="4"/>
  <c r="C18" i="7"/>
  <c r="G22" i="1"/>
  <c r="H22" i="1"/>
  <c r="D18" i="7"/>
  <c r="E18" i="7"/>
  <c r="F21" i="3"/>
  <c r="G18" i="7"/>
  <c r="M21" i="6"/>
  <c r="N21" i="6"/>
  <c r="I18" i="7"/>
  <c r="J18" i="7"/>
  <c r="O23" i="4"/>
  <c r="P23" i="4"/>
  <c r="C19" i="7"/>
  <c r="G23" i="1"/>
  <c r="H23" i="1"/>
  <c r="D19" i="7"/>
  <c r="E19" i="7"/>
  <c r="F22" i="3"/>
  <c r="G19" i="7"/>
  <c r="M22" i="6"/>
  <c r="N22" i="6"/>
  <c r="I19" i="7"/>
  <c r="J19" i="7"/>
  <c r="O24" i="4"/>
  <c r="P24" i="4"/>
  <c r="C20" i="7"/>
  <c r="G24" i="1"/>
  <c r="H24" i="1"/>
  <c r="D20" i="7"/>
  <c r="E20" i="7"/>
  <c r="F23" i="3"/>
  <c r="G20" i="7"/>
  <c r="M23" i="6"/>
  <c r="N23" i="6"/>
  <c r="I20" i="7"/>
  <c r="J20" i="7"/>
  <c r="O25" i="4"/>
  <c r="P25" i="4"/>
  <c r="C21" i="7"/>
  <c r="G25" i="1"/>
  <c r="H25" i="1"/>
  <c r="D21" i="7"/>
  <c r="E21" i="7"/>
  <c r="F24" i="3"/>
  <c r="G21" i="7"/>
  <c r="M24" i="6"/>
  <c r="N24" i="6"/>
  <c r="I21" i="7"/>
  <c r="J21" i="7"/>
  <c r="O26" i="4"/>
  <c r="P26" i="4"/>
  <c r="C22" i="7"/>
  <c r="G26" i="1"/>
  <c r="H26" i="1"/>
  <c r="D22" i="7"/>
  <c r="E22" i="7"/>
  <c r="F25" i="3"/>
  <c r="G22" i="7"/>
  <c r="M25" i="6"/>
  <c r="N25" i="6"/>
  <c r="I22" i="7"/>
  <c r="J22" i="7"/>
  <c r="O27" i="4"/>
  <c r="P27" i="4"/>
  <c r="C23" i="7"/>
  <c r="G27" i="1"/>
  <c r="H27" i="1"/>
  <c r="D23" i="7"/>
  <c r="E23" i="7"/>
  <c r="F26" i="3"/>
  <c r="G23" i="7"/>
  <c r="M26" i="6"/>
  <c r="N26" i="6"/>
  <c r="I23" i="7"/>
  <c r="J23" i="7"/>
  <c r="O28" i="4"/>
  <c r="P28" i="4"/>
  <c r="C24" i="7"/>
  <c r="G28" i="1"/>
  <c r="H28" i="1"/>
  <c r="D24" i="7"/>
  <c r="E24" i="7"/>
  <c r="F27" i="3"/>
  <c r="G24" i="7"/>
  <c r="M27" i="6"/>
  <c r="N27" i="6"/>
  <c r="I24" i="7"/>
  <c r="J24" i="7"/>
  <c r="O29" i="4"/>
  <c r="P29" i="4"/>
  <c r="C25" i="7"/>
  <c r="G29" i="1"/>
  <c r="H29" i="1"/>
  <c r="D25" i="7"/>
  <c r="E25" i="7"/>
  <c r="F28" i="3"/>
  <c r="G25" i="7"/>
  <c r="M28" i="6"/>
  <c r="N28" i="6"/>
  <c r="I25" i="7"/>
  <c r="J25" i="7"/>
  <c r="O30" i="4"/>
  <c r="P30" i="4"/>
  <c r="C26" i="7"/>
  <c r="G30" i="1"/>
  <c r="H30" i="1"/>
  <c r="D26" i="7"/>
  <c r="E26" i="7"/>
  <c r="F29" i="3"/>
  <c r="G26" i="7"/>
  <c r="M29" i="6"/>
  <c r="N29" i="6"/>
  <c r="I26" i="7"/>
  <c r="J26" i="7"/>
  <c r="O31" i="4"/>
  <c r="P31" i="4"/>
  <c r="C27" i="7"/>
  <c r="G31" i="1"/>
  <c r="H31" i="1"/>
  <c r="D27" i="7"/>
  <c r="E27" i="7"/>
  <c r="F30" i="3"/>
  <c r="G27" i="7"/>
  <c r="M30" i="6"/>
  <c r="N30" i="6"/>
  <c r="I27" i="7"/>
  <c r="J27" i="7"/>
  <c r="O32" i="4"/>
  <c r="P32" i="4"/>
  <c r="C28" i="7"/>
  <c r="G32" i="1"/>
  <c r="H32" i="1"/>
  <c r="D28" i="7"/>
  <c r="E28" i="7"/>
  <c r="F31" i="3"/>
  <c r="G28" i="7"/>
  <c r="M31" i="6"/>
  <c r="N31" i="6"/>
  <c r="I28" i="7"/>
  <c r="J28" i="7"/>
  <c r="O33" i="4"/>
  <c r="P33" i="4"/>
  <c r="C29" i="7"/>
  <c r="G33" i="1"/>
  <c r="H33" i="1"/>
  <c r="D29" i="7"/>
  <c r="E29" i="7"/>
  <c r="F32" i="3"/>
  <c r="G29" i="7"/>
  <c r="M32" i="6"/>
  <c r="N32" i="6"/>
  <c r="I29" i="7"/>
  <c r="J29" i="7"/>
  <c r="O34" i="4"/>
  <c r="P34" i="4"/>
  <c r="C30" i="7"/>
  <c r="G34" i="1"/>
  <c r="H34" i="1"/>
  <c r="D30" i="7"/>
  <c r="E30" i="7"/>
  <c r="F33" i="3"/>
  <c r="G30" i="7"/>
  <c r="M33" i="6"/>
  <c r="N33" i="6"/>
  <c r="I30" i="7"/>
  <c r="J30" i="7"/>
  <c r="O7" i="4"/>
  <c r="P7" i="4"/>
  <c r="C3" i="7"/>
  <c r="G7" i="1"/>
  <c r="H7" i="1"/>
  <c r="D3" i="7"/>
  <c r="E3" i="7"/>
  <c r="F6" i="3"/>
  <c r="G3" i="7"/>
  <c r="M6" i="6"/>
  <c r="N6" i="6"/>
  <c r="I3" i="7"/>
  <c r="J3" i="7"/>
  <c r="J1" i="7"/>
</calcChain>
</file>

<file path=xl/sharedStrings.xml><?xml version="1.0" encoding="utf-8"?>
<sst xmlns="http://schemas.openxmlformats.org/spreadsheetml/2006/main" count="251" uniqueCount="71">
  <si>
    <t>Pruebas Parciales</t>
  </si>
  <si>
    <t>Alumnos</t>
  </si>
  <si>
    <t>TOTAL</t>
  </si>
  <si>
    <t>Ponderado</t>
  </si>
  <si>
    <t>CABANILLA CHAVEZ MARÍA ANDREA</t>
  </si>
  <si>
    <t>CAMPOVERDE CASTILLO VIVIANA ALEXANDRA</t>
  </si>
  <si>
    <t>CELI OSORIO DANNY ANDRES</t>
  </si>
  <si>
    <t>CORDOVA LAPO BETTY YADIRA</t>
  </si>
  <si>
    <t>CORDOVA SOLORZANO MERLY JULEY</t>
  </si>
  <si>
    <t>CRIOLLO GARCIA JESSICA VIVIANA</t>
  </si>
  <si>
    <t>CHICAIZA GARCIA ANDRES ALBERTO</t>
  </si>
  <si>
    <t>ECHEVERRIA MOREIRA GIOVANNI JAVIER</t>
  </si>
  <si>
    <t>ERAZO LAVAYEN ERIKA LISBETH</t>
  </si>
  <si>
    <t>ESPINOZA AMAYA CARLOS ANDRES</t>
  </si>
  <si>
    <t>GARAY JARAMILLO JORGE LUIS</t>
  </si>
  <si>
    <t>GUAYAN GUAMAN ELIANA LORENA</t>
  </si>
  <si>
    <t>IBAÑEZ BUSTOS KARLA FERNANDA</t>
  </si>
  <si>
    <t>MERIZALDE NASIMBA MARJORIE ESTEFANIA</t>
  </si>
  <si>
    <t>MOTOCHE MONTOYA WILSON ANTONIO</t>
  </si>
  <si>
    <t>NARANJO NEIRA ALEX SEGUNDO</t>
  </si>
  <si>
    <t>NAULA MITE MARIA FERNANDA</t>
  </si>
  <si>
    <t>OYOLA DELGADO GRECIA ALEXANDRA</t>
  </si>
  <si>
    <t>ROBLES JUMBO ANDREA ESTEFANIA</t>
  </si>
  <si>
    <t>ROMERO ESPINOZA JOSE LUIS</t>
  </si>
  <si>
    <t>ROSADO MONTIEL CINDY ALEXANDRA</t>
  </si>
  <si>
    <t>SAAVEDRA CAMPOVERDE CRISTHIAN RAFAEL</t>
  </si>
  <si>
    <t>SALAZAR BARRETO LUZ LEONOR</t>
  </si>
  <si>
    <t>SANCHEZ CHUCHUCA KERLY PAHOLA</t>
  </si>
  <si>
    <t>SICHA CHACON EDGAR GERARDO</t>
  </si>
  <si>
    <t>TORO RAMIREZ YARIZELL CAROLINA</t>
  </si>
  <si>
    <t>VELEZ CASTRO GINGER INES</t>
  </si>
  <si>
    <t>EDWIN EDWAR QUITO MACAS</t>
  </si>
  <si>
    <t>Informes Escritos</t>
  </si>
  <si>
    <t>Trabajo_Autonomo</t>
  </si>
  <si>
    <t>ponderado</t>
  </si>
  <si>
    <t>Prácticas de laboratorio</t>
  </si>
  <si>
    <t>project</t>
  </si>
  <si>
    <t>formato
condicional</t>
  </si>
  <si>
    <t>tabla
amortizacion</t>
  </si>
  <si>
    <t>Texto</t>
  </si>
  <si>
    <t>Busqueda</t>
  </si>
  <si>
    <t>Financiera</t>
  </si>
  <si>
    <t>Estadistica</t>
  </si>
  <si>
    <t>Fecha Hora</t>
  </si>
  <si>
    <t>Basico grafico</t>
  </si>
  <si>
    <t>Grafico
Combinado</t>
  </si>
  <si>
    <t>Cambio 
de datos</t>
  </si>
  <si>
    <t>proyecto</t>
  </si>
  <si>
    <t>Ingresos totales</t>
  </si>
  <si>
    <t>Indice</t>
  </si>
  <si>
    <t>Costos totales</t>
  </si>
  <si>
    <t>Gastos totales</t>
  </si>
  <si>
    <t>Tabla amortizacion</t>
  </si>
  <si>
    <t>Depreciacion</t>
  </si>
  <si>
    <t>Flujo Caja</t>
  </si>
  <si>
    <t>VAN y TIR</t>
  </si>
  <si>
    <t>Opinion</t>
  </si>
  <si>
    <t>Recomendaciones</t>
  </si>
  <si>
    <t>Conclusiones</t>
  </si>
  <si>
    <t>Total</t>
  </si>
  <si>
    <t>Examen</t>
  </si>
  <si>
    <t>practica</t>
  </si>
  <si>
    <t>teoria</t>
  </si>
  <si>
    <t>total practica</t>
  </si>
  <si>
    <t>Total Examen</t>
  </si>
  <si>
    <t>Practicas
Laboratorio</t>
  </si>
  <si>
    <t>Pruebas
Parciales</t>
  </si>
  <si>
    <t>Informes
Escritos</t>
  </si>
  <si>
    <t>Participacion clase</t>
  </si>
  <si>
    <t>Trabajo
Autonomo</t>
  </si>
  <si>
    <t>Proyecto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</si>
</sst>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Border="1" applyAlignme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/>
    <xf numFmtId="0" fontId="5" fillId="0" borderId="1" xfId="1" applyFont="1" applyBorder="1" applyAlignment="1">
      <alignment vertical="top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6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4"/>
  <sheetViews>
    <sheetView topLeftCell="A4" zoomScaleNormal="100" workbookViewId="0">
      <selection activeCell="H17" sqref="H17"/>
    </sheetView>
  </sheetViews>
  <sheetFormatPr defaultColWidth="9.140625" defaultRowHeight="15"/>
  <cols>
    <col min="4" max="4" width="42.140625"/>
  </cols>
  <sheetData>
    <row r="4" spans="4:8" ht="15.75">
      <c r="E4" s="1">
        <v>10</v>
      </c>
      <c r="F4" s="1"/>
      <c r="G4" s="1"/>
    </row>
    <row r="5" spans="4:8" ht="15.75">
      <c r="D5" s="13" t="s">
        <v>0</v>
      </c>
      <c r="E5" s="13"/>
      <c r="F5" s="12"/>
      <c r="G5" s="12"/>
    </row>
    <row r="6" spans="4:8">
      <c r="D6" s="2" t="s">
        <v>1</v>
      </c>
      <c r="E6" s="2" t="s">
        <v>2</v>
      </c>
      <c r="F6" s="2"/>
      <c r="G6" s="2"/>
      <c r="H6" s="2" t="s">
        <v>3</v>
      </c>
    </row>
    <row r="7" spans="4:8">
      <c r="D7" t="s">
        <v>4</v>
      </c>
      <c r="E7">
        <v>35</v>
      </c>
      <c r="F7">
        <v>80</v>
      </c>
      <c r="G7">
        <f t="shared" ref="G7:G34" si="0">AVERAGE(E7:F7)</f>
        <v>57.5</v>
      </c>
      <c r="H7" s="3">
        <f t="shared" ref="H7:H34" si="1">G7/10</f>
        <v>5.75</v>
      </c>
    </row>
    <row r="8" spans="4:8">
      <c r="D8" t="s">
        <v>5</v>
      </c>
      <c r="E8">
        <v>50</v>
      </c>
      <c r="F8">
        <v>80</v>
      </c>
      <c r="G8">
        <f t="shared" si="0"/>
        <v>65</v>
      </c>
      <c r="H8" s="3">
        <f t="shared" si="1"/>
        <v>6.5</v>
      </c>
    </row>
    <row r="9" spans="4:8">
      <c r="D9" t="s">
        <v>6</v>
      </c>
      <c r="E9">
        <v>20</v>
      </c>
      <c r="F9">
        <v>40</v>
      </c>
      <c r="G9">
        <f t="shared" si="0"/>
        <v>30</v>
      </c>
      <c r="H9" s="3">
        <f t="shared" si="1"/>
        <v>3</v>
      </c>
    </row>
    <row r="10" spans="4:8">
      <c r="D10" t="s">
        <v>7</v>
      </c>
      <c r="E10">
        <v>57</v>
      </c>
      <c r="F10">
        <v>80</v>
      </c>
      <c r="G10">
        <f t="shared" si="0"/>
        <v>68.5</v>
      </c>
      <c r="H10" s="3">
        <f t="shared" si="1"/>
        <v>6.85</v>
      </c>
    </row>
    <row r="11" spans="4:8">
      <c r="D11" t="s">
        <v>8</v>
      </c>
      <c r="E11">
        <v>10</v>
      </c>
      <c r="F11">
        <v>50</v>
      </c>
      <c r="G11">
        <f t="shared" si="0"/>
        <v>30</v>
      </c>
      <c r="H11" s="3">
        <f t="shared" si="1"/>
        <v>3</v>
      </c>
    </row>
    <row r="12" spans="4:8">
      <c r="D12" t="s">
        <v>9</v>
      </c>
      <c r="E12">
        <v>43</v>
      </c>
      <c r="F12">
        <v>43</v>
      </c>
      <c r="G12">
        <f t="shared" si="0"/>
        <v>43</v>
      </c>
      <c r="H12" s="3">
        <f t="shared" si="1"/>
        <v>4.3</v>
      </c>
    </row>
    <row r="13" spans="4:8">
      <c r="D13" t="s">
        <v>10</v>
      </c>
      <c r="E13">
        <v>40</v>
      </c>
      <c r="G13">
        <f t="shared" si="0"/>
        <v>40</v>
      </c>
      <c r="H13" s="3">
        <f t="shared" si="1"/>
        <v>4</v>
      </c>
    </row>
    <row r="14" spans="4:8">
      <c r="D14" t="s">
        <v>11</v>
      </c>
      <c r="E14">
        <v>50</v>
      </c>
      <c r="F14">
        <v>90</v>
      </c>
      <c r="G14">
        <f t="shared" si="0"/>
        <v>70</v>
      </c>
      <c r="H14" s="3">
        <f t="shared" si="1"/>
        <v>7</v>
      </c>
    </row>
    <row r="15" spans="4:8">
      <c r="D15" t="s">
        <v>12</v>
      </c>
      <c r="E15">
        <v>20</v>
      </c>
      <c r="F15">
        <v>20</v>
      </c>
      <c r="G15">
        <f t="shared" si="0"/>
        <v>20</v>
      </c>
      <c r="H15" s="3">
        <f t="shared" si="1"/>
        <v>2</v>
      </c>
    </row>
    <row r="16" spans="4:8">
      <c r="D16" t="s">
        <v>13</v>
      </c>
      <c r="E16">
        <v>20</v>
      </c>
      <c r="F16">
        <v>60</v>
      </c>
      <c r="G16">
        <f t="shared" si="0"/>
        <v>40</v>
      </c>
      <c r="H16" s="3">
        <f t="shared" si="1"/>
        <v>4</v>
      </c>
    </row>
    <row r="17" spans="4:8">
      <c r="D17" t="s">
        <v>14</v>
      </c>
      <c r="E17">
        <v>75</v>
      </c>
      <c r="G17">
        <f t="shared" si="0"/>
        <v>75</v>
      </c>
      <c r="H17" s="3">
        <f t="shared" si="1"/>
        <v>7.5</v>
      </c>
    </row>
    <row r="18" spans="4:8">
      <c r="D18" t="s">
        <v>15</v>
      </c>
      <c r="E18">
        <v>35</v>
      </c>
      <c r="F18">
        <v>70</v>
      </c>
      <c r="G18">
        <f t="shared" si="0"/>
        <v>52.5</v>
      </c>
      <c r="H18" s="3">
        <f t="shared" si="1"/>
        <v>5.25</v>
      </c>
    </row>
    <row r="19" spans="4:8">
      <c r="D19" t="s">
        <v>16</v>
      </c>
      <c r="E19">
        <v>35</v>
      </c>
      <c r="F19">
        <v>80</v>
      </c>
      <c r="G19">
        <f t="shared" si="0"/>
        <v>57.5</v>
      </c>
      <c r="H19" s="3">
        <f t="shared" si="1"/>
        <v>5.75</v>
      </c>
    </row>
    <row r="20" spans="4:8">
      <c r="D20" t="s">
        <v>17</v>
      </c>
      <c r="E20">
        <v>20</v>
      </c>
      <c r="F20">
        <v>70</v>
      </c>
      <c r="G20">
        <f t="shared" si="0"/>
        <v>45</v>
      </c>
      <c r="H20" s="3">
        <f t="shared" si="1"/>
        <v>4.5</v>
      </c>
    </row>
    <row r="21" spans="4:8">
      <c r="D21" t="s">
        <v>18</v>
      </c>
      <c r="E21">
        <v>20</v>
      </c>
      <c r="G21">
        <f t="shared" si="0"/>
        <v>20</v>
      </c>
      <c r="H21" s="3">
        <f t="shared" si="1"/>
        <v>2</v>
      </c>
    </row>
    <row r="22" spans="4:8">
      <c r="D22" t="s">
        <v>19</v>
      </c>
      <c r="E22">
        <v>75</v>
      </c>
      <c r="G22">
        <f t="shared" si="0"/>
        <v>75</v>
      </c>
      <c r="H22" s="3">
        <f t="shared" si="1"/>
        <v>7.5</v>
      </c>
    </row>
    <row r="23" spans="4:8">
      <c r="D23" t="s">
        <v>20</v>
      </c>
      <c r="E23">
        <v>90</v>
      </c>
      <c r="G23">
        <f t="shared" si="0"/>
        <v>90</v>
      </c>
      <c r="H23" s="3">
        <f t="shared" si="1"/>
        <v>9</v>
      </c>
    </row>
    <row r="24" spans="4:8">
      <c r="D24" t="s">
        <v>21</v>
      </c>
      <c r="E24">
        <v>50</v>
      </c>
      <c r="G24">
        <f t="shared" si="0"/>
        <v>50</v>
      </c>
      <c r="H24" s="3">
        <f t="shared" si="1"/>
        <v>5</v>
      </c>
    </row>
    <row r="25" spans="4:8">
      <c r="D25" t="s">
        <v>22</v>
      </c>
      <c r="E25">
        <v>40</v>
      </c>
      <c r="G25">
        <f t="shared" si="0"/>
        <v>40</v>
      </c>
      <c r="H25" s="3">
        <f t="shared" si="1"/>
        <v>4</v>
      </c>
    </row>
    <row r="26" spans="4:8">
      <c r="D26" t="s">
        <v>23</v>
      </c>
      <c r="E26">
        <v>11</v>
      </c>
      <c r="F26">
        <v>80</v>
      </c>
      <c r="G26">
        <f t="shared" si="0"/>
        <v>45.5</v>
      </c>
      <c r="H26" s="3">
        <f t="shared" si="1"/>
        <v>4.55</v>
      </c>
    </row>
    <row r="27" spans="4:8">
      <c r="D27" t="s">
        <v>24</v>
      </c>
      <c r="E27">
        <v>1</v>
      </c>
      <c r="F27">
        <v>100</v>
      </c>
      <c r="G27">
        <f t="shared" si="0"/>
        <v>50.5</v>
      </c>
      <c r="H27" s="3">
        <f t="shared" si="1"/>
        <v>5.05</v>
      </c>
    </row>
    <row r="28" spans="4:8">
      <c r="D28" t="s">
        <v>25</v>
      </c>
      <c r="E28">
        <v>30</v>
      </c>
      <c r="F28">
        <v>70</v>
      </c>
      <c r="G28">
        <f t="shared" si="0"/>
        <v>50</v>
      </c>
      <c r="H28" s="3">
        <f t="shared" si="1"/>
        <v>5</v>
      </c>
    </row>
    <row r="29" spans="4:8">
      <c r="D29" t="s">
        <v>26</v>
      </c>
      <c r="E29">
        <v>32</v>
      </c>
      <c r="F29">
        <v>80</v>
      </c>
      <c r="G29">
        <f t="shared" si="0"/>
        <v>56</v>
      </c>
      <c r="H29" s="3">
        <f t="shared" si="1"/>
        <v>5.6</v>
      </c>
    </row>
    <row r="30" spans="4:8">
      <c r="D30" t="s">
        <v>27</v>
      </c>
      <c r="E30">
        <v>10</v>
      </c>
      <c r="F30">
        <v>100</v>
      </c>
      <c r="G30">
        <f t="shared" si="0"/>
        <v>55</v>
      </c>
      <c r="H30" s="3">
        <f t="shared" si="1"/>
        <v>5.5</v>
      </c>
    </row>
    <row r="31" spans="4:8">
      <c r="D31" t="s">
        <v>28</v>
      </c>
      <c r="E31">
        <v>55</v>
      </c>
      <c r="F31">
        <v>100</v>
      </c>
      <c r="G31">
        <f t="shared" si="0"/>
        <v>77.5</v>
      </c>
      <c r="H31" s="3">
        <f t="shared" si="1"/>
        <v>7.75</v>
      </c>
    </row>
    <row r="32" spans="4:8">
      <c r="D32" t="s">
        <v>29</v>
      </c>
      <c r="E32">
        <v>32</v>
      </c>
      <c r="F32">
        <v>100</v>
      </c>
      <c r="G32">
        <f t="shared" si="0"/>
        <v>66</v>
      </c>
      <c r="H32" s="3">
        <f t="shared" si="1"/>
        <v>6.6</v>
      </c>
    </row>
    <row r="33" spans="4:8">
      <c r="D33" t="s">
        <v>30</v>
      </c>
      <c r="E33">
        <v>10</v>
      </c>
      <c r="F33">
        <v>80</v>
      </c>
      <c r="G33">
        <f t="shared" si="0"/>
        <v>45</v>
      </c>
      <c r="H33" s="3">
        <f t="shared" si="1"/>
        <v>4.5</v>
      </c>
    </row>
    <row r="34" spans="4:8">
      <c r="D34" t="s">
        <v>31</v>
      </c>
      <c r="E34">
        <v>50</v>
      </c>
      <c r="F34">
        <v>80</v>
      </c>
      <c r="G34">
        <f t="shared" si="0"/>
        <v>65</v>
      </c>
      <c r="H34" s="3">
        <f t="shared" si="1"/>
        <v>6.5</v>
      </c>
    </row>
  </sheetData>
  <mergeCells count="1">
    <mergeCell ref="D5:E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33"/>
  <sheetViews>
    <sheetView zoomScaleNormal="100" workbookViewId="0">
      <selection activeCell="E6" sqref="E6"/>
    </sheetView>
  </sheetViews>
  <sheetFormatPr defaultColWidth="9.140625" defaultRowHeight="15"/>
  <cols>
    <col min="1" max="3" width="10.5703125"/>
    <col min="4" max="4" width="42.140625"/>
    <col min="5" max="1025" width="10.5703125"/>
  </cols>
  <sheetData>
    <row r="3" spans="4:5">
      <c r="E3">
        <v>5</v>
      </c>
    </row>
    <row r="4" spans="4:5" ht="15.75">
      <c r="D4" s="13" t="s">
        <v>32</v>
      </c>
      <c r="E4" s="13"/>
    </row>
    <row r="5" spans="4:5">
      <c r="D5" s="2" t="s">
        <v>1</v>
      </c>
      <c r="E5" s="2" t="s">
        <v>2</v>
      </c>
    </row>
    <row r="6" spans="4:5">
      <c r="D6" t="s">
        <v>4</v>
      </c>
      <c r="E6">
        <v>5</v>
      </c>
    </row>
    <row r="7" spans="4:5">
      <c r="D7" t="s">
        <v>5</v>
      </c>
      <c r="E7">
        <v>5</v>
      </c>
    </row>
    <row r="8" spans="4:5">
      <c r="D8" t="s">
        <v>6</v>
      </c>
      <c r="E8">
        <v>5</v>
      </c>
    </row>
    <row r="9" spans="4:5">
      <c r="D9" t="s">
        <v>7</v>
      </c>
      <c r="E9">
        <v>5</v>
      </c>
    </row>
    <row r="10" spans="4:5">
      <c r="D10" t="s">
        <v>8</v>
      </c>
      <c r="E10">
        <v>5</v>
      </c>
    </row>
    <row r="11" spans="4:5">
      <c r="D11" t="s">
        <v>9</v>
      </c>
      <c r="E11">
        <v>5</v>
      </c>
    </row>
    <row r="12" spans="4:5">
      <c r="D12" t="s">
        <v>10</v>
      </c>
      <c r="E12">
        <v>5</v>
      </c>
    </row>
    <row r="13" spans="4:5">
      <c r="D13" t="s">
        <v>11</v>
      </c>
      <c r="E13">
        <v>5</v>
      </c>
    </row>
    <row r="14" spans="4:5">
      <c r="D14" t="s">
        <v>12</v>
      </c>
      <c r="E14">
        <v>5</v>
      </c>
    </row>
    <row r="15" spans="4:5">
      <c r="D15" t="s">
        <v>13</v>
      </c>
      <c r="E15">
        <v>5</v>
      </c>
    </row>
    <row r="16" spans="4:5">
      <c r="D16" t="s">
        <v>14</v>
      </c>
      <c r="E16">
        <v>5</v>
      </c>
    </row>
    <row r="17" spans="4:5">
      <c r="D17" t="s">
        <v>15</v>
      </c>
      <c r="E17">
        <v>5</v>
      </c>
    </row>
    <row r="18" spans="4:5">
      <c r="D18" t="s">
        <v>16</v>
      </c>
      <c r="E18">
        <v>5</v>
      </c>
    </row>
    <row r="19" spans="4:5">
      <c r="D19" t="s">
        <v>17</v>
      </c>
      <c r="E19">
        <v>5</v>
      </c>
    </row>
    <row r="20" spans="4:5">
      <c r="D20" t="s">
        <v>18</v>
      </c>
      <c r="E20">
        <v>5</v>
      </c>
    </row>
    <row r="21" spans="4:5">
      <c r="D21" t="s">
        <v>19</v>
      </c>
      <c r="E21">
        <v>5</v>
      </c>
    </row>
    <row r="22" spans="4:5">
      <c r="D22" t="s">
        <v>20</v>
      </c>
      <c r="E22">
        <v>5</v>
      </c>
    </row>
    <row r="23" spans="4:5">
      <c r="D23" t="s">
        <v>21</v>
      </c>
      <c r="E23">
        <v>5</v>
      </c>
    </row>
    <row r="24" spans="4:5">
      <c r="D24" t="s">
        <v>22</v>
      </c>
      <c r="E24">
        <v>5</v>
      </c>
    </row>
    <row r="25" spans="4:5">
      <c r="D25" t="s">
        <v>23</v>
      </c>
      <c r="E25">
        <v>5</v>
      </c>
    </row>
    <row r="26" spans="4:5">
      <c r="D26" t="s">
        <v>24</v>
      </c>
      <c r="E26">
        <v>5</v>
      </c>
    </row>
    <row r="27" spans="4:5">
      <c r="D27" t="s">
        <v>25</v>
      </c>
      <c r="E27">
        <v>5</v>
      </c>
    </row>
    <row r="28" spans="4:5">
      <c r="D28" t="s">
        <v>26</v>
      </c>
      <c r="E28">
        <v>5</v>
      </c>
    </row>
    <row r="29" spans="4:5">
      <c r="D29" t="s">
        <v>27</v>
      </c>
      <c r="E29">
        <v>5</v>
      </c>
    </row>
    <row r="30" spans="4:5">
      <c r="D30" t="s">
        <v>28</v>
      </c>
      <c r="E30">
        <v>5</v>
      </c>
    </row>
    <row r="31" spans="4:5">
      <c r="D31" t="s">
        <v>29</v>
      </c>
      <c r="E31">
        <v>5</v>
      </c>
    </row>
    <row r="32" spans="4:5">
      <c r="D32" t="s">
        <v>30</v>
      </c>
      <c r="E32">
        <v>5</v>
      </c>
    </row>
    <row r="33" spans="4:5">
      <c r="D33" t="s">
        <v>31</v>
      </c>
      <c r="E33">
        <v>5</v>
      </c>
    </row>
  </sheetData>
  <mergeCells count="1">
    <mergeCell ref="D4:E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3"/>
  <sheetViews>
    <sheetView zoomScaleNormal="100" workbookViewId="0">
      <selection activeCell="F10" sqref="F10"/>
    </sheetView>
  </sheetViews>
  <sheetFormatPr defaultColWidth="9.140625" defaultRowHeight="15"/>
  <cols>
    <col min="1" max="3" width="10.5703125"/>
    <col min="4" max="4" width="42.140625"/>
    <col min="5" max="1023" width="10.5703125"/>
  </cols>
  <sheetData>
    <row r="3" spans="4:6">
      <c r="E3">
        <v>15</v>
      </c>
    </row>
    <row r="4" spans="4:6" ht="15.75">
      <c r="D4" s="13" t="s">
        <v>33</v>
      </c>
      <c r="E4" s="13"/>
    </row>
    <row r="5" spans="4:6">
      <c r="D5" s="2" t="s">
        <v>1</v>
      </c>
      <c r="E5" s="2" t="s">
        <v>2</v>
      </c>
      <c r="F5" s="2" t="s">
        <v>34</v>
      </c>
    </row>
    <row r="6" spans="4:6">
      <c r="D6" t="s">
        <v>4</v>
      </c>
      <c r="E6">
        <v>93</v>
      </c>
      <c r="F6">
        <f>E6*15/100</f>
        <v>13.95</v>
      </c>
    </row>
    <row r="7" spans="4:6">
      <c r="D7" t="s">
        <v>5</v>
      </c>
      <c r="E7">
        <v>87</v>
      </c>
      <c r="F7">
        <f>E7*15/100</f>
        <v>13.05</v>
      </c>
    </row>
    <row r="8" spans="4:6">
      <c r="D8" t="s">
        <v>6</v>
      </c>
      <c r="E8">
        <v>93</v>
      </c>
      <c r="F8">
        <f t="shared" ref="F8:F33" si="0">E8*15/100</f>
        <v>13.95</v>
      </c>
    </row>
    <row r="9" spans="4:6">
      <c r="D9" t="s">
        <v>7</v>
      </c>
      <c r="E9">
        <v>87</v>
      </c>
      <c r="F9">
        <f t="shared" si="0"/>
        <v>13.05</v>
      </c>
    </row>
    <row r="10" spans="4:6">
      <c r="D10" t="s">
        <v>8</v>
      </c>
      <c r="E10">
        <v>0</v>
      </c>
      <c r="F10">
        <f t="shared" si="0"/>
        <v>0</v>
      </c>
    </row>
    <row r="11" spans="4:6">
      <c r="D11" t="s">
        <v>9</v>
      </c>
      <c r="E11">
        <v>94</v>
      </c>
      <c r="F11">
        <f t="shared" si="0"/>
        <v>14.1</v>
      </c>
    </row>
    <row r="12" spans="4:6">
      <c r="D12" t="s">
        <v>10</v>
      </c>
      <c r="E12">
        <v>0</v>
      </c>
      <c r="F12">
        <f t="shared" si="0"/>
        <v>0</v>
      </c>
    </row>
    <row r="13" spans="4:6">
      <c r="D13" t="s">
        <v>11</v>
      </c>
      <c r="E13">
        <v>98</v>
      </c>
      <c r="F13">
        <f t="shared" si="0"/>
        <v>14.7</v>
      </c>
    </row>
    <row r="14" spans="4:6">
      <c r="D14" t="s">
        <v>12</v>
      </c>
      <c r="E14">
        <v>98</v>
      </c>
      <c r="F14">
        <f t="shared" si="0"/>
        <v>14.7</v>
      </c>
    </row>
    <row r="15" spans="4:6">
      <c r="D15" t="s">
        <v>13</v>
      </c>
      <c r="E15">
        <v>93</v>
      </c>
      <c r="F15">
        <f t="shared" si="0"/>
        <v>13.95</v>
      </c>
    </row>
    <row r="16" spans="4:6">
      <c r="D16" t="s">
        <v>14</v>
      </c>
      <c r="E16">
        <v>87</v>
      </c>
      <c r="F16">
        <f t="shared" si="0"/>
        <v>13.05</v>
      </c>
    </row>
    <row r="17" spans="4:6">
      <c r="D17" t="s">
        <v>15</v>
      </c>
      <c r="E17">
        <v>87</v>
      </c>
      <c r="F17">
        <f t="shared" si="0"/>
        <v>13.05</v>
      </c>
    </row>
    <row r="18" spans="4:6">
      <c r="D18" t="s">
        <v>16</v>
      </c>
      <c r="E18">
        <v>98</v>
      </c>
      <c r="F18">
        <f t="shared" si="0"/>
        <v>14.7</v>
      </c>
    </row>
    <row r="19" spans="4:6">
      <c r="D19" t="s">
        <v>17</v>
      </c>
      <c r="E19">
        <v>98</v>
      </c>
      <c r="F19">
        <f t="shared" si="0"/>
        <v>14.7</v>
      </c>
    </row>
    <row r="20" spans="4:6">
      <c r="D20" t="s">
        <v>18</v>
      </c>
      <c r="E20">
        <v>82</v>
      </c>
      <c r="F20">
        <f t="shared" si="0"/>
        <v>12.3</v>
      </c>
    </row>
    <row r="21" spans="4:6">
      <c r="D21" t="s">
        <v>19</v>
      </c>
      <c r="E21">
        <v>93</v>
      </c>
      <c r="F21">
        <f t="shared" si="0"/>
        <v>13.95</v>
      </c>
    </row>
    <row r="22" spans="4:6">
      <c r="D22" t="s">
        <v>20</v>
      </c>
      <c r="E22">
        <v>98</v>
      </c>
      <c r="F22">
        <f t="shared" si="0"/>
        <v>14.7</v>
      </c>
    </row>
    <row r="23" spans="4:6">
      <c r="D23" t="s">
        <v>21</v>
      </c>
      <c r="E23">
        <v>93</v>
      </c>
      <c r="F23">
        <f t="shared" si="0"/>
        <v>13.95</v>
      </c>
    </row>
    <row r="24" spans="4:6">
      <c r="D24" t="s">
        <v>22</v>
      </c>
      <c r="E24">
        <v>98</v>
      </c>
      <c r="F24">
        <f t="shared" si="0"/>
        <v>14.7</v>
      </c>
    </row>
    <row r="25" spans="4:6">
      <c r="D25" t="s">
        <v>23</v>
      </c>
      <c r="E25">
        <v>93</v>
      </c>
      <c r="F25">
        <f t="shared" si="0"/>
        <v>13.95</v>
      </c>
    </row>
    <row r="26" spans="4:6">
      <c r="D26" t="s">
        <v>24</v>
      </c>
      <c r="E26">
        <v>94</v>
      </c>
      <c r="F26">
        <f t="shared" si="0"/>
        <v>14.1</v>
      </c>
    </row>
    <row r="27" spans="4:6">
      <c r="D27" t="s">
        <v>25</v>
      </c>
      <c r="E27">
        <v>98</v>
      </c>
      <c r="F27">
        <f t="shared" si="0"/>
        <v>14.7</v>
      </c>
    </row>
    <row r="28" spans="4:6">
      <c r="D28" t="s">
        <v>26</v>
      </c>
      <c r="E28">
        <v>87</v>
      </c>
      <c r="F28">
        <f t="shared" si="0"/>
        <v>13.05</v>
      </c>
    </row>
    <row r="29" spans="4:6">
      <c r="D29" t="s">
        <v>27</v>
      </c>
      <c r="E29">
        <v>94</v>
      </c>
      <c r="F29">
        <f t="shared" si="0"/>
        <v>14.1</v>
      </c>
    </row>
    <row r="30" spans="4:6">
      <c r="D30" t="s">
        <v>28</v>
      </c>
      <c r="E30">
        <v>93</v>
      </c>
      <c r="F30">
        <f t="shared" si="0"/>
        <v>13.95</v>
      </c>
    </row>
    <row r="31" spans="4:6">
      <c r="D31" t="s">
        <v>29</v>
      </c>
      <c r="E31">
        <v>87</v>
      </c>
      <c r="F31">
        <f t="shared" si="0"/>
        <v>13.05</v>
      </c>
    </row>
    <row r="32" spans="4:6">
      <c r="D32" t="s">
        <v>30</v>
      </c>
      <c r="E32">
        <v>87</v>
      </c>
      <c r="F32">
        <f t="shared" si="0"/>
        <v>13.05</v>
      </c>
    </row>
    <row r="33" spans="4:6">
      <c r="D33" t="s">
        <v>31</v>
      </c>
      <c r="E33">
        <v>0</v>
      </c>
      <c r="F33">
        <f t="shared" si="0"/>
        <v>0</v>
      </c>
    </row>
  </sheetData>
  <mergeCells count="1">
    <mergeCell ref="D4:E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4"/>
  <sheetViews>
    <sheetView topLeftCell="D5" zoomScaleNormal="100" workbookViewId="0">
      <selection activeCell="P7" sqref="P7"/>
    </sheetView>
  </sheetViews>
  <sheetFormatPr defaultColWidth="9.140625" defaultRowHeight="15"/>
  <cols>
    <col min="3" max="3" width="42.140625"/>
    <col min="4" max="4" width="7.5703125"/>
    <col min="5" max="5" width="11.5703125"/>
    <col min="6" max="6" width="17.140625"/>
    <col min="8" max="8" width="10.42578125"/>
    <col min="9" max="9" width="11"/>
    <col min="10" max="10" width="11.42578125"/>
    <col min="11" max="11" width="12.140625"/>
    <col min="12" max="12" width="14.5703125"/>
    <col min="13" max="13" width="13.42578125"/>
    <col min="14" max="14" width="12.85546875"/>
    <col min="15" max="15" width="7.42578125"/>
    <col min="16" max="16" width="10.7109375"/>
  </cols>
  <sheetData>
    <row r="4" spans="2:16" ht="15" customHeight="1">
      <c r="D4" s="13" t="s">
        <v>35</v>
      </c>
      <c r="E4" s="13"/>
      <c r="F4" s="13"/>
      <c r="G4" s="13"/>
      <c r="H4" s="13"/>
      <c r="I4" s="13"/>
      <c r="J4" s="13"/>
      <c r="K4" s="13"/>
      <c r="L4" s="13"/>
      <c r="M4" s="13"/>
    </row>
    <row r="5" spans="2:16" ht="43.5" customHeight="1">
      <c r="D5" s="12" t="s">
        <v>36</v>
      </c>
      <c r="E5" s="5" t="s">
        <v>37</v>
      </c>
      <c r="F5" s="5" t="s">
        <v>38</v>
      </c>
      <c r="G5" s="12" t="s">
        <v>39</v>
      </c>
      <c r="H5" s="12" t="s">
        <v>40</v>
      </c>
      <c r="I5" s="12" t="s">
        <v>41</v>
      </c>
      <c r="J5" s="12" t="s">
        <v>42</v>
      </c>
      <c r="K5" s="12" t="s">
        <v>43</v>
      </c>
      <c r="L5" s="12" t="s">
        <v>44</v>
      </c>
      <c r="M5" s="5" t="s">
        <v>45</v>
      </c>
      <c r="N5" s="5" t="s">
        <v>46</v>
      </c>
      <c r="P5">
        <v>15</v>
      </c>
    </row>
    <row r="6" spans="2:16" ht="23.25">
      <c r="C6" s="4" t="s">
        <v>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 t="s">
        <v>2</v>
      </c>
      <c r="P6" s="2" t="s">
        <v>3</v>
      </c>
    </row>
    <row r="7" spans="2:16">
      <c r="B7">
        <v>1</v>
      </c>
      <c r="C7" t="s">
        <v>4</v>
      </c>
      <c r="D7">
        <v>0</v>
      </c>
      <c r="E7">
        <v>0</v>
      </c>
      <c r="F7">
        <v>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 s="3">
        <f t="shared" ref="O7:O34" si="0">SUM(D7:N7)/11</f>
        <v>7.2727272727272725</v>
      </c>
      <c r="P7" s="3">
        <f>O7*15/10</f>
        <v>10.90909090909091</v>
      </c>
    </row>
    <row r="8" spans="2:16">
      <c r="B8">
        <v>2</v>
      </c>
      <c r="C8" t="s">
        <v>5</v>
      </c>
      <c r="D8">
        <v>10</v>
      </c>
      <c r="E8">
        <v>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8</v>
      </c>
      <c r="N8">
        <v>10</v>
      </c>
      <c r="O8" s="3">
        <f t="shared" si="0"/>
        <v>8.9090909090909083</v>
      </c>
      <c r="P8" s="3">
        <f t="shared" ref="P8:P34" si="1">O8*15/10</f>
        <v>13.363636363636363</v>
      </c>
    </row>
    <row r="9" spans="2:16">
      <c r="B9">
        <v>3</v>
      </c>
      <c r="C9" t="s">
        <v>6</v>
      </c>
      <c r="D9">
        <v>0</v>
      </c>
      <c r="E9">
        <v>10</v>
      </c>
      <c r="F9">
        <v>10</v>
      </c>
      <c r="G9">
        <v>0</v>
      </c>
      <c r="H9">
        <v>0</v>
      </c>
      <c r="I9">
        <v>10</v>
      </c>
      <c r="J9">
        <v>10</v>
      </c>
      <c r="K9">
        <v>0</v>
      </c>
      <c r="L9">
        <v>0</v>
      </c>
      <c r="M9">
        <v>10</v>
      </c>
      <c r="N9">
        <v>10</v>
      </c>
      <c r="O9" s="3">
        <f t="shared" si="0"/>
        <v>5.4545454545454541</v>
      </c>
      <c r="P9" s="3">
        <f t="shared" si="1"/>
        <v>8.1818181818181817</v>
      </c>
    </row>
    <row r="10" spans="2:16">
      <c r="B10">
        <v>4</v>
      </c>
      <c r="C10" t="s">
        <v>7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0</v>
      </c>
      <c r="N10">
        <v>10</v>
      </c>
      <c r="O10" s="3">
        <f t="shared" si="0"/>
        <v>9.0909090909090917</v>
      </c>
      <c r="P10" s="3">
        <f t="shared" si="1"/>
        <v>13.636363636363637</v>
      </c>
    </row>
    <row r="11" spans="2:16">
      <c r="B11">
        <v>5</v>
      </c>
      <c r="C11" t="s">
        <v>8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0</v>
      </c>
      <c r="K11">
        <v>10</v>
      </c>
      <c r="L11">
        <v>10</v>
      </c>
      <c r="M11">
        <v>10</v>
      </c>
      <c r="N11">
        <v>10</v>
      </c>
      <c r="O11" s="3">
        <f t="shared" si="0"/>
        <v>7.2727272727272725</v>
      </c>
      <c r="P11" s="3">
        <f t="shared" si="1"/>
        <v>10.90909090909091</v>
      </c>
    </row>
    <row r="12" spans="2:16">
      <c r="B12">
        <v>6</v>
      </c>
      <c r="C12" t="s">
        <v>9</v>
      </c>
      <c r="D12">
        <v>8</v>
      </c>
      <c r="E12">
        <v>10</v>
      </c>
      <c r="F12">
        <v>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 s="3">
        <f t="shared" si="0"/>
        <v>8.9090909090909083</v>
      </c>
      <c r="P12" s="3">
        <f t="shared" si="1"/>
        <v>13.363636363636363</v>
      </c>
    </row>
    <row r="13" spans="2:16">
      <c r="B13">
        <v>7</v>
      </c>
      <c r="C13" t="s">
        <v>10</v>
      </c>
      <c r="D13">
        <v>10</v>
      </c>
      <c r="E13">
        <v>10</v>
      </c>
      <c r="F13">
        <v>0</v>
      </c>
      <c r="G13">
        <v>0</v>
      </c>
      <c r="H13">
        <v>10</v>
      </c>
      <c r="I13">
        <v>10</v>
      </c>
      <c r="J13">
        <v>0</v>
      </c>
      <c r="K13">
        <v>10</v>
      </c>
      <c r="L13">
        <v>10</v>
      </c>
      <c r="M13">
        <v>10</v>
      </c>
      <c r="N13">
        <v>10</v>
      </c>
      <c r="O13" s="3">
        <f t="shared" si="0"/>
        <v>7.2727272727272725</v>
      </c>
      <c r="P13" s="3">
        <f t="shared" si="1"/>
        <v>10.90909090909091</v>
      </c>
    </row>
    <row r="14" spans="2:16">
      <c r="B14">
        <v>8</v>
      </c>
      <c r="C14" t="s">
        <v>11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 s="3">
        <f t="shared" si="0"/>
        <v>10</v>
      </c>
      <c r="P14" s="3">
        <f t="shared" si="1"/>
        <v>15</v>
      </c>
    </row>
    <row r="15" spans="2:16">
      <c r="B15">
        <v>9</v>
      </c>
      <c r="C15" t="s">
        <v>12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 s="3">
        <f t="shared" si="0"/>
        <v>10</v>
      </c>
      <c r="P15" s="3">
        <f t="shared" si="1"/>
        <v>15</v>
      </c>
    </row>
    <row r="16" spans="2:16">
      <c r="B16">
        <v>10</v>
      </c>
      <c r="C16" t="s">
        <v>13</v>
      </c>
      <c r="D16">
        <v>0</v>
      </c>
      <c r="E16">
        <v>0</v>
      </c>
      <c r="F16">
        <v>10</v>
      </c>
      <c r="G16">
        <v>0</v>
      </c>
      <c r="H16">
        <v>10</v>
      </c>
      <c r="I16">
        <v>0</v>
      </c>
      <c r="J16">
        <v>10</v>
      </c>
      <c r="K16">
        <v>10</v>
      </c>
      <c r="L16">
        <v>10</v>
      </c>
      <c r="M16">
        <v>10</v>
      </c>
      <c r="N16">
        <v>10</v>
      </c>
      <c r="O16" s="3">
        <f t="shared" si="0"/>
        <v>6.3636363636363633</v>
      </c>
      <c r="P16" s="3">
        <f t="shared" si="1"/>
        <v>9.545454545454545</v>
      </c>
    </row>
    <row r="17" spans="2:16">
      <c r="B17">
        <v>11</v>
      </c>
      <c r="C17" t="s">
        <v>14</v>
      </c>
      <c r="D17">
        <v>10</v>
      </c>
      <c r="E17">
        <v>8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 s="3">
        <f t="shared" si="0"/>
        <v>9.8181818181818183</v>
      </c>
      <c r="P17" s="3">
        <f t="shared" si="1"/>
        <v>14.727272727272728</v>
      </c>
    </row>
    <row r="18" spans="2:16">
      <c r="B18">
        <v>12</v>
      </c>
      <c r="C18" t="s">
        <v>15</v>
      </c>
      <c r="D18">
        <v>10</v>
      </c>
      <c r="E18">
        <v>10</v>
      </c>
      <c r="F18">
        <v>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 s="3">
        <f t="shared" si="0"/>
        <v>9.0909090909090917</v>
      </c>
      <c r="P18" s="3">
        <f t="shared" si="1"/>
        <v>13.636363636363637</v>
      </c>
    </row>
    <row r="19" spans="2:16">
      <c r="B19">
        <v>13</v>
      </c>
      <c r="C19" t="s">
        <v>16</v>
      </c>
      <c r="D19">
        <v>0</v>
      </c>
      <c r="E19">
        <v>10</v>
      </c>
      <c r="F19">
        <v>0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0</v>
      </c>
      <c r="N19">
        <v>0</v>
      </c>
      <c r="O19" s="3">
        <f t="shared" si="0"/>
        <v>5.2727272727272725</v>
      </c>
      <c r="P19" s="3">
        <f t="shared" si="1"/>
        <v>7.9090909090909092</v>
      </c>
    </row>
    <row r="20" spans="2:16">
      <c r="B20">
        <v>14</v>
      </c>
      <c r="C20" t="s">
        <v>17</v>
      </c>
      <c r="D20">
        <v>10</v>
      </c>
      <c r="E20">
        <v>8</v>
      </c>
      <c r="F20">
        <v>8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 s="3">
        <f t="shared" si="0"/>
        <v>9.6363636363636367</v>
      </c>
      <c r="P20" s="3">
        <f t="shared" si="1"/>
        <v>14.454545454545457</v>
      </c>
    </row>
    <row r="21" spans="2:16">
      <c r="B21">
        <v>15</v>
      </c>
      <c r="C21" t="s">
        <v>18</v>
      </c>
      <c r="D21">
        <v>10</v>
      </c>
      <c r="E21">
        <v>10</v>
      </c>
      <c r="F21">
        <v>8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 s="3">
        <f t="shared" si="0"/>
        <v>9.8181818181818183</v>
      </c>
      <c r="P21" s="3">
        <f t="shared" si="1"/>
        <v>14.727272727272728</v>
      </c>
    </row>
    <row r="22" spans="2:16">
      <c r="B22">
        <v>16</v>
      </c>
      <c r="C22" t="s">
        <v>19</v>
      </c>
      <c r="D22">
        <v>6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 s="3">
        <f t="shared" si="0"/>
        <v>9.6363636363636367</v>
      </c>
      <c r="P22" s="3">
        <f t="shared" si="1"/>
        <v>14.454545454545457</v>
      </c>
    </row>
    <row r="23" spans="2:16">
      <c r="B23">
        <v>17</v>
      </c>
      <c r="C23" t="s">
        <v>20</v>
      </c>
      <c r="D23">
        <v>10</v>
      </c>
      <c r="E23">
        <v>10</v>
      </c>
      <c r="F23">
        <v>8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 s="3">
        <f t="shared" si="0"/>
        <v>9.8181818181818183</v>
      </c>
      <c r="P23" s="3">
        <f t="shared" si="1"/>
        <v>14.727272727272728</v>
      </c>
    </row>
    <row r="24" spans="2:16">
      <c r="B24">
        <v>18</v>
      </c>
      <c r="C24" t="s">
        <v>21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 s="3">
        <f t="shared" si="0"/>
        <v>10</v>
      </c>
      <c r="P24" s="3">
        <f t="shared" si="1"/>
        <v>15</v>
      </c>
    </row>
    <row r="25" spans="2:16">
      <c r="B25">
        <v>19</v>
      </c>
      <c r="C25" t="s">
        <v>22</v>
      </c>
      <c r="D25">
        <v>10</v>
      </c>
      <c r="E25">
        <v>8</v>
      </c>
      <c r="F25">
        <v>8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 s="3">
        <f t="shared" si="0"/>
        <v>9.6363636363636367</v>
      </c>
      <c r="P25" s="3">
        <f t="shared" si="1"/>
        <v>14.454545454545457</v>
      </c>
    </row>
    <row r="26" spans="2:16">
      <c r="B26">
        <v>20</v>
      </c>
      <c r="C26" t="s">
        <v>23</v>
      </c>
      <c r="D26">
        <v>0</v>
      </c>
      <c r="E26">
        <v>0</v>
      </c>
      <c r="F26">
        <v>10</v>
      </c>
      <c r="G26">
        <v>0</v>
      </c>
      <c r="H26">
        <v>10</v>
      </c>
      <c r="I26">
        <v>0</v>
      </c>
      <c r="J26">
        <v>10</v>
      </c>
      <c r="K26">
        <v>8</v>
      </c>
      <c r="L26">
        <v>10</v>
      </c>
      <c r="M26">
        <v>10</v>
      </c>
      <c r="N26">
        <v>10</v>
      </c>
      <c r="O26" s="3">
        <f t="shared" si="0"/>
        <v>6.1818181818181817</v>
      </c>
      <c r="P26" s="3">
        <f t="shared" si="1"/>
        <v>9.2727272727272716</v>
      </c>
    </row>
    <row r="27" spans="2:16">
      <c r="B27">
        <v>21</v>
      </c>
      <c r="C27" t="s">
        <v>24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0</v>
      </c>
      <c r="J27">
        <v>10</v>
      </c>
      <c r="K27">
        <v>10</v>
      </c>
      <c r="L27">
        <v>10</v>
      </c>
      <c r="M27">
        <v>10</v>
      </c>
      <c r="N27">
        <v>10</v>
      </c>
      <c r="O27" s="3">
        <f t="shared" si="0"/>
        <v>9.0909090909090917</v>
      </c>
      <c r="P27" s="3">
        <f t="shared" si="1"/>
        <v>13.636363636363637</v>
      </c>
    </row>
    <row r="28" spans="2:16">
      <c r="B28">
        <v>22</v>
      </c>
      <c r="C28" t="s">
        <v>25</v>
      </c>
      <c r="D28">
        <v>10</v>
      </c>
      <c r="E28">
        <v>8</v>
      </c>
      <c r="F28">
        <v>8</v>
      </c>
      <c r="G28">
        <v>10</v>
      </c>
      <c r="H28">
        <v>10</v>
      </c>
      <c r="I28">
        <v>10</v>
      </c>
      <c r="J28">
        <v>8</v>
      </c>
      <c r="K28">
        <v>10</v>
      </c>
      <c r="L28">
        <v>10</v>
      </c>
      <c r="M28">
        <v>10</v>
      </c>
      <c r="N28">
        <v>8</v>
      </c>
      <c r="O28" s="3">
        <f t="shared" si="0"/>
        <v>9.2727272727272734</v>
      </c>
      <c r="P28" s="3">
        <f t="shared" si="1"/>
        <v>13.90909090909091</v>
      </c>
    </row>
    <row r="29" spans="2:16">
      <c r="B29">
        <v>23</v>
      </c>
      <c r="C29" t="s">
        <v>26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 s="3">
        <f t="shared" si="0"/>
        <v>10</v>
      </c>
      <c r="P29" s="3">
        <f t="shared" si="1"/>
        <v>15</v>
      </c>
    </row>
    <row r="30" spans="2:16">
      <c r="B30">
        <v>24</v>
      </c>
      <c r="C30" t="s">
        <v>27</v>
      </c>
      <c r="D30">
        <v>8</v>
      </c>
      <c r="E30">
        <v>10</v>
      </c>
      <c r="F30">
        <v>10</v>
      </c>
      <c r="G30">
        <v>10</v>
      </c>
      <c r="H30">
        <v>10</v>
      </c>
      <c r="I30">
        <v>0</v>
      </c>
      <c r="J30">
        <v>8</v>
      </c>
      <c r="K30">
        <v>10</v>
      </c>
      <c r="L30">
        <v>10</v>
      </c>
      <c r="M30">
        <v>10</v>
      </c>
      <c r="N30">
        <v>10</v>
      </c>
      <c r="O30" s="3">
        <f t="shared" si="0"/>
        <v>8.7272727272727266</v>
      </c>
      <c r="P30" s="3">
        <f t="shared" si="1"/>
        <v>13.09090909090909</v>
      </c>
    </row>
    <row r="31" spans="2:16">
      <c r="B31">
        <v>25</v>
      </c>
      <c r="C31" t="s">
        <v>28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8</v>
      </c>
      <c r="L31">
        <v>10</v>
      </c>
      <c r="M31">
        <v>10</v>
      </c>
      <c r="N31">
        <v>10</v>
      </c>
      <c r="O31" s="3">
        <f t="shared" si="0"/>
        <v>9.8181818181818183</v>
      </c>
      <c r="P31" s="3">
        <f t="shared" si="1"/>
        <v>14.727272727272728</v>
      </c>
    </row>
    <row r="32" spans="2:16">
      <c r="B32">
        <v>26</v>
      </c>
      <c r="C32" t="s">
        <v>29</v>
      </c>
      <c r="D32">
        <v>10</v>
      </c>
      <c r="E32">
        <v>0</v>
      </c>
      <c r="F32">
        <v>8</v>
      </c>
      <c r="G32">
        <v>10</v>
      </c>
      <c r="H32">
        <v>10</v>
      </c>
      <c r="I32">
        <v>10</v>
      </c>
      <c r="J32">
        <v>8</v>
      </c>
      <c r="K32">
        <v>10</v>
      </c>
      <c r="L32">
        <v>10</v>
      </c>
      <c r="M32">
        <v>10</v>
      </c>
      <c r="N32">
        <v>10</v>
      </c>
      <c r="O32" s="3">
        <f t="shared" si="0"/>
        <v>8.7272727272727266</v>
      </c>
      <c r="P32" s="3">
        <f t="shared" si="1"/>
        <v>13.09090909090909</v>
      </c>
    </row>
    <row r="33" spans="2:16">
      <c r="B33">
        <v>27</v>
      </c>
      <c r="C33" t="s">
        <v>30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8</v>
      </c>
      <c r="J33">
        <v>10</v>
      </c>
      <c r="K33">
        <v>10</v>
      </c>
      <c r="L33">
        <v>10</v>
      </c>
      <c r="M33">
        <v>10</v>
      </c>
      <c r="N33">
        <v>10</v>
      </c>
      <c r="O33" s="3">
        <f t="shared" si="0"/>
        <v>9.8181818181818183</v>
      </c>
      <c r="P33" s="3">
        <f t="shared" si="1"/>
        <v>14.727272727272728</v>
      </c>
    </row>
    <row r="34" spans="2:16">
      <c r="B34">
        <v>28</v>
      </c>
      <c r="C34" t="s">
        <v>31</v>
      </c>
      <c r="D34">
        <v>10</v>
      </c>
      <c r="E34">
        <v>10</v>
      </c>
      <c r="F34">
        <v>0</v>
      </c>
      <c r="G34">
        <v>8</v>
      </c>
      <c r="H34">
        <v>10</v>
      </c>
      <c r="I34">
        <v>8</v>
      </c>
      <c r="J34">
        <v>10</v>
      </c>
      <c r="K34">
        <v>10</v>
      </c>
      <c r="L34">
        <v>10</v>
      </c>
      <c r="M34">
        <v>8</v>
      </c>
      <c r="N34">
        <v>10</v>
      </c>
      <c r="O34" s="3">
        <f t="shared" si="0"/>
        <v>8.545454545454545</v>
      </c>
      <c r="P34" s="3">
        <f t="shared" si="1"/>
        <v>12.818181818181818</v>
      </c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32"/>
  <sheetViews>
    <sheetView zoomScaleNormal="100" workbookViewId="0">
      <selection activeCell="E4" sqref="E4"/>
    </sheetView>
  </sheetViews>
  <sheetFormatPr defaultColWidth="9.140625" defaultRowHeight="15"/>
  <cols>
    <col min="1" max="3" width="10.5703125"/>
    <col min="4" max="4" width="42.140625"/>
    <col min="5" max="6" width="15.28515625" customWidth="1"/>
    <col min="7" max="7" width="13.5703125" customWidth="1"/>
    <col min="8" max="8" width="14.140625" customWidth="1"/>
    <col min="9" max="9" width="19.85546875" customWidth="1"/>
    <col min="10" max="11" width="14.42578125" customWidth="1"/>
    <col min="12" max="13" width="10.5703125"/>
    <col min="14" max="14" width="17" bestFit="1" customWidth="1"/>
    <col min="15" max="15" width="12.5703125" bestFit="1" customWidth="1"/>
    <col min="16" max="1027" width="10.5703125"/>
  </cols>
  <sheetData>
    <row r="2" spans="4:16">
      <c r="E2">
        <v>20</v>
      </c>
      <c r="J2" t="s">
        <v>47</v>
      </c>
    </row>
    <row r="3" spans="4:16">
      <c r="E3">
        <v>2</v>
      </c>
      <c r="F3">
        <v>0.5</v>
      </c>
      <c r="G3">
        <v>2</v>
      </c>
      <c r="H3">
        <v>1</v>
      </c>
      <c r="I3">
        <v>2</v>
      </c>
      <c r="J3">
        <v>2</v>
      </c>
      <c r="K3">
        <v>5.5</v>
      </c>
      <c r="L3">
        <v>2</v>
      </c>
      <c r="M3">
        <v>1</v>
      </c>
      <c r="N3">
        <v>1</v>
      </c>
      <c r="O3">
        <v>1</v>
      </c>
      <c r="P3">
        <f>SUM(E3:O3)</f>
        <v>20</v>
      </c>
    </row>
    <row r="4" spans="4:16">
      <c r="D4" s="2" t="s">
        <v>1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</row>
    <row r="5" spans="4:16"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SUM(E5:O5)</f>
        <v>0</v>
      </c>
    </row>
    <row r="6" spans="4:16">
      <c r="D6" t="s">
        <v>5</v>
      </c>
      <c r="P6">
        <f t="shared" ref="P6:P32" si="0">SUM(E6:O6)</f>
        <v>0</v>
      </c>
    </row>
    <row r="7" spans="4:16">
      <c r="D7" t="s">
        <v>6</v>
      </c>
      <c r="E7">
        <v>2</v>
      </c>
      <c r="F7">
        <v>0.5</v>
      </c>
      <c r="G7">
        <v>2</v>
      </c>
      <c r="H7">
        <v>1</v>
      </c>
      <c r="I7">
        <v>2</v>
      </c>
      <c r="J7">
        <v>2</v>
      </c>
      <c r="K7">
        <v>5.5</v>
      </c>
      <c r="L7">
        <v>2</v>
      </c>
      <c r="M7">
        <v>1</v>
      </c>
      <c r="N7">
        <v>1</v>
      </c>
      <c r="O7">
        <v>1</v>
      </c>
      <c r="P7">
        <f t="shared" si="0"/>
        <v>20</v>
      </c>
    </row>
    <row r="8" spans="4:16">
      <c r="D8" t="s">
        <v>7</v>
      </c>
      <c r="P8">
        <f t="shared" si="0"/>
        <v>0</v>
      </c>
    </row>
    <row r="9" spans="4:16">
      <c r="D9" t="s">
        <v>8</v>
      </c>
      <c r="P9">
        <f t="shared" si="0"/>
        <v>0</v>
      </c>
    </row>
    <row r="10" spans="4:16">
      <c r="D10" t="s">
        <v>9</v>
      </c>
      <c r="P10">
        <f t="shared" si="0"/>
        <v>0</v>
      </c>
    </row>
    <row r="11" spans="4:16">
      <c r="D11" t="s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0</v>
      </c>
    </row>
    <row r="12" spans="4:16">
      <c r="D12" t="s">
        <v>11</v>
      </c>
      <c r="P12">
        <f t="shared" si="0"/>
        <v>0</v>
      </c>
    </row>
    <row r="13" spans="4:16">
      <c r="D13" t="s">
        <v>12</v>
      </c>
      <c r="P13">
        <f t="shared" si="0"/>
        <v>0</v>
      </c>
    </row>
    <row r="14" spans="4:16">
      <c r="D14" t="s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</row>
    <row r="15" spans="4:16">
      <c r="D15" t="s">
        <v>14</v>
      </c>
      <c r="P15">
        <f t="shared" si="0"/>
        <v>0</v>
      </c>
    </row>
    <row r="16" spans="4:16">
      <c r="D16" t="s">
        <v>15</v>
      </c>
      <c r="P16">
        <f t="shared" si="0"/>
        <v>0</v>
      </c>
    </row>
    <row r="17" spans="4:16">
      <c r="D17" t="s">
        <v>16</v>
      </c>
      <c r="P17">
        <f t="shared" si="0"/>
        <v>0</v>
      </c>
    </row>
    <row r="18" spans="4:16">
      <c r="D18" t="s">
        <v>17</v>
      </c>
      <c r="P18">
        <f t="shared" si="0"/>
        <v>0</v>
      </c>
    </row>
    <row r="19" spans="4:16">
      <c r="D19" t="s">
        <v>18</v>
      </c>
      <c r="P19">
        <f t="shared" si="0"/>
        <v>0</v>
      </c>
    </row>
    <row r="20" spans="4:16">
      <c r="D20" t="s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0</v>
      </c>
    </row>
    <row r="21" spans="4:16">
      <c r="D21" t="s">
        <v>20</v>
      </c>
      <c r="P21">
        <f t="shared" si="0"/>
        <v>0</v>
      </c>
    </row>
    <row r="22" spans="4:16">
      <c r="D22" t="s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0</v>
      </c>
    </row>
    <row r="23" spans="4:16">
      <c r="D23" t="s">
        <v>22</v>
      </c>
      <c r="P23">
        <f t="shared" si="0"/>
        <v>0</v>
      </c>
    </row>
    <row r="24" spans="4:16">
      <c r="D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0</v>
      </c>
    </row>
    <row r="25" spans="4:16">
      <c r="D25" t="s">
        <v>24</v>
      </c>
      <c r="P25">
        <f t="shared" si="0"/>
        <v>0</v>
      </c>
    </row>
    <row r="26" spans="4:16">
      <c r="D26" t="s">
        <v>25</v>
      </c>
      <c r="P26">
        <f t="shared" si="0"/>
        <v>0</v>
      </c>
    </row>
    <row r="27" spans="4:16">
      <c r="D27" t="s">
        <v>26</v>
      </c>
      <c r="P27">
        <f t="shared" si="0"/>
        <v>0</v>
      </c>
    </row>
    <row r="28" spans="4:16">
      <c r="D28" t="s">
        <v>27</v>
      </c>
      <c r="P28">
        <f t="shared" si="0"/>
        <v>0</v>
      </c>
    </row>
    <row r="29" spans="4:16">
      <c r="D29" t="s">
        <v>28</v>
      </c>
      <c r="P29">
        <f t="shared" si="0"/>
        <v>0</v>
      </c>
    </row>
    <row r="30" spans="4:16">
      <c r="D30" t="s">
        <v>29</v>
      </c>
      <c r="P30">
        <f t="shared" si="0"/>
        <v>0</v>
      </c>
    </row>
    <row r="31" spans="4:16">
      <c r="D31" t="s">
        <v>30</v>
      </c>
      <c r="P31">
        <f t="shared" si="0"/>
        <v>0</v>
      </c>
    </row>
    <row r="32" spans="4:16">
      <c r="D32" t="s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3"/>
  <sheetViews>
    <sheetView topLeftCell="B1" zoomScaleNormal="100" workbookViewId="0">
      <selection activeCell="G18" sqref="G18"/>
    </sheetView>
  </sheetViews>
  <sheetFormatPr defaultColWidth="9.140625" defaultRowHeight="15"/>
  <cols>
    <col min="1" max="3" width="10.5703125"/>
    <col min="4" max="4" width="42.140625"/>
    <col min="5" max="12" width="10.5703125"/>
    <col min="13" max="13" width="12.42578125" bestFit="1" customWidth="1"/>
    <col min="14" max="14" width="12.7109375" bestFit="1" customWidth="1"/>
    <col min="15" max="1025" width="10.5703125"/>
  </cols>
  <sheetData>
    <row r="4" spans="4:14" ht="15.75">
      <c r="E4" s="2" t="s">
        <v>60</v>
      </c>
      <c r="F4" s="6"/>
      <c r="G4" s="2" t="s">
        <v>61</v>
      </c>
    </row>
    <row r="5" spans="4:14">
      <c r="D5" s="2" t="s">
        <v>1</v>
      </c>
      <c r="E5" s="2" t="s">
        <v>62</v>
      </c>
      <c r="F5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11" t="s">
        <v>63</v>
      </c>
      <c r="N5" s="11" t="s">
        <v>64</v>
      </c>
    </row>
    <row r="6" spans="4:14">
      <c r="D6" t="s">
        <v>4</v>
      </c>
      <c r="E6">
        <v>10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1</v>
      </c>
      <c r="M6">
        <f t="shared" ref="M6:M33" si="0">SUM(F6:L6)</f>
        <v>4</v>
      </c>
      <c r="N6">
        <f t="shared" ref="N6:N33" si="1">M6+E6</f>
        <v>14</v>
      </c>
    </row>
    <row r="7" spans="4:14">
      <c r="D7" t="s">
        <v>5</v>
      </c>
      <c r="E7">
        <v>5</v>
      </c>
      <c r="F7">
        <v>3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f t="shared" si="0"/>
        <v>5</v>
      </c>
      <c r="N7">
        <f t="shared" si="1"/>
        <v>10</v>
      </c>
    </row>
    <row r="8" spans="4:14">
      <c r="D8" t="s">
        <v>6</v>
      </c>
      <c r="E8">
        <v>4</v>
      </c>
      <c r="F8">
        <v>2.5</v>
      </c>
      <c r="G8">
        <v>2.5</v>
      </c>
      <c r="H8">
        <v>3</v>
      </c>
      <c r="I8">
        <v>0</v>
      </c>
      <c r="J8">
        <v>0</v>
      </c>
      <c r="K8">
        <v>1</v>
      </c>
      <c r="L8">
        <v>0.5</v>
      </c>
      <c r="M8">
        <f t="shared" si="0"/>
        <v>9.5</v>
      </c>
      <c r="N8">
        <f t="shared" si="1"/>
        <v>13.5</v>
      </c>
    </row>
    <row r="9" spans="4:14">
      <c r="D9" t="s">
        <v>7</v>
      </c>
      <c r="E9">
        <v>13</v>
      </c>
      <c r="F9">
        <v>2.5</v>
      </c>
      <c r="G9">
        <v>0</v>
      </c>
      <c r="H9">
        <v>2.5</v>
      </c>
      <c r="I9">
        <v>0</v>
      </c>
      <c r="J9">
        <v>0</v>
      </c>
      <c r="K9">
        <v>0</v>
      </c>
      <c r="L9">
        <v>0</v>
      </c>
      <c r="M9">
        <f t="shared" si="0"/>
        <v>5</v>
      </c>
      <c r="N9">
        <f t="shared" si="1"/>
        <v>18</v>
      </c>
    </row>
    <row r="10" spans="4:14">
      <c r="D10" t="s">
        <v>8</v>
      </c>
      <c r="E10">
        <v>12</v>
      </c>
      <c r="F10">
        <v>2</v>
      </c>
      <c r="G10">
        <v>2.5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4.5</v>
      </c>
      <c r="N10">
        <f t="shared" si="1"/>
        <v>16.5</v>
      </c>
    </row>
    <row r="11" spans="4:14">
      <c r="D11" t="s">
        <v>9</v>
      </c>
      <c r="E11">
        <v>4</v>
      </c>
      <c r="F11">
        <v>3</v>
      </c>
      <c r="G11">
        <v>3</v>
      </c>
      <c r="H11">
        <v>0</v>
      </c>
      <c r="I11">
        <v>0</v>
      </c>
      <c r="J11">
        <v>3</v>
      </c>
      <c r="K11">
        <v>3</v>
      </c>
      <c r="L11">
        <v>0</v>
      </c>
      <c r="M11">
        <f t="shared" si="0"/>
        <v>12</v>
      </c>
      <c r="N11">
        <f t="shared" si="1"/>
        <v>16</v>
      </c>
    </row>
    <row r="12" spans="4:14">
      <c r="D12" t="s">
        <v>10</v>
      </c>
      <c r="E12">
        <v>13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f t="shared" si="0"/>
        <v>3.5</v>
      </c>
      <c r="N12">
        <f t="shared" si="1"/>
        <v>16.5</v>
      </c>
    </row>
    <row r="13" spans="4:14">
      <c r="D13" t="s">
        <v>11</v>
      </c>
      <c r="E13">
        <v>13</v>
      </c>
      <c r="F13">
        <v>3</v>
      </c>
      <c r="G13">
        <v>1</v>
      </c>
      <c r="H13">
        <v>0</v>
      </c>
      <c r="I13">
        <v>2.5</v>
      </c>
      <c r="J13">
        <v>0</v>
      </c>
      <c r="K13">
        <v>2.8</v>
      </c>
      <c r="L13">
        <v>0</v>
      </c>
      <c r="M13">
        <f t="shared" si="0"/>
        <v>9.3000000000000007</v>
      </c>
      <c r="N13">
        <f t="shared" si="1"/>
        <v>22.3</v>
      </c>
    </row>
    <row r="14" spans="4:14">
      <c r="D14" t="s">
        <v>12</v>
      </c>
      <c r="E14">
        <v>5</v>
      </c>
      <c r="F14">
        <v>3</v>
      </c>
      <c r="G14">
        <v>0</v>
      </c>
      <c r="H14">
        <v>3</v>
      </c>
      <c r="I14">
        <v>0</v>
      </c>
      <c r="J14">
        <v>0</v>
      </c>
      <c r="K14">
        <v>0.1</v>
      </c>
      <c r="L14">
        <v>0</v>
      </c>
      <c r="M14">
        <f t="shared" si="0"/>
        <v>6.1</v>
      </c>
      <c r="N14">
        <f t="shared" si="1"/>
        <v>11.1</v>
      </c>
    </row>
    <row r="15" spans="4:14">
      <c r="D15" t="s">
        <v>13</v>
      </c>
      <c r="E15">
        <v>3</v>
      </c>
      <c r="F15">
        <v>3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f t="shared" si="0"/>
        <v>6</v>
      </c>
      <c r="N15">
        <f t="shared" si="1"/>
        <v>9</v>
      </c>
    </row>
    <row r="16" spans="4:14">
      <c r="D16" t="s">
        <v>14</v>
      </c>
      <c r="E16">
        <v>13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1</v>
      </c>
      <c r="M16">
        <f t="shared" si="0"/>
        <v>4</v>
      </c>
      <c r="N16">
        <f t="shared" si="1"/>
        <v>17</v>
      </c>
    </row>
    <row r="17" spans="4:14">
      <c r="D17" t="s">
        <v>15</v>
      </c>
      <c r="E17">
        <v>12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3</v>
      </c>
      <c r="N17">
        <f t="shared" si="1"/>
        <v>15</v>
      </c>
    </row>
    <row r="18" spans="4:14">
      <c r="D18" t="s">
        <v>16</v>
      </c>
      <c r="E18">
        <v>11</v>
      </c>
      <c r="F18">
        <v>3</v>
      </c>
      <c r="G18">
        <v>3</v>
      </c>
      <c r="H18">
        <v>3</v>
      </c>
      <c r="I18">
        <v>1</v>
      </c>
      <c r="J18">
        <v>1</v>
      </c>
      <c r="K18">
        <v>0</v>
      </c>
      <c r="L18">
        <v>0</v>
      </c>
      <c r="M18">
        <f t="shared" si="0"/>
        <v>11</v>
      </c>
      <c r="N18">
        <f t="shared" si="1"/>
        <v>22</v>
      </c>
    </row>
    <row r="19" spans="4:14">
      <c r="D19" t="s">
        <v>17</v>
      </c>
      <c r="E19">
        <v>12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1</v>
      </c>
      <c r="N19">
        <f t="shared" si="1"/>
        <v>13</v>
      </c>
    </row>
    <row r="20" spans="4:14">
      <c r="D20" t="s">
        <v>18</v>
      </c>
      <c r="E20">
        <v>2</v>
      </c>
      <c r="F20">
        <v>0</v>
      </c>
      <c r="G20">
        <v>0</v>
      </c>
      <c r="H20">
        <v>0</v>
      </c>
      <c r="I20">
        <v>1.5</v>
      </c>
      <c r="J20">
        <v>0</v>
      </c>
      <c r="K20">
        <v>0</v>
      </c>
      <c r="L20">
        <v>2</v>
      </c>
      <c r="M20">
        <f t="shared" si="0"/>
        <v>3.5</v>
      </c>
      <c r="N20">
        <f t="shared" si="1"/>
        <v>5.5</v>
      </c>
    </row>
    <row r="21" spans="4:14">
      <c r="D21" t="s">
        <v>19</v>
      </c>
      <c r="E21">
        <v>9</v>
      </c>
      <c r="F21">
        <v>3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f t="shared" si="0"/>
        <v>6</v>
      </c>
      <c r="N21">
        <f t="shared" si="1"/>
        <v>15</v>
      </c>
    </row>
    <row r="22" spans="4:14">
      <c r="D22" t="s">
        <v>20</v>
      </c>
      <c r="E22">
        <v>11</v>
      </c>
      <c r="F22">
        <v>3</v>
      </c>
      <c r="G22">
        <v>2.5</v>
      </c>
      <c r="H22">
        <v>3</v>
      </c>
      <c r="I22">
        <v>3</v>
      </c>
      <c r="J22">
        <v>0</v>
      </c>
      <c r="K22">
        <v>0</v>
      </c>
      <c r="L22">
        <v>0</v>
      </c>
      <c r="M22">
        <f t="shared" si="0"/>
        <v>11.5</v>
      </c>
      <c r="N22">
        <f t="shared" si="1"/>
        <v>22.5</v>
      </c>
    </row>
    <row r="23" spans="4:14">
      <c r="D23" t="s">
        <v>21</v>
      </c>
      <c r="E23">
        <v>13</v>
      </c>
      <c r="F23">
        <v>3</v>
      </c>
      <c r="G23">
        <v>0</v>
      </c>
      <c r="H23">
        <v>0</v>
      </c>
      <c r="I23">
        <v>1.5</v>
      </c>
      <c r="J23">
        <v>0</v>
      </c>
      <c r="K23">
        <v>0</v>
      </c>
      <c r="L23">
        <v>0</v>
      </c>
      <c r="M23">
        <f t="shared" si="0"/>
        <v>4.5</v>
      </c>
      <c r="N23">
        <f t="shared" si="1"/>
        <v>17.5</v>
      </c>
    </row>
    <row r="24" spans="4:14">
      <c r="D24" t="s">
        <v>22</v>
      </c>
      <c r="E24">
        <v>2</v>
      </c>
      <c r="F24">
        <v>3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f t="shared" si="0"/>
        <v>5</v>
      </c>
      <c r="N24">
        <f t="shared" si="1"/>
        <v>7</v>
      </c>
    </row>
    <row r="25" spans="4:14">
      <c r="D25" t="s">
        <v>23</v>
      </c>
      <c r="E25">
        <v>13</v>
      </c>
      <c r="F25">
        <v>0</v>
      </c>
      <c r="G25">
        <v>0.2</v>
      </c>
      <c r="H25">
        <v>0</v>
      </c>
      <c r="I25">
        <v>1</v>
      </c>
      <c r="J25">
        <v>0</v>
      </c>
      <c r="K25">
        <v>0</v>
      </c>
      <c r="L25">
        <v>0</v>
      </c>
      <c r="M25">
        <f t="shared" si="0"/>
        <v>1.2</v>
      </c>
      <c r="N25">
        <f t="shared" si="1"/>
        <v>14.2</v>
      </c>
    </row>
    <row r="26" spans="4:14">
      <c r="D26" t="s">
        <v>24</v>
      </c>
      <c r="E26">
        <v>11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f t="shared" si="0"/>
        <v>3</v>
      </c>
      <c r="N26">
        <f t="shared" si="1"/>
        <v>14</v>
      </c>
    </row>
    <row r="27" spans="4:14">
      <c r="D27" t="s">
        <v>25</v>
      </c>
      <c r="E27">
        <v>12</v>
      </c>
      <c r="F27">
        <v>2</v>
      </c>
      <c r="G27">
        <v>0</v>
      </c>
      <c r="H27">
        <v>0</v>
      </c>
      <c r="I27">
        <v>2.5</v>
      </c>
      <c r="J27">
        <v>0</v>
      </c>
      <c r="K27">
        <v>1</v>
      </c>
      <c r="L27">
        <v>0</v>
      </c>
      <c r="M27">
        <f t="shared" si="0"/>
        <v>5.5</v>
      </c>
      <c r="N27">
        <f t="shared" si="1"/>
        <v>17.5</v>
      </c>
    </row>
    <row r="28" spans="4:14">
      <c r="D28" t="s">
        <v>26</v>
      </c>
      <c r="E28">
        <v>11</v>
      </c>
      <c r="F28">
        <v>3</v>
      </c>
      <c r="G28">
        <v>0.5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3.5</v>
      </c>
      <c r="N28">
        <f t="shared" si="1"/>
        <v>14.5</v>
      </c>
    </row>
    <row r="29" spans="4:14">
      <c r="D29" t="s">
        <v>27</v>
      </c>
      <c r="E29">
        <v>12</v>
      </c>
      <c r="F29">
        <v>0</v>
      </c>
      <c r="G29">
        <v>0</v>
      </c>
      <c r="H29">
        <v>2</v>
      </c>
      <c r="I29">
        <v>3</v>
      </c>
      <c r="J29">
        <v>0</v>
      </c>
      <c r="K29">
        <v>0</v>
      </c>
      <c r="L29">
        <v>0</v>
      </c>
      <c r="M29">
        <f t="shared" si="0"/>
        <v>5</v>
      </c>
      <c r="N29">
        <f t="shared" si="1"/>
        <v>17</v>
      </c>
    </row>
    <row r="30" spans="4:14">
      <c r="D30" t="s">
        <v>28</v>
      </c>
      <c r="E30">
        <v>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11</v>
      </c>
    </row>
    <row r="31" spans="4:14">
      <c r="D31" t="s">
        <v>29</v>
      </c>
      <c r="E31">
        <v>10</v>
      </c>
      <c r="F31">
        <v>3</v>
      </c>
      <c r="G31">
        <v>1</v>
      </c>
      <c r="H31">
        <v>0</v>
      </c>
      <c r="I31">
        <v>0.2</v>
      </c>
      <c r="J31">
        <v>0</v>
      </c>
      <c r="K31">
        <v>0</v>
      </c>
      <c r="L31">
        <v>0</v>
      </c>
      <c r="M31">
        <f t="shared" si="0"/>
        <v>4.2</v>
      </c>
      <c r="N31">
        <f t="shared" si="1"/>
        <v>14.2</v>
      </c>
    </row>
    <row r="32" spans="4:14">
      <c r="D32" t="s">
        <v>30</v>
      </c>
      <c r="E32">
        <v>9</v>
      </c>
      <c r="F32">
        <v>3</v>
      </c>
      <c r="G32">
        <v>1.1000000000000001</v>
      </c>
      <c r="H32">
        <v>0</v>
      </c>
      <c r="I32">
        <v>0.2</v>
      </c>
      <c r="J32">
        <v>0</v>
      </c>
      <c r="K32">
        <v>0</v>
      </c>
      <c r="L32">
        <v>0</v>
      </c>
      <c r="M32">
        <f t="shared" si="0"/>
        <v>4.3</v>
      </c>
      <c r="N32">
        <f t="shared" si="1"/>
        <v>13.3</v>
      </c>
    </row>
    <row r="33" spans="4:14">
      <c r="D33" t="s">
        <v>31</v>
      </c>
      <c r="E33">
        <v>13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0"/>
        <v>3</v>
      </c>
      <c r="N33">
        <f t="shared" si="1"/>
        <v>16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zoomScaleNormal="100" workbookViewId="0">
      <selection activeCell="D2" sqref="D2"/>
    </sheetView>
  </sheetViews>
  <sheetFormatPr defaultColWidth="9.140625" defaultRowHeight="15"/>
  <cols>
    <col min="1" max="1" width="10.5703125"/>
    <col min="2" max="2" width="46.85546875"/>
    <col min="3" max="3" width="11" customWidth="1"/>
    <col min="4" max="4" width="12.85546875" customWidth="1"/>
    <col min="5" max="5" width="10.5703125"/>
    <col min="6" max="6" width="15.7109375"/>
    <col min="7" max="7" width="14.5703125"/>
    <col min="8" max="1025" width="10.5703125"/>
  </cols>
  <sheetData>
    <row r="1" spans="2:10">
      <c r="C1">
        <v>15</v>
      </c>
      <c r="D1">
        <v>10</v>
      </c>
      <c r="E1">
        <v>5</v>
      </c>
      <c r="F1">
        <v>5</v>
      </c>
      <c r="G1">
        <v>15</v>
      </c>
      <c r="H1">
        <v>20</v>
      </c>
      <c r="I1">
        <v>30</v>
      </c>
      <c r="J1">
        <f>SUM(C1:I1)</f>
        <v>100</v>
      </c>
    </row>
    <row r="2" spans="2:10" ht="45">
      <c r="B2" s="7" t="s">
        <v>1</v>
      </c>
      <c r="C2" s="8" t="s">
        <v>65</v>
      </c>
      <c r="D2" s="8" t="s">
        <v>66</v>
      </c>
      <c r="E2" s="8" t="s">
        <v>67</v>
      </c>
      <c r="F2" s="8" t="s">
        <v>68</v>
      </c>
      <c r="G2" s="8" t="s">
        <v>69</v>
      </c>
      <c r="H2" s="9" t="s">
        <v>70</v>
      </c>
      <c r="I2" s="8" t="s">
        <v>60</v>
      </c>
      <c r="J2" s="10" t="s">
        <v>59</v>
      </c>
    </row>
    <row r="3" spans="2:10">
      <c r="B3" t="s">
        <v>4</v>
      </c>
      <c r="C3" s="3">
        <f>practicas_laboratorio!P7</f>
        <v>10.90909090909091</v>
      </c>
      <c r="D3" s="3">
        <f>pruebas_parciales!H7</f>
        <v>5.75</v>
      </c>
      <c r="E3">
        <f>informes_escritos!E6</f>
        <v>5</v>
      </c>
      <c r="F3">
        <v>5</v>
      </c>
      <c r="G3">
        <f>trabajo_autonomo!F6</f>
        <v>13.95</v>
      </c>
      <c r="H3">
        <f>proyecto_campo!P5</f>
        <v>0</v>
      </c>
      <c r="I3">
        <f>examen!N6</f>
        <v>14</v>
      </c>
      <c r="J3" s="3">
        <f>SUM(C3:I3)</f>
        <v>54.609090909090909</v>
      </c>
    </row>
    <row r="4" spans="2:10">
      <c r="B4" t="s">
        <v>5</v>
      </c>
      <c r="C4" s="3">
        <f>practicas_laboratorio!P8</f>
        <v>13.363636363636363</v>
      </c>
      <c r="D4" s="3">
        <f>pruebas_parciales!H8</f>
        <v>6.5</v>
      </c>
      <c r="E4">
        <f>informes_escritos!E7</f>
        <v>5</v>
      </c>
      <c r="F4">
        <v>5</v>
      </c>
      <c r="G4">
        <f>trabajo_autonomo!F7</f>
        <v>13.05</v>
      </c>
      <c r="H4">
        <f>proyecto_campo!P6</f>
        <v>0</v>
      </c>
      <c r="I4">
        <f>examen!N7</f>
        <v>10</v>
      </c>
      <c r="J4" s="3">
        <f t="shared" ref="J4:J30" si="0">SUM(C4:I4)</f>
        <v>52.913636363636364</v>
      </c>
    </row>
    <row r="5" spans="2:10">
      <c r="B5" t="s">
        <v>6</v>
      </c>
      <c r="C5" s="3">
        <f>practicas_laboratorio!P9</f>
        <v>8.1818181818181817</v>
      </c>
      <c r="D5" s="3">
        <f>pruebas_parciales!H9</f>
        <v>3</v>
      </c>
      <c r="E5">
        <f>informes_escritos!E8</f>
        <v>5</v>
      </c>
      <c r="F5">
        <v>5</v>
      </c>
      <c r="G5">
        <f>trabajo_autonomo!F8</f>
        <v>13.95</v>
      </c>
      <c r="H5">
        <f>proyecto_campo!P7</f>
        <v>20</v>
      </c>
      <c r="I5">
        <f>examen!N8</f>
        <v>13.5</v>
      </c>
      <c r="J5" s="3">
        <f t="shared" si="0"/>
        <v>68.631818181818176</v>
      </c>
    </row>
    <row r="6" spans="2:10">
      <c r="B6" t="s">
        <v>7</v>
      </c>
      <c r="C6" s="3">
        <f>practicas_laboratorio!P10</f>
        <v>13.636363636363637</v>
      </c>
      <c r="D6" s="3">
        <f>pruebas_parciales!H10</f>
        <v>6.85</v>
      </c>
      <c r="E6">
        <f>informes_escritos!E9</f>
        <v>5</v>
      </c>
      <c r="F6">
        <v>5</v>
      </c>
      <c r="G6">
        <f>trabajo_autonomo!F9</f>
        <v>13.05</v>
      </c>
      <c r="H6">
        <f>proyecto_campo!P8</f>
        <v>0</v>
      </c>
      <c r="I6">
        <f>examen!N9</f>
        <v>18</v>
      </c>
      <c r="J6" s="3">
        <f t="shared" si="0"/>
        <v>61.536363636363632</v>
      </c>
    </row>
    <row r="7" spans="2:10">
      <c r="B7" t="s">
        <v>8</v>
      </c>
      <c r="C7" s="3">
        <f>practicas_laboratorio!P11</f>
        <v>10.90909090909091</v>
      </c>
      <c r="D7" s="3">
        <f>pruebas_parciales!H11</f>
        <v>3</v>
      </c>
      <c r="E7">
        <f>informes_escritos!E10</f>
        <v>5</v>
      </c>
      <c r="F7">
        <v>5</v>
      </c>
      <c r="G7">
        <f>trabajo_autonomo!F10</f>
        <v>0</v>
      </c>
      <c r="H7">
        <f>proyecto_campo!P9</f>
        <v>0</v>
      </c>
      <c r="I7">
        <f>examen!N10</f>
        <v>16.5</v>
      </c>
      <c r="J7" s="3">
        <f t="shared" si="0"/>
        <v>40.409090909090907</v>
      </c>
    </row>
    <row r="8" spans="2:10">
      <c r="B8" t="s">
        <v>9</v>
      </c>
      <c r="C8" s="3">
        <f>practicas_laboratorio!P12</f>
        <v>13.363636363636363</v>
      </c>
      <c r="D8" s="3">
        <f>pruebas_parciales!H12</f>
        <v>4.3</v>
      </c>
      <c r="E8">
        <f>informes_escritos!E11</f>
        <v>5</v>
      </c>
      <c r="F8">
        <v>5</v>
      </c>
      <c r="G8">
        <f>trabajo_autonomo!F11</f>
        <v>14.1</v>
      </c>
      <c r="H8">
        <f>proyecto_campo!P10</f>
        <v>0</v>
      </c>
      <c r="I8">
        <f>examen!N11</f>
        <v>16</v>
      </c>
      <c r="J8" s="3">
        <f t="shared" si="0"/>
        <v>57.763636363636365</v>
      </c>
    </row>
    <row r="9" spans="2:10">
      <c r="B9" t="s">
        <v>10</v>
      </c>
      <c r="C9" s="3">
        <f>practicas_laboratorio!P13</f>
        <v>10.90909090909091</v>
      </c>
      <c r="D9" s="3">
        <f>pruebas_parciales!H13</f>
        <v>4</v>
      </c>
      <c r="E9">
        <f>informes_escritos!E12</f>
        <v>5</v>
      </c>
      <c r="F9">
        <v>5</v>
      </c>
      <c r="G9">
        <f>trabajo_autonomo!F12</f>
        <v>0</v>
      </c>
      <c r="H9">
        <f>proyecto_campo!P11</f>
        <v>0</v>
      </c>
      <c r="I9">
        <f>examen!N12</f>
        <v>16.5</v>
      </c>
      <c r="J9" s="3">
        <f t="shared" si="0"/>
        <v>41.409090909090907</v>
      </c>
    </row>
    <row r="10" spans="2:10">
      <c r="B10" t="s">
        <v>11</v>
      </c>
      <c r="C10" s="3">
        <f>practicas_laboratorio!P14</f>
        <v>15</v>
      </c>
      <c r="D10" s="3">
        <f>pruebas_parciales!H14</f>
        <v>7</v>
      </c>
      <c r="E10">
        <f>informes_escritos!E13</f>
        <v>5</v>
      </c>
      <c r="F10">
        <v>5</v>
      </c>
      <c r="G10">
        <f>trabajo_autonomo!F13</f>
        <v>14.7</v>
      </c>
      <c r="H10">
        <f>proyecto_campo!P12</f>
        <v>0</v>
      </c>
      <c r="I10">
        <f>examen!N13</f>
        <v>22.3</v>
      </c>
      <c r="J10" s="3">
        <f t="shared" si="0"/>
        <v>69</v>
      </c>
    </row>
    <row r="11" spans="2:10">
      <c r="B11" t="s">
        <v>12</v>
      </c>
      <c r="C11" s="3">
        <f>practicas_laboratorio!P15</f>
        <v>15</v>
      </c>
      <c r="D11" s="3">
        <f>pruebas_parciales!H15</f>
        <v>2</v>
      </c>
      <c r="E11">
        <f>informes_escritos!E14</f>
        <v>5</v>
      </c>
      <c r="F11">
        <v>5</v>
      </c>
      <c r="G11">
        <f>trabajo_autonomo!F14</f>
        <v>14.7</v>
      </c>
      <c r="H11">
        <f>proyecto_campo!P13</f>
        <v>0</v>
      </c>
      <c r="I11">
        <f>examen!N14</f>
        <v>11.1</v>
      </c>
      <c r="J11" s="3">
        <f t="shared" si="0"/>
        <v>52.800000000000004</v>
      </c>
    </row>
    <row r="12" spans="2:10">
      <c r="B12" t="s">
        <v>13</v>
      </c>
      <c r="C12" s="3">
        <f>practicas_laboratorio!P16</f>
        <v>9.545454545454545</v>
      </c>
      <c r="D12" s="3">
        <f>pruebas_parciales!H16</f>
        <v>4</v>
      </c>
      <c r="E12">
        <f>informes_escritos!E15</f>
        <v>5</v>
      </c>
      <c r="F12">
        <v>5</v>
      </c>
      <c r="G12">
        <f>trabajo_autonomo!F15</f>
        <v>13.95</v>
      </c>
      <c r="H12">
        <f>proyecto_campo!P14</f>
        <v>0</v>
      </c>
      <c r="I12">
        <f>examen!N15</f>
        <v>9</v>
      </c>
      <c r="J12" s="3">
        <f t="shared" si="0"/>
        <v>46.49545454545455</v>
      </c>
    </row>
    <row r="13" spans="2:10">
      <c r="B13" t="s">
        <v>14</v>
      </c>
      <c r="C13" s="3">
        <f>practicas_laboratorio!P17</f>
        <v>14.727272727272728</v>
      </c>
      <c r="D13" s="3">
        <f>pruebas_parciales!H17</f>
        <v>7.5</v>
      </c>
      <c r="E13">
        <f>informes_escritos!E16</f>
        <v>5</v>
      </c>
      <c r="F13">
        <v>5</v>
      </c>
      <c r="G13">
        <f>trabajo_autonomo!F16</f>
        <v>13.05</v>
      </c>
      <c r="H13">
        <f>proyecto_campo!P15</f>
        <v>0</v>
      </c>
      <c r="I13">
        <f>examen!N16</f>
        <v>17</v>
      </c>
      <c r="J13" s="3">
        <f t="shared" si="0"/>
        <v>62.277272727272731</v>
      </c>
    </row>
    <row r="14" spans="2:10">
      <c r="B14" t="s">
        <v>15</v>
      </c>
      <c r="C14" s="3">
        <f>practicas_laboratorio!P18</f>
        <v>13.636363636363637</v>
      </c>
      <c r="D14" s="3">
        <f>pruebas_parciales!H18</f>
        <v>5.25</v>
      </c>
      <c r="E14">
        <f>informes_escritos!E17</f>
        <v>5</v>
      </c>
      <c r="F14">
        <v>5</v>
      </c>
      <c r="G14">
        <f>trabajo_autonomo!F17</f>
        <v>13.05</v>
      </c>
      <c r="H14">
        <f>proyecto_campo!P16</f>
        <v>0</v>
      </c>
      <c r="I14">
        <f>examen!N17</f>
        <v>15</v>
      </c>
      <c r="J14" s="3">
        <f t="shared" si="0"/>
        <v>56.936363636363637</v>
      </c>
    </row>
    <row r="15" spans="2:10">
      <c r="B15" t="s">
        <v>16</v>
      </c>
      <c r="C15" s="3">
        <f>practicas_laboratorio!P19</f>
        <v>7.9090909090909092</v>
      </c>
      <c r="D15" s="3">
        <f>pruebas_parciales!H19</f>
        <v>5.75</v>
      </c>
      <c r="E15">
        <f>informes_escritos!E18</f>
        <v>5</v>
      </c>
      <c r="F15">
        <v>5</v>
      </c>
      <c r="G15">
        <f>trabajo_autonomo!F18</f>
        <v>14.7</v>
      </c>
      <c r="H15">
        <f>proyecto_campo!P17</f>
        <v>0</v>
      </c>
      <c r="I15">
        <f>examen!N18</f>
        <v>22</v>
      </c>
      <c r="J15" s="3">
        <f t="shared" si="0"/>
        <v>60.359090909090909</v>
      </c>
    </row>
    <row r="16" spans="2:10">
      <c r="B16" t="s">
        <v>17</v>
      </c>
      <c r="C16" s="3">
        <f>practicas_laboratorio!P20</f>
        <v>14.454545454545457</v>
      </c>
      <c r="D16" s="3">
        <f>pruebas_parciales!H20</f>
        <v>4.5</v>
      </c>
      <c r="E16">
        <f>informes_escritos!E19</f>
        <v>5</v>
      </c>
      <c r="F16">
        <v>5</v>
      </c>
      <c r="G16">
        <f>trabajo_autonomo!F19</f>
        <v>14.7</v>
      </c>
      <c r="H16">
        <f>proyecto_campo!P18</f>
        <v>0</v>
      </c>
      <c r="I16">
        <f>examen!N19</f>
        <v>13</v>
      </c>
      <c r="J16" s="3">
        <f t="shared" si="0"/>
        <v>56.654545454545456</v>
      </c>
    </row>
    <row r="17" spans="2:10">
      <c r="B17" t="s">
        <v>18</v>
      </c>
      <c r="C17" s="3">
        <f>practicas_laboratorio!P21</f>
        <v>14.727272727272728</v>
      </c>
      <c r="D17" s="3">
        <f>pruebas_parciales!H21</f>
        <v>2</v>
      </c>
      <c r="E17">
        <f>informes_escritos!E20</f>
        <v>5</v>
      </c>
      <c r="F17">
        <v>5</v>
      </c>
      <c r="G17">
        <f>trabajo_autonomo!F20</f>
        <v>12.3</v>
      </c>
      <c r="H17">
        <f>proyecto_campo!P19</f>
        <v>0</v>
      </c>
      <c r="I17">
        <f>examen!N20</f>
        <v>5.5</v>
      </c>
      <c r="J17" s="3">
        <f t="shared" si="0"/>
        <v>44.527272727272731</v>
      </c>
    </row>
    <row r="18" spans="2:10">
      <c r="B18" t="s">
        <v>19</v>
      </c>
      <c r="C18" s="3">
        <f>practicas_laboratorio!P22</f>
        <v>14.454545454545457</v>
      </c>
      <c r="D18" s="3">
        <f>pruebas_parciales!H22</f>
        <v>7.5</v>
      </c>
      <c r="E18">
        <f>informes_escritos!E21</f>
        <v>5</v>
      </c>
      <c r="F18">
        <v>5</v>
      </c>
      <c r="G18">
        <f>trabajo_autonomo!F21</f>
        <v>13.95</v>
      </c>
      <c r="H18">
        <f>proyecto_campo!P20</f>
        <v>0</v>
      </c>
      <c r="I18">
        <f>examen!N21</f>
        <v>15</v>
      </c>
      <c r="J18" s="3">
        <f t="shared" si="0"/>
        <v>60.904545454545456</v>
      </c>
    </row>
    <row r="19" spans="2:10">
      <c r="B19" t="s">
        <v>20</v>
      </c>
      <c r="C19" s="3">
        <f>practicas_laboratorio!P23</f>
        <v>14.727272727272728</v>
      </c>
      <c r="D19" s="3">
        <f>pruebas_parciales!H23</f>
        <v>9</v>
      </c>
      <c r="E19">
        <f>informes_escritos!E22</f>
        <v>5</v>
      </c>
      <c r="F19">
        <v>5</v>
      </c>
      <c r="G19">
        <f>trabajo_autonomo!F22</f>
        <v>14.7</v>
      </c>
      <c r="H19">
        <f>proyecto_campo!P21</f>
        <v>0</v>
      </c>
      <c r="I19">
        <f>examen!N22</f>
        <v>22.5</v>
      </c>
      <c r="J19" s="3">
        <f t="shared" si="0"/>
        <v>70.927272727272722</v>
      </c>
    </row>
    <row r="20" spans="2:10">
      <c r="B20" t="s">
        <v>21</v>
      </c>
      <c r="C20" s="3">
        <f>practicas_laboratorio!P24</f>
        <v>15</v>
      </c>
      <c r="D20" s="3">
        <f>pruebas_parciales!H24</f>
        <v>5</v>
      </c>
      <c r="E20">
        <f>informes_escritos!E23</f>
        <v>5</v>
      </c>
      <c r="F20">
        <v>5</v>
      </c>
      <c r="G20">
        <f>trabajo_autonomo!F23</f>
        <v>13.95</v>
      </c>
      <c r="H20">
        <f>proyecto_campo!P22</f>
        <v>0</v>
      </c>
      <c r="I20">
        <f>examen!N23</f>
        <v>17.5</v>
      </c>
      <c r="J20" s="3">
        <f t="shared" si="0"/>
        <v>61.45</v>
      </c>
    </row>
    <row r="21" spans="2:10">
      <c r="B21" t="s">
        <v>22</v>
      </c>
      <c r="C21" s="3">
        <f>practicas_laboratorio!P25</f>
        <v>14.454545454545457</v>
      </c>
      <c r="D21" s="3">
        <f>pruebas_parciales!H25</f>
        <v>4</v>
      </c>
      <c r="E21">
        <f>informes_escritos!E24</f>
        <v>5</v>
      </c>
      <c r="F21">
        <v>5</v>
      </c>
      <c r="G21">
        <f>trabajo_autonomo!F24</f>
        <v>14.7</v>
      </c>
      <c r="H21">
        <f>proyecto_campo!P23</f>
        <v>0</v>
      </c>
      <c r="I21">
        <f>examen!N24</f>
        <v>7</v>
      </c>
      <c r="J21" s="3">
        <f t="shared" si="0"/>
        <v>50.154545454545456</v>
      </c>
    </row>
    <row r="22" spans="2:10">
      <c r="B22" t="s">
        <v>23</v>
      </c>
      <c r="C22" s="3">
        <f>practicas_laboratorio!P26</f>
        <v>9.2727272727272716</v>
      </c>
      <c r="D22" s="3">
        <f>pruebas_parciales!H26</f>
        <v>4.55</v>
      </c>
      <c r="E22">
        <f>informes_escritos!E25</f>
        <v>5</v>
      </c>
      <c r="F22">
        <v>5</v>
      </c>
      <c r="G22">
        <f>trabajo_autonomo!F25</f>
        <v>13.95</v>
      </c>
      <c r="H22">
        <f>proyecto_campo!P24</f>
        <v>0</v>
      </c>
      <c r="I22">
        <f>examen!N25</f>
        <v>14.2</v>
      </c>
      <c r="J22" s="3">
        <f t="shared" si="0"/>
        <v>51.972727272727269</v>
      </c>
    </row>
    <row r="23" spans="2:10">
      <c r="B23" t="s">
        <v>24</v>
      </c>
      <c r="C23" s="3">
        <f>practicas_laboratorio!P27</f>
        <v>13.636363636363637</v>
      </c>
      <c r="D23" s="3">
        <f>pruebas_parciales!H27</f>
        <v>5.05</v>
      </c>
      <c r="E23">
        <f>informes_escritos!E26</f>
        <v>5</v>
      </c>
      <c r="F23">
        <v>5</v>
      </c>
      <c r="G23">
        <f>trabajo_autonomo!F26</f>
        <v>14.1</v>
      </c>
      <c r="H23">
        <f>proyecto_campo!P25</f>
        <v>0</v>
      </c>
      <c r="I23">
        <f>examen!N26</f>
        <v>14</v>
      </c>
      <c r="J23" s="3">
        <f t="shared" si="0"/>
        <v>56.786363636363639</v>
      </c>
    </row>
    <row r="24" spans="2:10">
      <c r="B24" t="s">
        <v>25</v>
      </c>
      <c r="C24" s="3">
        <f>practicas_laboratorio!P28</f>
        <v>13.90909090909091</v>
      </c>
      <c r="D24" s="3">
        <f>pruebas_parciales!H28</f>
        <v>5</v>
      </c>
      <c r="E24">
        <f>informes_escritos!E27</f>
        <v>5</v>
      </c>
      <c r="F24">
        <v>5</v>
      </c>
      <c r="G24">
        <f>trabajo_autonomo!F27</f>
        <v>14.7</v>
      </c>
      <c r="H24">
        <f>proyecto_campo!P26</f>
        <v>0</v>
      </c>
      <c r="I24">
        <f>examen!N27</f>
        <v>17.5</v>
      </c>
      <c r="J24" s="3">
        <f t="shared" si="0"/>
        <v>61.109090909090909</v>
      </c>
    </row>
    <row r="25" spans="2:10">
      <c r="B25" t="s">
        <v>26</v>
      </c>
      <c r="C25" s="3">
        <f>practicas_laboratorio!P29</f>
        <v>15</v>
      </c>
      <c r="D25" s="3">
        <f>pruebas_parciales!H29</f>
        <v>5.6</v>
      </c>
      <c r="E25">
        <f>informes_escritos!E28</f>
        <v>5</v>
      </c>
      <c r="F25">
        <v>5</v>
      </c>
      <c r="G25">
        <f>trabajo_autonomo!F28</f>
        <v>13.05</v>
      </c>
      <c r="H25">
        <f>proyecto_campo!P27</f>
        <v>0</v>
      </c>
      <c r="I25">
        <f>examen!N28</f>
        <v>14.5</v>
      </c>
      <c r="J25" s="3">
        <f t="shared" si="0"/>
        <v>58.150000000000006</v>
      </c>
    </row>
    <row r="26" spans="2:10">
      <c r="B26" t="s">
        <v>27</v>
      </c>
      <c r="C26" s="3">
        <f>practicas_laboratorio!P30</f>
        <v>13.09090909090909</v>
      </c>
      <c r="D26" s="3">
        <f>pruebas_parciales!H30</f>
        <v>5.5</v>
      </c>
      <c r="E26">
        <f>informes_escritos!E29</f>
        <v>5</v>
      </c>
      <c r="F26">
        <v>5</v>
      </c>
      <c r="G26">
        <f>trabajo_autonomo!F29</f>
        <v>14.1</v>
      </c>
      <c r="H26">
        <f>proyecto_campo!P28</f>
        <v>0</v>
      </c>
      <c r="I26">
        <f>examen!N29</f>
        <v>17</v>
      </c>
      <c r="J26" s="3">
        <f t="shared" si="0"/>
        <v>59.690909090909088</v>
      </c>
    </row>
    <row r="27" spans="2:10">
      <c r="B27" t="s">
        <v>28</v>
      </c>
      <c r="C27" s="3">
        <f>practicas_laboratorio!P31</f>
        <v>14.727272727272728</v>
      </c>
      <c r="D27" s="3">
        <f>pruebas_parciales!H31</f>
        <v>7.75</v>
      </c>
      <c r="E27">
        <f>informes_escritos!E30</f>
        <v>5</v>
      </c>
      <c r="F27">
        <v>5</v>
      </c>
      <c r="G27">
        <f>trabajo_autonomo!F30</f>
        <v>13.95</v>
      </c>
      <c r="H27">
        <f>proyecto_campo!P29</f>
        <v>0</v>
      </c>
      <c r="I27">
        <f>examen!N30</f>
        <v>11</v>
      </c>
      <c r="J27" s="3">
        <f t="shared" si="0"/>
        <v>57.427272727272722</v>
      </c>
    </row>
    <row r="28" spans="2:10">
      <c r="B28" t="s">
        <v>29</v>
      </c>
      <c r="C28" s="3">
        <f>practicas_laboratorio!P32</f>
        <v>13.09090909090909</v>
      </c>
      <c r="D28" s="3">
        <f>pruebas_parciales!H32</f>
        <v>6.6</v>
      </c>
      <c r="E28">
        <f>informes_escritos!E31</f>
        <v>5</v>
      </c>
      <c r="F28">
        <v>5</v>
      </c>
      <c r="G28">
        <f>trabajo_autonomo!F31</f>
        <v>13.05</v>
      </c>
      <c r="H28">
        <f>proyecto_campo!P30</f>
        <v>0</v>
      </c>
      <c r="I28">
        <f>examen!N31</f>
        <v>14.2</v>
      </c>
      <c r="J28" s="3">
        <f t="shared" si="0"/>
        <v>56.940909090909088</v>
      </c>
    </row>
    <row r="29" spans="2:10">
      <c r="B29" t="s">
        <v>30</v>
      </c>
      <c r="C29" s="3">
        <f>practicas_laboratorio!P33</f>
        <v>14.727272727272728</v>
      </c>
      <c r="D29" s="3">
        <f>pruebas_parciales!H33</f>
        <v>4.5</v>
      </c>
      <c r="E29">
        <f>informes_escritos!E32</f>
        <v>5</v>
      </c>
      <c r="F29">
        <v>5</v>
      </c>
      <c r="G29">
        <f>trabajo_autonomo!F32</f>
        <v>13.05</v>
      </c>
      <c r="H29">
        <f>proyecto_campo!P31</f>
        <v>0</v>
      </c>
      <c r="I29">
        <f>examen!N32</f>
        <v>13.3</v>
      </c>
      <c r="J29" s="3">
        <f t="shared" si="0"/>
        <v>55.577272727272728</v>
      </c>
    </row>
    <row r="30" spans="2:10">
      <c r="B30" t="s">
        <v>31</v>
      </c>
      <c r="C30" s="3">
        <f>practicas_laboratorio!P34</f>
        <v>12.818181818181818</v>
      </c>
      <c r="D30" s="3">
        <f>pruebas_parciales!H34</f>
        <v>6.5</v>
      </c>
      <c r="E30">
        <f>informes_escritos!E33</f>
        <v>5</v>
      </c>
      <c r="F30">
        <v>5</v>
      </c>
      <c r="G30">
        <f>trabajo_autonomo!F33</f>
        <v>0</v>
      </c>
      <c r="H30">
        <f>proyecto_campo!P32</f>
        <v>0</v>
      </c>
      <c r="I30">
        <f>examen!N33</f>
        <v>16</v>
      </c>
      <c r="J30" s="3">
        <f t="shared" si="0"/>
        <v>45.31818181818182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kleber Andres Loayza</cp:lastModifiedBy>
  <cp:revision>0</cp:revision>
  <dcterms:created xsi:type="dcterms:W3CDTF">2006-09-16T00:00:00Z</dcterms:created>
  <dcterms:modified xsi:type="dcterms:W3CDTF">2015-07-15T02:54:46Z</dcterms:modified>
</cp:coreProperties>
</file>