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Q28" i="2" l="1"/>
  <c r="Q27" i="2"/>
  <c r="Q26" i="2"/>
  <c r="Z6" i="2"/>
  <c r="AA6" i="2" s="1"/>
  <c r="Y6" i="2"/>
  <c r="X6" i="2"/>
  <c r="W6" i="2"/>
  <c r="G21" i="2"/>
  <c r="H20" i="2"/>
  <c r="G20" i="2"/>
  <c r="G17" i="2"/>
  <c r="G16" i="2"/>
  <c r="G13" i="2"/>
  <c r="G12" i="2"/>
  <c r="G11" i="2"/>
  <c r="W66" i="1"/>
  <c r="S66" i="1"/>
  <c r="AC65" i="1"/>
  <c r="Z65" i="1"/>
  <c r="L60" i="1"/>
  <c r="L54" i="1"/>
  <c r="L48" i="1"/>
  <c r="I45" i="1"/>
  <c r="F45" i="1"/>
  <c r="L42" i="1"/>
  <c r="L36" i="1"/>
  <c r="L30" i="1"/>
  <c r="I28" i="1"/>
  <c r="V26" i="1"/>
  <c r="S26" i="1"/>
  <c r="P26" i="1"/>
  <c r="P21" i="1"/>
  <c r="L21" i="1"/>
  <c r="I21" i="1"/>
  <c r="F21" i="1"/>
  <c r="C21" i="1"/>
  <c r="M2" i="1"/>
  <c r="I2" i="1"/>
  <c r="F2" i="1"/>
  <c r="C2" i="1"/>
</calcChain>
</file>

<file path=xl/sharedStrings.xml><?xml version="1.0" encoding="utf-8"?>
<sst xmlns="http://schemas.openxmlformats.org/spreadsheetml/2006/main" count="109" uniqueCount="74">
  <si>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</si>
  <si>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</si>
  <si>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</si>
  <si>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</si>
  <si>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</si>
  <si>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</si>
  <si>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</si>
  <si>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</si>
  <si>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</si>
  <si>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</si>
  <si>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</si>
  <si>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</si>
  <si>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</si>
  <si>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</si>
  <si>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</si>
  <si>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</si>
  <si>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</si>
  <si>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</si>
  <si>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</si>
  <si>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</si>
  <si>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</si>
  <si>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</si>
  <si>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</si>
  <si>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</si>
  <si>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</si>
  <si>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</si>
  <si>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</si>
  <si>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</si>
  <si>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</si>
  <si>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</si>
  <si>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</si>
  <si>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</si>
  <si>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</si>
  <si>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</si>
  <si>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</si>
  <si>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</si>
  <si>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</si>
  <si>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</si>
  <si>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</si>
  <si>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</si>
  <si>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</si>
  <si>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</si>
  <si>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</si>
  <si>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</si>
  <si>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</si>
  <si>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</si>
  <si>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</si>
  <si>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</si>
  <si>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</si>
  <si>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</si>
  <si>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</si>
  <si>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</si>
  <si>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</si>
  <si>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</si>
  <si>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</si>
  <si>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</si>
  <si>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</si>
  <si>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</si>
  <si>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</si>
  <si>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</si>
  <si>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</si>
  <si>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</si>
  <si>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</si>
  <si>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</si>
  <si>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</si>
  <si>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</si>
  <si>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</si>
  <si>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</si>
  <si>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</si>
  <si>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</si>
  <si>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</si>
  <si>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</si>
  <si>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</si>
  <si>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 xml:space="preserve">porcentaje menor a 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</si>
</sst>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2" fillId="0" borderId="6" xfId="0" applyFont="1" applyBorder="1"/>
    <xf numFmtId="2" fontId="0" fillId="0" borderId="7" xfId="0" applyNumberFormat="1" applyBorder="1"/>
    <xf numFmtId="1" fontId="0" fillId="0" borderId="0" xfId="0" applyNumberFormat="1"/>
    <xf numFmtId="9" fontId="1" fillId="0" borderId="0" xfId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Q46" zoomScaleNormal="100" workbookViewId="0">
      <selection activeCell="R63" sqref="R63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COUNTIF(E4:E17,2)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2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2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2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2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2" x14ac:dyDescent="0.25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2" x14ac:dyDescent="0.25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</row>
    <row r="27" spans="2:22" x14ac:dyDescent="0.25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</row>
    <row r="28" spans="2:22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</row>
    <row r="29" spans="2:22" x14ac:dyDescent="0.25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</row>
    <row r="30" spans="2:22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</row>
    <row r="31" spans="2:22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</row>
    <row r="32" spans="2:22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</row>
    <row r="33" spans="2:22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</row>
    <row r="34" spans="2:22" x14ac:dyDescent="0.25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</row>
    <row r="35" spans="2:22" x14ac:dyDescent="0.25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</row>
    <row r="36" spans="2:22" x14ac:dyDescent="0.25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</row>
    <row r="37" spans="2:22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</row>
    <row r="38" spans="2:22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</row>
    <row r="39" spans="2:22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</row>
    <row r="40" spans="2:22" x14ac:dyDescent="0.25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</row>
    <row r="41" spans="2:22" x14ac:dyDescent="0.25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</row>
    <row r="42" spans="2:22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2" x14ac:dyDescent="0.25">
      <c r="H43" s="11">
        <v>5</v>
      </c>
      <c r="I43" s="9"/>
      <c r="K43" s="4"/>
      <c r="L43" s="5"/>
    </row>
    <row r="44" spans="2:22" x14ac:dyDescent="0.25">
      <c r="K44" s="4" t="s">
        <v>10</v>
      </c>
      <c r="L44" s="5">
        <v>0.5</v>
      </c>
    </row>
    <row r="45" spans="2:22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2" x14ac:dyDescent="0.25">
      <c r="E46" s="4"/>
      <c r="F46" s="5"/>
      <c r="H46" s="4"/>
      <c r="I46" s="5"/>
      <c r="K46" s="8"/>
      <c r="L46" s="9"/>
      <c r="O46" s="6"/>
      <c r="P46" s="6"/>
    </row>
    <row r="47" spans="2:22" x14ac:dyDescent="0.25">
      <c r="E47" s="4">
        <v>1</v>
      </c>
      <c r="F47" s="5"/>
      <c r="H47" s="4">
        <v>1</v>
      </c>
      <c r="I47" s="5"/>
      <c r="O47" s="6"/>
      <c r="P47" s="6"/>
    </row>
    <row r="48" spans="2:22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9">
        <f>TREND(W54:W65,V54:V65)</f>
        <v>102.48717948717947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H1" zoomScaleNormal="100" workbookViewId="0">
      <selection activeCell="Q27" sqref="Q27"/>
    </sheetView>
  </sheetViews>
  <sheetFormatPr baseColWidth="10" defaultColWidth="9.140625" defaultRowHeight="15" x14ac:dyDescent="0.25"/>
  <cols>
    <col min="5" max="5" width="15.42578125"/>
    <col min="7" max="7" width="12.5703125" bestFit="1" customWidth="1"/>
    <col min="8" max="8" width="9.42578125" bestFit="1" customWidth="1"/>
    <col min="17" max="17" width="10.5703125" bestFit="1" customWidth="1"/>
    <col min="18" max="18" width="9.42578125"/>
    <col min="23" max="23" width="9.5703125" bestFit="1" customWidth="1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 s="23">
        <f>TREND(Q6:V6,Q5:V5)</f>
        <v>10358.333333333314</v>
      </c>
      <c r="X6" s="23">
        <f>TREND(R6:W6,R5:W5)</f>
        <v>10753.936507936512</v>
      </c>
      <c r="Y6" s="23">
        <f>TREND(S6:X6,S5:X5)</f>
        <v>11079.472411186696</v>
      </c>
      <c r="Z6" s="23">
        <f t="shared" ref="Z6:AA6" si="0">TREND(T6:Y6,T5:Y5)</f>
        <v>10946.516214951589</v>
      </c>
      <c r="AA6" s="23">
        <f t="shared" si="0"/>
        <v>10845.142971978403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1" spans="5:27" x14ac:dyDescent="0.25">
      <c r="F11" t="s">
        <v>57</v>
      </c>
      <c r="G11">
        <f>COUNTIFS($F$5:$K$8,"&gt;=55",$F$5:$K$8,"&lt;60")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G12">
        <f>COUNTIFS($F$5:$K$8,"&gt;=60",$F$5:$K$8,"&lt;65")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G13">
        <f>COUNTIFS($F$5:$K$8,"&gt;=65",$F$5:$K$8,"&lt;70")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G16">
        <f>COUNTIF($F$5:$K$8,"&gt;60")</f>
        <v>17</v>
      </c>
      <c r="O16">
        <v>1</v>
      </c>
      <c r="P16" t="s">
        <v>63</v>
      </c>
      <c r="Q16">
        <v>1</v>
      </c>
      <c r="R16">
        <v>2</v>
      </c>
      <c r="S16" t="s">
        <v>64</v>
      </c>
    </row>
    <row r="17" spans="5:19" x14ac:dyDescent="0.25">
      <c r="E17" t="s">
        <v>65</v>
      </c>
      <c r="G17">
        <f>COUNTIF($F$5:$K$8,"&lt;=0")</f>
        <v>0</v>
      </c>
      <c r="O17">
        <v>2</v>
      </c>
      <c r="P17" t="s">
        <v>63</v>
      </c>
      <c r="Q17">
        <v>2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4</v>
      </c>
      <c r="R18">
        <v>0</v>
      </c>
      <c r="S18" t="s">
        <v>64</v>
      </c>
    </row>
    <row r="20" spans="5:19" x14ac:dyDescent="0.25">
      <c r="E20" t="s">
        <v>73</v>
      </c>
      <c r="G20">
        <f>COUNTIF($F$5:$K$8,"&lt;65")</f>
        <v>10</v>
      </c>
      <c r="H20">
        <f>COUNT(F5:K8)</f>
        <v>24</v>
      </c>
    </row>
    <row r="21" spans="5:19" x14ac:dyDescent="0.25">
      <c r="G21" s="24">
        <f>G20/H20</f>
        <v>0.41666666666666669</v>
      </c>
      <c r="O21">
        <v>1</v>
      </c>
      <c r="P21" t="s">
        <v>66</v>
      </c>
      <c r="Q21">
        <v>1</v>
      </c>
      <c r="R21">
        <v>0</v>
      </c>
      <c r="S21" t="s">
        <v>67</v>
      </c>
    </row>
    <row r="22" spans="5:19" x14ac:dyDescent="0.25">
      <c r="O22">
        <v>2</v>
      </c>
      <c r="P22" t="s">
        <v>66</v>
      </c>
      <c r="Q22">
        <v>2</v>
      </c>
      <c r="R22">
        <v>1</v>
      </c>
      <c r="S22" t="s">
        <v>67</v>
      </c>
    </row>
    <row r="23" spans="5:19" x14ac:dyDescent="0.25">
      <c r="O23">
        <v>3</v>
      </c>
      <c r="P23" t="s">
        <v>66</v>
      </c>
      <c r="Q23">
        <v>0</v>
      </c>
      <c r="R23">
        <v>2</v>
      </c>
      <c r="S23" t="s">
        <v>67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 s="23"/>
      <c r="S26" t="s">
        <v>68</v>
      </c>
    </row>
    <row r="27" spans="5:19" x14ac:dyDescent="0.25">
      <c r="O27">
        <v>4</v>
      </c>
      <c r="P27" t="s">
        <v>69</v>
      </c>
      <c r="Q27" s="23">
        <f>FORECAST(O27,Q16:Q18,O16:O18)</f>
        <v>5.3333333333333339</v>
      </c>
      <c r="S27" t="s">
        <v>70</v>
      </c>
    </row>
    <row r="28" spans="5:19" x14ac:dyDescent="0.25">
      <c r="O28">
        <v>4</v>
      </c>
      <c r="P28" t="s">
        <v>71</v>
      </c>
      <c r="Q28">
        <f>FORECAST(O28,Q21:Q23,O21:O23)</f>
        <v>0</v>
      </c>
      <c r="S28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2015-06-03T01:45:51Z</dcterms:modified>
  <dc:language>es-EC</dc:language>
</cp:coreProperties>
</file>