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T28" i="2" l="1"/>
  <c r="T27" i="2"/>
  <c r="T26" i="2"/>
  <c r="Q28" i="2"/>
  <c r="Q27" i="2"/>
  <c r="Q26" i="2"/>
  <c r="AA6" i="2"/>
  <c r="Z6" i="2"/>
  <c r="Y6" i="2"/>
  <c r="X6" i="2"/>
  <c r="W6" i="2"/>
  <c r="F23" i="2"/>
  <c r="F22" i="2"/>
  <c r="F17" i="2"/>
  <c r="F16" i="2"/>
  <c r="W66" i="1"/>
  <c r="S66" i="1"/>
  <c r="AC65" i="1"/>
  <c r="Z65" i="1"/>
  <c r="L60" i="1"/>
  <c r="L54" i="1"/>
  <c r="L48" i="1"/>
  <c r="I45" i="1"/>
  <c r="F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F2" i="1"/>
  <c r="C2" i="1"/>
</calcChain>
</file>

<file path=xl/sharedStrings.xml><?xml version="1.0" encoding="utf-8"?>
<sst xmlns="http://schemas.openxmlformats.org/spreadsheetml/2006/main" count="109" uniqueCount="74">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</sst>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2" fontId="0" fillId="0" borderId="0" xfId="0" applyNumberFormat="1"/>
    <xf numFmtId="9" fontId="1" fillId="0" borderId="0" xfId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A32" zoomScaleNormal="100" workbookViewId="0">
      <selection activeCell="B39" sqref="B39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AA28"/>
  <sheetViews>
    <sheetView tabSelected="1" topLeftCell="M5" zoomScaleNormal="100" workbookViewId="0">
      <selection activeCell="T29" sqref="T29"/>
    </sheetView>
  </sheetViews>
  <sheetFormatPr baseColWidth="10" defaultColWidth="9.140625" defaultRowHeight="15" x14ac:dyDescent="0.25"/>
  <cols>
    <col min="3" max="3" width="5.85546875" customWidth="1"/>
    <col min="4" max="4" width="9.140625" hidden="1" customWidth="1"/>
    <col min="5" max="5" width="21.5703125" customWidth="1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>
        <f>TREND(Q6:$V$6,Q5:$V$5)</f>
        <v>10358.333333333314</v>
      </c>
      <c r="X6">
        <f>TREND(Q6:W6,Q5:W5)</f>
        <v>10540.690476190488</v>
      </c>
      <c r="Y6">
        <f>TREND(Q6:X6,Q5:X5)</f>
        <v>10611.607142857145</v>
      </c>
      <c r="Z6">
        <f>TREND(Q6:Y6,Q5:Y5)</f>
        <v>10643.125661375661</v>
      </c>
      <c r="AA6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COUNTIF(F5:$K$8,("&gt;60"))</f>
        <v>17</v>
      </c>
      <c r="O16">
        <v>1</v>
      </c>
      <c r="P16" t="s">
        <v>63</v>
      </c>
      <c r="Q16">
        <v>1</v>
      </c>
      <c r="R16">
        <v>1</v>
      </c>
      <c r="S16" t="s">
        <v>64</v>
      </c>
    </row>
    <row r="17" spans="5:20" x14ac:dyDescent="0.25">
      <c r="E17" t="s">
        <v>65</v>
      </c>
      <c r="F17">
        <f>COUNTIF(F5:K8,"&lt;50")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20" x14ac:dyDescent="0.25">
      <c r="O18">
        <v>3</v>
      </c>
      <c r="P18" t="s">
        <v>63</v>
      </c>
      <c r="Q18">
        <v>3</v>
      </c>
      <c r="R18">
        <v>3</v>
      </c>
      <c r="S18" t="s">
        <v>64</v>
      </c>
    </row>
    <row r="21" spans="5:20" x14ac:dyDescent="0.25"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20" x14ac:dyDescent="0.25">
      <c r="E22" t="s">
        <v>73</v>
      </c>
      <c r="F22">
        <f>COUNTIF($F$5:$K$8,"&lt;65")</f>
        <v>10</v>
      </c>
      <c r="G22">
        <v>24</v>
      </c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20" x14ac:dyDescent="0.25">
      <c r="F23" s="25">
        <f>(F22*100/24)/100</f>
        <v>0.41666666666666663</v>
      </c>
      <c r="O23">
        <v>3</v>
      </c>
      <c r="P23" t="s">
        <v>66</v>
      </c>
      <c r="Q23">
        <v>0</v>
      </c>
      <c r="R23">
        <v>2</v>
      </c>
      <c r="S23" t="s">
        <v>67</v>
      </c>
    </row>
    <row r="26" spans="5:20" x14ac:dyDescent="0.25">
      <c r="O26">
        <v>4</v>
      </c>
      <c r="P26" t="s">
        <v>58</v>
      </c>
      <c r="Q26">
        <f>FORECAST(O26,Q11:Q13,O11:O13)</f>
        <v>5</v>
      </c>
      <c r="R26" s="23"/>
      <c r="S26" t="s">
        <v>68</v>
      </c>
      <c r="T26">
        <f>FORECAST(O26,R11:R13,O11:O13)</f>
        <v>4.3333333333333339</v>
      </c>
    </row>
    <row r="27" spans="5:20" x14ac:dyDescent="0.25">
      <c r="O27">
        <v>4</v>
      </c>
      <c r="P27" t="s">
        <v>69</v>
      </c>
      <c r="Q27" s="24">
        <f>FORECAST(O27,Q16:Q18,O16:O18)</f>
        <v>4</v>
      </c>
      <c r="S27" t="s">
        <v>70</v>
      </c>
      <c r="T27">
        <f>FORECAST(O27,R16:R18,O16:O18)</f>
        <v>4</v>
      </c>
    </row>
    <row r="28" spans="5:20" x14ac:dyDescent="0.25">
      <c r="O28">
        <v>4</v>
      </c>
      <c r="P28" t="s">
        <v>71</v>
      </c>
      <c r="Q28">
        <f>FORECAST(O28,Q21:Q23,O21:O23)</f>
        <v>0</v>
      </c>
      <c r="S28" t="s">
        <v>72</v>
      </c>
      <c r="T28">
        <f>FORECAST(O28,R21:R23,O21:O23)</f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2015-06-03T01:39:17Z</dcterms:modified>
  <dc:language>es-EC</dc:language>
</cp:coreProperties>
</file>