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R26" i="2" l="1"/>
  <c r="R28" i="2"/>
  <c r="Q28" i="2"/>
  <c r="R27" i="2"/>
  <c r="Q27" i="2"/>
  <c r="Q26" i="2"/>
  <c r="AA6" i="2"/>
  <c r="Z6" i="2"/>
  <c r="Y6" i="2"/>
  <c r="X6" i="2"/>
  <c r="W6" i="2"/>
  <c r="G20" i="2"/>
  <c r="H19" i="2"/>
  <c r="G19" i="2"/>
  <c r="F17" i="2"/>
  <c r="F16" i="2"/>
  <c r="G13" i="2"/>
  <c r="G12" i="2"/>
  <c r="G11" i="2"/>
  <c r="W66" i="1"/>
  <c r="S66" i="1"/>
  <c r="F45" i="1"/>
  <c r="L60" i="1"/>
  <c r="L54" i="1"/>
  <c r="Y26" i="1"/>
  <c r="AC65" i="1"/>
  <c r="Z65" i="1"/>
  <c r="L48" i="1"/>
  <c r="I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F2" i="1"/>
  <c r="C2" i="1"/>
</calcChain>
</file>

<file path=xl/sharedStrings.xml><?xml version="1.0" encoding="utf-8"?>
<sst xmlns="http://schemas.openxmlformats.org/spreadsheetml/2006/main" count="110" uniqueCount="75">
  <si>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</si>
  <si>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</si>
  <si>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</si>
  <si>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</si>
  <si>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</si>
  <si>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</si>
  <si>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</si>
  <si>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</si>
  <si>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</si>
  <si>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</si>
  <si>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</si>
  <si>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</si>
  <si>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</si>
  <si>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</si>
  <si>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</si>
  <si>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</si>
  <si>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</si>
  <si>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</si>
  <si>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</si>
  <si>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</si>
  <si>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</si>
  <si>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</si>
  <si>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</si>
  <si>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</si>
  <si>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</si>
  <si>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</si>
  <si>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</si>
  <si>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</si>
  <si>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</si>
  <si>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</si>
  <si>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</si>
  <si>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</si>
  <si>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</si>
  <si>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</si>
  <si>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</si>
  <si>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</si>
  <si>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</si>
  <si>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</si>
  <si>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</si>
  <si>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</si>
  <si>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</si>
  <si>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</si>
  <si>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</si>
  <si>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</si>
  <si>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</si>
  <si>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</si>
  <si>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</si>
  <si>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</si>
  <si>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</si>
  <si>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</si>
  <si>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</si>
  <si>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</si>
  <si>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</si>
  <si>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</si>
  <si>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</si>
  <si>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</si>
  <si>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</si>
  <si>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</si>
  <si>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</si>
  <si>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</si>
  <si>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</si>
  <si>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</si>
  <si>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</si>
  <si>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</si>
  <si>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</si>
  <si>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</si>
  <si>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</si>
  <si>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</si>
  <si>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</si>
  <si>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</si>
  <si>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</si>
  <si>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</si>
  <si>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</si>
  <si>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MIN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</si>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</sst>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10" fontId="1" fillId="0" borderId="0" xfId="1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L42" zoomScaleNormal="100" workbookViewId="0">
      <selection activeCell="W66" sqref="W66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5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5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5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5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5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5" ht="15.75" thickBot="1" x14ac:dyDescent="0.3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5" ht="15.75" thickBot="1" x14ac:dyDescent="0.3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  <c r="X26" s="1" t="s">
        <v>73</v>
      </c>
      <c r="Y26" s="2">
        <f>MAX(X28:X41)</f>
        <v>78</v>
      </c>
    </row>
    <row r="27" spans="2:25" ht="15.75" thickBot="1" x14ac:dyDescent="0.3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  <c r="X27" s="10"/>
      <c r="Y27" s="16"/>
    </row>
    <row r="28" spans="2:25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  <c r="X28" s="10">
        <v>1</v>
      </c>
      <c r="Y28" s="16"/>
    </row>
    <row r="29" spans="2:25" ht="15.75" thickBot="1" x14ac:dyDescent="0.3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  <c r="X29" s="10">
        <v>3</v>
      </c>
      <c r="Y29" s="16"/>
    </row>
    <row r="30" spans="2:25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  <c r="X30" s="10">
        <v>5</v>
      </c>
      <c r="Y30" s="16"/>
    </row>
    <row r="31" spans="2:25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  <c r="X31" s="10">
        <v>7</v>
      </c>
      <c r="Y31" s="16"/>
    </row>
    <row r="32" spans="2:25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  <c r="X32" s="10">
        <v>9</v>
      </c>
      <c r="Y32" s="16"/>
    </row>
    <row r="33" spans="2:25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  <c r="X33" s="10">
        <v>11</v>
      </c>
      <c r="Y33" s="16"/>
    </row>
    <row r="34" spans="2:25" ht="15.75" thickBot="1" x14ac:dyDescent="0.3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  <c r="X34" s="10">
        <v>13</v>
      </c>
      <c r="Y34" s="16"/>
    </row>
    <row r="35" spans="2:25" ht="15.75" thickBot="1" x14ac:dyDescent="0.3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  <c r="X35" s="10">
        <v>15</v>
      </c>
      <c r="Y35" s="16"/>
    </row>
    <row r="36" spans="2:25" ht="15.75" thickBot="1" x14ac:dyDescent="0.3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  <c r="X36" s="10">
        <v>17</v>
      </c>
      <c r="Y36" s="16"/>
    </row>
    <row r="37" spans="2:25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  <c r="X37" s="10">
        <v>78</v>
      </c>
      <c r="Y37" s="16"/>
    </row>
    <row r="38" spans="2:25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  <c r="X38" s="10">
        <v>21</v>
      </c>
      <c r="Y38" s="16"/>
    </row>
    <row r="39" spans="2:25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  <c r="X39" s="10">
        <v>23</v>
      </c>
      <c r="Y39" s="16"/>
    </row>
    <row r="40" spans="2:25" ht="15.75" thickBot="1" x14ac:dyDescent="0.3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  <c r="X40" s="10">
        <v>25</v>
      </c>
      <c r="Y40" s="16"/>
    </row>
    <row r="41" spans="2:25" ht="15.75" thickBot="1" x14ac:dyDescent="0.3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  <c r="X41" s="11">
        <v>27</v>
      </c>
      <c r="Y41" s="9"/>
    </row>
    <row r="42" spans="2:25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5" x14ac:dyDescent="0.25">
      <c r="H43" s="11">
        <v>5</v>
      </c>
      <c r="I43" s="9"/>
      <c r="K43" s="4"/>
      <c r="L43" s="5"/>
    </row>
    <row r="44" spans="2:25" x14ac:dyDescent="0.25">
      <c r="K44" s="4" t="s">
        <v>10</v>
      </c>
      <c r="L44" s="5">
        <v>0.5</v>
      </c>
    </row>
    <row r="45" spans="2:25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5" x14ac:dyDescent="0.25">
      <c r="E46" s="4"/>
      <c r="F46" s="5"/>
      <c r="H46" s="4"/>
      <c r="I46" s="5"/>
      <c r="K46" s="8"/>
      <c r="L46" s="9"/>
      <c r="O46" s="6"/>
      <c r="P46" s="6"/>
    </row>
    <row r="47" spans="2:25" x14ac:dyDescent="0.25">
      <c r="E47" s="4">
        <v>1</v>
      </c>
      <c r="F47" s="5"/>
      <c r="H47" s="4">
        <v>1</v>
      </c>
      <c r="I47" s="5"/>
      <c r="O47" s="6"/>
      <c r="P47" s="6"/>
    </row>
    <row r="48" spans="2:25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L13" zoomScaleNormal="100" workbookViewId="0">
      <selection activeCell="V28" sqref="V28"/>
    </sheetView>
  </sheetViews>
  <sheetFormatPr baseColWidth="10" defaultColWidth="9.140625" defaultRowHeight="15" x14ac:dyDescent="0.25"/>
  <cols>
    <col min="5" max="5" width="15.42578125"/>
    <col min="7" max="7" width="9.5703125" bestFit="1" customWidth="1"/>
    <col min="17" max="17" width="10.28515625"/>
    <col min="18" max="18" width="9.42578125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TREND(Q6:W6,Q5:W5)</f>
        <v>10540.690476190488</v>
      </c>
      <c r="Y6" s="23">
        <f>TREND(Q6:X6,Q5:X5)</f>
        <v>10611.607142857145</v>
      </c>
      <c r="Z6" s="23">
        <f>TREND(Q6:Y6,Q5:Y5)</f>
        <v>10643.125661375661</v>
      </c>
      <c r="AA6">
        <f>TREND(Q6:Z6,Q5:Z6)</f>
        <v>10312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F11" t="s">
        <v>57</v>
      </c>
      <c r="G11">
        <f>COUNTIFS(F5:K8,"&gt;=55",F5:K8,"&lt;60")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COUNTIFS(F5:K8,"&gt;=60",F5:K8,"&lt;65")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COUNTIFS(F5:K8,"&gt;=65",F5:K8,"&lt;70")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F16">
        <f>COUNTIF(F5:K8,"&gt;60")</f>
        <v>17</v>
      </c>
      <c r="O16">
        <v>1</v>
      </c>
      <c r="P16" t="s">
        <v>63</v>
      </c>
      <c r="Q16">
        <v>1</v>
      </c>
      <c r="R16">
        <v>1</v>
      </c>
      <c r="S16" t="s">
        <v>64</v>
      </c>
    </row>
    <row r="17" spans="5:19" x14ac:dyDescent="0.25">
      <c r="E17" t="s">
        <v>65</v>
      </c>
      <c r="F17">
        <f>COUNTIF(F5:K8,"&lt;=50")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2</v>
      </c>
      <c r="S18" t="s">
        <v>64</v>
      </c>
    </row>
    <row r="19" spans="5:19" x14ac:dyDescent="0.25">
      <c r="E19" t="s">
        <v>74</v>
      </c>
      <c r="G19">
        <f>COUNTIF(F5:K8,"&lt;65")</f>
        <v>10</v>
      </c>
      <c r="H19">
        <f>COUNT(F5:K8)</f>
        <v>24</v>
      </c>
    </row>
    <row r="20" spans="5:19" x14ac:dyDescent="0.25">
      <c r="G20" s="24">
        <f>G19/H19</f>
        <v>0.41666666666666669</v>
      </c>
    </row>
    <row r="21" spans="5:19" x14ac:dyDescent="0.25"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5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>
        <f>FORECAST(O26,R11:R13,O11:O13)</f>
        <v>4.3333333333333339</v>
      </c>
      <c r="S26" t="s">
        <v>68</v>
      </c>
    </row>
    <row r="27" spans="5:19" x14ac:dyDescent="0.25">
      <c r="O27">
        <v>4</v>
      </c>
      <c r="P27" t="s">
        <v>69</v>
      </c>
      <c r="Q27" s="23">
        <f>FORECAST(O27,Q16:Q18,O16:O18)</f>
        <v>5.3333333333333339</v>
      </c>
      <c r="R27" s="23">
        <f>FORECAST(O27,R16:R18,O16:O18)</f>
        <v>2.666666666666667</v>
      </c>
      <c r="S27" t="s">
        <v>70</v>
      </c>
    </row>
    <row r="28" spans="5:19" x14ac:dyDescent="0.25">
      <c r="O28">
        <v>4</v>
      </c>
      <c r="P28" t="s">
        <v>71</v>
      </c>
      <c r="Q28" s="23">
        <f>FORECAST(O28,Q21:Q23,O21:O23)</f>
        <v>6.6666666666666661</v>
      </c>
      <c r="R28">
        <f>FORECAST(O28,R21:R23,O21:O23)</f>
        <v>3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2015-06-03T01:46:00Z</dcterms:modified>
  <dc:language>es-EC</dc:language>
</cp:coreProperties>
</file>