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6515" windowHeight="6210" activeTab="2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I21" i="3" l="1"/>
  <c r="E21" i="3"/>
  <c r="I20" i="3"/>
  <c r="E20" i="3"/>
  <c r="I19" i="3"/>
  <c r="E19" i="3"/>
  <c r="I18" i="3"/>
  <c r="E18" i="3"/>
  <c r="I17" i="3"/>
  <c r="E17" i="3"/>
  <c r="I16" i="3"/>
  <c r="E16" i="3"/>
  <c r="I15" i="3"/>
  <c r="E15" i="3"/>
  <c r="I14" i="3"/>
  <c r="E14" i="3"/>
  <c r="I13" i="3"/>
  <c r="G14" i="3"/>
  <c r="G15" i="3"/>
  <c r="G16" i="3"/>
  <c r="G17" i="3"/>
  <c r="G18" i="3"/>
  <c r="G19" i="3"/>
  <c r="G20" i="3"/>
  <c r="G21" i="3"/>
  <c r="F14" i="3"/>
  <c r="F15" i="3"/>
  <c r="F16" i="3"/>
  <c r="F17" i="3"/>
  <c r="F18" i="3"/>
  <c r="F19" i="3"/>
  <c r="F20" i="3"/>
  <c r="F21" i="3"/>
  <c r="G13" i="3"/>
  <c r="F13" i="3"/>
  <c r="E13" i="3"/>
  <c r="I12" i="3"/>
  <c r="G12" i="3"/>
  <c r="F12" i="3"/>
  <c r="E12" i="3"/>
  <c r="I11" i="3"/>
  <c r="F10" i="3"/>
  <c r="G11" i="3"/>
  <c r="F11" i="3"/>
  <c r="G10" i="3"/>
  <c r="I10" i="3" s="1"/>
  <c r="H11" i="3"/>
  <c r="H12" i="3"/>
  <c r="H13" i="3"/>
  <c r="H14" i="3"/>
  <c r="H15" i="3"/>
  <c r="H16" i="3"/>
  <c r="H17" i="3"/>
  <c r="H18" i="3"/>
  <c r="H19" i="3"/>
  <c r="H20" i="3"/>
  <c r="H21" i="3"/>
  <c r="H10" i="3"/>
  <c r="D7" i="3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16" i="1"/>
  <c r="E17" i="1"/>
  <c r="E18" i="1"/>
  <c r="E19" i="1"/>
  <c r="E20" i="1"/>
  <c r="E21" i="1"/>
  <c r="E22" i="1"/>
  <c r="E23" i="1"/>
  <c r="E9" i="1"/>
  <c r="E10" i="1"/>
  <c r="E11" i="1"/>
  <c r="E12" i="1"/>
  <c r="E13" i="1"/>
  <c r="E14" i="1"/>
  <c r="E15" i="1"/>
  <c r="E8" i="1"/>
  <c r="I6" i="1"/>
  <c r="H6" i="1"/>
  <c r="J8" i="2"/>
  <c r="J7" i="2"/>
  <c r="J6" i="2"/>
  <c r="J5" i="2"/>
  <c r="J4" i="2"/>
  <c r="I7" i="2"/>
  <c r="H7" i="2"/>
  <c r="G7" i="2"/>
  <c r="I6" i="2"/>
  <c r="H6" i="2"/>
  <c r="G6" i="2"/>
  <c r="I5" i="2"/>
  <c r="H5" i="2"/>
  <c r="G5" i="2"/>
  <c r="I4" i="2"/>
  <c r="H4" i="2"/>
  <c r="G4" i="2"/>
  <c r="E11" i="3" l="1"/>
</calcChain>
</file>

<file path=xl/sharedStrings.xml><?xml version="1.0" encoding="utf-8"?>
<sst xmlns="http://schemas.openxmlformats.org/spreadsheetml/2006/main" count="7" uniqueCount="7">
  <si>
    <t>SEGURO</t>
  </si>
  <si>
    <t>HASTA</t>
  </si>
  <si>
    <t>INTERES</t>
  </si>
  <si>
    <t>AMRTIZACION</t>
  </si>
  <si>
    <t>PAGO</t>
  </si>
  <si>
    <t>FINAL</t>
  </si>
  <si>
    <t>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</si>
</sst>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\ #,##0.00_);[Red]\(&quot;$&quot;\ #,##0.00\)"/>
    <numFmt numFmtId="164" formatCode="[$-F400]h:mm:ss\ AM/PM"/>
    <numFmt numFmtId="166" formatCode="dd/mm/yy;@"/>
    <numFmt numFmtId="167" formatCode="&quot;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9" fontId="0" fillId="0" borderId="0" xfId="0" applyNumberFormat="1"/>
    <xf numFmtId="8" fontId="0" fillId="0" borderId="0" xfId="0" applyNumberFormat="1"/>
    <xf numFmtId="21" fontId="0" fillId="0" borderId="0" xfId="0" applyNumberFormat="1"/>
    <xf numFmtId="18" fontId="0" fillId="0" borderId="0" xfId="0" applyNumberFormat="1"/>
    <xf numFmtId="164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I73"/>
  <sheetViews>
    <sheetView topLeftCell="A42" workbookViewId="0">
      <selection activeCell="G67" sqref="G67"/>
    </sheetView>
  </sheetViews>
  <sheetFormatPr baseColWidth="10" defaultRowHeight="15" x14ac:dyDescent="0.25"/>
  <sheetData>
    <row r="5" spans="4:9" x14ac:dyDescent="0.25">
      <c r="E5" t="s">
        <v>0</v>
      </c>
      <c r="F5" s="1">
        <v>39964</v>
      </c>
    </row>
    <row r="6" spans="4:9" x14ac:dyDescent="0.25">
      <c r="E6" t="s">
        <v>1</v>
      </c>
      <c r="F6" s="1">
        <v>41994</v>
      </c>
      <c r="H6">
        <f>YEARFRAC(F5,F6)</f>
        <v>5.5583333333333336</v>
      </c>
      <c r="I6">
        <f>INT(H6*12)</f>
        <v>66</v>
      </c>
    </row>
    <row r="8" spans="4:9" x14ac:dyDescent="0.25">
      <c r="D8">
        <v>1</v>
      </c>
      <c r="E8" s="7">
        <f>EDATE($F$5,D8)</f>
        <v>39994</v>
      </c>
    </row>
    <row r="9" spans="4:9" x14ac:dyDescent="0.25">
      <c r="D9">
        <v>2</v>
      </c>
      <c r="E9" s="7">
        <f t="shared" ref="E9:E72" si="0">EDATE($F$5,D9)</f>
        <v>40025</v>
      </c>
    </row>
    <row r="10" spans="4:9" x14ac:dyDescent="0.25">
      <c r="D10">
        <v>3</v>
      </c>
      <c r="E10" s="7">
        <f t="shared" si="0"/>
        <v>40056</v>
      </c>
    </row>
    <row r="11" spans="4:9" x14ac:dyDescent="0.25">
      <c r="D11">
        <v>4</v>
      </c>
      <c r="E11" s="7">
        <f t="shared" si="0"/>
        <v>40086</v>
      </c>
    </row>
    <row r="12" spans="4:9" x14ac:dyDescent="0.25">
      <c r="D12">
        <v>5</v>
      </c>
      <c r="E12" s="7">
        <f t="shared" si="0"/>
        <v>40117</v>
      </c>
    </row>
    <row r="13" spans="4:9" x14ac:dyDescent="0.25">
      <c r="D13">
        <v>6</v>
      </c>
      <c r="E13" s="7">
        <f t="shared" si="0"/>
        <v>40147</v>
      </c>
    </row>
    <row r="14" spans="4:9" x14ac:dyDescent="0.25">
      <c r="D14">
        <v>7</v>
      </c>
      <c r="E14" s="7">
        <f t="shared" si="0"/>
        <v>40178</v>
      </c>
    </row>
    <row r="15" spans="4:9" x14ac:dyDescent="0.25">
      <c r="D15">
        <v>8</v>
      </c>
      <c r="E15" s="7">
        <f t="shared" si="0"/>
        <v>40209</v>
      </c>
    </row>
    <row r="16" spans="4:9" x14ac:dyDescent="0.25">
      <c r="D16">
        <v>9</v>
      </c>
      <c r="E16" s="7">
        <f>EDATE($F$5,D16)</f>
        <v>40237</v>
      </c>
    </row>
    <row r="17" spans="4:5" x14ac:dyDescent="0.25">
      <c r="D17">
        <v>10</v>
      </c>
      <c r="E17" s="7">
        <f t="shared" si="0"/>
        <v>40268</v>
      </c>
    </row>
    <row r="18" spans="4:5" x14ac:dyDescent="0.25">
      <c r="D18">
        <v>11</v>
      </c>
      <c r="E18" s="7">
        <f t="shared" si="0"/>
        <v>40298</v>
      </c>
    </row>
    <row r="19" spans="4:5" x14ac:dyDescent="0.25">
      <c r="D19">
        <v>12</v>
      </c>
      <c r="E19" s="7">
        <f t="shared" si="0"/>
        <v>40329</v>
      </c>
    </row>
    <row r="20" spans="4:5" x14ac:dyDescent="0.25">
      <c r="D20">
        <v>13</v>
      </c>
      <c r="E20" s="7">
        <f t="shared" si="0"/>
        <v>40359</v>
      </c>
    </row>
    <row r="21" spans="4:5" x14ac:dyDescent="0.25">
      <c r="D21">
        <v>14</v>
      </c>
      <c r="E21" s="7">
        <f t="shared" si="0"/>
        <v>40390</v>
      </c>
    </row>
    <row r="22" spans="4:5" x14ac:dyDescent="0.25">
      <c r="D22">
        <v>15</v>
      </c>
      <c r="E22" s="7">
        <f t="shared" si="0"/>
        <v>40421</v>
      </c>
    </row>
    <row r="23" spans="4:5" x14ac:dyDescent="0.25">
      <c r="D23">
        <v>16</v>
      </c>
      <c r="E23" s="7">
        <f t="shared" si="0"/>
        <v>40451</v>
      </c>
    </row>
    <row r="24" spans="4:5" x14ac:dyDescent="0.25">
      <c r="D24">
        <v>17</v>
      </c>
      <c r="E24" s="7">
        <f t="shared" si="0"/>
        <v>40482</v>
      </c>
    </row>
    <row r="25" spans="4:5" x14ac:dyDescent="0.25">
      <c r="D25">
        <v>18</v>
      </c>
      <c r="E25" s="7">
        <f t="shared" si="0"/>
        <v>40512</v>
      </c>
    </row>
    <row r="26" spans="4:5" x14ac:dyDescent="0.25">
      <c r="D26">
        <v>19</v>
      </c>
      <c r="E26" s="7">
        <f t="shared" si="0"/>
        <v>40543</v>
      </c>
    </row>
    <row r="27" spans="4:5" x14ac:dyDescent="0.25">
      <c r="D27">
        <v>20</v>
      </c>
      <c r="E27" s="7">
        <f t="shared" si="0"/>
        <v>40574</v>
      </c>
    </row>
    <row r="28" spans="4:5" x14ac:dyDescent="0.25">
      <c r="D28">
        <v>21</v>
      </c>
      <c r="E28" s="7">
        <f t="shared" si="0"/>
        <v>40602</v>
      </c>
    </row>
    <row r="29" spans="4:5" x14ac:dyDescent="0.25">
      <c r="D29">
        <v>22</v>
      </c>
      <c r="E29" s="7">
        <f t="shared" si="0"/>
        <v>40633</v>
      </c>
    </row>
    <row r="30" spans="4:5" x14ac:dyDescent="0.25">
      <c r="D30">
        <v>23</v>
      </c>
      <c r="E30" s="7">
        <f t="shared" si="0"/>
        <v>40663</v>
      </c>
    </row>
    <row r="31" spans="4:5" x14ac:dyDescent="0.25">
      <c r="D31">
        <v>24</v>
      </c>
      <c r="E31" s="7">
        <f t="shared" si="0"/>
        <v>40694</v>
      </c>
    </row>
    <row r="32" spans="4:5" x14ac:dyDescent="0.25">
      <c r="D32">
        <v>25</v>
      </c>
      <c r="E32" s="7">
        <f t="shared" si="0"/>
        <v>40724</v>
      </c>
    </row>
    <row r="33" spans="4:5" x14ac:dyDescent="0.25">
      <c r="D33">
        <v>26</v>
      </c>
      <c r="E33" s="7">
        <f t="shared" si="0"/>
        <v>40755</v>
      </c>
    </row>
    <row r="34" spans="4:5" x14ac:dyDescent="0.25">
      <c r="D34">
        <v>27</v>
      </c>
      <c r="E34" s="7">
        <f t="shared" si="0"/>
        <v>40786</v>
      </c>
    </row>
    <row r="35" spans="4:5" x14ac:dyDescent="0.25">
      <c r="D35">
        <v>28</v>
      </c>
      <c r="E35" s="7">
        <f t="shared" si="0"/>
        <v>40816</v>
      </c>
    </row>
    <row r="36" spans="4:5" x14ac:dyDescent="0.25">
      <c r="D36">
        <v>29</v>
      </c>
      <c r="E36" s="7">
        <f t="shared" si="0"/>
        <v>40847</v>
      </c>
    </row>
    <row r="37" spans="4:5" x14ac:dyDescent="0.25">
      <c r="D37">
        <v>30</v>
      </c>
      <c r="E37" s="7">
        <f t="shared" si="0"/>
        <v>40877</v>
      </c>
    </row>
    <row r="38" spans="4:5" x14ac:dyDescent="0.25">
      <c r="D38">
        <v>31</v>
      </c>
      <c r="E38" s="7">
        <f t="shared" si="0"/>
        <v>40908</v>
      </c>
    </row>
    <row r="39" spans="4:5" x14ac:dyDescent="0.25">
      <c r="D39">
        <v>32</v>
      </c>
      <c r="E39" s="7">
        <f t="shared" si="0"/>
        <v>40939</v>
      </c>
    </row>
    <row r="40" spans="4:5" x14ac:dyDescent="0.25">
      <c r="D40">
        <v>33</v>
      </c>
      <c r="E40" s="7">
        <f t="shared" si="0"/>
        <v>40968</v>
      </c>
    </row>
    <row r="41" spans="4:5" x14ac:dyDescent="0.25">
      <c r="D41">
        <v>34</v>
      </c>
      <c r="E41" s="7">
        <f t="shared" si="0"/>
        <v>40999</v>
      </c>
    </row>
    <row r="42" spans="4:5" x14ac:dyDescent="0.25">
      <c r="D42">
        <v>35</v>
      </c>
      <c r="E42" s="7">
        <f t="shared" si="0"/>
        <v>41029</v>
      </c>
    </row>
    <row r="43" spans="4:5" x14ac:dyDescent="0.25">
      <c r="D43">
        <v>36</v>
      </c>
      <c r="E43" s="7">
        <f t="shared" si="0"/>
        <v>41060</v>
      </c>
    </row>
    <row r="44" spans="4:5" x14ac:dyDescent="0.25">
      <c r="D44">
        <v>37</v>
      </c>
      <c r="E44" s="7">
        <f t="shared" si="0"/>
        <v>41090</v>
      </c>
    </row>
    <row r="45" spans="4:5" x14ac:dyDescent="0.25">
      <c r="D45">
        <v>38</v>
      </c>
      <c r="E45" s="7">
        <f t="shared" si="0"/>
        <v>41121</v>
      </c>
    </row>
    <row r="46" spans="4:5" x14ac:dyDescent="0.25">
      <c r="D46">
        <v>39</v>
      </c>
      <c r="E46" s="7">
        <f t="shared" si="0"/>
        <v>41152</v>
      </c>
    </row>
    <row r="47" spans="4:5" x14ac:dyDescent="0.25">
      <c r="D47">
        <v>40</v>
      </c>
      <c r="E47" s="7">
        <f t="shared" si="0"/>
        <v>41182</v>
      </c>
    </row>
    <row r="48" spans="4:5" x14ac:dyDescent="0.25">
      <c r="D48">
        <v>41</v>
      </c>
      <c r="E48" s="7">
        <f t="shared" si="0"/>
        <v>41213</v>
      </c>
    </row>
    <row r="49" spans="4:5" x14ac:dyDescent="0.25">
      <c r="D49">
        <v>42</v>
      </c>
      <c r="E49" s="7">
        <f t="shared" si="0"/>
        <v>41243</v>
      </c>
    </row>
    <row r="50" spans="4:5" x14ac:dyDescent="0.25">
      <c r="D50">
        <v>43</v>
      </c>
      <c r="E50" s="7">
        <f t="shared" si="0"/>
        <v>41274</v>
      </c>
    </row>
    <row r="51" spans="4:5" x14ac:dyDescent="0.25">
      <c r="D51">
        <v>44</v>
      </c>
      <c r="E51" s="7">
        <f t="shared" si="0"/>
        <v>41305</v>
      </c>
    </row>
    <row r="52" spans="4:5" x14ac:dyDescent="0.25">
      <c r="D52">
        <v>45</v>
      </c>
      <c r="E52" s="7">
        <f t="shared" si="0"/>
        <v>41333</v>
      </c>
    </row>
    <row r="53" spans="4:5" x14ac:dyDescent="0.25">
      <c r="D53">
        <v>46</v>
      </c>
      <c r="E53" s="7">
        <f t="shared" si="0"/>
        <v>41364</v>
      </c>
    </row>
    <row r="54" spans="4:5" x14ac:dyDescent="0.25">
      <c r="D54">
        <v>47</v>
      </c>
      <c r="E54" s="7">
        <f t="shared" si="0"/>
        <v>41394</v>
      </c>
    </row>
    <row r="55" spans="4:5" x14ac:dyDescent="0.25">
      <c r="D55">
        <v>48</v>
      </c>
      <c r="E55" s="7">
        <f t="shared" si="0"/>
        <v>41425</v>
      </c>
    </row>
    <row r="56" spans="4:5" x14ac:dyDescent="0.25">
      <c r="D56">
        <v>49</v>
      </c>
      <c r="E56" s="7">
        <f t="shared" si="0"/>
        <v>41455</v>
      </c>
    </row>
    <row r="57" spans="4:5" x14ac:dyDescent="0.25">
      <c r="D57">
        <v>50</v>
      </c>
      <c r="E57" s="7">
        <f t="shared" si="0"/>
        <v>41486</v>
      </c>
    </row>
    <row r="58" spans="4:5" x14ac:dyDescent="0.25">
      <c r="D58">
        <v>51</v>
      </c>
      <c r="E58" s="7">
        <f t="shared" si="0"/>
        <v>41517</v>
      </c>
    </row>
    <row r="59" spans="4:5" x14ac:dyDescent="0.25">
      <c r="D59">
        <v>52</v>
      </c>
      <c r="E59" s="7">
        <f t="shared" si="0"/>
        <v>41547</v>
      </c>
    </row>
    <row r="60" spans="4:5" x14ac:dyDescent="0.25">
      <c r="D60">
        <v>53</v>
      </c>
      <c r="E60" s="7">
        <f t="shared" si="0"/>
        <v>41578</v>
      </c>
    </row>
    <row r="61" spans="4:5" x14ac:dyDescent="0.25">
      <c r="D61">
        <v>54</v>
      </c>
      <c r="E61" s="7">
        <f t="shared" si="0"/>
        <v>41608</v>
      </c>
    </row>
    <row r="62" spans="4:5" x14ac:dyDescent="0.25">
      <c r="D62">
        <v>55</v>
      </c>
      <c r="E62" s="7">
        <f t="shared" si="0"/>
        <v>41639</v>
      </c>
    </row>
    <row r="63" spans="4:5" x14ac:dyDescent="0.25">
      <c r="D63">
        <v>56</v>
      </c>
      <c r="E63" s="7">
        <f t="shared" si="0"/>
        <v>41670</v>
      </c>
    </row>
    <row r="64" spans="4:5" x14ac:dyDescent="0.25">
      <c r="D64">
        <v>57</v>
      </c>
      <c r="E64" s="7">
        <f t="shared" si="0"/>
        <v>41698</v>
      </c>
    </row>
    <row r="65" spans="4:5" x14ac:dyDescent="0.25">
      <c r="D65">
        <v>58</v>
      </c>
      <c r="E65" s="7">
        <f t="shared" si="0"/>
        <v>41729</v>
      </c>
    </row>
    <row r="66" spans="4:5" x14ac:dyDescent="0.25">
      <c r="D66">
        <v>59</v>
      </c>
      <c r="E66" s="7">
        <f t="shared" si="0"/>
        <v>41759</v>
      </c>
    </row>
    <row r="67" spans="4:5" x14ac:dyDescent="0.25">
      <c r="D67">
        <v>60</v>
      </c>
      <c r="E67" s="7">
        <f t="shared" si="0"/>
        <v>41790</v>
      </c>
    </row>
    <row r="68" spans="4:5" x14ac:dyDescent="0.25">
      <c r="D68">
        <v>61</v>
      </c>
      <c r="E68" s="7">
        <f t="shared" si="0"/>
        <v>41820</v>
      </c>
    </row>
    <row r="69" spans="4:5" x14ac:dyDescent="0.25">
      <c r="D69">
        <v>62</v>
      </c>
      <c r="E69" s="7">
        <f t="shared" si="0"/>
        <v>41851</v>
      </c>
    </row>
    <row r="70" spans="4:5" x14ac:dyDescent="0.25">
      <c r="D70">
        <v>63</v>
      </c>
      <c r="E70" s="7">
        <f t="shared" si="0"/>
        <v>41882</v>
      </c>
    </row>
    <row r="71" spans="4:5" x14ac:dyDescent="0.25">
      <c r="D71">
        <v>64</v>
      </c>
      <c r="E71" s="7">
        <f t="shared" si="0"/>
        <v>41912</v>
      </c>
    </row>
    <row r="72" spans="4:5" x14ac:dyDescent="0.25">
      <c r="D72">
        <v>65</v>
      </c>
      <c r="E72" s="7">
        <f t="shared" si="0"/>
        <v>41943</v>
      </c>
    </row>
    <row r="73" spans="4:5" x14ac:dyDescent="0.25">
      <c r="D73">
        <v>66</v>
      </c>
      <c r="E73" s="7">
        <f t="shared" ref="E73" si="1">EDATE($F$5,D73)</f>
        <v>41973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J8"/>
  <sheetViews>
    <sheetView workbookViewId="0">
      <selection activeCell="K18" sqref="K18"/>
    </sheetView>
  </sheetViews>
  <sheetFormatPr baseColWidth="10" defaultRowHeight="15" x14ac:dyDescent="0.25"/>
  <sheetData>
    <row r="4" spans="5:10" x14ac:dyDescent="0.25">
      <c r="E4" s="1">
        <v>42219</v>
      </c>
      <c r="F4" s="4">
        <v>0.37584490740740745</v>
      </c>
      <c r="G4">
        <f>HOUR(F4)</f>
        <v>9</v>
      </c>
      <c r="H4">
        <f>MINUTE(F4)</f>
        <v>1</v>
      </c>
      <c r="I4">
        <f>SECOND(F4)</f>
        <v>13</v>
      </c>
      <c r="J4" s="5">
        <f>TIME(G4,H4,I4)</f>
        <v>0.37584490740740745</v>
      </c>
    </row>
    <row r="5" spans="5:10" x14ac:dyDescent="0.25">
      <c r="E5" s="1">
        <v>42219</v>
      </c>
      <c r="F5" s="4">
        <v>0.53006944444444437</v>
      </c>
      <c r="G5">
        <f>HOUR(F5)</f>
        <v>12</v>
      </c>
      <c r="H5">
        <f>MINUTE(F5)</f>
        <v>43</v>
      </c>
      <c r="I5">
        <f>SECOND(F5)</f>
        <v>18</v>
      </c>
      <c r="J5" s="5">
        <f>TIME(G5,H5,I5)</f>
        <v>0.53006944444444437</v>
      </c>
    </row>
    <row r="6" spans="5:10" x14ac:dyDescent="0.25">
      <c r="E6" s="1">
        <v>42219</v>
      </c>
      <c r="F6" s="4">
        <v>0.10503472222222222</v>
      </c>
      <c r="G6">
        <f>HOUR(F6)</f>
        <v>2</v>
      </c>
      <c r="H6">
        <f>MINUTE(F6)</f>
        <v>31</v>
      </c>
      <c r="I6">
        <f>SECOND(F6)</f>
        <v>15</v>
      </c>
      <c r="J6" s="5">
        <f>TIME(G6,H6,I6)</f>
        <v>0.10503472222222222</v>
      </c>
    </row>
    <row r="7" spans="5:10" x14ac:dyDescent="0.25">
      <c r="E7" s="1">
        <v>42219</v>
      </c>
      <c r="F7" s="4">
        <v>0.29204861111111108</v>
      </c>
      <c r="G7">
        <f>HOUR(F7)</f>
        <v>7</v>
      </c>
      <c r="H7">
        <f>MINUTE(F7)</f>
        <v>0</v>
      </c>
      <c r="I7">
        <f>SECOND(F7)</f>
        <v>33</v>
      </c>
      <c r="J7" s="5">
        <f>TIME(G7,H7,I7)</f>
        <v>0.29204861111111108</v>
      </c>
    </row>
    <row r="8" spans="5:10" x14ac:dyDescent="0.25">
      <c r="J8" s="6">
        <f>SUM(J4:J7)</f>
        <v>1.3029976851851852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J21"/>
  <sheetViews>
    <sheetView tabSelected="1" workbookViewId="0">
      <selection activeCell="L13" sqref="L13"/>
    </sheetView>
  </sheetViews>
  <sheetFormatPr baseColWidth="10" defaultRowHeight="15" x14ac:dyDescent="0.25"/>
  <cols>
    <col min="6" max="6" width="12" bestFit="1" customWidth="1"/>
    <col min="7" max="8" width="15.140625" customWidth="1"/>
    <col min="9" max="9" width="12" bestFit="1" customWidth="1"/>
    <col min="10" max="10" width="11.85546875" bestFit="1" customWidth="1"/>
  </cols>
  <sheetData>
    <row r="4" spans="4:10" x14ac:dyDescent="0.25">
      <c r="D4" s="8">
        <v>20000</v>
      </c>
      <c r="J4" s="3"/>
    </row>
    <row r="5" spans="4:10" x14ac:dyDescent="0.25">
      <c r="D5">
        <v>12</v>
      </c>
    </row>
    <row r="6" spans="4:10" x14ac:dyDescent="0.25">
      <c r="D6" s="2">
        <v>0.08</v>
      </c>
    </row>
    <row r="7" spans="4:10" x14ac:dyDescent="0.25">
      <c r="D7">
        <f>0.08/12</f>
        <v>6.6666666666666671E-3</v>
      </c>
    </row>
    <row r="9" spans="4:10" x14ac:dyDescent="0.25">
      <c r="E9" t="s">
        <v>6</v>
      </c>
      <c r="F9" t="s">
        <v>2</v>
      </c>
      <c r="G9" t="s">
        <v>3</v>
      </c>
      <c r="H9" t="s">
        <v>4</v>
      </c>
      <c r="I9" t="s">
        <v>5</v>
      </c>
    </row>
    <row r="10" spans="4:10" x14ac:dyDescent="0.25">
      <c r="D10">
        <v>1</v>
      </c>
      <c r="E10" s="8">
        <v>20000</v>
      </c>
      <c r="F10" s="3">
        <f>IPMT(D7,D10,D5,-D4)</f>
        <v>133.33333333333334</v>
      </c>
      <c r="G10" s="3">
        <f>PPMT(D7,D10,D5,-D4)</f>
        <v>1606.4352483750879</v>
      </c>
      <c r="H10" s="3">
        <f>PMT($D$7,$D$5,-$D$4)</f>
        <v>1739.7685817084212</v>
      </c>
      <c r="I10" s="3">
        <f>E10-G10</f>
        <v>18393.564751624912</v>
      </c>
    </row>
    <row r="11" spans="4:10" x14ac:dyDescent="0.25">
      <c r="D11">
        <v>2</v>
      </c>
      <c r="E11" s="3">
        <f>$E$10-$G$10</f>
        <v>18393.564751624912</v>
      </c>
      <c r="F11" s="3">
        <f>IPMT(D7,D11,D5,-D4)</f>
        <v>122.62376501083276</v>
      </c>
      <c r="G11" s="3">
        <f>PPMT(D7,D11,D5,-D4)</f>
        <v>1617.1448166975883</v>
      </c>
      <c r="H11" s="3">
        <f t="shared" ref="H11:H21" si="0">PMT($D$7,$D$5,-$D$4)</f>
        <v>1739.7685817084212</v>
      </c>
      <c r="I11" s="3">
        <f>$E$11-$G$11</f>
        <v>16776.419934927322</v>
      </c>
    </row>
    <row r="12" spans="4:10" x14ac:dyDescent="0.25">
      <c r="D12">
        <v>3</v>
      </c>
      <c r="E12" s="3">
        <f>$E$11-$G$11</f>
        <v>16776.419934927322</v>
      </c>
      <c r="F12" s="3">
        <f>IPMT(D7,D12,D5,-D4)</f>
        <v>111.84279956618215</v>
      </c>
      <c r="G12" s="3">
        <f>PPMT(D7,D12,D5,-D4)</f>
        <v>1627.9257821422389</v>
      </c>
      <c r="H12" s="3">
        <f t="shared" si="0"/>
        <v>1739.7685817084212</v>
      </c>
      <c r="I12" s="3">
        <f>$E$12-$G$12</f>
        <v>15148.494152785082</v>
      </c>
    </row>
    <row r="13" spans="4:10" x14ac:dyDescent="0.25">
      <c r="D13">
        <v>4</v>
      </c>
      <c r="E13" s="3">
        <f>$E$12-$G$12</f>
        <v>15148.494152785082</v>
      </c>
      <c r="F13" s="3">
        <f>IPMT($D$7,D13,$D$5,-$D$4)</f>
        <v>100.98996101856723</v>
      </c>
      <c r="G13" s="3">
        <f>PPMT($D$7,D13,$D$5,-$D$4)</f>
        <v>1638.7786206898538</v>
      </c>
      <c r="H13" s="3">
        <f t="shared" si="0"/>
        <v>1739.7685817084212</v>
      </c>
      <c r="I13" s="3">
        <f>$E$13-$G$13</f>
        <v>13509.715532095228</v>
      </c>
    </row>
    <row r="14" spans="4:10" x14ac:dyDescent="0.25">
      <c r="D14">
        <v>5</v>
      </c>
      <c r="E14" s="3">
        <f>$E$13-$G$13</f>
        <v>13509.715532095228</v>
      </c>
      <c r="F14" s="3">
        <f t="shared" ref="F14:F21" si="1">IPMT($D$7,D14,$D$5,-$D$4)</f>
        <v>90.064770213968188</v>
      </c>
      <c r="G14" s="3">
        <f t="shared" ref="G14:G21" si="2">PPMT($D$7,D14,$D$5,-$D$4)</f>
        <v>1649.703811494453</v>
      </c>
      <c r="H14" s="3">
        <f t="shared" si="0"/>
        <v>1739.7685817084212</v>
      </c>
      <c r="I14" s="3">
        <f>$E$14-$G$14</f>
        <v>11860.011720600774</v>
      </c>
    </row>
    <row r="15" spans="4:10" x14ac:dyDescent="0.25">
      <c r="D15">
        <v>6</v>
      </c>
      <c r="E15" s="3">
        <f>$E$14-$G$14</f>
        <v>11860.011720600774</v>
      </c>
      <c r="F15" s="3">
        <f t="shared" si="1"/>
        <v>79.066744804005182</v>
      </c>
      <c r="G15" s="3">
        <f t="shared" si="2"/>
        <v>1660.701836904416</v>
      </c>
      <c r="H15" s="3">
        <f t="shared" si="0"/>
        <v>1739.7685817084212</v>
      </c>
      <c r="I15" s="3">
        <f>$E$15-$G$15</f>
        <v>10199.309883696358</v>
      </c>
    </row>
    <row r="16" spans="4:10" x14ac:dyDescent="0.25">
      <c r="D16">
        <v>7</v>
      </c>
      <c r="E16" s="3">
        <f>$E$15-$G$15</f>
        <v>10199.309883696358</v>
      </c>
      <c r="F16" s="3">
        <f t="shared" si="1"/>
        <v>67.995399224642398</v>
      </c>
      <c r="G16" s="3">
        <f t="shared" si="2"/>
        <v>1671.773182483779</v>
      </c>
      <c r="H16" s="3">
        <f t="shared" si="0"/>
        <v>1739.7685817084212</v>
      </c>
      <c r="I16" s="3">
        <f>$E$16-$G$16</f>
        <v>8527.5367012125789</v>
      </c>
    </row>
    <row r="17" spans="4:9" x14ac:dyDescent="0.25">
      <c r="D17">
        <v>8</v>
      </c>
      <c r="E17" s="3">
        <f>$E$16-$G$16</f>
        <v>8527.5367012125789</v>
      </c>
      <c r="F17" s="3">
        <f t="shared" si="1"/>
        <v>56.850244674750556</v>
      </c>
      <c r="G17" s="3">
        <f t="shared" si="2"/>
        <v>1682.9183370336707</v>
      </c>
      <c r="H17" s="3">
        <f t="shared" si="0"/>
        <v>1739.7685817084212</v>
      </c>
      <c r="I17" s="3">
        <f>$E$17-$G$17</f>
        <v>6844.6183641789085</v>
      </c>
    </row>
    <row r="18" spans="4:9" x14ac:dyDescent="0.25">
      <c r="D18">
        <v>9</v>
      </c>
      <c r="E18" s="3">
        <f>$E$17-$G$17</f>
        <v>6844.6183641789085</v>
      </c>
      <c r="F18" s="3">
        <f t="shared" si="1"/>
        <v>45.630789094526079</v>
      </c>
      <c r="G18" s="3">
        <f t="shared" si="2"/>
        <v>1694.1377926138953</v>
      </c>
      <c r="H18" s="3">
        <f t="shared" si="0"/>
        <v>1739.7685817084212</v>
      </c>
      <c r="I18" s="3">
        <f>$E$18-$G$18</f>
        <v>5150.4805715650127</v>
      </c>
    </row>
    <row r="19" spans="4:9" x14ac:dyDescent="0.25">
      <c r="D19">
        <v>10</v>
      </c>
      <c r="E19" s="3">
        <f>$E$18-$G$18</f>
        <v>5150.4805715650127</v>
      </c>
      <c r="F19" s="3">
        <f t="shared" si="1"/>
        <v>34.336537143766769</v>
      </c>
      <c r="G19" s="3">
        <f t="shared" si="2"/>
        <v>1705.4320445646545</v>
      </c>
      <c r="H19" s="3">
        <f t="shared" si="0"/>
        <v>1739.7685817084212</v>
      </c>
      <c r="I19" s="3">
        <f>$E$19-$G$19</f>
        <v>3445.0485270003583</v>
      </c>
    </row>
    <row r="20" spans="4:9" x14ac:dyDescent="0.25">
      <c r="D20">
        <v>11</v>
      </c>
      <c r="E20" s="3">
        <f>$E$19-$G$19</f>
        <v>3445.0485270003583</v>
      </c>
      <c r="F20" s="3">
        <f t="shared" si="1"/>
        <v>22.966990180002405</v>
      </c>
      <c r="G20" s="3">
        <f t="shared" si="2"/>
        <v>1716.8015915284188</v>
      </c>
      <c r="H20" s="3">
        <f t="shared" si="0"/>
        <v>1739.7685817084212</v>
      </c>
      <c r="I20" s="3">
        <f>$E$20-$G$20</f>
        <v>1728.2469354719394</v>
      </c>
    </row>
    <row r="21" spans="4:9" x14ac:dyDescent="0.25">
      <c r="D21">
        <v>12</v>
      </c>
      <c r="E21" s="3">
        <f>$E$20-$G$20</f>
        <v>1728.2469354719394</v>
      </c>
      <c r="F21" s="3">
        <f t="shared" si="1"/>
        <v>11.52164623647961</v>
      </c>
      <c r="G21" s="3">
        <f t="shared" si="2"/>
        <v>1728.2469354719415</v>
      </c>
      <c r="H21" s="3">
        <f t="shared" si="0"/>
        <v>1739.7685817084212</v>
      </c>
      <c r="I21" s="3">
        <f>$E$21-$G$21</f>
        <v>-2.0463630789890885E-12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4</dc:creator>
  <cp:lastModifiedBy>Laboratorio 4</cp:lastModifiedBy>
  <dcterms:created xsi:type="dcterms:W3CDTF">2015-07-02T15:11:28Z</dcterms:created>
  <dcterms:modified xsi:type="dcterms:W3CDTF">2015-07-02T16:33:31Z</dcterms:modified>
</cp:coreProperties>
</file>