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36" windowWidth="13380" windowHeight="4512" activeTab="2"/>
  </bookViews>
  <sheets>
    <sheet name="PRACTICA 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7" i="3" l="1"/>
  <c r="E7" i="3"/>
  <c r="E8" i="3"/>
  <c r="E9" i="3"/>
  <c r="E10" i="3"/>
  <c r="E11" i="3"/>
  <c r="E12" i="3"/>
  <c r="E13" i="3"/>
  <c r="E14" i="3"/>
  <c r="E15" i="3"/>
  <c r="E16" i="3"/>
  <c r="E17" i="3"/>
  <c r="E6" i="3"/>
  <c r="G6" i="3" s="1"/>
  <c r="D7" i="3"/>
  <c r="D8" i="3"/>
  <c r="D9" i="3"/>
  <c r="D10" i="3"/>
  <c r="D11" i="3"/>
  <c r="D12" i="3"/>
  <c r="D13" i="3"/>
  <c r="D14" i="3"/>
  <c r="D15" i="3"/>
  <c r="D16" i="3"/>
  <c r="D17" i="3"/>
  <c r="D6" i="3"/>
  <c r="M7" i="3"/>
  <c r="M8" i="3"/>
  <c r="M9" i="3"/>
  <c r="M10" i="3"/>
  <c r="M11" i="3"/>
  <c r="M12" i="3"/>
  <c r="M13" i="3"/>
  <c r="M14" i="3"/>
  <c r="M15" i="3"/>
  <c r="M16" i="3"/>
  <c r="M17" i="3"/>
  <c r="M6" i="3"/>
  <c r="L6" i="3" s="1"/>
  <c r="N6" i="3" s="1"/>
  <c r="F7" i="3"/>
  <c r="F8" i="3"/>
  <c r="F9" i="3"/>
  <c r="F10" i="3"/>
  <c r="F11" i="3"/>
  <c r="F12" i="3"/>
  <c r="F13" i="3"/>
  <c r="F14" i="3"/>
  <c r="F15" i="3"/>
  <c r="F16" i="3"/>
  <c r="F17" i="3"/>
  <c r="F6" i="3"/>
  <c r="K6" i="3"/>
  <c r="J6" i="3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9" i="1"/>
  <c r="G7" i="3" l="1"/>
  <c r="C8" i="3" s="1"/>
  <c r="K7" i="3"/>
  <c r="L7" i="3" s="1"/>
  <c r="J7" i="3"/>
  <c r="N7" i="3" s="1"/>
  <c r="J8" i="3" s="1"/>
  <c r="K8" i="3"/>
  <c r="L8" i="3" s="1"/>
  <c r="N8" i="3" s="1"/>
  <c r="D6" i="1"/>
  <c r="D7" i="1" s="1"/>
  <c r="D5" i="2"/>
  <c r="E5" i="2"/>
  <c r="F5" i="2"/>
  <c r="G5" i="2" s="1"/>
  <c r="D6" i="2"/>
  <c r="E6" i="2"/>
  <c r="G6" i="2" s="1"/>
  <c r="F6" i="2"/>
  <c r="D7" i="2"/>
  <c r="E7" i="2"/>
  <c r="F7" i="2"/>
  <c r="G7" i="2" s="1"/>
  <c r="F4" i="2"/>
  <c r="E4" i="2"/>
  <c r="D4" i="2"/>
  <c r="C6" i="3"/>
  <c r="G8" i="3" l="1"/>
  <c r="C9" i="3" s="1"/>
  <c r="J9" i="3"/>
  <c r="K9" i="3"/>
  <c r="L9" i="3" s="1"/>
  <c r="G8" i="2"/>
  <c r="G4" i="2"/>
  <c r="G9" i="3" l="1"/>
  <c r="C10" i="3" s="1"/>
  <c r="N9" i="3"/>
  <c r="J10" i="3"/>
  <c r="K10" i="3"/>
  <c r="L10" i="3" s="1"/>
  <c r="G10" i="3" l="1"/>
  <c r="C11" i="3" s="1"/>
  <c r="N10" i="3"/>
  <c r="J11" i="3" s="1"/>
  <c r="G11" i="3" l="1"/>
  <c r="C12" i="3" s="1"/>
  <c r="K11" i="3"/>
  <c r="L11" i="3" s="1"/>
  <c r="N11" i="3"/>
  <c r="J12" i="3" s="1"/>
  <c r="G12" i="3" l="1"/>
  <c r="C13" i="3" s="1"/>
  <c r="K12" i="3"/>
  <c r="L12" i="3" s="1"/>
  <c r="N12" i="3" s="1"/>
  <c r="K13" i="3" l="1"/>
  <c r="L13" i="3" s="1"/>
  <c r="J13" i="3"/>
  <c r="N13" i="3"/>
  <c r="G13" i="3" l="1"/>
  <c r="C14" i="3" s="1"/>
  <c r="K14" i="3"/>
  <c r="L14" i="3" s="1"/>
  <c r="J14" i="3"/>
  <c r="G14" i="3" l="1"/>
  <c r="C15" i="3" s="1"/>
  <c r="N14" i="3"/>
  <c r="G15" i="3" l="1"/>
  <c r="C16" i="3" s="1"/>
  <c r="J15" i="3"/>
  <c r="K15" i="3"/>
  <c r="L15" i="3" s="1"/>
  <c r="G16" i="3" l="1"/>
  <c r="C17" i="3" s="1"/>
  <c r="N15" i="3"/>
  <c r="K16" i="3"/>
  <c r="L16" i="3" s="1"/>
  <c r="J16" i="3"/>
  <c r="G17" i="3" l="1"/>
  <c r="N16" i="3"/>
  <c r="K17" i="3" l="1"/>
  <c r="L17" i="3" s="1"/>
  <c r="J17" i="3"/>
  <c r="N17" i="3" l="1"/>
</calcChain>
</file>

<file path=xl/sharedStrings.xml><?xml version="1.0" encoding="utf-8"?>
<sst xmlns="http://schemas.openxmlformats.org/spreadsheetml/2006/main" count="20" uniqueCount="13">
  <si>
    <t>PERIODO</t>
  </si>
  <si>
    <t>INICIAL</t>
  </si>
  <si>
    <t>INTERES</t>
  </si>
  <si>
    <t>AMORTIZACION</t>
  </si>
  <si>
    <t>CUOTA</t>
  </si>
  <si>
    <t>FINAL</t>
  </si>
  <si>
    <t>HORA</t>
  </si>
  <si>
    <t>MINUTO</t>
  </si>
  <si>
    <t>SEGUNDO</t>
  </si>
  <si>
    <t>TOTAL</t>
  </si>
  <si>
    <t>TOTAL DE MESES</t>
  </si>
  <si>
    <t>FECHA INICIAL</t>
  </si>
  <si>
    <t>FECHA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</si>
</sst>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\ #,##0.00_);[Red]\(&quot;$&quot;\ #,##0.00\)"/>
    <numFmt numFmtId="166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8" fontId="0" fillId="0" borderId="0" xfId="0" applyNumberFormat="1"/>
    <xf numFmtId="2" fontId="0" fillId="0" borderId="0" xfId="0" applyNumberFormat="1"/>
    <xf numFmtId="14" fontId="0" fillId="0" borderId="0" xfId="0" applyNumberFormat="1"/>
    <xf numFmtId="166" fontId="0" fillId="0" borderId="0" xfId="0" applyNumberFormat="1"/>
    <xf numFmtId="18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76"/>
  <sheetViews>
    <sheetView topLeftCell="A67" zoomScaleNormal="100" workbookViewId="0">
      <selection activeCell="E10" sqref="E10"/>
    </sheetView>
  </sheetViews>
  <sheetFormatPr baseColWidth="10" defaultRowHeight="14.4" x14ac:dyDescent="0.3"/>
  <cols>
    <col min="2" max="2" width="16.21875" customWidth="1"/>
  </cols>
  <sheetData>
    <row r="4" spans="2:4" x14ac:dyDescent="0.3">
      <c r="B4" t="s">
        <v>11</v>
      </c>
      <c r="C4" s="4">
        <v>39964</v>
      </c>
    </row>
    <row r="5" spans="2:4" x14ac:dyDescent="0.3">
      <c r="B5" t="s">
        <v>12</v>
      </c>
      <c r="C5" s="4">
        <v>41994</v>
      </c>
    </row>
    <row r="6" spans="2:4" x14ac:dyDescent="0.3">
      <c r="D6" s="3">
        <f>YEARFRAC(C4,C5)</f>
        <v>5.5583333333333336</v>
      </c>
    </row>
    <row r="7" spans="2:4" x14ac:dyDescent="0.3">
      <c r="B7" t="s">
        <v>10</v>
      </c>
      <c r="D7" s="7">
        <f>D6*12</f>
        <v>66.7</v>
      </c>
    </row>
    <row r="8" spans="2:4" x14ac:dyDescent="0.3">
      <c r="D8" s="4"/>
    </row>
    <row r="9" spans="2:4" x14ac:dyDescent="0.3">
      <c r="B9">
        <v>0</v>
      </c>
      <c r="D9" s="4">
        <f>EDATE($C$4,B9)</f>
        <v>39964</v>
      </c>
    </row>
    <row r="10" spans="2:4" x14ac:dyDescent="0.3">
      <c r="B10">
        <v>1</v>
      </c>
      <c r="C10" s="4"/>
      <c r="D10" s="4">
        <f t="shared" ref="D10:D73" si="0">EDATE($C$4,B10)</f>
        <v>39994</v>
      </c>
    </row>
    <row r="11" spans="2:4" x14ac:dyDescent="0.3">
      <c r="B11">
        <v>2</v>
      </c>
      <c r="C11" s="4"/>
      <c r="D11" s="4">
        <f t="shared" si="0"/>
        <v>40025</v>
      </c>
    </row>
    <row r="12" spans="2:4" x14ac:dyDescent="0.3">
      <c r="B12">
        <v>3</v>
      </c>
      <c r="C12" s="4"/>
      <c r="D12" s="4">
        <f t="shared" si="0"/>
        <v>40056</v>
      </c>
    </row>
    <row r="13" spans="2:4" x14ac:dyDescent="0.3">
      <c r="B13">
        <v>4</v>
      </c>
      <c r="C13" s="4"/>
      <c r="D13" s="4">
        <f t="shared" si="0"/>
        <v>40086</v>
      </c>
    </row>
    <row r="14" spans="2:4" x14ac:dyDescent="0.3">
      <c r="B14">
        <v>5</v>
      </c>
      <c r="C14" s="4"/>
      <c r="D14" s="4">
        <f t="shared" si="0"/>
        <v>40117</v>
      </c>
    </row>
    <row r="15" spans="2:4" x14ac:dyDescent="0.3">
      <c r="B15">
        <v>6</v>
      </c>
      <c r="C15" s="4"/>
      <c r="D15" s="4">
        <f t="shared" si="0"/>
        <v>40147</v>
      </c>
    </row>
    <row r="16" spans="2:4" x14ac:dyDescent="0.3">
      <c r="B16">
        <v>7</v>
      </c>
      <c r="C16" s="4"/>
      <c r="D16" s="4">
        <f t="shared" si="0"/>
        <v>40178</v>
      </c>
    </row>
    <row r="17" spans="2:4" x14ac:dyDescent="0.3">
      <c r="B17">
        <v>8</v>
      </c>
      <c r="C17" s="4"/>
      <c r="D17" s="4">
        <f t="shared" si="0"/>
        <v>40209</v>
      </c>
    </row>
    <row r="18" spans="2:4" x14ac:dyDescent="0.3">
      <c r="B18">
        <v>9</v>
      </c>
      <c r="C18" s="4"/>
      <c r="D18" s="4">
        <f t="shared" si="0"/>
        <v>40237</v>
      </c>
    </row>
    <row r="19" spans="2:4" x14ac:dyDescent="0.3">
      <c r="B19">
        <v>10</v>
      </c>
      <c r="C19" s="4"/>
      <c r="D19" s="4">
        <f t="shared" si="0"/>
        <v>40268</v>
      </c>
    </row>
    <row r="20" spans="2:4" x14ac:dyDescent="0.3">
      <c r="B20">
        <v>11</v>
      </c>
      <c r="C20" s="4"/>
      <c r="D20" s="4">
        <f t="shared" si="0"/>
        <v>40298</v>
      </c>
    </row>
    <row r="21" spans="2:4" x14ac:dyDescent="0.3">
      <c r="B21">
        <v>12</v>
      </c>
      <c r="C21" s="4"/>
      <c r="D21" s="4">
        <f t="shared" si="0"/>
        <v>40329</v>
      </c>
    </row>
    <row r="22" spans="2:4" x14ac:dyDescent="0.3">
      <c r="B22">
        <v>13</v>
      </c>
      <c r="C22" s="4"/>
      <c r="D22" s="4">
        <f t="shared" si="0"/>
        <v>40359</v>
      </c>
    </row>
    <row r="23" spans="2:4" x14ac:dyDescent="0.3">
      <c r="B23">
        <v>14</v>
      </c>
      <c r="C23" s="4"/>
      <c r="D23" s="4">
        <f t="shared" si="0"/>
        <v>40390</v>
      </c>
    </row>
    <row r="24" spans="2:4" x14ac:dyDescent="0.3">
      <c r="B24">
        <v>15</v>
      </c>
      <c r="C24" s="4"/>
      <c r="D24" s="4">
        <f t="shared" si="0"/>
        <v>40421</v>
      </c>
    </row>
    <row r="25" spans="2:4" x14ac:dyDescent="0.3">
      <c r="B25">
        <v>16</v>
      </c>
      <c r="C25" s="4"/>
      <c r="D25" s="4">
        <f t="shared" si="0"/>
        <v>40451</v>
      </c>
    </row>
    <row r="26" spans="2:4" x14ac:dyDescent="0.3">
      <c r="B26">
        <v>17</v>
      </c>
      <c r="C26" s="4"/>
      <c r="D26" s="4">
        <f t="shared" si="0"/>
        <v>40482</v>
      </c>
    </row>
    <row r="27" spans="2:4" x14ac:dyDescent="0.3">
      <c r="B27">
        <v>18</v>
      </c>
      <c r="C27" s="4"/>
      <c r="D27" s="4">
        <f t="shared" si="0"/>
        <v>40512</v>
      </c>
    </row>
    <row r="28" spans="2:4" x14ac:dyDescent="0.3">
      <c r="B28">
        <v>19</v>
      </c>
      <c r="C28" s="4"/>
      <c r="D28" s="4">
        <f t="shared" si="0"/>
        <v>40543</v>
      </c>
    </row>
    <row r="29" spans="2:4" x14ac:dyDescent="0.3">
      <c r="B29">
        <v>20</v>
      </c>
      <c r="C29" s="4"/>
      <c r="D29" s="4">
        <f t="shared" si="0"/>
        <v>40574</v>
      </c>
    </row>
    <row r="30" spans="2:4" x14ac:dyDescent="0.3">
      <c r="B30">
        <v>21</v>
      </c>
      <c r="C30" s="4"/>
      <c r="D30" s="4">
        <f t="shared" si="0"/>
        <v>40602</v>
      </c>
    </row>
    <row r="31" spans="2:4" x14ac:dyDescent="0.3">
      <c r="B31">
        <v>22</v>
      </c>
      <c r="C31" s="4"/>
      <c r="D31" s="4">
        <f t="shared" si="0"/>
        <v>40633</v>
      </c>
    </row>
    <row r="32" spans="2:4" x14ac:dyDescent="0.3">
      <c r="B32">
        <v>23</v>
      </c>
      <c r="C32" s="4"/>
      <c r="D32" s="4">
        <f t="shared" si="0"/>
        <v>40663</v>
      </c>
    </row>
    <row r="33" spans="2:4" x14ac:dyDescent="0.3">
      <c r="B33">
        <v>24</v>
      </c>
      <c r="C33" s="4"/>
      <c r="D33" s="4">
        <f t="shared" si="0"/>
        <v>40694</v>
      </c>
    </row>
    <row r="34" spans="2:4" x14ac:dyDescent="0.3">
      <c r="B34">
        <v>25</v>
      </c>
      <c r="C34" s="4"/>
      <c r="D34" s="4">
        <f t="shared" si="0"/>
        <v>40724</v>
      </c>
    </row>
    <row r="35" spans="2:4" x14ac:dyDescent="0.3">
      <c r="B35">
        <v>26</v>
      </c>
      <c r="C35" s="4"/>
      <c r="D35" s="4">
        <f t="shared" si="0"/>
        <v>40755</v>
      </c>
    </row>
    <row r="36" spans="2:4" x14ac:dyDescent="0.3">
      <c r="B36">
        <v>27</v>
      </c>
      <c r="C36" s="4"/>
      <c r="D36" s="4">
        <f t="shared" si="0"/>
        <v>40786</v>
      </c>
    </row>
    <row r="37" spans="2:4" x14ac:dyDescent="0.3">
      <c r="B37">
        <v>28</v>
      </c>
      <c r="C37" s="4"/>
      <c r="D37" s="4">
        <f t="shared" si="0"/>
        <v>40816</v>
      </c>
    </row>
    <row r="38" spans="2:4" x14ac:dyDescent="0.3">
      <c r="B38">
        <v>29</v>
      </c>
      <c r="C38" s="4"/>
      <c r="D38" s="4">
        <f t="shared" si="0"/>
        <v>40847</v>
      </c>
    </row>
    <row r="39" spans="2:4" x14ac:dyDescent="0.3">
      <c r="B39">
        <v>30</v>
      </c>
      <c r="C39" s="4"/>
      <c r="D39" s="4">
        <f t="shared" si="0"/>
        <v>40877</v>
      </c>
    </row>
    <row r="40" spans="2:4" x14ac:dyDescent="0.3">
      <c r="B40">
        <v>31</v>
      </c>
      <c r="C40" s="4"/>
      <c r="D40" s="4">
        <f t="shared" si="0"/>
        <v>40908</v>
      </c>
    </row>
    <row r="41" spans="2:4" x14ac:dyDescent="0.3">
      <c r="B41">
        <v>32</v>
      </c>
      <c r="C41" s="4"/>
      <c r="D41" s="4">
        <f t="shared" si="0"/>
        <v>40939</v>
      </c>
    </row>
    <row r="42" spans="2:4" x14ac:dyDescent="0.3">
      <c r="B42">
        <v>33</v>
      </c>
      <c r="C42" s="4"/>
      <c r="D42" s="4">
        <f t="shared" si="0"/>
        <v>40968</v>
      </c>
    </row>
    <row r="43" spans="2:4" x14ac:dyDescent="0.3">
      <c r="B43">
        <v>34</v>
      </c>
      <c r="C43" s="4"/>
      <c r="D43" s="4">
        <f t="shared" si="0"/>
        <v>40999</v>
      </c>
    </row>
    <row r="44" spans="2:4" x14ac:dyDescent="0.3">
      <c r="B44">
        <v>35</v>
      </c>
      <c r="C44" s="4"/>
      <c r="D44" s="4">
        <f t="shared" si="0"/>
        <v>41029</v>
      </c>
    </row>
    <row r="45" spans="2:4" x14ac:dyDescent="0.3">
      <c r="B45">
        <v>36</v>
      </c>
      <c r="C45" s="4"/>
      <c r="D45" s="4">
        <f t="shared" si="0"/>
        <v>41060</v>
      </c>
    </row>
    <row r="46" spans="2:4" x14ac:dyDescent="0.3">
      <c r="B46">
        <v>37</v>
      </c>
      <c r="C46" s="4"/>
      <c r="D46" s="4">
        <f t="shared" si="0"/>
        <v>41090</v>
      </c>
    </row>
    <row r="47" spans="2:4" x14ac:dyDescent="0.3">
      <c r="B47">
        <v>38</v>
      </c>
      <c r="C47" s="4"/>
      <c r="D47" s="4">
        <f t="shared" si="0"/>
        <v>41121</v>
      </c>
    </row>
    <row r="48" spans="2:4" x14ac:dyDescent="0.3">
      <c r="B48">
        <v>39</v>
      </c>
      <c r="C48" s="4"/>
      <c r="D48" s="4">
        <f t="shared" si="0"/>
        <v>41152</v>
      </c>
    </row>
    <row r="49" spans="2:4" x14ac:dyDescent="0.3">
      <c r="B49">
        <v>40</v>
      </c>
      <c r="C49" s="4"/>
      <c r="D49" s="4">
        <f t="shared" si="0"/>
        <v>41182</v>
      </c>
    </row>
    <row r="50" spans="2:4" x14ac:dyDescent="0.3">
      <c r="B50">
        <v>41</v>
      </c>
      <c r="C50" s="4"/>
      <c r="D50" s="4">
        <f t="shared" si="0"/>
        <v>41213</v>
      </c>
    </row>
    <row r="51" spans="2:4" x14ac:dyDescent="0.3">
      <c r="B51">
        <v>42</v>
      </c>
      <c r="C51" s="4"/>
      <c r="D51" s="4">
        <f t="shared" si="0"/>
        <v>41243</v>
      </c>
    </row>
    <row r="52" spans="2:4" x14ac:dyDescent="0.3">
      <c r="B52">
        <v>43</v>
      </c>
      <c r="C52" s="4"/>
      <c r="D52" s="4">
        <f t="shared" si="0"/>
        <v>41274</v>
      </c>
    </row>
    <row r="53" spans="2:4" x14ac:dyDescent="0.3">
      <c r="B53">
        <v>44</v>
      </c>
      <c r="C53" s="4"/>
      <c r="D53" s="4">
        <f t="shared" si="0"/>
        <v>41305</v>
      </c>
    </row>
    <row r="54" spans="2:4" x14ac:dyDescent="0.3">
      <c r="B54">
        <v>45</v>
      </c>
      <c r="C54" s="4"/>
      <c r="D54" s="4">
        <f t="shared" si="0"/>
        <v>41333</v>
      </c>
    </row>
    <row r="55" spans="2:4" x14ac:dyDescent="0.3">
      <c r="B55">
        <v>46</v>
      </c>
      <c r="C55" s="4"/>
      <c r="D55" s="4">
        <f t="shared" si="0"/>
        <v>41364</v>
      </c>
    </row>
    <row r="56" spans="2:4" x14ac:dyDescent="0.3">
      <c r="B56">
        <v>47</v>
      </c>
      <c r="C56" s="4"/>
      <c r="D56" s="4">
        <f t="shared" si="0"/>
        <v>41394</v>
      </c>
    </row>
    <row r="57" spans="2:4" x14ac:dyDescent="0.3">
      <c r="B57">
        <v>48</v>
      </c>
      <c r="C57" s="4"/>
      <c r="D57" s="4">
        <f t="shared" si="0"/>
        <v>41425</v>
      </c>
    </row>
    <row r="58" spans="2:4" x14ac:dyDescent="0.3">
      <c r="B58">
        <v>49</v>
      </c>
      <c r="C58" s="4"/>
      <c r="D58" s="4">
        <f t="shared" si="0"/>
        <v>41455</v>
      </c>
    </row>
    <row r="59" spans="2:4" x14ac:dyDescent="0.3">
      <c r="B59">
        <v>50</v>
      </c>
      <c r="C59" s="4"/>
      <c r="D59" s="4">
        <f t="shared" si="0"/>
        <v>41486</v>
      </c>
    </row>
    <row r="60" spans="2:4" x14ac:dyDescent="0.3">
      <c r="B60">
        <v>51</v>
      </c>
      <c r="C60" s="4"/>
      <c r="D60" s="4">
        <f t="shared" si="0"/>
        <v>41517</v>
      </c>
    </row>
    <row r="61" spans="2:4" x14ac:dyDescent="0.3">
      <c r="B61">
        <v>52</v>
      </c>
      <c r="C61" s="4"/>
      <c r="D61" s="4">
        <f t="shared" si="0"/>
        <v>41547</v>
      </c>
    </row>
    <row r="62" spans="2:4" x14ac:dyDescent="0.3">
      <c r="B62">
        <v>53</v>
      </c>
      <c r="C62" s="4"/>
      <c r="D62" s="4">
        <f t="shared" si="0"/>
        <v>41578</v>
      </c>
    </row>
    <row r="63" spans="2:4" x14ac:dyDescent="0.3">
      <c r="B63">
        <v>54</v>
      </c>
      <c r="C63" s="4"/>
      <c r="D63" s="4">
        <f t="shared" si="0"/>
        <v>41608</v>
      </c>
    </row>
    <row r="64" spans="2:4" x14ac:dyDescent="0.3">
      <c r="B64">
        <v>55</v>
      </c>
      <c r="C64" s="4"/>
      <c r="D64" s="4">
        <f t="shared" si="0"/>
        <v>41639</v>
      </c>
    </row>
    <row r="65" spans="2:4" x14ac:dyDescent="0.3">
      <c r="B65">
        <v>56</v>
      </c>
      <c r="C65" s="4"/>
      <c r="D65" s="4">
        <f t="shared" si="0"/>
        <v>41670</v>
      </c>
    </row>
    <row r="66" spans="2:4" x14ac:dyDescent="0.3">
      <c r="B66">
        <v>57</v>
      </c>
      <c r="C66" s="4"/>
      <c r="D66" s="4">
        <f t="shared" si="0"/>
        <v>41698</v>
      </c>
    </row>
    <row r="67" spans="2:4" x14ac:dyDescent="0.3">
      <c r="B67">
        <v>58</v>
      </c>
      <c r="C67" s="4"/>
      <c r="D67" s="4">
        <f t="shared" si="0"/>
        <v>41729</v>
      </c>
    </row>
    <row r="68" spans="2:4" x14ac:dyDescent="0.3">
      <c r="B68">
        <v>59</v>
      </c>
      <c r="C68" s="4"/>
      <c r="D68" s="4">
        <f t="shared" si="0"/>
        <v>41759</v>
      </c>
    </row>
    <row r="69" spans="2:4" x14ac:dyDescent="0.3">
      <c r="B69">
        <v>60</v>
      </c>
      <c r="C69" s="4"/>
      <c r="D69" s="4">
        <f t="shared" si="0"/>
        <v>41790</v>
      </c>
    </row>
    <row r="70" spans="2:4" x14ac:dyDescent="0.3">
      <c r="B70">
        <v>61</v>
      </c>
      <c r="C70" s="4"/>
      <c r="D70" s="4">
        <f t="shared" si="0"/>
        <v>41820</v>
      </c>
    </row>
    <row r="71" spans="2:4" x14ac:dyDescent="0.3">
      <c r="B71">
        <v>62</v>
      </c>
      <c r="C71" s="4"/>
      <c r="D71" s="4">
        <f t="shared" si="0"/>
        <v>41851</v>
      </c>
    </row>
    <row r="72" spans="2:4" x14ac:dyDescent="0.3">
      <c r="B72">
        <v>63</v>
      </c>
      <c r="C72" s="4"/>
      <c r="D72" s="4">
        <f t="shared" si="0"/>
        <v>41882</v>
      </c>
    </row>
    <row r="73" spans="2:4" x14ac:dyDescent="0.3">
      <c r="B73">
        <v>64</v>
      </c>
      <c r="C73" s="4"/>
      <c r="D73" s="4">
        <f t="shared" si="0"/>
        <v>41912</v>
      </c>
    </row>
    <row r="74" spans="2:4" x14ac:dyDescent="0.3">
      <c r="B74">
        <v>65</v>
      </c>
      <c r="C74" s="4"/>
      <c r="D74" s="4">
        <f t="shared" ref="D74:D76" si="1">EDATE($C$4,B74)</f>
        <v>41943</v>
      </c>
    </row>
    <row r="75" spans="2:4" x14ac:dyDescent="0.3">
      <c r="B75">
        <v>66</v>
      </c>
      <c r="C75" s="4"/>
      <c r="D75" s="4">
        <f t="shared" si="1"/>
        <v>41973</v>
      </c>
    </row>
    <row r="76" spans="2:4" x14ac:dyDescent="0.3">
      <c r="B76">
        <v>67</v>
      </c>
      <c r="C76" s="4"/>
      <c r="D76" s="4">
        <f t="shared" si="1"/>
        <v>42004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8"/>
  <sheetViews>
    <sheetView workbookViewId="0">
      <selection activeCell="G4" sqref="G4"/>
    </sheetView>
  </sheetViews>
  <sheetFormatPr baseColWidth="10" defaultRowHeight="14.4" x14ac:dyDescent="0.3"/>
  <sheetData>
    <row r="3" spans="2:7" x14ac:dyDescent="0.3">
      <c r="D3" t="s">
        <v>6</v>
      </c>
      <c r="E3" t="s">
        <v>7</v>
      </c>
      <c r="F3" t="s">
        <v>8</v>
      </c>
    </row>
    <row r="4" spans="2:7" x14ac:dyDescent="0.3">
      <c r="B4" s="4">
        <v>42219</v>
      </c>
      <c r="C4" s="5">
        <v>0.37584490740740745</v>
      </c>
      <c r="D4">
        <f>HOUR(C4)</f>
        <v>9</v>
      </c>
      <c r="E4">
        <f>MINUTE(C4)</f>
        <v>1</v>
      </c>
      <c r="F4">
        <f>SECOND(C4)</f>
        <v>13</v>
      </c>
      <c r="G4" s="6">
        <f>TIME(D4,E4,F4)</f>
        <v>0.37584490740740745</v>
      </c>
    </row>
    <row r="5" spans="2:7" x14ac:dyDescent="0.3">
      <c r="B5" s="4">
        <v>42219</v>
      </c>
      <c r="C5" s="5">
        <v>0.53006944444444437</v>
      </c>
      <c r="D5">
        <f t="shared" ref="D5:D7" si="0">HOUR(C5)</f>
        <v>12</v>
      </c>
      <c r="E5">
        <f t="shared" ref="E5:E7" si="1">MINUTE(C5)</f>
        <v>43</v>
      </c>
      <c r="F5">
        <f t="shared" ref="F5:F7" si="2">SECOND(C5)</f>
        <v>18</v>
      </c>
      <c r="G5" s="6">
        <f t="shared" ref="G5:G7" si="3">TIME(D5,E5,F5)</f>
        <v>0.53006944444444437</v>
      </c>
    </row>
    <row r="6" spans="2:7" x14ac:dyDescent="0.3">
      <c r="B6" s="4">
        <v>42219</v>
      </c>
      <c r="C6" s="5">
        <v>0.60503472222222221</v>
      </c>
      <c r="D6">
        <f t="shared" si="0"/>
        <v>14</v>
      </c>
      <c r="E6">
        <f t="shared" si="1"/>
        <v>31</v>
      </c>
      <c r="F6">
        <f t="shared" si="2"/>
        <v>15</v>
      </c>
      <c r="G6" s="6">
        <f t="shared" si="3"/>
        <v>0.60503472222222221</v>
      </c>
    </row>
    <row r="7" spans="2:7" x14ac:dyDescent="0.3">
      <c r="B7" s="4">
        <v>42219</v>
      </c>
      <c r="C7" s="5">
        <v>0.79204861111111102</v>
      </c>
      <c r="D7">
        <f t="shared" si="0"/>
        <v>19</v>
      </c>
      <c r="E7">
        <f t="shared" si="1"/>
        <v>0</v>
      </c>
      <c r="F7">
        <f t="shared" si="2"/>
        <v>33</v>
      </c>
      <c r="G7" s="6">
        <f t="shared" si="3"/>
        <v>0.79204861111111102</v>
      </c>
    </row>
    <row r="8" spans="2:7" x14ac:dyDescent="0.3">
      <c r="F8" t="s">
        <v>9</v>
      </c>
      <c r="G8" s="5">
        <f>SUM(G4:G7)</f>
        <v>2.302997685185185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tabSelected="1" zoomScale="115" zoomScaleNormal="115" workbookViewId="0">
      <selection activeCell="H12" sqref="H12"/>
    </sheetView>
  </sheetViews>
  <sheetFormatPr baseColWidth="10" defaultRowHeight="14.4" x14ac:dyDescent="0.3"/>
  <cols>
    <col min="5" max="5" width="13.88671875" customWidth="1"/>
    <col min="12" max="12" width="14.5546875" customWidth="1"/>
  </cols>
  <sheetData>
    <row r="2" spans="2:14" x14ac:dyDescent="0.3">
      <c r="B2" t="s">
        <v>2</v>
      </c>
      <c r="C2" s="1">
        <v>0.08</v>
      </c>
    </row>
    <row r="4" spans="2:14" x14ac:dyDescent="0.3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I4" t="s">
        <v>0</v>
      </c>
      <c r="J4" t="s">
        <v>1</v>
      </c>
      <c r="K4" t="s">
        <v>2</v>
      </c>
      <c r="L4" t="s">
        <v>3</v>
      </c>
      <c r="M4" t="s">
        <v>4</v>
      </c>
      <c r="N4" t="s">
        <v>5</v>
      </c>
    </row>
    <row r="5" spans="2:14" x14ac:dyDescent="0.3">
      <c r="B5">
        <v>0</v>
      </c>
      <c r="G5">
        <v>20000</v>
      </c>
      <c r="N5">
        <v>20000</v>
      </c>
    </row>
    <row r="6" spans="2:14" x14ac:dyDescent="0.3">
      <c r="B6">
        <v>1</v>
      </c>
      <c r="C6" s="3">
        <f>G5</f>
        <v>20000</v>
      </c>
      <c r="D6" s="3">
        <f>IPMT($C$2,B6,12,-$G$5)</f>
        <v>1600.0000000000002</v>
      </c>
      <c r="E6" s="3">
        <f>PPMT($C$2,B6,12,-$C$6)</f>
        <v>1053.9003384893913</v>
      </c>
      <c r="F6" s="3">
        <f>PMT($C$2,12,-$G$5)</f>
        <v>2653.9003384893913</v>
      </c>
      <c r="G6" s="3">
        <f>C6-E6</f>
        <v>18946.099661510609</v>
      </c>
      <c r="I6">
        <v>1</v>
      </c>
      <c r="J6">
        <f>N5</f>
        <v>20000</v>
      </c>
      <c r="K6">
        <f>N5*$C$2</f>
        <v>1600</v>
      </c>
      <c r="L6">
        <f>M6-K6</f>
        <v>1053.9003384893913</v>
      </c>
      <c r="M6" s="2">
        <f>PMT($C$2,12,-$J$6)</f>
        <v>2653.9003384893913</v>
      </c>
      <c r="N6" s="3">
        <f>J6-L6</f>
        <v>18946.099661510609</v>
      </c>
    </row>
    <row r="7" spans="2:14" x14ac:dyDescent="0.3">
      <c r="B7">
        <v>2</v>
      </c>
      <c r="C7" s="3">
        <f t="shared" ref="C7:C17" si="0">G6</f>
        <v>18946.099661510609</v>
      </c>
      <c r="D7" s="3">
        <f t="shared" ref="D7:D17" si="1">IPMT($C$2,B7,12,-$G$5)</f>
        <v>1515.6879729208488</v>
      </c>
      <c r="E7" s="3">
        <f t="shared" ref="E7:E17" si="2">PPMT($C$2,B7,12,-$C$6)</f>
        <v>1138.2123655685425</v>
      </c>
      <c r="F7" s="3">
        <f t="shared" ref="F7:F17" si="3">PMT($C$2,12,-$G$5)</f>
        <v>2653.9003384893913</v>
      </c>
      <c r="G7" s="3">
        <f t="shared" ref="G7:G17" si="4">C7-E7</f>
        <v>17807.887295942066</v>
      </c>
      <c r="I7">
        <v>2</v>
      </c>
      <c r="J7" s="3">
        <f t="shared" ref="J7:J17" si="5">N6</f>
        <v>18946.099661510609</v>
      </c>
      <c r="K7" s="3">
        <f t="shared" ref="K7:K17" si="6">N6*$C$2</f>
        <v>1515.6879729208488</v>
      </c>
      <c r="L7" s="3">
        <f t="shared" ref="L7:L17" si="7">M7-K7</f>
        <v>1138.2123655685425</v>
      </c>
      <c r="M7" s="2">
        <f t="shared" ref="M7:M17" si="8">PMT($C$2,12,-$J$6)</f>
        <v>2653.9003384893913</v>
      </c>
      <c r="N7" s="3">
        <f t="shared" ref="N7:N17" si="9">J7-L7</f>
        <v>17807.887295942066</v>
      </c>
    </row>
    <row r="8" spans="2:14" x14ac:dyDescent="0.3">
      <c r="B8">
        <v>3</v>
      </c>
      <c r="C8" s="3">
        <f t="shared" si="0"/>
        <v>17807.887295942066</v>
      </c>
      <c r="D8" s="3">
        <f t="shared" si="1"/>
        <v>1424.6309836753653</v>
      </c>
      <c r="E8" s="3">
        <f t="shared" si="2"/>
        <v>1229.269354814026</v>
      </c>
      <c r="F8" s="3">
        <f t="shared" si="3"/>
        <v>2653.9003384893913</v>
      </c>
      <c r="G8" s="3">
        <f t="shared" si="4"/>
        <v>16578.617941128039</v>
      </c>
      <c r="I8">
        <v>3</v>
      </c>
      <c r="J8" s="3">
        <f t="shared" si="5"/>
        <v>17807.887295942066</v>
      </c>
      <c r="K8" s="3">
        <f t="shared" si="6"/>
        <v>1424.6309836753653</v>
      </c>
      <c r="L8" s="3">
        <f t="shared" si="7"/>
        <v>1229.269354814026</v>
      </c>
      <c r="M8" s="2">
        <f t="shared" si="8"/>
        <v>2653.9003384893913</v>
      </c>
      <c r="N8" s="3">
        <f t="shared" si="9"/>
        <v>16578.617941128039</v>
      </c>
    </row>
    <row r="9" spans="2:14" x14ac:dyDescent="0.3">
      <c r="B9">
        <v>4</v>
      </c>
      <c r="C9" s="3">
        <f t="shared" si="0"/>
        <v>16578.617941128039</v>
      </c>
      <c r="D9" s="3">
        <f t="shared" si="1"/>
        <v>1326.2894352902435</v>
      </c>
      <c r="E9" s="3">
        <f t="shared" si="2"/>
        <v>1327.610903199148</v>
      </c>
      <c r="F9" s="3">
        <f t="shared" si="3"/>
        <v>2653.9003384893913</v>
      </c>
      <c r="G9" s="3">
        <f t="shared" si="4"/>
        <v>15251.007037928892</v>
      </c>
      <c r="I9">
        <v>4</v>
      </c>
      <c r="J9" s="3">
        <f t="shared" si="5"/>
        <v>16578.617941128039</v>
      </c>
      <c r="K9" s="3">
        <f t="shared" si="6"/>
        <v>1326.2894352902431</v>
      </c>
      <c r="L9" s="3">
        <f t="shared" si="7"/>
        <v>1327.6109031991482</v>
      </c>
      <c r="M9" s="2">
        <f t="shared" si="8"/>
        <v>2653.9003384893913</v>
      </c>
      <c r="N9" s="3">
        <f t="shared" si="9"/>
        <v>15251.007037928892</v>
      </c>
    </row>
    <row r="10" spans="2:14" x14ac:dyDescent="0.3">
      <c r="B10">
        <v>5</v>
      </c>
      <c r="C10" s="3">
        <f t="shared" si="0"/>
        <v>15251.007037928892</v>
      </c>
      <c r="D10" s="3">
        <f t="shared" si="1"/>
        <v>1220.0805630343114</v>
      </c>
      <c r="E10" s="3">
        <f t="shared" si="2"/>
        <v>1433.8197754550799</v>
      </c>
      <c r="F10" s="3">
        <f t="shared" si="3"/>
        <v>2653.9003384893913</v>
      </c>
      <c r="G10" s="3">
        <f t="shared" si="4"/>
        <v>13817.187262473812</v>
      </c>
      <c r="I10">
        <v>5</v>
      </c>
      <c r="J10" s="3">
        <f t="shared" si="5"/>
        <v>15251.007037928892</v>
      </c>
      <c r="K10" s="3">
        <f t="shared" si="6"/>
        <v>1220.0805630343114</v>
      </c>
      <c r="L10" s="3">
        <f t="shared" si="7"/>
        <v>1433.8197754550799</v>
      </c>
      <c r="M10" s="2">
        <f t="shared" si="8"/>
        <v>2653.9003384893913</v>
      </c>
      <c r="N10" s="3">
        <f t="shared" si="9"/>
        <v>13817.187262473812</v>
      </c>
    </row>
    <row r="11" spans="2:14" x14ac:dyDescent="0.3">
      <c r="B11">
        <v>6</v>
      </c>
      <c r="C11" s="3">
        <f t="shared" si="0"/>
        <v>13817.187262473812</v>
      </c>
      <c r="D11" s="3">
        <f t="shared" si="1"/>
        <v>1105.3749809979049</v>
      </c>
      <c r="E11" s="3">
        <f t="shared" si="2"/>
        <v>1548.5253574914864</v>
      </c>
      <c r="F11" s="3">
        <f t="shared" si="3"/>
        <v>2653.9003384893913</v>
      </c>
      <c r="G11" s="3">
        <f t="shared" si="4"/>
        <v>12268.661904982326</v>
      </c>
      <c r="I11">
        <v>6</v>
      </c>
      <c r="J11" s="3">
        <f t="shared" si="5"/>
        <v>13817.187262473812</v>
      </c>
      <c r="K11" s="3">
        <f t="shared" si="6"/>
        <v>1105.3749809979049</v>
      </c>
      <c r="L11" s="3">
        <f t="shared" si="7"/>
        <v>1548.5253574914864</v>
      </c>
      <c r="M11" s="2">
        <f t="shared" si="8"/>
        <v>2653.9003384893913</v>
      </c>
      <c r="N11" s="3">
        <f t="shared" si="9"/>
        <v>12268.661904982326</v>
      </c>
    </row>
    <row r="12" spans="2:14" x14ac:dyDescent="0.3">
      <c r="B12">
        <v>7</v>
      </c>
      <c r="C12" s="3">
        <f t="shared" si="0"/>
        <v>12268.661904982326</v>
      </c>
      <c r="D12" s="3">
        <f t="shared" si="1"/>
        <v>981.49295239858611</v>
      </c>
      <c r="E12" s="3">
        <f t="shared" si="2"/>
        <v>1672.4073860908052</v>
      </c>
      <c r="F12" s="3">
        <f t="shared" si="3"/>
        <v>2653.9003384893913</v>
      </c>
      <c r="G12" s="3">
        <f t="shared" si="4"/>
        <v>10596.254518891521</v>
      </c>
      <c r="I12">
        <v>7</v>
      </c>
      <c r="J12" s="3">
        <f t="shared" si="5"/>
        <v>12268.661904982326</v>
      </c>
      <c r="K12" s="3">
        <f t="shared" si="6"/>
        <v>981.49295239858611</v>
      </c>
      <c r="L12" s="3">
        <f t="shared" si="7"/>
        <v>1672.4073860908052</v>
      </c>
      <c r="M12" s="2">
        <f t="shared" si="8"/>
        <v>2653.9003384893913</v>
      </c>
      <c r="N12" s="3">
        <f t="shared" si="9"/>
        <v>10596.254518891521</v>
      </c>
    </row>
    <row r="13" spans="2:14" x14ac:dyDescent="0.3">
      <c r="B13">
        <v>8</v>
      </c>
      <c r="C13" s="3">
        <f t="shared" si="0"/>
        <v>10596.254518891521</v>
      </c>
      <c r="D13" s="3">
        <f t="shared" si="1"/>
        <v>847.70036151132172</v>
      </c>
      <c r="E13" s="3">
        <f t="shared" si="2"/>
        <v>1806.1999769780696</v>
      </c>
      <c r="F13" s="3">
        <f t="shared" si="3"/>
        <v>2653.9003384893913</v>
      </c>
      <c r="G13" s="3">
        <f t="shared" si="4"/>
        <v>8790.0545419134505</v>
      </c>
      <c r="I13">
        <v>8</v>
      </c>
      <c r="J13" s="3">
        <f t="shared" si="5"/>
        <v>10596.254518891521</v>
      </c>
      <c r="K13" s="3">
        <f t="shared" si="6"/>
        <v>847.70036151132172</v>
      </c>
      <c r="L13" s="3">
        <f t="shared" si="7"/>
        <v>1806.1999769780696</v>
      </c>
      <c r="M13" s="2">
        <f t="shared" si="8"/>
        <v>2653.9003384893913</v>
      </c>
      <c r="N13" s="3">
        <f t="shared" si="9"/>
        <v>8790.0545419134505</v>
      </c>
    </row>
    <row r="14" spans="2:14" x14ac:dyDescent="0.3">
      <c r="B14">
        <v>9</v>
      </c>
      <c r="C14" s="3">
        <f t="shared" si="0"/>
        <v>8790.0545419134505</v>
      </c>
      <c r="D14" s="3">
        <f t="shared" si="1"/>
        <v>703.20436335307602</v>
      </c>
      <c r="E14" s="3">
        <f t="shared" si="2"/>
        <v>1950.6959751363152</v>
      </c>
      <c r="F14" s="3">
        <f t="shared" si="3"/>
        <v>2653.9003384893913</v>
      </c>
      <c r="G14" s="3">
        <f t="shared" si="4"/>
        <v>6839.3585667771349</v>
      </c>
      <c r="I14">
        <v>9</v>
      </c>
      <c r="J14" s="3">
        <f t="shared" si="5"/>
        <v>8790.0545419134505</v>
      </c>
      <c r="K14" s="3">
        <f t="shared" si="6"/>
        <v>703.20436335307602</v>
      </c>
      <c r="L14" s="3">
        <f t="shared" si="7"/>
        <v>1950.6959751363152</v>
      </c>
      <c r="M14" s="2">
        <f t="shared" si="8"/>
        <v>2653.9003384893913</v>
      </c>
      <c r="N14" s="3">
        <f t="shared" si="9"/>
        <v>6839.3585667771349</v>
      </c>
    </row>
    <row r="15" spans="2:14" x14ac:dyDescent="0.3">
      <c r="B15">
        <v>10</v>
      </c>
      <c r="C15" s="3">
        <f t="shared" si="0"/>
        <v>6839.3585667771349</v>
      </c>
      <c r="D15" s="3">
        <f t="shared" si="1"/>
        <v>547.14868534217089</v>
      </c>
      <c r="E15" s="3">
        <f t="shared" si="2"/>
        <v>2106.7516531472202</v>
      </c>
      <c r="F15" s="3">
        <f t="shared" si="3"/>
        <v>2653.9003384893913</v>
      </c>
      <c r="G15" s="3">
        <f t="shared" si="4"/>
        <v>4732.6069136299147</v>
      </c>
      <c r="I15">
        <v>10</v>
      </c>
      <c r="J15" s="3">
        <f t="shared" si="5"/>
        <v>6839.3585667771349</v>
      </c>
      <c r="K15" s="3">
        <f t="shared" si="6"/>
        <v>547.14868534217078</v>
      </c>
      <c r="L15" s="3">
        <f t="shared" si="7"/>
        <v>2106.7516531472206</v>
      </c>
      <c r="M15" s="2">
        <f t="shared" si="8"/>
        <v>2653.9003384893913</v>
      </c>
      <c r="N15" s="3">
        <f t="shared" si="9"/>
        <v>4732.6069136299138</v>
      </c>
    </row>
    <row r="16" spans="2:14" x14ac:dyDescent="0.3">
      <c r="B16">
        <v>11</v>
      </c>
      <c r="C16" s="3">
        <f t="shared" si="0"/>
        <v>4732.6069136299147</v>
      </c>
      <c r="D16" s="3">
        <f t="shared" si="1"/>
        <v>378.60855309039329</v>
      </c>
      <c r="E16" s="3">
        <f t="shared" si="2"/>
        <v>2275.2917853989979</v>
      </c>
      <c r="F16" s="3">
        <f t="shared" si="3"/>
        <v>2653.9003384893913</v>
      </c>
      <c r="G16" s="3">
        <f t="shared" si="4"/>
        <v>2457.3151282309168</v>
      </c>
      <c r="I16">
        <v>11</v>
      </c>
      <c r="J16" s="3">
        <f t="shared" si="5"/>
        <v>4732.6069136299138</v>
      </c>
      <c r="K16" s="3">
        <f t="shared" si="6"/>
        <v>378.60855309039312</v>
      </c>
      <c r="L16" s="3">
        <f t="shared" si="7"/>
        <v>2275.2917853989984</v>
      </c>
      <c r="M16" s="2">
        <f t="shared" si="8"/>
        <v>2653.9003384893913</v>
      </c>
      <c r="N16" s="3">
        <f t="shared" si="9"/>
        <v>2457.3151282309154</v>
      </c>
    </row>
    <row r="17" spans="2:14" x14ac:dyDescent="0.3">
      <c r="B17">
        <v>12</v>
      </c>
      <c r="C17" s="3">
        <f t="shared" si="0"/>
        <v>2457.3151282309168</v>
      </c>
      <c r="D17" s="3">
        <f t="shared" si="1"/>
        <v>196.58521025847341</v>
      </c>
      <c r="E17" s="3">
        <f t="shared" si="2"/>
        <v>2457.3151282309177</v>
      </c>
      <c r="F17" s="3">
        <f t="shared" si="3"/>
        <v>2653.9003384893913</v>
      </c>
      <c r="G17" s="3">
        <f t="shared" si="4"/>
        <v>0</v>
      </c>
      <c r="I17">
        <v>12</v>
      </c>
      <c r="J17" s="3">
        <f t="shared" si="5"/>
        <v>2457.3151282309154</v>
      </c>
      <c r="K17" s="3">
        <f t="shared" si="6"/>
        <v>196.58521025847324</v>
      </c>
      <c r="L17" s="3">
        <f t="shared" si="7"/>
        <v>2457.3151282309182</v>
      </c>
      <c r="M17" s="2">
        <f t="shared" si="8"/>
        <v>2653.9003384893913</v>
      </c>
      <c r="N17" s="7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PRACTICA 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4</dc:creator>
  <cp:lastModifiedBy>Laboratorio 4</cp:lastModifiedBy>
  <dcterms:created xsi:type="dcterms:W3CDTF">2015-07-02T15:13:38Z</dcterms:created>
  <dcterms:modified xsi:type="dcterms:W3CDTF">2015-07-02T16:29:28Z</dcterms:modified>
</cp:coreProperties>
</file>