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515" windowHeight="9780" activeTab="2"/>
  </bookViews>
  <sheets>
    <sheet name="EJERCICIO 1" sheetId="1" r:id="rId1"/>
    <sheet name="EJRCICIO 2" sheetId="2" r:id="rId2"/>
    <sheet name="EJERCICIO 3" sheetId="3" r:id="rId3"/>
  </sheets>
  <calcPr calcId="145621"/>
</workbook>
</file>

<file path=xl/calcChain.xml><?xml version="1.0" encoding="utf-8"?>
<calcChain xmlns="http://schemas.openxmlformats.org/spreadsheetml/2006/main">
  <c r="F8" i="3" l="1"/>
  <c r="F7" i="3"/>
  <c r="F6" i="3"/>
  <c r="F10" i="1"/>
  <c r="F8" i="1"/>
  <c r="I9" i="2"/>
  <c r="H6" i="2"/>
  <c r="H7" i="2"/>
  <c r="H8" i="2"/>
  <c r="H5" i="2"/>
  <c r="G6" i="2"/>
  <c r="G7" i="2"/>
  <c r="G8" i="2"/>
  <c r="I8" i="2" s="1"/>
  <c r="G5" i="2"/>
  <c r="F7" i="2"/>
  <c r="F6" i="2"/>
  <c r="I6" i="2" s="1"/>
  <c r="F5" i="2"/>
  <c r="I7" i="2" l="1"/>
  <c r="I5" i="2"/>
</calcChain>
</file>

<file path=xl/sharedStrings.xml><?xml version="1.0" encoding="utf-8"?>
<sst xmlns="http://schemas.openxmlformats.org/spreadsheetml/2006/main" count="15" uniqueCount="15">
  <si>
    <t>VA</t>
  </si>
  <si>
    <t>tasas efectiva</t>
  </si>
  <si>
    <t>HORA</t>
  </si>
  <si>
    <t>MIN</t>
  </si>
  <si>
    <t>SEG</t>
  </si>
  <si>
    <t>RESULTADO</t>
  </si>
  <si>
    <t>=</t>
  </si>
  <si>
    <t>MESES =</t>
  </si>
  <si>
    <t xml:space="preserve">TABLA DE AMORTIZACION </t>
  </si>
  <si>
    <t>#</t>
  </si>
  <si>
    <t xml:space="preserve">PAGOS </t>
  </si>
  <si>
    <t>TASAS</t>
  </si>
  <si>
    <t>PAGO:</t>
  </si>
  <si>
    <t>NPER</t>
  </si>
  <si>
    <t>PAGO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</si>
</sst>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\ #,##0.00_);[Red]\(&quot;$&quot;\ #,##0.00\)"/>
    <numFmt numFmtId="166" formatCode="yyyy\-mm\-dd;@"/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14" fontId="0" fillId="0" borderId="0" xfId="0" applyNumberFormat="1"/>
    <xf numFmtId="1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8" fontId="0" fillId="0" borderId="0" xfId="0" applyNumberFormat="1"/>
    <xf numFmtId="166" fontId="0" fillId="0" borderId="0" xfId="0" applyNumberFormat="1"/>
    <xf numFmtId="0" fontId="0" fillId="0" borderId="0" xfId="0" applyNumberFormat="1" applyAlignment="1">
      <alignment horizontal="center"/>
    </xf>
    <xf numFmtId="167" fontId="1" fillId="0" borderId="0" xfId="0" applyNumberFormat="1" applyFont="1"/>
    <xf numFmtId="1" fontId="1" fillId="0" borderId="0" xfId="0" applyNumberFormat="1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0"/>
  <sheetViews>
    <sheetView workbookViewId="0">
      <selection activeCell="F19" sqref="F19"/>
    </sheetView>
  </sheetViews>
  <sheetFormatPr baseColWidth="10" defaultRowHeight="15" x14ac:dyDescent="0.25"/>
  <sheetData>
    <row r="5" spans="2:6" x14ac:dyDescent="0.25">
      <c r="B5" s="7">
        <v>39964</v>
      </c>
      <c r="D5" s="7">
        <v>41994</v>
      </c>
    </row>
    <row r="8" spans="2:6" x14ac:dyDescent="0.25">
      <c r="E8" s="4" t="s">
        <v>7</v>
      </c>
      <c r="F8" s="10">
        <f>YEARFRAC(B5,D5)*12</f>
        <v>66.7</v>
      </c>
    </row>
    <row r="10" spans="2:6" x14ac:dyDescent="0.25">
      <c r="F10" s="2">
        <f>EDATE(B5,F8)</f>
        <v>41973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9"/>
  <sheetViews>
    <sheetView workbookViewId="0">
      <selection activeCell="D32" sqref="D32"/>
    </sheetView>
  </sheetViews>
  <sheetFormatPr baseColWidth="10" defaultRowHeight="15" x14ac:dyDescent="0.25"/>
  <sheetData>
    <row r="4" spans="2:9" x14ac:dyDescent="0.25">
      <c r="F4" s="4" t="s">
        <v>2</v>
      </c>
      <c r="G4" s="4" t="s">
        <v>3</v>
      </c>
      <c r="H4" s="4" t="s">
        <v>4</v>
      </c>
    </row>
    <row r="5" spans="2:9" x14ac:dyDescent="0.25">
      <c r="B5" s="2">
        <v>42219</v>
      </c>
      <c r="C5" s="3">
        <v>0.37584490740740745</v>
      </c>
      <c r="F5" s="5">
        <f>HOUR(C5)</f>
        <v>9</v>
      </c>
      <c r="G5" s="8">
        <f>MINUTE(C5)</f>
        <v>1</v>
      </c>
      <c r="H5" s="5">
        <f>SECOND(C5)</f>
        <v>13</v>
      </c>
      <c r="I5" s="6">
        <f>TIME(F5:F8,G5:G8,H5:H8)</f>
        <v>0.37584490740740745</v>
      </c>
    </row>
    <row r="6" spans="2:9" x14ac:dyDescent="0.25">
      <c r="B6" s="2">
        <v>42219</v>
      </c>
      <c r="C6" s="3">
        <v>0.53006944444444437</v>
      </c>
      <c r="F6" s="5">
        <f>HOUR(C6)</f>
        <v>12</v>
      </c>
      <c r="G6" s="8">
        <f>MINUTE(C6)</f>
        <v>43</v>
      </c>
      <c r="H6" s="5">
        <f t="shared" ref="H6:H8" si="0">SECOND(C6)</f>
        <v>18</v>
      </c>
      <c r="I6" s="6">
        <f>TIME(F5:F8,G5:G8,H5:H8)</f>
        <v>0.53006944444444437</v>
      </c>
    </row>
    <row r="7" spans="2:9" x14ac:dyDescent="0.25">
      <c r="B7" s="2">
        <v>42219</v>
      </c>
      <c r="C7" s="3">
        <v>0.60503472222222221</v>
      </c>
      <c r="F7" s="5">
        <f>HOUR(C7)</f>
        <v>14</v>
      </c>
      <c r="G7" s="8">
        <f t="shared" ref="G6:G8" si="1">MINUTE(C7)</f>
        <v>31</v>
      </c>
      <c r="H7" s="5">
        <f t="shared" si="0"/>
        <v>15</v>
      </c>
      <c r="I7" s="6">
        <f>TIME(F5:F8,G5:G8,H5:H8)</f>
        <v>0.60503472222222221</v>
      </c>
    </row>
    <row r="8" spans="2:9" x14ac:dyDescent="0.25">
      <c r="B8" s="2">
        <v>42219</v>
      </c>
      <c r="C8" s="3">
        <v>0.79211805555555559</v>
      </c>
      <c r="F8" s="5">
        <v>7</v>
      </c>
      <c r="G8" s="8">
        <f t="shared" si="1"/>
        <v>0</v>
      </c>
      <c r="H8" s="5">
        <f t="shared" si="0"/>
        <v>39</v>
      </c>
      <c r="I8" s="6">
        <f>TIME(F5:F8,G5:G8,H5:H8)</f>
        <v>0.29211805555555553</v>
      </c>
    </row>
    <row r="9" spans="2:9" x14ac:dyDescent="0.25">
      <c r="F9" s="4" t="s">
        <v>5</v>
      </c>
      <c r="H9" s="4" t="s">
        <v>6</v>
      </c>
      <c r="I9" s="9">
        <f>SUM(I5:I8)</f>
        <v>1.8030671296296297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5"/>
  <sheetViews>
    <sheetView tabSelected="1" workbookViewId="0">
      <selection activeCell="L20" sqref="L20"/>
    </sheetView>
  </sheetViews>
  <sheetFormatPr baseColWidth="10" defaultRowHeight="15" x14ac:dyDescent="0.25"/>
  <sheetData>
    <row r="6" spans="2:6" x14ac:dyDescent="0.25">
      <c r="E6" t="s">
        <v>12</v>
      </c>
      <c r="F6" s="11">
        <f>PMT(C9,C8,-C7)</f>
        <v>2653.9003384893913</v>
      </c>
    </row>
    <row r="7" spans="2:6" x14ac:dyDescent="0.25">
      <c r="B7" t="s">
        <v>0</v>
      </c>
      <c r="C7">
        <v>20000</v>
      </c>
      <c r="E7" t="s">
        <v>14</v>
      </c>
      <c r="F7" s="11">
        <f>IPMT(C9,1,C8,-C7)</f>
        <v>1600.0000000000002</v>
      </c>
    </row>
    <row r="8" spans="2:6" x14ac:dyDescent="0.25">
      <c r="B8" t="s">
        <v>13</v>
      </c>
      <c r="C8">
        <v>12</v>
      </c>
      <c r="F8" s="11">
        <f>PPMT(C9,1,C8,-C7)</f>
        <v>1053.9003384893913</v>
      </c>
    </row>
    <row r="9" spans="2:6" x14ac:dyDescent="0.25">
      <c r="B9" t="s">
        <v>1</v>
      </c>
      <c r="C9" s="1">
        <v>0.08</v>
      </c>
    </row>
    <row r="11" spans="2:6" x14ac:dyDescent="0.25">
      <c r="E11" s="4" t="s">
        <v>8</v>
      </c>
    </row>
    <row r="12" spans="2:6" x14ac:dyDescent="0.25">
      <c r="C12" t="s">
        <v>9</v>
      </c>
      <c r="D12" t="s">
        <v>10</v>
      </c>
      <c r="E12" t="s">
        <v>11</v>
      </c>
    </row>
    <row r="13" spans="2:6" x14ac:dyDescent="0.25">
      <c r="D13" s="11"/>
    </row>
    <row r="14" spans="2:6" x14ac:dyDescent="0.25">
      <c r="C14">
        <v>1</v>
      </c>
      <c r="D14" s="11"/>
    </row>
    <row r="15" spans="2:6" x14ac:dyDescent="0.25">
      <c r="C15">
        <v>2</v>
      </c>
      <c r="D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EJRCICIO 2</vt:lpstr>
      <vt:lpstr>EJERCICIO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4</dc:creator>
  <cp:lastModifiedBy>Laboratorio 4</cp:lastModifiedBy>
  <dcterms:created xsi:type="dcterms:W3CDTF">2015-07-02T15:20:15Z</dcterms:created>
  <dcterms:modified xsi:type="dcterms:W3CDTF">2015-07-02T17:01:45Z</dcterms:modified>
</cp:coreProperties>
</file>