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3" l="1"/>
  <c r="G5" i="3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6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9" i="1"/>
  <c r="I4" i="1"/>
  <c r="G4" i="1"/>
  <c r="F9" i="2"/>
  <c r="F5" i="2"/>
  <c r="E6" i="2"/>
  <c r="E7" i="2"/>
  <c r="E8" i="2"/>
  <c r="E5" i="2"/>
  <c r="D8" i="2"/>
  <c r="D6" i="2"/>
  <c r="D7" i="2"/>
  <c r="D5" i="2"/>
  <c r="C6" i="2"/>
  <c r="F6" i="2"/>
  <c r="C7" i="2"/>
  <c r="C8" i="2"/>
  <c r="C5" i="2"/>
  <c r="F7" i="2"/>
  <c r="F8" i="2" l="1"/>
</calcChain>
</file>

<file path=xl/sharedStrings.xml><?xml version="1.0" encoding="utf-8"?>
<sst xmlns="http://schemas.openxmlformats.org/spreadsheetml/2006/main" count="18" uniqueCount="18">
  <si>
    <t>1.-</t>
  </si>
  <si>
    <t>fecha inicio</t>
  </si>
  <si>
    <t>fecha final</t>
  </si>
  <si>
    <t>DEUDA:</t>
  </si>
  <si>
    <t>NUMERO DE PAGOS</t>
  </si>
  <si>
    <t>PERIODO</t>
  </si>
  <si>
    <t>EJERCICIO 2</t>
  </si>
  <si>
    <t>FECHA</t>
  </si>
  <si>
    <t>INCIAL</t>
  </si>
  <si>
    <t>INTERES</t>
  </si>
  <si>
    <t>HORA</t>
  </si>
  <si>
    <t>MINUTO</t>
  </si>
  <si>
    <t>SEGUNDO</t>
  </si>
  <si>
    <t>TOTAl</t>
  </si>
  <si>
    <t>TASA</t>
  </si>
  <si>
    <t>CUOTA</t>
  </si>
  <si>
    <t>AMORTIZACION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</si>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</sst>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8" fontId="0" fillId="0" borderId="0" xfId="0" applyNumberFormat="1"/>
    <xf numFmtId="0" fontId="0" fillId="0" borderId="0" xfId="0" applyNumberFormat="1"/>
    <xf numFmtId="2" fontId="0" fillId="0" borderId="0" xfId="0" applyNumberFormat="1"/>
    <xf numFmtId="18" fontId="0" fillId="0" borderId="0" xfId="0" applyNumberFormat="1"/>
    <xf numFmtId="166" fontId="0" fillId="0" borderId="0" xfId="0" applyNumberFormat="1"/>
    <xf numFmtId="21" fontId="0" fillId="0" borderId="0" xfId="0" applyNumberFormat="1"/>
    <xf numFmtId="166" fontId="1" fillId="0" borderId="0" xfId="0" applyNumberFormat="1" applyFont="1"/>
    <xf numFmtId="1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K9" sqref="K9"/>
    </sheetView>
  </sheetViews>
  <sheetFormatPr baseColWidth="10" defaultRowHeight="15" x14ac:dyDescent="0.25"/>
  <cols>
    <col min="1" max="1" width="24.7109375" customWidth="1"/>
    <col min="5" max="5" width="11.85546875" bestFit="1" customWidth="1"/>
    <col min="8" max="8" width="17.140625" customWidth="1"/>
  </cols>
  <sheetData>
    <row r="1" spans="1:9" x14ac:dyDescent="0.25">
      <c r="A1" t="s">
        <v>0</v>
      </c>
    </row>
    <row r="3" spans="1:9" x14ac:dyDescent="0.25">
      <c r="A3" t="s">
        <v>1</v>
      </c>
      <c r="C3" t="s">
        <v>2</v>
      </c>
    </row>
    <row r="4" spans="1:9" x14ac:dyDescent="0.25">
      <c r="A4" s="1">
        <v>39964</v>
      </c>
      <c r="C4" s="1">
        <v>41994</v>
      </c>
      <c r="F4" s="4"/>
      <c r="G4">
        <f>YEARFRAC(A4,C4)</f>
        <v>5.5583333333333336</v>
      </c>
      <c r="H4">
        <v>12</v>
      </c>
      <c r="I4" s="12">
        <f>G4*H4</f>
        <v>66.7</v>
      </c>
    </row>
    <row r="5" spans="1:9" x14ac:dyDescent="0.25">
      <c r="A5" s="13"/>
      <c r="F5" s="1"/>
      <c r="I5" s="12"/>
    </row>
    <row r="6" spans="1:9" x14ac:dyDescent="0.25">
      <c r="A6" s="13"/>
      <c r="E6">
        <v>0</v>
      </c>
      <c r="F6" s="1">
        <f>EDATE($A$4,E6)</f>
        <v>39964</v>
      </c>
      <c r="I6" s="12"/>
    </row>
    <row r="7" spans="1:9" x14ac:dyDescent="0.25">
      <c r="E7">
        <v>1</v>
      </c>
      <c r="F7" s="1">
        <f t="shared" ref="F7:F70" si="0">EDATE($A$4,E7)</f>
        <v>39994</v>
      </c>
      <c r="I7" s="12"/>
    </row>
    <row r="8" spans="1:9" x14ac:dyDescent="0.25">
      <c r="E8">
        <v>2</v>
      </c>
      <c r="F8" s="1">
        <f t="shared" si="0"/>
        <v>40025</v>
      </c>
      <c r="I8" s="12"/>
    </row>
    <row r="9" spans="1:9" x14ac:dyDescent="0.25">
      <c r="E9">
        <f>E8+1</f>
        <v>3</v>
      </c>
      <c r="F9" s="1">
        <f t="shared" si="0"/>
        <v>40056</v>
      </c>
      <c r="I9" s="12"/>
    </row>
    <row r="10" spans="1:9" x14ac:dyDescent="0.25">
      <c r="E10">
        <f t="shared" ref="E10:E73" si="1">E9+1</f>
        <v>4</v>
      </c>
      <c r="F10" s="1">
        <f t="shared" si="0"/>
        <v>40086</v>
      </c>
      <c r="I10" s="12"/>
    </row>
    <row r="11" spans="1:9" x14ac:dyDescent="0.25">
      <c r="E11">
        <f t="shared" si="1"/>
        <v>5</v>
      </c>
      <c r="F11" s="1">
        <f t="shared" si="0"/>
        <v>40117</v>
      </c>
      <c r="I11" s="12"/>
    </row>
    <row r="12" spans="1:9" x14ac:dyDescent="0.25">
      <c r="E12">
        <f t="shared" si="1"/>
        <v>6</v>
      </c>
      <c r="F12" s="1">
        <f t="shared" si="0"/>
        <v>40147</v>
      </c>
      <c r="I12" s="12"/>
    </row>
    <row r="13" spans="1:9" x14ac:dyDescent="0.25">
      <c r="E13">
        <f t="shared" si="1"/>
        <v>7</v>
      </c>
      <c r="F13" s="1">
        <f t="shared" si="0"/>
        <v>40178</v>
      </c>
      <c r="I13" s="12"/>
    </row>
    <row r="14" spans="1:9" x14ac:dyDescent="0.25">
      <c r="E14">
        <f t="shared" si="1"/>
        <v>8</v>
      </c>
      <c r="F14" s="1">
        <f t="shared" si="0"/>
        <v>40209</v>
      </c>
      <c r="I14" s="12"/>
    </row>
    <row r="15" spans="1:9" x14ac:dyDescent="0.25">
      <c r="E15">
        <f t="shared" si="1"/>
        <v>9</v>
      </c>
      <c r="F15" s="1">
        <f t="shared" si="0"/>
        <v>40237</v>
      </c>
      <c r="I15" s="12"/>
    </row>
    <row r="16" spans="1:9" x14ac:dyDescent="0.25">
      <c r="E16">
        <f t="shared" si="1"/>
        <v>10</v>
      </c>
      <c r="F16" s="1">
        <f t="shared" si="0"/>
        <v>40268</v>
      </c>
      <c r="I16" s="12"/>
    </row>
    <row r="17" spans="2:9" x14ac:dyDescent="0.25">
      <c r="E17">
        <f t="shared" si="1"/>
        <v>11</v>
      </c>
      <c r="F17" s="1">
        <f t="shared" si="0"/>
        <v>40298</v>
      </c>
      <c r="I17" s="12"/>
    </row>
    <row r="18" spans="2:9" x14ac:dyDescent="0.25">
      <c r="E18">
        <f t="shared" si="1"/>
        <v>12</v>
      </c>
      <c r="F18" s="1">
        <f t="shared" si="0"/>
        <v>40329</v>
      </c>
      <c r="I18" s="12"/>
    </row>
    <row r="19" spans="2:9" x14ac:dyDescent="0.25">
      <c r="E19">
        <f t="shared" si="1"/>
        <v>13</v>
      </c>
      <c r="F19" s="1">
        <f t="shared" si="0"/>
        <v>40359</v>
      </c>
      <c r="I19" s="12"/>
    </row>
    <row r="20" spans="2:9" x14ac:dyDescent="0.25">
      <c r="B20" s="2"/>
      <c r="E20">
        <f t="shared" si="1"/>
        <v>14</v>
      </c>
      <c r="F20" s="1">
        <f t="shared" si="0"/>
        <v>40390</v>
      </c>
      <c r="I20" s="12"/>
    </row>
    <row r="21" spans="2:9" x14ac:dyDescent="0.25">
      <c r="E21">
        <f t="shared" si="1"/>
        <v>15</v>
      </c>
      <c r="F21" s="1">
        <f t="shared" si="0"/>
        <v>40421</v>
      </c>
      <c r="I21" s="12"/>
    </row>
    <row r="22" spans="2:9" x14ac:dyDescent="0.25">
      <c r="E22">
        <f t="shared" si="1"/>
        <v>16</v>
      </c>
      <c r="F22" s="1">
        <f t="shared" si="0"/>
        <v>40451</v>
      </c>
      <c r="I22" s="12"/>
    </row>
    <row r="23" spans="2:9" x14ac:dyDescent="0.25">
      <c r="E23">
        <f t="shared" si="1"/>
        <v>17</v>
      </c>
      <c r="F23" s="1">
        <f t="shared" si="0"/>
        <v>40482</v>
      </c>
    </row>
    <row r="24" spans="2:9" x14ac:dyDescent="0.25">
      <c r="E24">
        <f t="shared" si="1"/>
        <v>18</v>
      </c>
      <c r="F24" s="1">
        <f t="shared" si="0"/>
        <v>40512</v>
      </c>
    </row>
    <row r="25" spans="2:9" x14ac:dyDescent="0.25">
      <c r="E25">
        <f t="shared" si="1"/>
        <v>19</v>
      </c>
      <c r="F25" s="1">
        <f t="shared" si="0"/>
        <v>40543</v>
      </c>
    </row>
    <row r="26" spans="2:9" x14ac:dyDescent="0.25">
      <c r="E26">
        <f t="shared" si="1"/>
        <v>20</v>
      </c>
      <c r="F26" s="1">
        <f t="shared" si="0"/>
        <v>40574</v>
      </c>
    </row>
    <row r="27" spans="2:9" x14ac:dyDescent="0.25">
      <c r="E27">
        <f t="shared" si="1"/>
        <v>21</v>
      </c>
      <c r="F27" s="1">
        <f t="shared" si="0"/>
        <v>40602</v>
      </c>
    </row>
    <row r="28" spans="2:9" x14ac:dyDescent="0.25">
      <c r="E28">
        <f t="shared" si="1"/>
        <v>22</v>
      </c>
      <c r="F28" s="1">
        <f t="shared" si="0"/>
        <v>40633</v>
      </c>
    </row>
    <row r="29" spans="2:9" x14ac:dyDescent="0.25">
      <c r="E29">
        <f t="shared" si="1"/>
        <v>23</v>
      </c>
      <c r="F29" s="1">
        <f t="shared" si="0"/>
        <v>40663</v>
      </c>
    </row>
    <row r="30" spans="2:9" x14ac:dyDescent="0.25">
      <c r="E30">
        <f t="shared" si="1"/>
        <v>24</v>
      </c>
      <c r="F30" s="1">
        <f t="shared" si="0"/>
        <v>40694</v>
      </c>
    </row>
    <row r="31" spans="2:9" x14ac:dyDescent="0.25">
      <c r="E31">
        <f t="shared" si="1"/>
        <v>25</v>
      </c>
      <c r="F31" s="1">
        <f t="shared" si="0"/>
        <v>40724</v>
      </c>
    </row>
    <row r="32" spans="2:9" x14ac:dyDescent="0.25">
      <c r="E32">
        <f t="shared" si="1"/>
        <v>26</v>
      </c>
      <c r="F32" s="1">
        <f t="shared" si="0"/>
        <v>40755</v>
      </c>
    </row>
    <row r="33" spans="5:6" x14ac:dyDescent="0.25">
      <c r="E33">
        <f t="shared" si="1"/>
        <v>27</v>
      </c>
      <c r="F33" s="1">
        <f t="shared" si="0"/>
        <v>40786</v>
      </c>
    </row>
    <row r="34" spans="5:6" x14ac:dyDescent="0.25">
      <c r="E34">
        <f t="shared" si="1"/>
        <v>28</v>
      </c>
      <c r="F34" s="1">
        <f t="shared" si="0"/>
        <v>40816</v>
      </c>
    </row>
    <row r="35" spans="5:6" x14ac:dyDescent="0.25">
      <c r="E35">
        <f t="shared" si="1"/>
        <v>29</v>
      </c>
      <c r="F35" s="1">
        <f t="shared" si="0"/>
        <v>40847</v>
      </c>
    </row>
    <row r="36" spans="5:6" x14ac:dyDescent="0.25">
      <c r="E36">
        <f t="shared" si="1"/>
        <v>30</v>
      </c>
      <c r="F36" s="1">
        <f t="shared" si="0"/>
        <v>40877</v>
      </c>
    </row>
    <row r="37" spans="5:6" x14ac:dyDescent="0.25">
      <c r="E37">
        <f t="shared" si="1"/>
        <v>31</v>
      </c>
      <c r="F37" s="1">
        <f t="shared" si="0"/>
        <v>40908</v>
      </c>
    </row>
    <row r="38" spans="5:6" x14ac:dyDescent="0.25">
      <c r="E38">
        <f t="shared" si="1"/>
        <v>32</v>
      </c>
      <c r="F38" s="1">
        <f t="shared" si="0"/>
        <v>40939</v>
      </c>
    </row>
    <row r="39" spans="5:6" x14ac:dyDescent="0.25">
      <c r="E39">
        <f t="shared" si="1"/>
        <v>33</v>
      </c>
      <c r="F39" s="1">
        <f t="shared" si="0"/>
        <v>40968</v>
      </c>
    </row>
    <row r="40" spans="5:6" x14ac:dyDescent="0.25">
      <c r="E40">
        <f t="shared" si="1"/>
        <v>34</v>
      </c>
      <c r="F40" s="1">
        <f t="shared" si="0"/>
        <v>40999</v>
      </c>
    </row>
    <row r="41" spans="5:6" x14ac:dyDescent="0.25">
      <c r="E41">
        <f t="shared" si="1"/>
        <v>35</v>
      </c>
      <c r="F41" s="1">
        <f t="shared" si="0"/>
        <v>41029</v>
      </c>
    </row>
    <row r="42" spans="5:6" x14ac:dyDescent="0.25">
      <c r="E42">
        <f t="shared" si="1"/>
        <v>36</v>
      </c>
      <c r="F42" s="1">
        <f t="shared" si="0"/>
        <v>41060</v>
      </c>
    </row>
    <row r="43" spans="5:6" x14ac:dyDescent="0.25">
      <c r="E43">
        <f t="shared" si="1"/>
        <v>37</v>
      </c>
      <c r="F43" s="1">
        <f t="shared" si="0"/>
        <v>41090</v>
      </c>
    </row>
    <row r="44" spans="5:6" x14ac:dyDescent="0.25">
      <c r="E44">
        <f t="shared" si="1"/>
        <v>38</v>
      </c>
      <c r="F44" s="1">
        <f t="shared" si="0"/>
        <v>41121</v>
      </c>
    </row>
    <row r="45" spans="5:6" x14ac:dyDescent="0.25">
      <c r="E45">
        <f t="shared" si="1"/>
        <v>39</v>
      </c>
      <c r="F45" s="1">
        <f t="shared" si="0"/>
        <v>41152</v>
      </c>
    </row>
    <row r="46" spans="5:6" x14ac:dyDescent="0.25">
      <c r="E46">
        <f t="shared" si="1"/>
        <v>40</v>
      </c>
      <c r="F46" s="1">
        <f t="shared" si="0"/>
        <v>41182</v>
      </c>
    </row>
    <row r="47" spans="5:6" x14ac:dyDescent="0.25">
      <c r="E47">
        <f t="shared" si="1"/>
        <v>41</v>
      </c>
      <c r="F47" s="1">
        <f t="shared" si="0"/>
        <v>41213</v>
      </c>
    </row>
    <row r="48" spans="5:6" x14ac:dyDescent="0.25">
      <c r="E48">
        <f t="shared" si="1"/>
        <v>42</v>
      </c>
      <c r="F48" s="1">
        <f t="shared" si="0"/>
        <v>41243</v>
      </c>
    </row>
    <row r="49" spans="5:6" x14ac:dyDescent="0.25">
      <c r="E49">
        <f t="shared" si="1"/>
        <v>43</v>
      </c>
      <c r="F49" s="1">
        <f t="shared" si="0"/>
        <v>41274</v>
      </c>
    </row>
    <row r="50" spans="5:6" x14ac:dyDescent="0.25">
      <c r="E50">
        <f t="shared" si="1"/>
        <v>44</v>
      </c>
      <c r="F50" s="1">
        <f t="shared" si="0"/>
        <v>41305</v>
      </c>
    </row>
    <row r="51" spans="5:6" x14ac:dyDescent="0.25">
      <c r="E51">
        <f t="shared" si="1"/>
        <v>45</v>
      </c>
      <c r="F51" s="1">
        <f t="shared" si="0"/>
        <v>41333</v>
      </c>
    </row>
    <row r="52" spans="5:6" x14ac:dyDescent="0.25">
      <c r="E52">
        <f t="shared" si="1"/>
        <v>46</v>
      </c>
      <c r="F52" s="1">
        <f t="shared" si="0"/>
        <v>41364</v>
      </c>
    </row>
    <row r="53" spans="5:6" x14ac:dyDescent="0.25">
      <c r="E53">
        <f t="shared" si="1"/>
        <v>47</v>
      </c>
      <c r="F53" s="1">
        <f t="shared" si="0"/>
        <v>41394</v>
      </c>
    </row>
    <row r="54" spans="5:6" x14ac:dyDescent="0.25">
      <c r="E54">
        <f t="shared" si="1"/>
        <v>48</v>
      </c>
      <c r="F54" s="1">
        <f t="shared" si="0"/>
        <v>41425</v>
      </c>
    </row>
    <row r="55" spans="5:6" x14ac:dyDescent="0.25">
      <c r="E55">
        <f t="shared" si="1"/>
        <v>49</v>
      </c>
      <c r="F55" s="1">
        <f t="shared" si="0"/>
        <v>41455</v>
      </c>
    </row>
    <row r="56" spans="5:6" x14ac:dyDescent="0.25">
      <c r="E56">
        <f t="shared" si="1"/>
        <v>50</v>
      </c>
      <c r="F56" s="1">
        <f t="shared" si="0"/>
        <v>41486</v>
      </c>
    </row>
    <row r="57" spans="5:6" x14ac:dyDescent="0.25">
      <c r="E57">
        <f t="shared" si="1"/>
        <v>51</v>
      </c>
      <c r="F57" s="1">
        <f t="shared" si="0"/>
        <v>41517</v>
      </c>
    </row>
    <row r="58" spans="5:6" x14ac:dyDescent="0.25">
      <c r="E58">
        <f t="shared" si="1"/>
        <v>52</v>
      </c>
      <c r="F58" s="1">
        <f t="shared" si="0"/>
        <v>41547</v>
      </c>
    </row>
    <row r="59" spans="5:6" x14ac:dyDescent="0.25">
      <c r="E59">
        <f t="shared" si="1"/>
        <v>53</v>
      </c>
      <c r="F59" s="1">
        <f t="shared" si="0"/>
        <v>41578</v>
      </c>
    </row>
    <row r="60" spans="5:6" x14ac:dyDescent="0.25">
      <c r="E60">
        <f t="shared" si="1"/>
        <v>54</v>
      </c>
      <c r="F60" s="1">
        <f t="shared" si="0"/>
        <v>41608</v>
      </c>
    </row>
    <row r="61" spans="5:6" x14ac:dyDescent="0.25">
      <c r="E61">
        <f t="shared" si="1"/>
        <v>55</v>
      </c>
      <c r="F61" s="1">
        <f t="shared" si="0"/>
        <v>41639</v>
      </c>
    </row>
    <row r="62" spans="5:6" x14ac:dyDescent="0.25">
      <c r="E62">
        <f t="shared" si="1"/>
        <v>56</v>
      </c>
      <c r="F62" s="1">
        <f t="shared" si="0"/>
        <v>41670</v>
      </c>
    </row>
    <row r="63" spans="5:6" x14ac:dyDescent="0.25">
      <c r="E63">
        <f t="shared" si="1"/>
        <v>57</v>
      </c>
      <c r="F63" s="1">
        <f t="shared" si="0"/>
        <v>41698</v>
      </c>
    </row>
    <row r="64" spans="5:6" x14ac:dyDescent="0.25">
      <c r="E64">
        <f t="shared" si="1"/>
        <v>58</v>
      </c>
      <c r="F64" s="1">
        <f t="shared" si="0"/>
        <v>41729</v>
      </c>
    </row>
    <row r="65" spans="5:6" x14ac:dyDescent="0.25">
      <c r="E65">
        <f t="shared" si="1"/>
        <v>59</v>
      </c>
      <c r="F65" s="1">
        <f t="shared" si="0"/>
        <v>41759</v>
      </c>
    </row>
    <row r="66" spans="5:6" x14ac:dyDescent="0.25">
      <c r="E66">
        <f t="shared" si="1"/>
        <v>60</v>
      </c>
      <c r="F66" s="1">
        <f t="shared" si="0"/>
        <v>41790</v>
      </c>
    </row>
    <row r="67" spans="5:6" x14ac:dyDescent="0.25">
      <c r="E67">
        <f t="shared" si="1"/>
        <v>61</v>
      </c>
      <c r="F67" s="1">
        <f t="shared" si="0"/>
        <v>41820</v>
      </c>
    </row>
    <row r="68" spans="5:6" x14ac:dyDescent="0.25">
      <c r="E68">
        <f t="shared" si="1"/>
        <v>62</v>
      </c>
      <c r="F68" s="1">
        <f t="shared" si="0"/>
        <v>41851</v>
      </c>
    </row>
    <row r="69" spans="5:6" x14ac:dyDescent="0.25">
      <c r="E69">
        <f t="shared" si="1"/>
        <v>63</v>
      </c>
      <c r="F69" s="1">
        <f t="shared" si="0"/>
        <v>41882</v>
      </c>
    </row>
    <row r="70" spans="5:6" x14ac:dyDescent="0.25">
      <c r="E70">
        <f t="shared" si="1"/>
        <v>64</v>
      </c>
      <c r="F70" s="1">
        <f t="shared" si="0"/>
        <v>41912</v>
      </c>
    </row>
    <row r="71" spans="5:6" x14ac:dyDescent="0.25">
      <c r="E71">
        <f t="shared" si="1"/>
        <v>65</v>
      </c>
      <c r="F71" s="1">
        <f t="shared" ref="F71:F73" si="2">EDATE($A$4,E71)</f>
        <v>41943</v>
      </c>
    </row>
    <row r="72" spans="5:6" x14ac:dyDescent="0.25">
      <c r="E72">
        <f t="shared" si="1"/>
        <v>66</v>
      </c>
      <c r="F72" s="1">
        <f t="shared" si="2"/>
        <v>41973</v>
      </c>
    </row>
    <row r="73" spans="5:6" x14ac:dyDescent="0.25">
      <c r="E73">
        <f t="shared" si="1"/>
        <v>67</v>
      </c>
      <c r="F73" s="1">
        <f t="shared" si="2"/>
        <v>42004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D12" sqref="D12"/>
    </sheetView>
  </sheetViews>
  <sheetFormatPr baseColWidth="10" defaultRowHeight="15" x14ac:dyDescent="0.25"/>
  <cols>
    <col min="6" max="6" width="16.85546875" customWidth="1"/>
  </cols>
  <sheetData>
    <row r="2" spans="1:6" ht="15.75" x14ac:dyDescent="0.25">
      <c r="A2" s="14" t="s">
        <v>6</v>
      </c>
    </row>
    <row r="4" spans="1:6" x14ac:dyDescent="0.25">
      <c r="A4" s="4" t="s">
        <v>7</v>
      </c>
      <c r="B4" s="4"/>
      <c r="C4" s="3" t="s">
        <v>10</v>
      </c>
      <c r="D4" s="3" t="s">
        <v>11</v>
      </c>
      <c r="E4" s="3" t="s">
        <v>12</v>
      </c>
      <c r="F4" s="3" t="s">
        <v>13</v>
      </c>
    </row>
    <row r="5" spans="1:6" x14ac:dyDescent="0.25">
      <c r="A5" s="1">
        <v>42219</v>
      </c>
      <c r="B5" s="10">
        <v>0.37584490740740745</v>
      </c>
      <c r="C5">
        <f>HOUR(B5)</f>
        <v>9</v>
      </c>
      <c r="D5">
        <f>MINUTE(B5)</f>
        <v>1</v>
      </c>
      <c r="E5">
        <f>SECOND(B5)</f>
        <v>13</v>
      </c>
      <c r="F5" s="8">
        <f>TIME(C5,D5,E5)</f>
        <v>0.37584490740740745</v>
      </c>
    </row>
    <row r="6" spans="1:6" x14ac:dyDescent="0.25">
      <c r="A6" s="1">
        <v>42220</v>
      </c>
      <c r="B6" s="10">
        <v>0.53006944444444437</v>
      </c>
      <c r="C6">
        <f>HOUR(B6)</f>
        <v>12</v>
      </c>
      <c r="D6">
        <f t="shared" ref="D6:D7" si="0">MINUTE(B6)</f>
        <v>43</v>
      </c>
      <c r="E6">
        <f t="shared" ref="E6:E8" si="1">SECOND(B6)</f>
        <v>18</v>
      </c>
      <c r="F6" s="8">
        <f>TIME(C6,D6,E6)</f>
        <v>0.53006944444444437</v>
      </c>
    </row>
    <row r="7" spans="1:6" x14ac:dyDescent="0.25">
      <c r="A7" s="1">
        <v>42221</v>
      </c>
      <c r="B7" s="10">
        <v>0.10503472222222222</v>
      </c>
      <c r="C7">
        <f t="shared" ref="C6:C8" si="2">HOUR(B7)</f>
        <v>2</v>
      </c>
      <c r="D7">
        <f t="shared" si="0"/>
        <v>31</v>
      </c>
      <c r="E7">
        <f t="shared" si="1"/>
        <v>15</v>
      </c>
      <c r="F7" s="8">
        <f>TIME(C7,D7,E7)</f>
        <v>0.10503472222222222</v>
      </c>
    </row>
    <row r="8" spans="1:6" x14ac:dyDescent="0.25">
      <c r="A8" s="1">
        <v>42222</v>
      </c>
      <c r="B8" s="10">
        <v>0.29204861111111108</v>
      </c>
      <c r="C8">
        <f t="shared" si="2"/>
        <v>7</v>
      </c>
      <c r="D8">
        <f>MINUTE(B8)</f>
        <v>0</v>
      </c>
      <c r="E8">
        <f t="shared" si="1"/>
        <v>33</v>
      </c>
      <c r="F8" s="8">
        <f>TIME(C8,D8,E8)</f>
        <v>0.29204861111111108</v>
      </c>
    </row>
    <row r="9" spans="1:6" x14ac:dyDescent="0.25">
      <c r="F9" s="11">
        <f>SUM(F5:F8)</f>
        <v>1.3029976851851852</v>
      </c>
    </row>
    <row r="10" spans="1:6" x14ac:dyDescent="0.25">
      <c r="F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H11" sqref="H11"/>
    </sheetView>
  </sheetViews>
  <sheetFormatPr baseColWidth="10" defaultRowHeight="15" x14ac:dyDescent="0.25"/>
  <cols>
    <col min="1" max="1" width="15.42578125" customWidth="1"/>
    <col min="2" max="2" width="24" bestFit="1" customWidth="1"/>
    <col min="7" max="7" width="16.7109375" customWidth="1"/>
    <col min="8" max="8" width="17.42578125" customWidth="1"/>
    <col min="9" max="9" width="16.140625" customWidth="1"/>
  </cols>
  <sheetData>
    <row r="2" spans="1:10" x14ac:dyDescent="0.25">
      <c r="A2" t="s">
        <v>3</v>
      </c>
      <c r="B2">
        <v>20000</v>
      </c>
      <c r="E2" s="15"/>
      <c r="F2" s="15"/>
      <c r="G2" s="15"/>
      <c r="H2" s="15"/>
      <c r="I2" s="15"/>
    </row>
    <row r="3" spans="1:10" x14ac:dyDescent="0.25">
      <c r="A3" t="s">
        <v>4</v>
      </c>
      <c r="B3">
        <v>12</v>
      </c>
      <c r="E3" s="4" t="s">
        <v>5</v>
      </c>
      <c r="F3" s="4" t="s">
        <v>8</v>
      </c>
      <c r="G3" s="4" t="s">
        <v>9</v>
      </c>
      <c r="H3" s="4" t="s">
        <v>16</v>
      </c>
      <c r="I3" s="4" t="s">
        <v>15</v>
      </c>
      <c r="J3" s="4" t="s">
        <v>17</v>
      </c>
    </row>
    <row r="4" spans="1:10" x14ac:dyDescent="0.25">
      <c r="E4" s="4">
        <v>0</v>
      </c>
      <c r="F4" s="4"/>
      <c r="G4" s="16"/>
      <c r="H4" s="4"/>
      <c r="I4" s="4"/>
      <c r="J4">
        <v>20000</v>
      </c>
    </row>
    <row r="5" spans="1:10" x14ac:dyDescent="0.25">
      <c r="B5" s="7"/>
      <c r="E5">
        <v>1</v>
      </c>
      <c r="F5">
        <v>20000</v>
      </c>
      <c r="G5" s="5">
        <f>F5*B6%</f>
        <v>1600</v>
      </c>
      <c r="H5" s="5">
        <f>PPMT($B$6,E5,$B$3,-$B$2)</f>
        <v>5.6651298583754955E-7</v>
      </c>
    </row>
    <row r="6" spans="1:10" x14ac:dyDescent="0.25">
      <c r="A6" t="s">
        <v>14</v>
      </c>
      <c r="B6" s="6">
        <v>8</v>
      </c>
      <c r="E6">
        <v>2</v>
      </c>
    </row>
    <row r="7" spans="1:10" x14ac:dyDescent="0.25">
      <c r="E7">
        <v>3</v>
      </c>
    </row>
    <row r="8" spans="1:10" x14ac:dyDescent="0.25">
      <c r="E8">
        <v>4</v>
      </c>
    </row>
    <row r="9" spans="1:10" x14ac:dyDescent="0.25">
      <c r="E9">
        <v>5</v>
      </c>
    </row>
    <row r="10" spans="1:10" x14ac:dyDescent="0.25">
      <c r="A10" s="5"/>
      <c r="E10">
        <v>6</v>
      </c>
    </row>
    <row r="11" spans="1:10" x14ac:dyDescent="0.25">
      <c r="E11">
        <v>7</v>
      </c>
    </row>
    <row r="12" spans="1:10" x14ac:dyDescent="0.25">
      <c r="E12">
        <v>8</v>
      </c>
    </row>
    <row r="13" spans="1:10" x14ac:dyDescent="0.25">
      <c r="E13">
        <v>9</v>
      </c>
    </row>
    <row r="14" spans="1:10" x14ac:dyDescent="0.25">
      <c r="E14">
        <v>10</v>
      </c>
    </row>
    <row r="15" spans="1:10" x14ac:dyDescent="0.25">
      <c r="E15">
        <v>11</v>
      </c>
    </row>
    <row r="16" spans="1:10" x14ac:dyDescent="0.25">
      <c r="E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2015-07-02T14:50:02Z</dcterms:created>
  <dcterms:modified xsi:type="dcterms:W3CDTF">2015-07-02T16:32:00Z</dcterms:modified>
</cp:coreProperties>
</file>