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 activeTab="2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</sheets>
  <calcPr calcId="145621"/>
  <fileRecoveryPr repairLoad="1"/>
</workbook>
</file>

<file path=xl/calcChain.xml><?xml version="1.0" encoding="utf-8"?>
<calcChain xmlns="http://schemas.openxmlformats.org/spreadsheetml/2006/main">
  <c r="C9" i="3" l="1"/>
  <c r="E14" i="2"/>
  <c r="E15" i="2"/>
  <c r="E16" i="2"/>
  <c r="E17" i="2"/>
  <c r="E18" i="2"/>
  <c r="D14" i="2"/>
  <c r="D15" i="2"/>
  <c r="D16" i="2"/>
  <c r="D17" i="2"/>
  <c r="D18" i="2"/>
  <c r="E13" i="2"/>
  <c r="D13" i="2"/>
  <c r="F13" i="2" l="1"/>
  <c r="F14" i="2" s="1"/>
  <c r="F15" i="2" s="1"/>
  <c r="C7" i="3"/>
  <c r="C8" i="3" s="1"/>
  <c r="D9" i="4"/>
  <c r="F6" i="4"/>
  <c r="D10" i="5" l="1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9" i="5"/>
  <c r="D8" i="5"/>
  <c r="C8" i="2"/>
  <c r="F8" i="6"/>
  <c r="F12" i="6" s="1"/>
  <c r="F9" i="6"/>
  <c r="F10" i="6"/>
  <c r="F11" i="6"/>
  <c r="C12" i="2" l="1"/>
  <c r="C13" i="2"/>
  <c r="C14" i="2"/>
  <c r="C15" i="2"/>
  <c r="C16" i="2"/>
  <c r="C17" i="2"/>
  <c r="C18" i="2"/>
  <c r="F16" i="2"/>
  <c r="F17" i="2" s="1"/>
  <c r="F18" i="2" s="1"/>
</calcChain>
</file>

<file path=xl/sharedStrings.xml><?xml version="1.0" encoding="utf-8"?>
<sst xmlns="http://schemas.openxmlformats.org/spreadsheetml/2006/main" count="21" uniqueCount="18">
  <si>
    <t>Dado el siguiente reporte del reloj biométrico de Juan Pablo:</t>
  </si>
  <si>
    <t xml:space="preserve">deuda </t>
  </si>
  <si>
    <t>NPER</t>
  </si>
  <si>
    <t xml:space="preserve">TASA </t>
  </si>
  <si>
    <t>CAPITAL</t>
  </si>
  <si>
    <t>INTERES</t>
  </si>
  <si>
    <t>SALDO</t>
  </si>
  <si>
    <t>CUOTA</t>
  </si>
  <si>
    <t>INICIAL</t>
  </si>
  <si>
    <t>FINAL</t>
  </si>
  <si>
    <t>Dado</t>
  </si>
  <si>
    <t>VENTAS 2010</t>
  </si>
  <si>
    <t>CRECIMIENTO 2011</t>
  </si>
  <si>
    <t>PERIODO</t>
  </si>
  <si>
    <t xml:space="preserve">MONTO </t>
  </si>
  <si>
    <t>VALOR FUTURO</t>
  </si>
  <si>
    <t>PAGO</t>
  </si>
  <si>
    <t xml:space="preserve">INTERES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</si>
</sst>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\ #,##0.00_);[Red]\(&quot;$&quot;\ #,##0.00\)"/>
    <numFmt numFmtId="44" formatCode="_(&quot;$&quot;\ * #,##0.00_);_(&quot;$&quot;\ * \(#,##0.00\);_(&quot;$&quot;\ * &quot;-&quot;??_);_(@_)"/>
    <numFmt numFmtId="164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</cellStyleXfs>
  <cellXfs count="16">
    <xf numFmtId="0" fontId="0" fillId="0" borderId="0" xfId="0"/>
    <xf numFmtId="22" fontId="0" fillId="0" borderId="0" xfId="0" applyNumberFormat="1"/>
    <xf numFmtId="18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center"/>
    </xf>
    <xf numFmtId="9" fontId="0" fillId="0" borderId="0" xfId="0" applyNumberFormat="1"/>
    <xf numFmtId="8" fontId="0" fillId="0" borderId="0" xfId="0" applyNumberFormat="1"/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10" fontId="0" fillId="0" borderId="0" xfId="0" applyNumberFormat="1"/>
    <xf numFmtId="10" fontId="2" fillId="0" borderId="0" xfId="0" applyNumberFormat="1" applyFont="1" applyAlignment="1">
      <alignment vertical="center"/>
    </xf>
    <xf numFmtId="44" fontId="0" fillId="0" borderId="0" xfId="1" applyFont="1"/>
    <xf numFmtId="0" fontId="0" fillId="0" borderId="0" xfId="0" applyNumberFormat="1"/>
    <xf numFmtId="8" fontId="0" fillId="0" borderId="0" xfId="0" applyNumberFormat="1"/>
    <xf numFmtId="9" fontId="0" fillId="0" borderId="0" xfId="2" applyFont="1"/>
  </cellXfs>
  <cellStyles count="4">
    <cellStyle name="Moneda" xfId="1" builtinId="4"/>
    <cellStyle name="Normal" xfId="0" builtinId="0"/>
    <cellStyle name="Porcentaje" xfId="2" builtinId="5"/>
    <cellStyle name="TableStyleLigh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"/>
  <sheetViews>
    <sheetView workbookViewId="0">
      <selection activeCell="B4" sqref="B4:F11"/>
    </sheetView>
  </sheetViews>
  <sheetFormatPr baseColWidth="10" defaultRowHeight="15" x14ac:dyDescent="0.25"/>
  <cols>
    <col min="3" max="3" width="15.7109375" bestFit="1" customWidth="1"/>
    <col min="5" max="5" width="15.140625" customWidth="1"/>
  </cols>
  <sheetData>
    <row r="15" spans="2:2" x14ac:dyDescent="0.25">
      <c r="B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8"/>
  <sheetViews>
    <sheetView workbookViewId="0">
      <selection activeCell="B9" sqref="B9"/>
    </sheetView>
  </sheetViews>
  <sheetFormatPr baseColWidth="10" defaultRowHeight="15" x14ac:dyDescent="0.25"/>
  <cols>
    <col min="2" max="2" width="14.5703125" bestFit="1" customWidth="1"/>
  </cols>
  <sheetData>
    <row r="5" spans="2:6" x14ac:dyDescent="0.25">
      <c r="B5" t="s">
        <v>1</v>
      </c>
      <c r="C5">
        <v>20000</v>
      </c>
    </row>
    <row r="6" spans="2:6" x14ac:dyDescent="0.25">
      <c r="B6" t="s">
        <v>2</v>
      </c>
      <c r="C6">
        <v>24</v>
      </c>
    </row>
    <row r="7" spans="2:6" x14ac:dyDescent="0.25">
      <c r="B7" t="s">
        <v>3</v>
      </c>
      <c r="C7" s="5">
        <v>0.06</v>
      </c>
    </row>
    <row r="8" spans="2:6" x14ac:dyDescent="0.25">
      <c r="B8" t="s">
        <v>16</v>
      </c>
      <c r="C8" s="6">
        <f>PMT(C7,C6,-C5)</f>
        <v>1593.5800996708683</v>
      </c>
    </row>
    <row r="11" spans="2:6" x14ac:dyDescent="0.25">
      <c r="B11" s="4"/>
      <c r="C11" s="4" t="s">
        <v>7</v>
      </c>
      <c r="D11" s="4" t="s">
        <v>4</v>
      </c>
      <c r="E11" s="4" t="s">
        <v>5</v>
      </c>
      <c r="F11" s="4" t="s">
        <v>6</v>
      </c>
    </row>
    <row r="12" spans="2:6" x14ac:dyDescent="0.25">
      <c r="B12">
        <v>0</v>
      </c>
      <c r="C12" s="6">
        <f>$C$8</f>
        <v>1593.5800996708683</v>
      </c>
      <c r="F12">
        <v>20000</v>
      </c>
    </row>
    <row r="13" spans="2:6" x14ac:dyDescent="0.25">
      <c r="B13">
        <v>1</v>
      </c>
      <c r="C13" s="6">
        <f t="shared" ref="C13:C18" si="0">$C$8</f>
        <v>1593.5800996708683</v>
      </c>
      <c r="D13" s="6">
        <f>PPMT($C$7,B13,$C$6,-$C$5)</f>
        <v>393.58009967086821</v>
      </c>
      <c r="E13" s="6">
        <f>IPMT($C$7,B13,$C$6,-$C$5)</f>
        <v>1200</v>
      </c>
      <c r="F13" s="6">
        <f>F12-D13</f>
        <v>19606.419900329132</v>
      </c>
    </row>
    <row r="14" spans="2:6" x14ac:dyDescent="0.25">
      <c r="B14">
        <v>2</v>
      </c>
      <c r="C14" s="6">
        <f t="shared" si="0"/>
        <v>1593.5800996708683</v>
      </c>
      <c r="D14" s="14">
        <f t="shared" ref="D14:D18" si="1">PPMT($C$7,B14,$C$6,-$C$5)</f>
        <v>417.19490565112022</v>
      </c>
      <c r="E14" s="14">
        <f t="shared" ref="E14:E18" si="2">IPMT($C$7,B14,$C$6,-$C$5)</f>
        <v>1176.385194019748</v>
      </c>
      <c r="F14" s="6">
        <f>F13-D14</f>
        <v>19189.224994678014</v>
      </c>
    </row>
    <row r="15" spans="2:6" x14ac:dyDescent="0.25">
      <c r="B15">
        <v>3</v>
      </c>
      <c r="C15" s="6">
        <f t="shared" si="0"/>
        <v>1593.5800996708683</v>
      </c>
      <c r="D15" s="14">
        <f t="shared" si="1"/>
        <v>442.22659999018737</v>
      </c>
      <c r="E15" s="14">
        <f t="shared" si="2"/>
        <v>1151.3534996806809</v>
      </c>
      <c r="F15" s="6">
        <f>F14-D15</f>
        <v>18746.998394687827</v>
      </c>
    </row>
    <row r="16" spans="2:6" x14ac:dyDescent="0.25">
      <c r="B16">
        <v>4</v>
      </c>
      <c r="C16" s="6">
        <f t="shared" si="0"/>
        <v>1593.5800996708683</v>
      </c>
      <c r="D16" s="14">
        <f t="shared" si="1"/>
        <v>468.76019598959863</v>
      </c>
      <c r="E16" s="14">
        <f t="shared" si="2"/>
        <v>1124.8199036812696</v>
      </c>
      <c r="F16" s="6">
        <f>F15-D16</f>
        <v>18278.238198698229</v>
      </c>
    </row>
    <row r="17" spans="2:6" x14ac:dyDescent="0.25">
      <c r="B17">
        <v>5</v>
      </c>
      <c r="C17" s="6">
        <f t="shared" si="0"/>
        <v>1593.5800996708683</v>
      </c>
      <c r="D17" s="14">
        <f t="shared" si="1"/>
        <v>496.88580774897463</v>
      </c>
      <c r="E17" s="14">
        <f t="shared" si="2"/>
        <v>1096.6942919218936</v>
      </c>
      <c r="F17" s="6">
        <f>F16-D17</f>
        <v>17781.352390949254</v>
      </c>
    </row>
    <row r="18" spans="2:6" x14ac:dyDescent="0.25">
      <c r="B18">
        <v>6</v>
      </c>
      <c r="C18" s="6">
        <f t="shared" si="0"/>
        <v>1593.5800996708683</v>
      </c>
      <c r="D18" s="14">
        <f t="shared" si="1"/>
        <v>526.69895621391299</v>
      </c>
      <c r="E18" s="14">
        <f t="shared" si="2"/>
        <v>1066.881143456955</v>
      </c>
      <c r="F18" s="6">
        <f>F17-D18</f>
        <v>17254.653434735341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9"/>
  <sheetViews>
    <sheetView tabSelected="1" workbookViewId="0">
      <selection activeCell="C9" sqref="C9"/>
    </sheetView>
  </sheetViews>
  <sheetFormatPr baseColWidth="10" defaultRowHeight="15" x14ac:dyDescent="0.25"/>
  <cols>
    <col min="2" max="2" width="14.5703125" bestFit="1" customWidth="1"/>
    <col min="3" max="3" width="11.28515625" bestFit="1" customWidth="1"/>
  </cols>
  <sheetData>
    <row r="4" spans="2:3" x14ac:dyDescent="0.25">
      <c r="B4" t="s">
        <v>14</v>
      </c>
      <c r="C4">
        <v>6000</v>
      </c>
    </row>
    <row r="5" spans="2:3" x14ac:dyDescent="0.25">
      <c r="B5" t="s">
        <v>5</v>
      </c>
      <c r="C5" s="5">
        <v>0.2</v>
      </c>
    </row>
    <row r="6" spans="2:3" ht="18.75" customHeight="1" x14ac:dyDescent="0.25">
      <c r="B6" t="s">
        <v>2</v>
      </c>
      <c r="C6" s="13">
        <v>12</v>
      </c>
    </row>
    <row r="7" spans="2:3" x14ac:dyDescent="0.25">
      <c r="B7" t="s">
        <v>16</v>
      </c>
      <c r="C7" s="6">
        <f>PMT(C5,C6,-C4)</f>
        <v>1351.5897894226916</v>
      </c>
    </row>
    <row r="8" spans="2:3" x14ac:dyDescent="0.25">
      <c r="B8" t="s">
        <v>15</v>
      </c>
      <c r="C8" s="6">
        <f>FV(C5,C6,-C7)</f>
        <v>53496.60268953599</v>
      </c>
    </row>
    <row r="9" spans="2:3" x14ac:dyDescent="0.25">
      <c r="B9" t="s">
        <v>17</v>
      </c>
      <c r="C9" s="15">
        <f>RATE(C6,C7,-C4)</f>
        <v>0.20000000000000007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6"/>
  <sheetViews>
    <sheetView workbookViewId="0">
      <selection activeCell="E13" sqref="E13"/>
    </sheetView>
  </sheetViews>
  <sheetFormatPr baseColWidth="10" defaultRowHeight="15" x14ac:dyDescent="0.25"/>
  <cols>
    <col min="3" max="3" width="17.7109375" bestFit="1" customWidth="1"/>
    <col min="4" max="4" width="13" bestFit="1" customWidth="1"/>
  </cols>
  <sheetData>
    <row r="4" spans="3:6" x14ac:dyDescent="0.25">
      <c r="C4" t="s">
        <v>10</v>
      </c>
    </row>
    <row r="6" spans="3:6" x14ac:dyDescent="0.25">
      <c r="C6" t="s">
        <v>11</v>
      </c>
      <c r="D6">
        <v>500000</v>
      </c>
      <c r="F6">
        <f>D7*D6</f>
        <v>12500</v>
      </c>
    </row>
    <row r="7" spans="3:6" x14ac:dyDescent="0.25">
      <c r="C7" t="s">
        <v>12</v>
      </c>
      <c r="D7" s="10">
        <v>2.5000000000000001E-2</v>
      </c>
    </row>
    <row r="8" spans="3:6" x14ac:dyDescent="0.25">
      <c r="C8" t="s">
        <v>13</v>
      </c>
      <c r="D8">
        <v>1</v>
      </c>
    </row>
    <row r="9" spans="3:6" x14ac:dyDescent="0.25">
      <c r="D9" s="6">
        <f>PMT($D$7,D8,-D6)</f>
        <v>512499.99999999994</v>
      </c>
    </row>
    <row r="10" spans="3:6" ht="18" x14ac:dyDescent="0.25">
      <c r="C10" s="11">
        <v>0.01</v>
      </c>
      <c r="D10" s="12">
        <f t="dataTable" ref="D10:D16" dt2D="0" dtr="0" r1="D7"/>
        <v>504999.99999999994</v>
      </c>
    </row>
    <row r="11" spans="3:6" ht="18" x14ac:dyDescent="0.25">
      <c r="C11" s="11">
        <v>1.4999999999999999E-2</v>
      </c>
      <c r="D11" s="12">
        <v>507500</v>
      </c>
    </row>
    <row r="12" spans="3:6" ht="18" x14ac:dyDescent="0.25">
      <c r="C12" s="11">
        <v>0.02</v>
      </c>
      <c r="D12" s="12">
        <v>510000</v>
      </c>
    </row>
    <row r="13" spans="3:6" ht="18" x14ac:dyDescent="0.25">
      <c r="C13" s="11">
        <v>2.5000000000000001E-2</v>
      </c>
      <c r="D13" s="12">
        <v>512499.99999999994</v>
      </c>
    </row>
    <row r="14" spans="3:6" ht="18" x14ac:dyDescent="0.25">
      <c r="C14" s="11">
        <v>0.03</v>
      </c>
      <c r="D14" s="12">
        <v>515000</v>
      </c>
    </row>
    <row r="15" spans="3:6" ht="18" x14ac:dyDescent="0.25">
      <c r="C15" s="11">
        <v>3.5000000000000003E-2</v>
      </c>
      <c r="D15" s="12">
        <v>517500.00000000012</v>
      </c>
    </row>
    <row r="16" spans="3:6" ht="18" x14ac:dyDescent="0.25">
      <c r="C16" s="11">
        <v>0.04</v>
      </c>
      <c r="D16" s="12">
        <v>520000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72"/>
  <sheetViews>
    <sheetView workbookViewId="0">
      <selection activeCell="D9" sqref="D9"/>
    </sheetView>
  </sheetViews>
  <sheetFormatPr baseColWidth="10" defaultRowHeight="15" x14ac:dyDescent="0.25"/>
  <cols>
    <col min="4" max="4" width="10.7109375" bestFit="1" customWidth="1"/>
  </cols>
  <sheetData>
    <row r="4" spans="2:4" x14ac:dyDescent="0.25">
      <c r="B4" t="s">
        <v>8</v>
      </c>
      <c r="D4" s="7">
        <v>39964</v>
      </c>
    </row>
    <row r="5" spans="2:4" x14ac:dyDescent="0.25">
      <c r="B5" t="s">
        <v>9</v>
      </c>
      <c r="D5" s="7">
        <v>41994</v>
      </c>
    </row>
    <row r="8" spans="2:4" x14ac:dyDescent="0.25">
      <c r="D8" s="8">
        <f>YEARFRAC(D4,D5)*(12)</f>
        <v>66.7</v>
      </c>
    </row>
    <row r="9" spans="2:4" x14ac:dyDescent="0.25">
      <c r="B9">
        <v>1</v>
      </c>
      <c r="D9" s="9">
        <f>EDATE($D$4,B9)</f>
        <v>39994</v>
      </c>
    </row>
    <row r="10" spans="2:4" x14ac:dyDescent="0.25">
      <c r="B10">
        <v>2</v>
      </c>
      <c r="D10" s="9">
        <f t="shared" ref="D10:D72" si="0">EDATE($D$4,B10)</f>
        <v>40025</v>
      </c>
    </row>
    <row r="11" spans="2:4" x14ac:dyDescent="0.25">
      <c r="B11">
        <v>3</v>
      </c>
      <c r="D11" s="9">
        <f t="shared" si="0"/>
        <v>40056</v>
      </c>
    </row>
    <row r="12" spans="2:4" x14ac:dyDescent="0.25">
      <c r="B12">
        <v>4</v>
      </c>
      <c r="D12" s="9">
        <f t="shared" si="0"/>
        <v>40086</v>
      </c>
    </row>
    <row r="13" spans="2:4" x14ac:dyDescent="0.25">
      <c r="B13">
        <v>5</v>
      </c>
      <c r="D13" s="9">
        <f t="shared" si="0"/>
        <v>40117</v>
      </c>
    </row>
    <row r="14" spans="2:4" x14ac:dyDescent="0.25">
      <c r="B14">
        <v>6</v>
      </c>
      <c r="D14" s="9">
        <f t="shared" si="0"/>
        <v>40147</v>
      </c>
    </row>
    <row r="15" spans="2:4" x14ac:dyDescent="0.25">
      <c r="B15">
        <v>7</v>
      </c>
      <c r="D15" s="9">
        <f t="shared" si="0"/>
        <v>40178</v>
      </c>
    </row>
    <row r="16" spans="2:4" x14ac:dyDescent="0.25">
      <c r="B16">
        <v>8</v>
      </c>
      <c r="D16" s="9">
        <f t="shared" si="0"/>
        <v>40209</v>
      </c>
    </row>
    <row r="17" spans="2:4" x14ac:dyDescent="0.25">
      <c r="B17">
        <v>9</v>
      </c>
      <c r="D17" s="9">
        <f t="shared" si="0"/>
        <v>40237</v>
      </c>
    </row>
    <row r="18" spans="2:4" x14ac:dyDescent="0.25">
      <c r="B18">
        <v>10</v>
      </c>
      <c r="D18" s="9">
        <f t="shared" si="0"/>
        <v>40268</v>
      </c>
    </row>
    <row r="19" spans="2:4" x14ac:dyDescent="0.25">
      <c r="B19">
        <v>11</v>
      </c>
      <c r="D19" s="9">
        <f t="shared" si="0"/>
        <v>40298</v>
      </c>
    </row>
    <row r="20" spans="2:4" x14ac:dyDescent="0.25">
      <c r="B20">
        <v>12</v>
      </c>
      <c r="D20" s="9">
        <f t="shared" si="0"/>
        <v>40329</v>
      </c>
    </row>
    <row r="21" spans="2:4" x14ac:dyDescent="0.25">
      <c r="B21">
        <v>13</v>
      </c>
      <c r="D21" s="9">
        <f t="shared" si="0"/>
        <v>40359</v>
      </c>
    </row>
    <row r="22" spans="2:4" x14ac:dyDescent="0.25">
      <c r="B22">
        <v>14</v>
      </c>
      <c r="D22" s="9">
        <f t="shared" si="0"/>
        <v>40390</v>
      </c>
    </row>
    <row r="23" spans="2:4" x14ac:dyDescent="0.25">
      <c r="B23">
        <v>15</v>
      </c>
      <c r="D23" s="9">
        <f t="shared" si="0"/>
        <v>40421</v>
      </c>
    </row>
    <row r="24" spans="2:4" x14ac:dyDescent="0.25">
      <c r="B24">
        <v>16</v>
      </c>
      <c r="D24" s="9">
        <f t="shared" si="0"/>
        <v>40451</v>
      </c>
    </row>
    <row r="25" spans="2:4" x14ac:dyDescent="0.25">
      <c r="B25">
        <v>17</v>
      </c>
      <c r="D25" s="9">
        <f t="shared" si="0"/>
        <v>40482</v>
      </c>
    </row>
    <row r="26" spans="2:4" x14ac:dyDescent="0.25">
      <c r="B26">
        <v>18</v>
      </c>
      <c r="D26" s="9">
        <f t="shared" si="0"/>
        <v>40512</v>
      </c>
    </row>
    <row r="27" spans="2:4" x14ac:dyDescent="0.25">
      <c r="B27">
        <v>19</v>
      </c>
      <c r="D27" s="9">
        <f t="shared" si="0"/>
        <v>40543</v>
      </c>
    </row>
    <row r="28" spans="2:4" x14ac:dyDescent="0.25">
      <c r="B28">
        <v>20</v>
      </c>
      <c r="D28" s="9">
        <f t="shared" si="0"/>
        <v>40574</v>
      </c>
    </row>
    <row r="29" spans="2:4" x14ac:dyDescent="0.25">
      <c r="B29">
        <v>21</v>
      </c>
      <c r="D29" s="9">
        <f t="shared" si="0"/>
        <v>40602</v>
      </c>
    </row>
    <row r="30" spans="2:4" x14ac:dyDescent="0.25">
      <c r="B30">
        <v>22</v>
      </c>
      <c r="D30" s="9">
        <f t="shared" si="0"/>
        <v>40633</v>
      </c>
    </row>
    <row r="31" spans="2:4" x14ac:dyDescent="0.25">
      <c r="B31">
        <v>23</v>
      </c>
      <c r="D31" s="9">
        <f t="shared" si="0"/>
        <v>40663</v>
      </c>
    </row>
    <row r="32" spans="2:4" x14ac:dyDescent="0.25">
      <c r="B32">
        <v>24</v>
      </c>
      <c r="D32" s="9">
        <f t="shared" si="0"/>
        <v>40694</v>
      </c>
    </row>
    <row r="33" spans="2:4" x14ac:dyDescent="0.25">
      <c r="B33">
        <v>25</v>
      </c>
      <c r="D33" s="9">
        <f t="shared" si="0"/>
        <v>40724</v>
      </c>
    </row>
    <row r="34" spans="2:4" x14ac:dyDescent="0.25">
      <c r="B34">
        <v>26</v>
      </c>
      <c r="D34" s="9">
        <f t="shared" si="0"/>
        <v>40755</v>
      </c>
    </row>
    <row r="35" spans="2:4" x14ac:dyDescent="0.25">
      <c r="B35">
        <v>27</v>
      </c>
      <c r="D35" s="9">
        <f t="shared" si="0"/>
        <v>40786</v>
      </c>
    </row>
    <row r="36" spans="2:4" x14ac:dyDescent="0.25">
      <c r="B36">
        <v>28</v>
      </c>
      <c r="D36" s="9">
        <f t="shared" si="0"/>
        <v>40816</v>
      </c>
    </row>
    <row r="37" spans="2:4" x14ac:dyDescent="0.25">
      <c r="B37">
        <v>29</v>
      </c>
      <c r="D37" s="9">
        <f t="shared" si="0"/>
        <v>40847</v>
      </c>
    </row>
    <row r="38" spans="2:4" x14ac:dyDescent="0.25">
      <c r="B38">
        <v>30</v>
      </c>
      <c r="D38" s="9">
        <f t="shared" si="0"/>
        <v>40877</v>
      </c>
    </row>
    <row r="39" spans="2:4" x14ac:dyDescent="0.25">
      <c r="B39">
        <v>31</v>
      </c>
      <c r="D39" s="9">
        <f t="shared" si="0"/>
        <v>40908</v>
      </c>
    </row>
    <row r="40" spans="2:4" x14ac:dyDescent="0.25">
      <c r="B40">
        <v>32</v>
      </c>
      <c r="D40" s="9">
        <f t="shared" si="0"/>
        <v>40939</v>
      </c>
    </row>
    <row r="41" spans="2:4" x14ac:dyDescent="0.25">
      <c r="B41">
        <v>33</v>
      </c>
      <c r="D41" s="9">
        <f t="shared" si="0"/>
        <v>40968</v>
      </c>
    </row>
    <row r="42" spans="2:4" x14ac:dyDescent="0.25">
      <c r="B42">
        <v>34</v>
      </c>
      <c r="D42" s="9">
        <f t="shared" si="0"/>
        <v>40999</v>
      </c>
    </row>
    <row r="43" spans="2:4" x14ac:dyDescent="0.25">
      <c r="B43">
        <v>35</v>
      </c>
      <c r="D43" s="9">
        <f t="shared" si="0"/>
        <v>41029</v>
      </c>
    </row>
    <row r="44" spans="2:4" x14ac:dyDescent="0.25">
      <c r="B44">
        <v>36</v>
      </c>
      <c r="D44" s="9">
        <f t="shared" si="0"/>
        <v>41060</v>
      </c>
    </row>
    <row r="45" spans="2:4" x14ac:dyDescent="0.25">
      <c r="B45">
        <v>37</v>
      </c>
      <c r="D45" s="9">
        <f t="shared" si="0"/>
        <v>41090</v>
      </c>
    </row>
    <row r="46" spans="2:4" x14ac:dyDescent="0.25">
      <c r="B46">
        <v>38</v>
      </c>
      <c r="D46" s="9">
        <f t="shared" si="0"/>
        <v>41121</v>
      </c>
    </row>
    <row r="47" spans="2:4" x14ac:dyDescent="0.25">
      <c r="B47">
        <v>39</v>
      </c>
      <c r="D47" s="9">
        <f t="shared" si="0"/>
        <v>41152</v>
      </c>
    </row>
    <row r="48" spans="2:4" x14ac:dyDescent="0.25">
      <c r="B48">
        <v>40</v>
      </c>
      <c r="D48" s="9">
        <f t="shared" si="0"/>
        <v>41182</v>
      </c>
    </row>
    <row r="49" spans="2:4" x14ac:dyDescent="0.25">
      <c r="B49">
        <v>41</v>
      </c>
      <c r="D49" s="9">
        <f t="shared" si="0"/>
        <v>41213</v>
      </c>
    </row>
    <row r="50" spans="2:4" x14ac:dyDescent="0.25">
      <c r="B50">
        <v>42</v>
      </c>
      <c r="D50" s="9">
        <f t="shared" si="0"/>
        <v>41243</v>
      </c>
    </row>
    <row r="51" spans="2:4" x14ac:dyDescent="0.25">
      <c r="B51">
        <v>43</v>
      </c>
      <c r="D51" s="9">
        <f t="shared" si="0"/>
        <v>41274</v>
      </c>
    </row>
    <row r="52" spans="2:4" x14ac:dyDescent="0.25">
      <c r="B52">
        <v>44</v>
      </c>
      <c r="D52" s="9">
        <f t="shared" si="0"/>
        <v>41305</v>
      </c>
    </row>
    <row r="53" spans="2:4" x14ac:dyDescent="0.25">
      <c r="B53">
        <v>45</v>
      </c>
      <c r="D53" s="9">
        <f t="shared" si="0"/>
        <v>41333</v>
      </c>
    </row>
    <row r="54" spans="2:4" x14ac:dyDescent="0.25">
      <c r="B54">
        <v>46</v>
      </c>
      <c r="D54" s="9">
        <f t="shared" si="0"/>
        <v>41364</v>
      </c>
    </row>
    <row r="55" spans="2:4" x14ac:dyDescent="0.25">
      <c r="B55">
        <v>47</v>
      </c>
      <c r="D55" s="9">
        <f t="shared" si="0"/>
        <v>41394</v>
      </c>
    </row>
    <row r="56" spans="2:4" x14ac:dyDescent="0.25">
      <c r="B56">
        <v>48</v>
      </c>
      <c r="D56" s="9">
        <f t="shared" si="0"/>
        <v>41425</v>
      </c>
    </row>
    <row r="57" spans="2:4" x14ac:dyDescent="0.25">
      <c r="B57">
        <v>49</v>
      </c>
      <c r="D57" s="9">
        <f t="shared" si="0"/>
        <v>41455</v>
      </c>
    </row>
    <row r="58" spans="2:4" x14ac:dyDescent="0.25">
      <c r="B58">
        <v>50</v>
      </c>
      <c r="D58" s="9">
        <f t="shared" si="0"/>
        <v>41486</v>
      </c>
    </row>
    <row r="59" spans="2:4" x14ac:dyDescent="0.25">
      <c r="B59">
        <v>51</v>
      </c>
      <c r="D59" s="9">
        <f t="shared" si="0"/>
        <v>41517</v>
      </c>
    </row>
    <row r="60" spans="2:4" x14ac:dyDescent="0.25">
      <c r="B60">
        <v>52</v>
      </c>
      <c r="D60" s="9">
        <f t="shared" si="0"/>
        <v>41547</v>
      </c>
    </row>
    <row r="61" spans="2:4" x14ac:dyDescent="0.25">
      <c r="B61">
        <v>53</v>
      </c>
      <c r="D61" s="9">
        <f t="shared" si="0"/>
        <v>41578</v>
      </c>
    </row>
    <row r="62" spans="2:4" x14ac:dyDescent="0.25">
      <c r="B62">
        <v>54</v>
      </c>
      <c r="D62" s="9">
        <f t="shared" si="0"/>
        <v>41608</v>
      </c>
    </row>
    <row r="63" spans="2:4" x14ac:dyDescent="0.25">
      <c r="B63">
        <v>55</v>
      </c>
      <c r="D63" s="9">
        <f t="shared" si="0"/>
        <v>41639</v>
      </c>
    </row>
    <row r="64" spans="2:4" x14ac:dyDescent="0.25">
      <c r="B64">
        <v>56</v>
      </c>
      <c r="D64" s="9">
        <f t="shared" si="0"/>
        <v>41670</v>
      </c>
    </row>
    <row r="65" spans="2:4" x14ac:dyDescent="0.25">
      <c r="B65">
        <v>57</v>
      </c>
      <c r="D65" s="9">
        <f t="shared" si="0"/>
        <v>41698</v>
      </c>
    </row>
    <row r="66" spans="2:4" x14ac:dyDescent="0.25">
      <c r="B66">
        <v>58</v>
      </c>
      <c r="D66" s="9">
        <f t="shared" si="0"/>
        <v>41729</v>
      </c>
    </row>
    <row r="67" spans="2:4" x14ac:dyDescent="0.25">
      <c r="B67">
        <v>59</v>
      </c>
      <c r="D67" s="9">
        <f t="shared" si="0"/>
        <v>41759</v>
      </c>
    </row>
    <row r="68" spans="2:4" x14ac:dyDescent="0.25">
      <c r="B68">
        <v>60</v>
      </c>
      <c r="D68" s="9">
        <f t="shared" si="0"/>
        <v>41790</v>
      </c>
    </row>
    <row r="69" spans="2:4" x14ac:dyDescent="0.25">
      <c r="B69">
        <v>61</v>
      </c>
      <c r="D69" s="9">
        <f t="shared" si="0"/>
        <v>41820</v>
      </c>
    </row>
    <row r="70" spans="2:4" x14ac:dyDescent="0.25">
      <c r="B70">
        <v>62</v>
      </c>
      <c r="D70" s="9">
        <f t="shared" si="0"/>
        <v>41851</v>
      </c>
    </row>
    <row r="71" spans="2:4" x14ac:dyDescent="0.25">
      <c r="B71">
        <v>63</v>
      </c>
      <c r="D71" s="9">
        <f t="shared" si="0"/>
        <v>41882</v>
      </c>
    </row>
    <row r="72" spans="2:4" x14ac:dyDescent="0.25">
      <c r="B72">
        <v>64</v>
      </c>
      <c r="D72" s="9">
        <f t="shared" si="0"/>
        <v>41912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"/>
  <sheetViews>
    <sheetView workbookViewId="0">
      <selection activeCell="G11" sqref="G11"/>
    </sheetView>
  </sheetViews>
  <sheetFormatPr baseColWidth="10" defaultRowHeight="15" x14ac:dyDescent="0.25"/>
  <cols>
    <col min="4" max="4" width="22.85546875" customWidth="1"/>
  </cols>
  <sheetData>
    <row r="6" spans="3:6" x14ac:dyDescent="0.25">
      <c r="C6" s="4"/>
      <c r="D6" t="s">
        <v>0</v>
      </c>
    </row>
    <row r="8" spans="3:6" x14ac:dyDescent="0.25">
      <c r="D8" s="1">
        <v>42219.375694444447</v>
      </c>
      <c r="F8" s="2">
        <f>TIME(HOUR(D8),MINUTE(D8),SECOND(D8))</f>
        <v>0.3756944444444445</v>
      </c>
    </row>
    <row r="9" spans="3:6" x14ac:dyDescent="0.25">
      <c r="D9" s="1">
        <v>42219.530069444445</v>
      </c>
      <c r="F9" s="2">
        <f>TIME(HOUR(D9),MINUTE(D9),SECOND(D9))</f>
        <v>0.53006944444444437</v>
      </c>
    </row>
    <row r="10" spans="3:6" x14ac:dyDescent="0.25">
      <c r="D10" s="1">
        <v>42219.104861111111</v>
      </c>
      <c r="F10" s="2">
        <f>TIME(HOUR(D10),MINUTE(D10),SECOND(D10))</f>
        <v>0.10486111111111111</v>
      </c>
    </row>
    <row r="11" spans="3:6" x14ac:dyDescent="0.25">
      <c r="D11" s="1">
        <v>42219.292048611111</v>
      </c>
      <c r="F11" s="2">
        <f>TIME(HOUR(D11),MINUTE(D11),SECOND(D11))</f>
        <v>0.29204861111111108</v>
      </c>
    </row>
    <row r="12" spans="3:6" x14ac:dyDescent="0.25">
      <c r="F12" s="3">
        <f>TEXT(F9-F8,"h:mm:ss")+TEXT(F11-F10,"h:mm:ss")</f>
        <v>0.34156249999999999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dcterms:created xsi:type="dcterms:W3CDTF">2015-07-08T00:17:48Z</dcterms:created>
  <dcterms:modified xsi:type="dcterms:W3CDTF">2015-07-08T01:36:14Z</dcterms:modified>
</cp:coreProperties>
</file>