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4"/>
  </bookViews>
  <sheets>
    <sheet name="preg 6" sheetId="1" r:id="rId1"/>
    <sheet name="preg 2" sheetId="2" r:id="rId2"/>
    <sheet name="pre 5" sheetId="3" r:id="rId3"/>
    <sheet name="preg 4" sheetId="4" r:id="rId4"/>
    <sheet name="preg 3 " sheetId="5" r:id="rId5"/>
  </sheets>
  <calcPr calcId="145621"/>
</workbook>
</file>

<file path=xl/calcChain.xml><?xml version="1.0" encoding="utf-8"?>
<calcChain xmlns="http://schemas.openxmlformats.org/spreadsheetml/2006/main">
  <c r="B7" i="5" l="1"/>
  <c r="B4" i="5"/>
  <c r="B6" i="5" s="1"/>
  <c r="B4" i="4" l="1"/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5" i="3"/>
  <c r="B1" i="3"/>
  <c r="E9" i="2"/>
  <c r="E10" i="2" s="1"/>
  <c r="E8" i="2"/>
  <c r="D9" i="2"/>
  <c r="D10" i="2"/>
  <c r="D11" i="2"/>
  <c r="D12" i="2"/>
  <c r="D13" i="2"/>
  <c r="D8" i="2"/>
  <c r="C9" i="2"/>
  <c r="C10" i="2"/>
  <c r="C11" i="2"/>
  <c r="C12" i="2"/>
  <c r="C13" i="2"/>
  <c r="C8" i="2"/>
  <c r="B8" i="2"/>
  <c r="B9" i="2"/>
  <c r="B10" i="2"/>
  <c r="B11" i="2"/>
  <c r="B12" i="2"/>
  <c r="B13" i="2"/>
  <c r="B7" i="2"/>
  <c r="B6" i="1"/>
  <c r="B3" i="1"/>
  <c r="B4" i="1"/>
  <c r="B5" i="1"/>
  <c r="B2" i="1"/>
  <c r="E11" i="2" l="1"/>
  <c r="E12" i="2" s="1"/>
  <c r="E13" i="2" s="1"/>
</calcChain>
</file>

<file path=xl/sharedStrings.xml><?xml version="1.0" encoding="utf-8"?>
<sst xmlns="http://schemas.openxmlformats.org/spreadsheetml/2006/main" count="17" uniqueCount="16">
  <si>
    <t>6)</t>
  </si>
  <si>
    <t xml:space="preserve">DEUDA </t>
  </si>
  <si>
    <t xml:space="preserve">TASA </t>
  </si>
  <si>
    <t>NPAGOS</t>
  </si>
  <si>
    <t>PERIODO</t>
  </si>
  <si>
    <t>CUOTA</t>
  </si>
  <si>
    <t>CAPITAL</t>
  </si>
  <si>
    <t xml:space="preserve">INTERES </t>
  </si>
  <si>
    <t>SALDO</t>
  </si>
  <si>
    <t>ventas 2010</t>
  </si>
  <si>
    <t>crecimiento 2011</t>
  </si>
  <si>
    <t>ventas 2011</t>
  </si>
  <si>
    <t xml:space="preserve">monto </t>
  </si>
  <si>
    <t>TIEMPO</t>
  </si>
  <si>
    <t xml:space="preserve">CUOTA 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</si>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</sst>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_);[Red]\(&quot;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9" fontId="0" fillId="0" borderId="0" xfId="0" applyNumberFormat="1"/>
    <xf numFmtId="8" fontId="0" fillId="0" borderId="0" xfId="0" applyNumberFormat="1"/>
    <xf numFmtId="14" fontId="0" fillId="0" borderId="0" xfId="0" applyNumberFormat="1"/>
    <xf numFmtId="1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5.7109375" bestFit="1" customWidth="1"/>
    <col min="2" max="2" width="8.85546875" bestFit="1" customWidth="1"/>
  </cols>
  <sheetData>
    <row r="1" spans="1:2" x14ac:dyDescent="0.25">
      <c r="A1" t="s">
        <v>0</v>
      </c>
    </row>
    <row r="2" spans="1:2" x14ac:dyDescent="0.25">
      <c r="A2" s="1">
        <v>42219.375694444447</v>
      </c>
      <c r="B2" s="3">
        <f>TIME(HOUR(A2),MINUTE(A2),SECOND(A2))</f>
        <v>0.3756944444444445</v>
      </c>
    </row>
    <row r="3" spans="1:2" x14ac:dyDescent="0.25">
      <c r="A3" s="1">
        <v>42219.529861111114</v>
      </c>
      <c r="B3" s="3">
        <f t="shared" ref="B3:B5" si="0">TIME(HOUR(A3),MINUTE(A3),SECOND(A3))</f>
        <v>0.52986111111111112</v>
      </c>
    </row>
    <row r="4" spans="1:2" x14ac:dyDescent="0.25">
      <c r="A4" s="1">
        <v>42219.604861111111</v>
      </c>
      <c r="B4" s="3">
        <f t="shared" si="0"/>
        <v>0.60486111111111118</v>
      </c>
    </row>
    <row r="5" spans="1:2" x14ac:dyDescent="0.25">
      <c r="A5" s="1">
        <v>42219.791666666664</v>
      </c>
      <c r="B5" s="3">
        <f t="shared" si="0"/>
        <v>0.79166666666666663</v>
      </c>
    </row>
    <row r="6" spans="1:2" x14ac:dyDescent="0.25">
      <c r="B6" s="3">
        <f>TEXT(B3-B2,"h:mm:ss")+TEXT(B5-B4,"h:mm:ss")</f>
        <v>0.34097222222222223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1</v>
      </c>
      <c r="B1">
        <v>20000</v>
      </c>
    </row>
    <row r="2" spans="1:5" x14ac:dyDescent="0.25">
      <c r="A2" t="s">
        <v>3</v>
      </c>
      <c r="B2">
        <v>24</v>
      </c>
    </row>
    <row r="3" spans="1:5" x14ac:dyDescent="0.25">
      <c r="A3" t="s">
        <v>2</v>
      </c>
      <c r="B3" s="4">
        <v>0.06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0</v>
      </c>
      <c r="B7" s="5">
        <f>PMT($B$3,$B$2,-$B$1)</f>
        <v>1593.5800996708683</v>
      </c>
      <c r="E7">
        <v>20000</v>
      </c>
    </row>
    <row r="8" spans="1:5" x14ac:dyDescent="0.25">
      <c r="A8">
        <v>1</v>
      </c>
      <c r="B8" s="5">
        <f t="shared" ref="B8:B13" si="0">PMT($B$3,$B$2,-$B$1)</f>
        <v>1593.5800996708683</v>
      </c>
      <c r="C8" s="5">
        <f>PPMT($B$3,A8,$B$2,-$B$1)</f>
        <v>393.58009967086821</v>
      </c>
      <c r="D8" s="5">
        <f>IPMT($B$3,A8,$B$2,-$B$1)</f>
        <v>1200</v>
      </c>
      <c r="E8" s="5">
        <f>E7-C8</f>
        <v>19606.419900329132</v>
      </c>
    </row>
    <row r="9" spans="1:5" x14ac:dyDescent="0.25">
      <c r="A9">
        <v>2</v>
      </c>
      <c r="B9" s="5">
        <f t="shared" si="0"/>
        <v>1593.5800996708683</v>
      </c>
      <c r="C9" s="5">
        <f t="shared" ref="C9:C13" si="1">PPMT($B$3,A9,$B$2,-$B$1)</f>
        <v>417.19490565112022</v>
      </c>
      <c r="D9" s="5">
        <f t="shared" ref="D9:D13" si="2">IPMT($B$3,A9,$B$2,-$B$1)</f>
        <v>1176.385194019748</v>
      </c>
      <c r="E9" s="5">
        <f t="shared" ref="E9:E13" si="3">E8-C9</f>
        <v>19189.224994678014</v>
      </c>
    </row>
    <row r="10" spans="1:5" x14ac:dyDescent="0.25">
      <c r="A10">
        <v>3</v>
      </c>
      <c r="B10" s="5">
        <f t="shared" si="0"/>
        <v>1593.5800996708683</v>
      </c>
      <c r="C10" s="5">
        <f t="shared" si="1"/>
        <v>442.22659999018737</v>
      </c>
      <c r="D10" s="5">
        <f t="shared" si="2"/>
        <v>1151.3534996806809</v>
      </c>
      <c r="E10" s="5">
        <f t="shared" si="3"/>
        <v>18746.998394687827</v>
      </c>
    </row>
    <row r="11" spans="1:5" x14ac:dyDescent="0.25">
      <c r="A11">
        <v>4</v>
      </c>
      <c r="B11" s="5">
        <f t="shared" si="0"/>
        <v>1593.5800996708683</v>
      </c>
      <c r="C11" s="5">
        <f t="shared" si="1"/>
        <v>468.76019598959863</v>
      </c>
      <c r="D11" s="5">
        <f t="shared" si="2"/>
        <v>1124.8199036812696</v>
      </c>
      <c r="E11" s="5">
        <f t="shared" si="3"/>
        <v>18278.238198698229</v>
      </c>
    </row>
    <row r="12" spans="1:5" x14ac:dyDescent="0.25">
      <c r="A12">
        <v>5</v>
      </c>
      <c r="B12" s="5">
        <f t="shared" si="0"/>
        <v>1593.5800996708683</v>
      </c>
      <c r="C12" s="5">
        <f t="shared" si="1"/>
        <v>496.88580774897463</v>
      </c>
      <c r="D12" s="5">
        <f t="shared" si="2"/>
        <v>1096.6942919218936</v>
      </c>
      <c r="E12" s="5">
        <f t="shared" si="3"/>
        <v>17781.352390949254</v>
      </c>
    </row>
    <row r="13" spans="1:5" x14ac:dyDescent="0.25">
      <c r="A13">
        <v>6</v>
      </c>
      <c r="B13" s="5">
        <f t="shared" si="0"/>
        <v>1593.5800996708683</v>
      </c>
      <c r="C13" s="5">
        <f t="shared" si="1"/>
        <v>526.69895621391299</v>
      </c>
      <c r="D13" s="5">
        <f t="shared" si="2"/>
        <v>1066.881143456955</v>
      </c>
      <c r="E13" s="5">
        <f t="shared" si="3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F23" sqref="F23"/>
    </sheetView>
  </sheetViews>
  <sheetFormatPr baseColWidth="10" defaultRowHeight="15" x14ac:dyDescent="0.25"/>
  <cols>
    <col min="2" max="2" width="8.7109375" customWidth="1"/>
  </cols>
  <sheetData>
    <row r="1" spans="1:3" x14ac:dyDescent="0.25">
      <c r="A1" s="6">
        <v>39964</v>
      </c>
      <c r="B1" s="7">
        <f>YEARFRAC(A1,A2)*12</f>
        <v>66.7</v>
      </c>
    </row>
    <row r="2" spans="1:3" x14ac:dyDescent="0.25">
      <c r="A2" s="6">
        <v>41994</v>
      </c>
    </row>
    <row r="5" spans="1:3" x14ac:dyDescent="0.25">
      <c r="B5">
        <v>1</v>
      </c>
      <c r="C5" s="6">
        <f>EDATE($A$1,B5)</f>
        <v>39994</v>
      </c>
    </row>
    <row r="6" spans="1:3" x14ac:dyDescent="0.25">
      <c r="B6">
        <v>2</v>
      </c>
      <c r="C6" s="6">
        <f t="shared" ref="C6:C69" si="0">EDATE($A$1,B6)</f>
        <v>40025</v>
      </c>
    </row>
    <row r="7" spans="1:3" x14ac:dyDescent="0.25">
      <c r="B7">
        <v>3</v>
      </c>
      <c r="C7" s="6">
        <f t="shared" si="0"/>
        <v>40056</v>
      </c>
    </row>
    <row r="8" spans="1:3" x14ac:dyDescent="0.25">
      <c r="B8">
        <v>4</v>
      </c>
      <c r="C8" s="6">
        <f t="shared" si="0"/>
        <v>40086</v>
      </c>
    </row>
    <row r="9" spans="1:3" x14ac:dyDescent="0.25">
      <c r="B9">
        <v>5</v>
      </c>
      <c r="C9" s="6">
        <f t="shared" si="0"/>
        <v>40117</v>
      </c>
    </row>
    <row r="10" spans="1:3" x14ac:dyDescent="0.25">
      <c r="B10">
        <v>6</v>
      </c>
      <c r="C10" s="6">
        <f t="shared" si="0"/>
        <v>40147</v>
      </c>
    </row>
    <row r="11" spans="1:3" x14ac:dyDescent="0.25">
      <c r="B11">
        <v>7</v>
      </c>
      <c r="C11" s="6">
        <f t="shared" si="0"/>
        <v>40178</v>
      </c>
    </row>
    <row r="12" spans="1:3" x14ac:dyDescent="0.25">
      <c r="B12">
        <v>8</v>
      </c>
      <c r="C12" s="6">
        <f t="shared" si="0"/>
        <v>40209</v>
      </c>
    </row>
    <row r="13" spans="1:3" x14ac:dyDescent="0.25">
      <c r="B13">
        <v>9</v>
      </c>
      <c r="C13" s="6">
        <f t="shared" si="0"/>
        <v>40237</v>
      </c>
    </row>
    <row r="14" spans="1:3" x14ac:dyDescent="0.25">
      <c r="B14">
        <v>10</v>
      </c>
      <c r="C14" s="6">
        <f t="shared" si="0"/>
        <v>40268</v>
      </c>
    </row>
    <row r="15" spans="1:3" x14ac:dyDescent="0.25">
      <c r="B15">
        <v>11</v>
      </c>
      <c r="C15" s="6">
        <f t="shared" si="0"/>
        <v>40298</v>
      </c>
    </row>
    <row r="16" spans="1:3" x14ac:dyDescent="0.25">
      <c r="B16">
        <v>12</v>
      </c>
      <c r="C16" s="6">
        <f t="shared" si="0"/>
        <v>40329</v>
      </c>
    </row>
    <row r="17" spans="2:3" x14ac:dyDescent="0.25">
      <c r="B17">
        <v>13</v>
      </c>
      <c r="C17" s="6">
        <f t="shared" si="0"/>
        <v>40359</v>
      </c>
    </row>
    <row r="18" spans="2:3" x14ac:dyDescent="0.25">
      <c r="B18">
        <v>14</v>
      </c>
      <c r="C18" s="6">
        <f t="shared" si="0"/>
        <v>40390</v>
      </c>
    </row>
    <row r="19" spans="2:3" x14ac:dyDescent="0.25">
      <c r="B19">
        <v>15</v>
      </c>
      <c r="C19" s="6">
        <f t="shared" si="0"/>
        <v>40421</v>
      </c>
    </row>
    <row r="20" spans="2:3" x14ac:dyDescent="0.25">
      <c r="B20">
        <v>16</v>
      </c>
      <c r="C20" s="6">
        <f t="shared" si="0"/>
        <v>40451</v>
      </c>
    </row>
    <row r="21" spans="2:3" x14ac:dyDescent="0.25">
      <c r="B21">
        <v>17</v>
      </c>
      <c r="C21" s="6">
        <f t="shared" si="0"/>
        <v>40482</v>
      </c>
    </row>
    <row r="22" spans="2:3" x14ac:dyDescent="0.25">
      <c r="B22">
        <v>18</v>
      </c>
      <c r="C22" s="6">
        <f t="shared" si="0"/>
        <v>40512</v>
      </c>
    </row>
    <row r="23" spans="2:3" x14ac:dyDescent="0.25">
      <c r="B23">
        <v>19</v>
      </c>
      <c r="C23" s="6">
        <f t="shared" si="0"/>
        <v>40543</v>
      </c>
    </row>
    <row r="24" spans="2:3" x14ac:dyDescent="0.25">
      <c r="B24">
        <v>20</v>
      </c>
      <c r="C24" s="6">
        <f t="shared" si="0"/>
        <v>40574</v>
      </c>
    </row>
    <row r="25" spans="2:3" x14ac:dyDescent="0.25">
      <c r="B25">
        <v>21</v>
      </c>
      <c r="C25" s="6">
        <f t="shared" si="0"/>
        <v>40602</v>
      </c>
    </row>
    <row r="26" spans="2:3" x14ac:dyDescent="0.25">
      <c r="B26">
        <v>22</v>
      </c>
      <c r="C26" s="6">
        <f t="shared" si="0"/>
        <v>40633</v>
      </c>
    </row>
    <row r="27" spans="2:3" x14ac:dyDescent="0.25">
      <c r="B27">
        <v>23</v>
      </c>
      <c r="C27" s="6">
        <f t="shared" si="0"/>
        <v>40663</v>
      </c>
    </row>
    <row r="28" spans="2:3" x14ac:dyDescent="0.25">
      <c r="B28">
        <v>24</v>
      </c>
      <c r="C28" s="6">
        <f t="shared" si="0"/>
        <v>40694</v>
      </c>
    </row>
    <row r="29" spans="2:3" x14ac:dyDescent="0.25">
      <c r="B29">
        <v>25</v>
      </c>
      <c r="C29" s="6">
        <f t="shared" si="0"/>
        <v>40724</v>
      </c>
    </row>
    <row r="30" spans="2:3" x14ac:dyDescent="0.25">
      <c r="B30">
        <v>26</v>
      </c>
      <c r="C30" s="6">
        <f t="shared" si="0"/>
        <v>40755</v>
      </c>
    </row>
    <row r="31" spans="2:3" x14ac:dyDescent="0.25">
      <c r="B31">
        <v>27</v>
      </c>
      <c r="C31" s="6">
        <f t="shared" si="0"/>
        <v>40786</v>
      </c>
    </row>
    <row r="32" spans="2:3" x14ac:dyDescent="0.25">
      <c r="B32">
        <v>28</v>
      </c>
      <c r="C32" s="6">
        <f t="shared" si="0"/>
        <v>40816</v>
      </c>
    </row>
    <row r="33" spans="2:3" x14ac:dyDescent="0.25">
      <c r="B33">
        <v>29</v>
      </c>
      <c r="C33" s="6">
        <f t="shared" si="0"/>
        <v>40847</v>
      </c>
    </row>
    <row r="34" spans="2:3" x14ac:dyDescent="0.25">
      <c r="B34">
        <v>30</v>
      </c>
      <c r="C34" s="6">
        <f t="shared" si="0"/>
        <v>40877</v>
      </c>
    </row>
    <row r="35" spans="2:3" x14ac:dyDescent="0.25">
      <c r="B35">
        <v>31</v>
      </c>
      <c r="C35" s="6">
        <f t="shared" si="0"/>
        <v>40908</v>
      </c>
    </row>
    <row r="36" spans="2:3" x14ac:dyDescent="0.25">
      <c r="B36">
        <v>32</v>
      </c>
      <c r="C36" s="6">
        <f t="shared" si="0"/>
        <v>40939</v>
      </c>
    </row>
    <row r="37" spans="2:3" x14ac:dyDescent="0.25">
      <c r="B37">
        <v>33</v>
      </c>
      <c r="C37" s="6">
        <f t="shared" si="0"/>
        <v>40968</v>
      </c>
    </row>
    <row r="38" spans="2:3" x14ac:dyDescent="0.25">
      <c r="B38">
        <v>34</v>
      </c>
      <c r="C38" s="6">
        <f t="shared" si="0"/>
        <v>40999</v>
      </c>
    </row>
    <row r="39" spans="2:3" x14ac:dyDescent="0.25">
      <c r="B39">
        <v>35</v>
      </c>
      <c r="C39" s="6">
        <f t="shared" si="0"/>
        <v>41029</v>
      </c>
    </row>
    <row r="40" spans="2:3" x14ac:dyDescent="0.25">
      <c r="B40">
        <v>36</v>
      </c>
      <c r="C40" s="6">
        <f t="shared" si="0"/>
        <v>41060</v>
      </c>
    </row>
    <row r="41" spans="2:3" x14ac:dyDescent="0.25">
      <c r="B41">
        <v>37</v>
      </c>
      <c r="C41" s="6">
        <f t="shared" si="0"/>
        <v>41090</v>
      </c>
    </row>
    <row r="42" spans="2:3" x14ac:dyDescent="0.25">
      <c r="B42">
        <v>38</v>
      </c>
      <c r="C42" s="6">
        <f t="shared" si="0"/>
        <v>41121</v>
      </c>
    </row>
    <row r="43" spans="2:3" x14ac:dyDescent="0.25">
      <c r="B43">
        <v>39</v>
      </c>
      <c r="C43" s="6">
        <f t="shared" si="0"/>
        <v>41152</v>
      </c>
    </row>
    <row r="44" spans="2:3" x14ac:dyDescent="0.25">
      <c r="B44">
        <v>40</v>
      </c>
      <c r="C44" s="6">
        <f t="shared" si="0"/>
        <v>41182</v>
      </c>
    </row>
    <row r="45" spans="2:3" x14ac:dyDescent="0.25">
      <c r="B45">
        <v>41</v>
      </c>
      <c r="C45" s="6">
        <f t="shared" si="0"/>
        <v>41213</v>
      </c>
    </row>
    <row r="46" spans="2:3" x14ac:dyDescent="0.25">
      <c r="B46">
        <v>42</v>
      </c>
      <c r="C46" s="6">
        <f t="shared" si="0"/>
        <v>41243</v>
      </c>
    </row>
    <row r="47" spans="2:3" x14ac:dyDescent="0.25">
      <c r="B47">
        <v>43</v>
      </c>
      <c r="C47" s="6">
        <f t="shared" si="0"/>
        <v>41274</v>
      </c>
    </row>
    <row r="48" spans="2:3" x14ac:dyDescent="0.25">
      <c r="B48">
        <v>44</v>
      </c>
      <c r="C48" s="6">
        <f t="shared" si="0"/>
        <v>41305</v>
      </c>
    </row>
    <row r="49" spans="2:3" x14ac:dyDescent="0.25">
      <c r="B49">
        <v>45</v>
      </c>
      <c r="C49" s="6">
        <f t="shared" si="0"/>
        <v>41333</v>
      </c>
    </row>
    <row r="50" spans="2:3" x14ac:dyDescent="0.25">
      <c r="B50">
        <v>46</v>
      </c>
      <c r="C50" s="6">
        <f t="shared" si="0"/>
        <v>41364</v>
      </c>
    </row>
    <row r="51" spans="2:3" x14ac:dyDescent="0.25">
      <c r="B51">
        <v>47</v>
      </c>
      <c r="C51" s="6">
        <f t="shared" si="0"/>
        <v>41394</v>
      </c>
    </row>
    <row r="52" spans="2:3" x14ac:dyDescent="0.25">
      <c r="B52">
        <v>48</v>
      </c>
      <c r="C52" s="6">
        <f t="shared" si="0"/>
        <v>41425</v>
      </c>
    </row>
    <row r="53" spans="2:3" x14ac:dyDescent="0.25">
      <c r="B53">
        <v>49</v>
      </c>
      <c r="C53" s="6">
        <f t="shared" si="0"/>
        <v>41455</v>
      </c>
    </row>
    <row r="54" spans="2:3" x14ac:dyDescent="0.25">
      <c r="B54">
        <v>50</v>
      </c>
      <c r="C54" s="6">
        <f t="shared" si="0"/>
        <v>41486</v>
      </c>
    </row>
    <row r="55" spans="2:3" x14ac:dyDescent="0.25">
      <c r="B55">
        <v>51</v>
      </c>
      <c r="C55" s="6">
        <f t="shared" si="0"/>
        <v>41517</v>
      </c>
    </row>
    <row r="56" spans="2:3" x14ac:dyDescent="0.25">
      <c r="B56">
        <v>52</v>
      </c>
      <c r="C56" s="6">
        <f t="shared" si="0"/>
        <v>41547</v>
      </c>
    </row>
    <row r="57" spans="2:3" x14ac:dyDescent="0.25">
      <c r="B57">
        <v>53</v>
      </c>
      <c r="C57" s="6">
        <f t="shared" si="0"/>
        <v>41578</v>
      </c>
    </row>
    <row r="58" spans="2:3" x14ac:dyDescent="0.25">
      <c r="B58">
        <v>54</v>
      </c>
      <c r="C58" s="6">
        <f t="shared" si="0"/>
        <v>41608</v>
      </c>
    </row>
    <row r="59" spans="2:3" x14ac:dyDescent="0.25">
      <c r="B59">
        <v>55</v>
      </c>
      <c r="C59" s="6">
        <f t="shared" si="0"/>
        <v>41639</v>
      </c>
    </row>
    <row r="60" spans="2:3" x14ac:dyDescent="0.25">
      <c r="B60">
        <v>56</v>
      </c>
      <c r="C60" s="6">
        <f t="shared" si="0"/>
        <v>41670</v>
      </c>
    </row>
    <row r="61" spans="2:3" x14ac:dyDescent="0.25">
      <c r="B61">
        <v>57</v>
      </c>
      <c r="C61" s="6">
        <f t="shared" si="0"/>
        <v>41698</v>
      </c>
    </row>
    <row r="62" spans="2:3" x14ac:dyDescent="0.25">
      <c r="B62">
        <v>58</v>
      </c>
      <c r="C62" s="6">
        <f t="shared" si="0"/>
        <v>41729</v>
      </c>
    </row>
    <row r="63" spans="2:3" x14ac:dyDescent="0.25">
      <c r="B63">
        <v>59</v>
      </c>
      <c r="C63" s="6">
        <f t="shared" si="0"/>
        <v>41759</v>
      </c>
    </row>
    <row r="64" spans="2:3" x14ac:dyDescent="0.25">
      <c r="B64">
        <v>60</v>
      </c>
      <c r="C64" s="6">
        <f t="shared" si="0"/>
        <v>41790</v>
      </c>
    </row>
    <row r="65" spans="2:3" x14ac:dyDescent="0.25">
      <c r="B65">
        <v>61</v>
      </c>
      <c r="C65" s="6">
        <f t="shared" si="0"/>
        <v>41820</v>
      </c>
    </row>
    <row r="66" spans="2:3" x14ac:dyDescent="0.25">
      <c r="B66">
        <v>62</v>
      </c>
      <c r="C66" s="6">
        <f t="shared" si="0"/>
        <v>41851</v>
      </c>
    </row>
    <row r="67" spans="2:3" x14ac:dyDescent="0.25">
      <c r="B67">
        <v>63</v>
      </c>
      <c r="C67" s="6">
        <f t="shared" si="0"/>
        <v>41882</v>
      </c>
    </row>
    <row r="68" spans="2:3" x14ac:dyDescent="0.25">
      <c r="B68">
        <v>64</v>
      </c>
      <c r="C68" s="6">
        <f t="shared" si="0"/>
        <v>41912</v>
      </c>
    </row>
    <row r="69" spans="2:3" x14ac:dyDescent="0.25">
      <c r="B69">
        <v>65</v>
      </c>
      <c r="C69" s="6">
        <f t="shared" si="0"/>
        <v>41943</v>
      </c>
    </row>
    <row r="70" spans="2:3" x14ac:dyDescent="0.25">
      <c r="B70">
        <v>66</v>
      </c>
      <c r="C70" s="6">
        <f t="shared" ref="C70:C71" si="1">EDATE($A$1,B70)</f>
        <v>41973</v>
      </c>
    </row>
    <row r="71" spans="2:3" x14ac:dyDescent="0.25">
      <c r="B71">
        <v>67</v>
      </c>
      <c r="C71" s="6">
        <f t="shared" si="1"/>
        <v>42004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4" sqref="D14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9</v>
      </c>
      <c r="B1">
        <v>500000</v>
      </c>
    </row>
    <row r="2" spans="1:2" x14ac:dyDescent="0.25">
      <c r="A2" t="s">
        <v>10</v>
      </c>
      <c r="B2" s="8">
        <v>2.5000000000000001E-2</v>
      </c>
    </row>
    <row r="4" spans="1:2" x14ac:dyDescent="0.25">
      <c r="A4" t="s">
        <v>11</v>
      </c>
      <c r="B4">
        <f>B1+(B1*B2)</f>
        <v>512500</v>
      </c>
    </row>
    <row r="5" spans="1:2" x14ac:dyDescent="0.25">
      <c r="A5" s="8">
        <v>0.01</v>
      </c>
      <c r="B5">
        <f t="dataTable" ref="B5:B11" dt2D="0" dtr="0" r1="B2"/>
        <v>505000</v>
      </c>
    </row>
    <row r="6" spans="1:2" x14ac:dyDescent="0.25">
      <c r="A6" s="8">
        <v>1.4999999999999999E-2</v>
      </c>
      <c r="B6">
        <v>507500</v>
      </c>
    </row>
    <row r="7" spans="1:2" x14ac:dyDescent="0.25">
      <c r="A7" s="8">
        <v>0.02</v>
      </c>
      <c r="B7">
        <v>510000</v>
      </c>
    </row>
    <row r="8" spans="1:2" x14ac:dyDescent="0.25">
      <c r="A8" s="8">
        <v>2.5000000000000001E-2</v>
      </c>
      <c r="B8">
        <v>512500</v>
      </c>
    </row>
    <row r="9" spans="1:2" x14ac:dyDescent="0.25">
      <c r="A9" s="8">
        <v>0.03</v>
      </c>
      <c r="B9">
        <v>515000</v>
      </c>
    </row>
    <row r="10" spans="1:2" x14ac:dyDescent="0.25">
      <c r="A10" s="8">
        <v>3.5000000000000003E-2</v>
      </c>
      <c r="B10">
        <v>517500</v>
      </c>
    </row>
    <row r="11" spans="1:2" x14ac:dyDescent="0.25">
      <c r="A11" s="8">
        <v>0.04</v>
      </c>
      <c r="B11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7" sqref="B7"/>
    </sheetView>
  </sheetViews>
  <sheetFormatPr baseColWidth="10" defaultRowHeight="15" x14ac:dyDescent="0.25"/>
  <cols>
    <col min="1" max="1" width="14.5703125" bestFit="1" customWidth="1"/>
  </cols>
  <sheetData>
    <row r="3" spans="1:2" x14ac:dyDescent="0.25">
      <c r="A3" t="s">
        <v>12</v>
      </c>
      <c r="B3" s="2">
        <v>6000</v>
      </c>
    </row>
    <row r="4" spans="1:2" x14ac:dyDescent="0.25">
      <c r="A4" t="s">
        <v>2</v>
      </c>
      <c r="B4" s="9">
        <f>20%/12</f>
        <v>1.6666666666666666E-2</v>
      </c>
    </row>
    <row r="5" spans="1:2" x14ac:dyDescent="0.25">
      <c r="A5" t="s">
        <v>13</v>
      </c>
      <c r="B5" s="2">
        <v>12</v>
      </c>
    </row>
    <row r="6" spans="1:2" x14ac:dyDescent="0.25">
      <c r="A6" t="s">
        <v>14</v>
      </c>
      <c r="B6" s="10">
        <f>PMT($B$4,$B$5,-B3)</f>
        <v>555.80703538248019</v>
      </c>
    </row>
    <row r="7" spans="1:2" x14ac:dyDescent="0.25">
      <c r="A7" t="s">
        <v>15</v>
      </c>
      <c r="B7" s="10">
        <f>FV($B$4,$B$5,-B6)</f>
        <v>7316.3465094313751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preg 6</vt:lpstr>
      <vt:lpstr>preg 2</vt:lpstr>
      <vt:lpstr>pre 5</vt:lpstr>
      <vt:lpstr>preg 4</vt:lpstr>
      <vt:lpstr>preg 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2015-07-08T00:26:43Z</dcterms:created>
  <dcterms:modified xsi:type="dcterms:W3CDTF">2015-07-08T01:36:40Z</dcterms:modified>
</cp:coreProperties>
</file>