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 activeTab="2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G12" i="3" l="1"/>
  <c r="G11" i="3"/>
  <c r="F12" i="3"/>
  <c r="F11" i="3"/>
  <c r="D12" i="3"/>
  <c r="E12" i="3"/>
  <c r="E11" i="3"/>
  <c r="D11" i="3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5" i="1"/>
  <c r="G14" i="2"/>
  <c r="D10" i="2"/>
  <c r="F13" i="2"/>
  <c r="E13" i="2"/>
  <c r="D13" i="2"/>
  <c r="G13" i="2" s="1"/>
  <c r="F12" i="2"/>
  <c r="E12" i="2"/>
  <c r="D12" i="2"/>
  <c r="G12" i="2" s="1"/>
  <c r="F11" i="2"/>
  <c r="E11" i="2"/>
  <c r="D11" i="2"/>
  <c r="G11" i="2" s="1"/>
  <c r="F10" i="2"/>
  <c r="E10" i="2"/>
  <c r="G10" i="2"/>
  <c r="D9" i="1"/>
  <c r="D8" i="1"/>
</calcChain>
</file>

<file path=xl/sharedStrings.xml><?xml version="1.0" encoding="utf-8"?>
<sst xmlns="http://schemas.openxmlformats.org/spreadsheetml/2006/main" count="30" uniqueCount="30">
  <si>
    <t>1) ¿Si Enrique ha comprado un seguro médico el 2009-05-31, donde lo mantuvo hasta el 2014-12-21, Obtenga el rango de fechas de pago mensual del seguro médico?</t>
  </si>
  <si>
    <t>2) Dado el siguiente reporte del reloj biométrico de Juan Pablo:</t>
  </si>
  <si>
    <t> 3/8/2015 9:01:13 AM</t>
  </si>
  <si>
    <t> 3/8/2015 12:43:18 PM</t>
  </si>
  <si>
    <t> 3/8/2015 2:31:15 PM</t>
  </si>
  <si>
    <t> 3/8/2015 7:00:33 PM</t>
  </si>
  <si>
    <t>¿Cuantas horas ha trabajado Juan Pablo el 8 de marzo del 2015? 2Pts</t>
  </si>
  <si>
    <t>3) ¿Una deuda de $20.000 debe amortizarse con 12 pagos mensuales vencidos. Hallar el valor de estos, a la tasa efectiva del 8% mensual, y elaborar el cuadro de amortización para los dos primeros meses?</t>
  </si>
  <si>
    <t>SEGURO</t>
  </si>
  <si>
    <t>HASTA</t>
  </si>
  <si>
    <t>MESES</t>
  </si>
  <si>
    <t>AÑOS</t>
  </si>
  <si>
    <t>FECHA</t>
  </si>
  <si>
    <t>HORA</t>
  </si>
  <si>
    <t>MINUTO</t>
  </si>
  <si>
    <t>SEGUNDO</t>
  </si>
  <si>
    <t>HORA EXACTA</t>
  </si>
  <si>
    <t>hora entrada</t>
  </si>
  <si>
    <t>hora entrada almuerzo</t>
  </si>
  <si>
    <t>hora salida almuerzo</t>
  </si>
  <si>
    <t>hora de salida</t>
  </si>
  <si>
    <t>DEUDA</t>
  </si>
  <si>
    <t>PAGOS</t>
  </si>
  <si>
    <t>INICIAL</t>
  </si>
  <si>
    <t>INTERES</t>
  </si>
  <si>
    <t>AMRTIZACION</t>
  </si>
  <si>
    <t>PAGO</t>
  </si>
  <si>
    <t>FINAL</t>
  </si>
  <si>
    <t>INTERES MENUAL</t>
  </si>
  <si>
    <t>18,946,10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</si>
</sst>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\ #,##0.00_);[Red]\(&quot;$&quot;\ #,##0.00\)"/>
    <numFmt numFmtId="44" formatCode="_(&quot;$&quot;\ * #,##0.00_);_(&quot;$&quot;\ * \(#,##0.00\);_(&quot;$&quot;\ * &quot;-&quot;??_);_(@_)"/>
    <numFmt numFmtId="172" formatCode="[$-F400]h:mm:ss\ AM/PM"/>
    <numFmt numFmtId="173" formatCode="&quot;$&quot;\ #,##0.00"/>
    <numFmt numFmtId="174" formatCode="_([$$-300A]\ * #,##0.00_);_([$$-300A]\ * \(#,##0.00\);_([$$-300A]\ 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172" fontId="0" fillId="2" borderId="0" xfId="0" applyNumberFormat="1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/>
    <xf numFmtId="18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173" fontId="0" fillId="0" borderId="1" xfId="0" applyNumberFormat="1" applyBorder="1"/>
    <xf numFmtId="9" fontId="0" fillId="0" borderId="1" xfId="0" applyNumberFormat="1" applyBorder="1"/>
    <xf numFmtId="8" fontId="0" fillId="0" borderId="0" xfId="0" applyNumberFormat="1"/>
    <xf numFmtId="44" fontId="0" fillId="0" borderId="0" xfId="0" applyNumberFormat="1"/>
    <xf numFmtId="44" fontId="0" fillId="0" borderId="1" xfId="1" applyFont="1" applyBorder="1"/>
    <xf numFmtId="8" fontId="0" fillId="0" borderId="1" xfId="0" applyNumberFormat="1" applyBorder="1"/>
    <xf numFmtId="44" fontId="0" fillId="0" borderId="1" xfId="0" applyNumberFormat="1" applyBorder="1"/>
    <xf numFmtId="174" fontId="0" fillId="0" borderId="1" xfId="1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71"/>
  <sheetViews>
    <sheetView workbookViewId="0">
      <selection activeCell="L11" sqref="L11"/>
    </sheetView>
  </sheetViews>
  <sheetFormatPr baseColWidth="10" defaultRowHeight="15" x14ac:dyDescent="0.25"/>
  <sheetData>
    <row r="3" spans="2:9" x14ac:dyDescent="0.25">
      <c r="B3" t="s">
        <v>0</v>
      </c>
    </row>
    <row r="5" spans="2:9" x14ac:dyDescent="0.25">
      <c r="H5" s="1">
        <v>0</v>
      </c>
      <c r="I5" s="2">
        <f>EDATE($D$6,H5)</f>
        <v>39964</v>
      </c>
    </row>
    <row r="6" spans="2:9" x14ac:dyDescent="0.25">
      <c r="C6" s="1" t="s">
        <v>8</v>
      </c>
      <c r="D6" s="2">
        <v>39964</v>
      </c>
      <c r="H6" s="1">
        <v>1</v>
      </c>
      <c r="I6" s="2">
        <f t="shared" ref="I6:I69" si="0">EDATE($D$6,H6)</f>
        <v>39994</v>
      </c>
    </row>
    <row r="7" spans="2:9" x14ac:dyDescent="0.25">
      <c r="C7" s="1" t="s">
        <v>9</v>
      </c>
      <c r="D7" s="2">
        <v>41994</v>
      </c>
      <c r="H7" s="1">
        <v>2</v>
      </c>
      <c r="I7" s="2">
        <f t="shared" si="0"/>
        <v>40025</v>
      </c>
    </row>
    <row r="8" spans="2:9" x14ac:dyDescent="0.25">
      <c r="C8" s="1" t="s">
        <v>11</v>
      </c>
      <c r="D8" s="3">
        <f>YEARFRAC(D6,D7)</f>
        <v>5.5583333333333336</v>
      </c>
      <c r="H8" s="1">
        <v>3</v>
      </c>
      <c r="I8" s="2">
        <f t="shared" si="0"/>
        <v>40056</v>
      </c>
    </row>
    <row r="9" spans="2:9" x14ac:dyDescent="0.25">
      <c r="C9" s="1" t="s">
        <v>10</v>
      </c>
      <c r="D9" s="1">
        <f>INT(D8*12)</f>
        <v>66</v>
      </c>
      <c r="H9" s="1">
        <v>4</v>
      </c>
      <c r="I9" s="2">
        <f t="shared" si="0"/>
        <v>40086</v>
      </c>
    </row>
    <row r="10" spans="2:9" x14ac:dyDescent="0.25">
      <c r="H10" s="1">
        <v>5</v>
      </c>
      <c r="I10" s="2">
        <f t="shared" si="0"/>
        <v>40117</v>
      </c>
    </row>
    <row r="11" spans="2:9" x14ac:dyDescent="0.25">
      <c r="H11" s="1">
        <v>6</v>
      </c>
      <c r="I11" s="2">
        <f t="shared" si="0"/>
        <v>40147</v>
      </c>
    </row>
    <row r="12" spans="2:9" x14ac:dyDescent="0.25">
      <c r="H12" s="1">
        <v>7</v>
      </c>
      <c r="I12" s="2">
        <f t="shared" si="0"/>
        <v>40178</v>
      </c>
    </row>
    <row r="13" spans="2:9" x14ac:dyDescent="0.25">
      <c r="H13" s="1">
        <v>8</v>
      </c>
      <c r="I13" s="2">
        <f t="shared" si="0"/>
        <v>40209</v>
      </c>
    </row>
    <row r="14" spans="2:9" x14ac:dyDescent="0.25">
      <c r="H14" s="1">
        <v>9</v>
      </c>
      <c r="I14" s="2">
        <f t="shared" si="0"/>
        <v>40237</v>
      </c>
    </row>
    <row r="15" spans="2:9" x14ac:dyDescent="0.25">
      <c r="H15" s="1">
        <v>10</v>
      </c>
      <c r="I15" s="2">
        <f t="shared" si="0"/>
        <v>40268</v>
      </c>
    </row>
    <row r="16" spans="2:9" x14ac:dyDescent="0.25">
      <c r="H16" s="1">
        <v>11</v>
      </c>
      <c r="I16" s="2">
        <f t="shared" si="0"/>
        <v>40298</v>
      </c>
    </row>
    <row r="17" spans="8:9" x14ac:dyDescent="0.25">
      <c r="H17" s="1">
        <v>12</v>
      </c>
      <c r="I17" s="2">
        <f t="shared" si="0"/>
        <v>40329</v>
      </c>
    </row>
    <row r="18" spans="8:9" x14ac:dyDescent="0.25">
      <c r="H18" s="1">
        <v>13</v>
      </c>
      <c r="I18" s="2">
        <f t="shared" si="0"/>
        <v>40359</v>
      </c>
    </row>
    <row r="19" spans="8:9" x14ac:dyDescent="0.25">
      <c r="H19" s="1">
        <v>14</v>
      </c>
      <c r="I19" s="2">
        <f t="shared" si="0"/>
        <v>40390</v>
      </c>
    </row>
    <row r="20" spans="8:9" x14ac:dyDescent="0.25">
      <c r="H20" s="1">
        <v>15</v>
      </c>
      <c r="I20" s="2">
        <f t="shared" si="0"/>
        <v>40421</v>
      </c>
    </row>
    <row r="21" spans="8:9" x14ac:dyDescent="0.25">
      <c r="H21" s="1">
        <v>16</v>
      </c>
      <c r="I21" s="2">
        <f t="shared" si="0"/>
        <v>40451</v>
      </c>
    </row>
    <row r="22" spans="8:9" x14ac:dyDescent="0.25">
      <c r="H22" s="1">
        <v>17</v>
      </c>
      <c r="I22" s="2">
        <f t="shared" si="0"/>
        <v>40482</v>
      </c>
    </row>
    <row r="23" spans="8:9" x14ac:dyDescent="0.25">
      <c r="H23" s="1">
        <v>18</v>
      </c>
      <c r="I23" s="2">
        <f t="shared" si="0"/>
        <v>40512</v>
      </c>
    </row>
    <row r="24" spans="8:9" x14ac:dyDescent="0.25">
      <c r="H24" s="1">
        <v>19</v>
      </c>
      <c r="I24" s="2">
        <f t="shared" si="0"/>
        <v>40543</v>
      </c>
    </row>
    <row r="25" spans="8:9" x14ac:dyDescent="0.25">
      <c r="H25" s="1">
        <v>20</v>
      </c>
      <c r="I25" s="2">
        <f t="shared" si="0"/>
        <v>40574</v>
      </c>
    </row>
    <row r="26" spans="8:9" x14ac:dyDescent="0.25">
      <c r="H26" s="1">
        <v>21</v>
      </c>
      <c r="I26" s="2">
        <f t="shared" si="0"/>
        <v>40602</v>
      </c>
    </row>
    <row r="27" spans="8:9" x14ac:dyDescent="0.25">
      <c r="H27" s="1">
        <v>22</v>
      </c>
      <c r="I27" s="2">
        <f t="shared" si="0"/>
        <v>40633</v>
      </c>
    </row>
    <row r="28" spans="8:9" x14ac:dyDescent="0.25">
      <c r="H28" s="1">
        <v>23</v>
      </c>
      <c r="I28" s="2">
        <f t="shared" si="0"/>
        <v>40663</v>
      </c>
    </row>
    <row r="29" spans="8:9" x14ac:dyDescent="0.25">
      <c r="H29" s="1">
        <v>24</v>
      </c>
      <c r="I29" s="2">
        <f t="shared" si="0"/>
        <v>40694</v>
      </c>
    </row>
    <row r="30" spans="8:9" x14ac:dyDescent="0.25">
      <c r="H30" s="1">
        <v>25</v>
      </c>
      <c r="I30" s="2">
        <f t="shared" si="0"/>
        <v>40724</v>
      </c>
    </row>
    <row r="31" spans="8:9" x14ac:dyDescent="0.25">
      <c r="H31" s="1">
        <v>26</v>
      </c>
      <c r="I31" s="2">
        <f t="shared" si="0"/>
        <v>40755</v>
      </c>
    </row>
    <row r="32" spans="8:9" x14ac:dyDescent="0.25">
      <c r="H32" s="1">
        <v>27</v>
      </c>
      <c r="I32" s="2">
        <f t="shared" si="0"/>
        <v>40786</v>
      </c>
    </row>
    <row r="33" spans="8:9" x14ac:dyDescent="0.25">
      <c r="H33" s="1">
        <v>28</v>
      </c>
      <c r="I33" s="2">
        <f t="shared" si="0"/>
        <v>40816</v>
      </c>
    </row>
    <row r="34" spans="8:9" x14ac:dyDescent="0.25">
      <c r="H34" s="1">
        <v>29</v>
      </c>
      <c r="I34" s="2">
        <f t="shared" si="0"/>
        <v>40847</v>
      </c>
    </row>
    <row r="35" spans="8:9" x14ac:dyDescent="0.25">
      <c r="H35" s="1">
        <v>30</v>
      </c>
      <c r="I35" s="2">
        <f t="shared" si="0"/>
        <v>40877</v>
      </c>
    </row>
    <row r="36" spans="8:9" x14ac:dyDescent="0.25">
      <c r="H36" s="1">
        <v>31</v>
      </c>
      <c r="I36" s="2">
        <f t="shared" si="0"/>
        <v>40908</v>
      </c>
    </row>
    <row r="37" spans="8:9" x14ac:dyDescent="0.25">
      <c r="H37" s="1">
        <v>32</v>
      </c>
      <c r="I37" s="2">
        <f t="shared" si="0"/>
        <v>40939</v>
      </c>
    </row>
    <row r="38" spans="8:9" x14ac:dyDescent="0.25">
      <c r="H38" s="1">
        <v>33</v>
      </c>
      <c r="I38" s="2">
        <f t="shared" si="0"/>
        <v>40968</v>
      </c>
    </row>
    <row r="39" spans="8:9" x14ac:dyDescent="0.25">
      <c r="H39" s="1">
        <v>34</v>
      </c>
      <c r="I39" s="2">
        <f t="shared" si="0"/>
        <v>40999</v>
      </c>
    </row>
    <row r="40" spans="8:9" x14ac:dyDescent="0.25">
      <c r="H40" s="1">
        <v>35</v>
      </c>
      <c r="I40" s="2">
        <f t="shared" si="0"/>
        <v>41029</v>
      </c>
    </row>
    <row r="41" spans="8:9" x14ac:dyDescent="0.25">
      <c r="H41" s="1">
        <v>36</v>
      </c>
      <c r="I41" s="2">
        <f t="shared" si="0"/>
        <v>41060</v>
      </c>
    </row>
    <row r="42" spans="8:9" x14ac:dyDescent="0.25">
      <c r="H42" s="1">
        <v>37</v>
      </c>
      <c r="I42" s="2">
        <f t="shared" si="0"/>
        <v>41090</v>
      </c>
    </row>
    <row r="43" spans="8:9" x14ac:dyDescent="0.25">
      <c r="H43" s="1">
        <v>38</v>
      </c>
      <c r="I43" s="2">
        <f t="shared" si="0"/>
        <v>41121</v>
      </c>
    </row>
    <row r="44" spans="8:9" x14ac:dyDescent="0.25">
      <c r="H44" s="1">
        <v>39</v>
      </c>
      <c r="I44" s="2">
        <f t="shared" si="0"/>
        <v>41152</v>
      </c>
    </row>
    <row r="45" spans="8:9" x14ac:dyDescent="0.25">
      <c r="H45" s="1">
        <v>40</v>
      </c>
      <c r="I45" s="2">
        <f t="shared" si="0"/>
        <v>41182</v>
      </c>
    </row>
    <row r="46" spans="8:9" x14ac:dyDescent="0.25">
      <c r="H46" s="1">
        <v>41</v>
      </c>
      <c r="I46" s="2">
        <f t="shared" si="0"/>
        <v>41213</v>
      </c>
    </row>
    <row r="47" spans="8:9" x14ac:dyDescent="0.25">
      <c r="H47" s="1">
        <v>42</v>
      </c>
      <c r="I47" s="2">
        <f t="shared" si="0"/>
        <v>41243</v>
      </c>
    </row>
    <row r="48" spans="8:9" x14ac:dyDescent="0.25">
      <c r="H48" s="1">
        <v>43</v>
      </c>
      <c r="I48" s="2">
        <f t="shared" si="0"/>
        <v>41274</v>
      </c>
    </row>
    <row r="49" spans="8:9" x14ac:dyDescent="0.25">
      <c r="H49" s="1">
        <v>44</v>
      </c>
      <c r="I49" s="2">
        <f t="shared" si="0"/>
        <v>41305</v>
      </c>
    </row>
    <row r="50" spans="8:9" x14ac:dyDescent="0.25">
      <c r="H50" s="1">
        <v>45</v>
      </c>
      <c r="I50" s="2">
        <f t="shared" si="0"/>
        <v>41333</v>
      </c>
    </row>
    <row r="51" spans="8:9" x14ac:dyDescent="0.25">
      <c r="H51" s="1">
        <v>46</v>
      </c>
      <c r="I51" s="2">
        <f t="shared" si="0"/>
        <v>41364</v>
      </c>
    </row>
    <row r="52" spans="8:9" x14ac:dyDescent="0.25">
      <c r="H52" s="1">
        <v>47</v>
      </c>
      <c r="I52" s="2">
        <f t="shared" si="0"/>
        <v>41394</v>
      </c>
    </row>
    <row r="53" spans="8:9" x14ac:dyDescent="0.25">
      <c r="H53" s="1">
        <v>48</v>
      </c>
      <c r="I53" s="2">
        <f t="shared" si="0"/>
        <v>41425</v>
      </c>
    </row>
    <row r="54" spans="8:9" x14ac:dyDescent="0.25">
      <c r="H54" s="1">
        <v>49</v>
      </c>
      <c r="I54" s="2">
        <f t="shared" si="0"/>
        <v>41455</v>
      </c>
    </row>
    <row r="55" spans="8:9" x14ac:dyDescent="0.25">
      <c r="H55" s="1">
        <v>50</v>
      </c>
      <c r="I55" s="2">
        <f t="shared" si="0"/>
        <v>41486</v>
      </c>
    </row>
    <row r="56" spans="8:9" x14ac:dyDescent="0.25">
      <c r="H56" s="1">
        <v>51</v>
      </c>
      <c r="I56" s="2">
        <f t="shared" si="0"/>
        <v>41517</v>
      </c>
    </row>
    <row r="57" spans="8:9" x14ac:dyDescent="0.25">
      <c r="H57" s="1">
        <v>52</v>
      </c>
      <c r="I57" s="2">
        <f t="shared" si="0"/>
        <v>41547</v>
      </c>
    </row>
    <row r="58" spans="8:9" x14ac:dyDescent="0.25">
      <c r="H58" s="1">
        <v>53</v>
      </c>
      <c r="I58" s="2">
        <f t="shared" si="0"/>
        <v>41578</v>
      </c>
    </row>
    <row r="59" spans="8:9" x14ac:dyDescent="0.25">
      <c r="H59" s="1">
        <v>54</v>
      </c>
      <c r="I59" s="2">
        <f t="shared" si="0"/>
        <v>41608</v>
      </c>
    </row>
    <row r="60" spans="8:9" x14ac:dyDescent="0.25">
      <c r="H60" s="1">
        <v>55</v>
      </c>
      <c r="I60" s="2">
        <f t="shared" si="0"/>
        <v>41639</v>
      </c>
    </row>
    <row r="61" spans="8:9" x14ac:dyDescent="0.25">
      <c r="H61" s="1">
        <v>56</v>
      </c>
      <c r="I61" s="2">
        <f t="shared" si="0"/>
        <v>41670</v>
      </c>
    </row>
    <row r="62" spans="8:9" x14ac:dyDescent="0.25">
      <c r="H62" s="1">
        <v>57</v>
      </c>
      <c r="I62" s="2">
        <f t="shared" si="0"/>
        <v>41698</v>
      </c>
    </row>
    <row r="63" spans="8:9" x14ac:dyDescent="0.25">
      <c r="H63" s="1">
        <v>58</v>
      </c>
      <c r="I63" s="2">
        <f t="shared" si="0"/>
        <v>41729</v>
      </c>
    </row>
    <row r="64" spans="8:9" x14ac:dyDescent="0.25">
      <c r="H64" s="1">
        <v>59</v>
      </c>
      <c r="I64" s="2">
        <f t="shared" si="0"/>
        <v>41759</v>
      </c>
    </row>
    <row r="65" spans="8:9" x14ac:dyDescent="0.25">
      <c r="H65" s="1">
        <v>60</v>
      </c>
      <c r="I65" s="2">
        <f t="shared" si="0"/>
        <v>41790</v>
      </c>
    </row>
    <row r="66" spans="8:9" x14ac:dyDescent="0.25">
      <c r="H66" s="1">
        <v>61</v>
      </c>
      <c r="I66" s="2">
        <f t="shared" si="0"/>
        <v>41820</v>
      </c>
    </row>
    <row r="67" spans="8:9" x14ac:dyDescent="0.25">
      <c r="H67" s="1">
        <v>62</v>
      </c>
      <c r="I67" s="2">
        <f t="shared" si="0"/>
        <v>41851</v>
      </c>
    </row>
    <row r="68" spans="8:9" x14ac:dyDescent="0.25">
      <c r="H68" s="1">
        <v>63</v>
      </c>
      <c r="I68" s="2">
        <f t="shared" si="0"/>
        <v>41882</v>
      </c>
    </row>
    <row r="69" spans="8:9" x14ac:dyDescent="0.25">
      <c r="H69" s="1">
        <v>64</v>
      </c>
      <c r="I69" s="2">
        <f t="shared" si="0"/>
        <v>41912</v>
      </c>
    </row>
    <row r="70" spans="8:9" x14ac:dyDescent="0.25">
      <c r="H70" s="1">
        <v>65</v>
      </c>
      <c r="I70" s="2">
        <f t="shared" ref="I70:I71" si="1">EDATE($D$6,H70)</f>
        <v>41943</v>
      </c>
    </row>
    <row r="71" spans="8:9" x14ac:dyDescent="0.25">
      <c r="H71" s="1">
        <v>66</v>
      </c>
      <c r="I71" s="2">
        <f t="shared" si="1"/>
        <v>41973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workbookViewId="0">
      <selection activeCell="H21" sqref="H21"/>
    </sheetView>
  </sheetViews>
  <sheetFormatPr baseColWidth="10" defaultRowHeight="15" x14ac:dyDescent="0.25"/>
  <cols>
    <col min="7" max="7" width="17.42578125" customWidth="1"/>
  </cols>
  <sheetData>
    <row r="2" spans="2:9" x14ac:dyDescent="0.25">
      <c r="B2" t="s">
        <v>1</v>
      </c>
    </row>
    <row r="3" spans="2:9" x14ac:dyDescent="0.25">
      <c r="B3" t="s">
        <v>2</v>
      </c>
    </row>
    <row r="4" spans="2:9" x14ac:dyDescent="0.25">
      <c r="B4" t="s">
        <v>3</v>
      </c>
    </row>
    <row r="5" spans="2:9" x14ac:dyDescent="0.25">
      <c r="B5" t="s">
        <v>4</v>
      </c>
    </row>
    <row r="6" spans="2:9" x14ac:dyDescent="0.25">
      <c r="B6" t="s">
        <v>5</v>
      </c>
    </row>
    <row r="7" spans="2:9" x14ac:dyDescent="0.25">
      <c r="B7" t="s">
        <v>6</v>
      </c>
    </row>
    <row r="9" spans="2:9" x14ac:dyDescent="0.25">
      <c r="B9" s="5" t="s">
        <v>12</v>
      </c>
      <c r="C9" s="1"/>
      <c r="D9" s="5" t="s">
        <v>13</v>
      </c>
      <c r="E9" s="5" t="s">
        <v>14</v>
      </c>
      <c r="F9" s="6" t="s">
        <v>15</v>
      </c>
      <c r="G9" s="9" t="s">
        <v>16</v>
      </c>
      <c r="H9" s="12"/>
      <c r="I9" s="13"/>
    </row>
    <row r="10" spans="2:9" x14ac:dyDescent="0.25">
      <c r="B10" s="2">
        <v>42219</v>
      </c>
      <c r="C10" s="7">
        <v>0.37584490740740745</v>
      </c>
      <c r="D10" s="1">
        <f>HOUR(C10)</f>
        <v>9</v>
      </c>
      <c r="E10" s="1">
        <f>MINUTE(C10)</f>
        <v>1</v>
      </c>
      <c r="F10" s="1">
        <f>SECOND(C10)</f>
        <v>13</v>
      </c>
      <c r="G10" s="8">
        <f>TIME(D10,E10,F10)</f>
        <v>0.37584490740740745</v>
      </c>
      <c r="H10" s="10" t="s">
        <v>17</v>
      </c>
      <c r="I10" s="10"/>
    </row>
    <row r="11" spans="2:9" x14ac:dyDescent="0.25">
      <c r="B11" s="2">
        <v>42219</v>
      </c>
      <c r="C11" s="7">
        <v>0.53006944444444437</v>
      </c>
      <c r="D11" s="1">
        <f>HOUR(C11)</f>
        <v>12</v>
      </c>
      <c r="E11" s="1">
        <f>MINUTE(C11)</f>
        <v>43</v>
      </c>
      <c r="F11" s="1">
        <f>SECOND(C11)</f>
        <v>18</v>
      </c>
      <c r="G11" s="8">
        <f>TIME(D11,E11,F11)</f>
        <v>0.53006944444444437</v>
      </c>
      <c r="H11" s="1" t="s">
        <v>19</v>
      </c>
      <c r="I11" s="1"/>
    </row>
    <row r="12" spans="2:9" x14ac:dyDescent="0.25">
      <c r="B12" s="2">
        <v>42219</v>
      </c>
      <c r="C12" s="7">
        <v>0.10503472222222222</v>
      </c>
      <c r="D12" s="1">
        <f>HOUR(C12)</f>
        <v>2</v>
      </c>
      <c r="E12" s="1">
        <f>MINUTE(C12)</f>
        <v>31</v>
      </c>
      <c r="F12" s="1">
        <f>SECOND(C12)</f>
        <v>15</v>
      </c>
      <c r="G12" s="8">
        <f>TIME(D12,E12,F12)</f>
        <v>0.10503472222222222</v>
      </c>
      <c r="H12" s="1" t="s">
        <v>18</v>
      </c>
      <c r="I12" s="1"/>
    </row>
    <row r="13" spans="2:9" x14ac:dyDescent="0.25">
      <c r="B13" s="2">
        <v>42219</v>
      </c>
      <c r="C13" s="7">
        <v>0.29204861111111108</v>
      </c>
      <c r="D13" s="1">
        <f>HOUR(C13)</f>
        <v>7</v>
      </c>
      <c r="E13" s="1">
        <f>MINUTE(C13)</f>
        <v>0</v>
      </c>
      <c r="F13" s="1">
        <f>SECOND(C13)</f>
        <v>33</v>
      </c>
      <c r="G13" s="8">
        <f>TIME(D13,E13,F13)</f>
        <v>0.29204861111111108</v>
      </c>
      <c r="H13" s="1" t="s">
        <v>20</v>
      </c>
      <c r="I13" s="1"/>
    </row>
    <row r="14" spans="2:9" x14ac:dyDescent="0.25">
      <c r="G14" s="4">
        <f>TEXT(G11-G10,"h:mm:ss")+TEXT(G13-G12,"h:mm:ss")</f>
        <v>0.3412384259259259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abSelected="1" workbookViewId="0">
      <selection activeCell="I20" sqref="I20"/>
    </sheetView>
  </sheetViews>
  <sheetFormatPr baseColWidth="10" defaultRowHeight="15" x14ac:dyDescent="0.25"/>
  <cols>
    <col min="3" max="3" width="14.5703125" bestFit="1" customWidth="1"/>
    <col min="4" max="4" width="18.7109375" customWidth="1"/>
    <col min="5" max="5" width="22.42578125" customWidth="1"/>
    <col min="7" max="7" width="12" bestFit="1" customWidth="1"/>
  </cols>
  <sheetData>
    <row r="2" spans="2:7" x14ac:dyDescent="0.25">
      <c r="B2" t="s">
        <v>7</v>
      </c>
    </row>
    <row r="3" spans="2:7" x14ac:dyDescent="0.25">
      <c r="D3" s="11"/>
      <c r="E3" s="11"/>
    </row>
    <row r="4" spans="2:7" x14ac:dyDescent="0.25">
      <c r="D4" s="1" t="s">
        <v>21</v>
      </c>
      <c r="E4" s="14">
        <v>20000</v>
      </c>
    </row>
    <row r="5" spans="2:7" x14ac:dyDescent="0.25">
      <c r="D5" s="1" t="s">
        <v>22</v>
      </c>
      <c r="E5" s="1">
        <v>12</v>
      </c>
    </row>
    <row r="6" spans="2:7" x14ac:dyDescent="0.25">
      <c r="D6" s="1" t="s">
        <v>28</v>
      </c>
      <c r="E6" s="15">
        <v>0.08</v>
      </c>
    </row>
    <row r="7" spans="2:7" x14ac:dyDescent="0.25">
      <c r="D7" s="11"/>
      <c r="E7" s="11"/>
    </row>
    <row r="9" spans="2:7" x14ac:dyDescent="0.25">
      <c r="B9" s="1"/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</row>
    <row r="10" spans="2:7" x14ac:dyDescent="0.25">
      <c r="B10" s="1">
        <v>0</v>
      </c>
      <c r="C10" s="1"/>
      <c r="D10" s="1"/>
      <c r="E10" s="1"/>
      <c r="F10" s="1"/>
      <c r="G10" s="18">
        <v>20000</v>
      </c>
    </row>
    <row r="11" spans="2:7" x14ac:dyDescent="0.25">
      <c r="B11" s="1">
        <v>1</v>
      </c>
      <c r="C11" s="14">
        <v>20000</v>
      </c>
      <c r="D11" s="19">
        <f>IPMT($E$6,B11,$E$5,-$E$4)</f>
        <v>1600.0000000000002</v>
      </c>
      <c r="E11" s="19">
        <f>PPMT($E$6,B11,$E$5,-$E$4)</f>
        <v>1053.9003384893913</v>
      </c>
      <c r="F11" s="19">
        <f>PMT($E$7,$E$5,-$E$4)</f>
        <v>1666.6666666666667</v>
      </c>
      <c r="G11" s="20">
        <f>G10-E11</f>
        <v>18946.099661510609</v>
      </c>
    </row>
    <row r="12" spans="2:7" x14ac:dyDescent="0.25">
      <c r="B12" s="1">
        <v>2</v>
      </c>
      <c r="C12" s="21" t="s">
        <v>29</v>
      </c>
      <c r="D12" s="19">
        <f>IPMT($E$6,B12,$E$5,-$E$4)</f>
        <v>1515.6879729208488</v>
      </c>
      <c r="E12" s="19">
        <f>PPMT($E$6,B12,$E$5,-$E$4)</f>
        <v>1138.2123655685425</v>
      </c>
      <c r="F12" s="19">
        <f>PMT($E$7,$E$5,-$E$4)</f>
        <v>1666.6666666666667</v>
      </c>
      <c r="G12" s="20">
        <f>G11-E12</f>
        <v>17807.887295942066</v>
      </c>
    </row>
    <row r="13" spans="2:7" x14ac:dyDescent="0.25">
      <c r="D13" s="16"/>
      <c r="E13" s="16"/>
      <c r="F13" s="16"/>
      <c r="G13" s="17"/>
    </row>
    <row r="14" spans="2:7" x14ac:dyDescent="0.25">
      <c r="D14" s="16"/>
      <c r="E14" s="16"/>
      <c r="F14" s="16"/>
      <c r="G14" s="17"/>
    </row>
    <row r="15" spans="2:7" x14ac:dyDescent="0.25">
      <c r="D15" s="16"/>
      <c r="E15" s="16"/>
      <c r="F15" s="16"/>
      <c r="G15" s="17"/>
    </row>
    <row r="16" spans="2:7" x14ac:dyDescent="0.25">
      <c r="D16" s="16"/>
      <c r="E16" s="16"/>
      <c r="F16" s="16"/>
      <c r="G16" s="17"/>
    </row>
    <row r="17" spans="4:7" x14ac:dyDescent="0.25">
      <c r="D17" s="16"/>
      <c r="E17" s="16"/>
      <c r="F17" s="16"/>
      <c r="G17" s="17"/>
    </row>
    <row r="18" spans="4:7" x14ac:dyDescent="0.25">
      <c r="D18" s="16"/>
      <c r="E18" s="16"/>
      <c r="F18" s="16"/>
      <c r="G18" s="17"/>
    </row>
    <row r="19" spans="4:7" x14ac:dyDescent="0.25">
      <c r="D19" s="16"/>
      <c r="E19" s="16"/>
      <c r="F19" s="16"/>
      <c r="G19" s="17"/>
    </row>
    <row r="20" spans="4:7" x14ac:dyDescent="0.25">
      <c r="D20" s="16"/>
      <c r="E20" s="16"/>
      <c r="F20" s="16"/>
      <c r="G20" s="17"/>
    </row>
    <row r="21" spans="4:7" x14ac:dyDescent="0.25">
      <c r="D21" s="16"/>
      <c r="E21" s="16"/>
      <c r="F21" s="16"/>
      <c r="G21" s="17"/>
    </row>
    <row r="22" spans="4:7" x14ac:dyDescent="0.25">
      <c r="D22" s="16"/>
      <c r="E22" s="16"/>
      <c r="F22" s="16"/>
      <c r="G22" s="17"/>
    </row>
    <row r="23" spans="4:7" x14ac:dyDescent="0.25">
      <c r="D2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4</dc:creator>
  <cp:lastModifiedBy>Laboratorio 4</cp:lastModifiedBy>
  <dcterms:created xsi:type="dcterms:W3CDTF">2015-07-09T14:47:37Z</dcterms:created>
  <dcterms:modified xsi:type="dcterms:W3CDTF">2015-07-09T15:47:08Z</dcterms:modified>
</cp:coreProperties>
</file>