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10" i="3" l="1"/>
  <c r="F9" i="3"/>
  <c r="E10" i="3"/>
  <c r="E9" i="3"/>
  <c r="C10" i="3"/>
  <c r="C9" i="3"/>
  <c r="D10" i="3"/>
  <c r="D9" i="3"/>
  <c r="B7" i="2"/>
  <c r="B4" i="2"/>
  <c r="B5" i="2"/>
  <c r="B6" i="2"/>
  <c r="B3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" i="1"/>
  <c r="C3" i="1"/>
  <c r="B3" i="1"/>
</calcChain>
</file>

<file path=xl/sharedStrings.xml><?xml version="1.0" encoding="utf-8"?>
<sst xmlns="http://schemas.openxmlformats.org/spreadsheetml/2006/main" count="14" uniqueCount="13">
  <si>
    <t>hora de entrada</t>
  </si>
  <si>
    <t>hora salida almuerzo</t>
  </si>
  <si>
    <t>hora entrada almuerzo</t>
  </si>
  <si>
    <t>hora de salida</t>
  </si>
  <si>
    <t xml:space="preserve">periodos </t>
  </si>
  <si>
    <t>inicial</t>
  </si>
  <si>
    <t>interes</t>
  </si>
  <si>
    <t>amorti</t>
  </si>
  <si>
    <t>cuota</t>
  </si>
  <si>
    <t>final</t>
  </si>
  <si>
    <t>monto</t>
  </si>
  <si>
    <t>n</t>
  </si>
  <si>
    <t>interes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</si>
</sst>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_);[Red]\(&quot;$&quot;\ #,##0.00\)"/>
    <numFmt numFmtId="44" formatCode="_(&quot;$&quot;\ * #,##0.00_);_(&quot;$&quot;\ * \(#,##0.00\);_(&quot;$&quot;\ * &quot;-&quot;??_);_(@_)"/>
    <numFmt numFmtId="168" formatCode="0.00000"/>
    <numFmt numFmtId="169" formatCode="[$-F400]h:mm:ss\ AM/PM"/>
    <numFmt numFmtId="170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 applyNumberFormat="1"/>
    <xf numFmtId="1" fontId="0" fillId="0" borderId="0" xfId="0" applyNumberFormat="1"/>
    <xf numFmtId="19" fontId="0" fillId="0" borderId="0" xfId="0" applyNumberFormat="1"/>
    <xf numFmtId="14" fontId="0" fillId="0" borderId="0" xfId="0" applyNumberFormat="1" applyAlignment="1">
      <alignment horizontal="left"/>
    </xf>
    <xf numFmtId="169" fontId="0" fillId="0" borderId="0" xfId="0" applyNumberFormat="1"/>
    <xf numFmtId="44" fontId="0" fillId="0" borderId="0" xfId="1" applyFont="1"/>
    <xf numFmtId="9" fontId="0" fillId="0" borderId="0" xfId="0" applyNumberFormat="1"/>
    <xf numFmtId="8" fontId="0" fillId="0" borderId="0" xfId="0" applyNumberFormat="1"/>
    <xf numFmtId="170" fontId="0" fillId="0" borderId="0" xfId="1" applyNumberFormat="1" applyFont="1"/>
    <xf numFmtId="17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3"/>
  <sheetViews>
    <sheetView workbookViewId="0">
      <selection activeCell="D10" sqref="D10"/>
    </sheetView>
  </sheetViews>
  <sheetFormatPr baseColWidth="10" defaultRowHeight="15" x14ac:dyDescent="0.25"/>
  <sheetData>
    <row r="3" spans="1:3" x14ac:dyDescent="0.25">
      <c r="A3" s="1">
        <v>39964</v>
      </c>
      <c r="B3" s="2">
        <f>YEARFRAC(A3,A4)</f>
        <v>5.5583333333333336</v>
      </c>
      <c r="C3" s="4">
        <f>YEARFRAC(A3,A4)*12</f>
        <v>66.7</v>
      </c>
    </row>
    <row r="4" spans="1:3" x14ac:dyDescent="0.25">
      <c r="A4" s="1">
        <v>41994</v>
      </c>
    </row>
    <row r="7" spans="1:3" x14ac:dyDescent="0.25">
      <c r="B7">
        <v>1</v>
      </c>
      <c r="C7" s="1">
        <f>EDATE($A$3,B7)</f>
        <v>39994</v>
      </c>
    </row>
    <row r="8" spans="1:3" x14ac:dyDescent="0.25">
      <c r="B8">
        <v>2</v>
      </c>
      <c r="C8" s="1">
        <f t="shared" ref="C8:C71" si="0">EDATE($A$3,B8)</f>
        <v>40025</v>
      </c>
    </row>
    <row r="9" spans="1:3" x14ac:dyDescent="0.25">
      <c r="B9">
        <v>3</v>
      </c>
      <c r="C9" s="1">
        <f t="shared" si="0"/>
        <v>40056</v>
      </c>
    </row>
    <row r="10" spans="1:3" x14ac:dyDescent="0.25">
      <c r="B10">
        <v>4</v>
      </c>
      <c r="C10" s="1">
        <f t="shared" si="0"/>
        <v>40086</v>
      </c>
    </row>
    <row r="11" spans="1:3" x14ac:dyDescent="0.25">
      <c r="B11">
        <v>5</v>
      </c>
      <c r="C11" s="1">
        <f t="shared" si="0"/>
        <v>40117</v>
      </c>
    </row>
    <row r="12" spans="1:3" x14ac:dyDescent="0.25">
      <c r="B12">
        <v>6</v>
      </c>
      <c r="C12" s="1">
        <f t="shared" si="0"/>
        <v>40147</v>
      </c>
    </row>
    <row r="13" spans="1:3" x14ac:dyDescent="0.25">
      <c r="B13">
        <v>7</v>
      </c>
      <c r="C13" s="1">
        <f t="shared" si="0"/>
        <v>40178</v>
      </c>
    </row>
    <row r="14" spans="1:3" x14ac:dyDescent="0.25">
      <c r="B14">
        <v>8</v>
      </c>
      <c r="C14" s="1">
        <f t="shared" si="0"/>
        <v>40209</v>
      </c>
    </row>
    <row r="15" spans="1:3" x14ac:dyDescent="0.25">
      <c r="B15">
        <v>9</v>
      </c>
      <c r="C15" s="1">
        <f t="shared" si="0"/>
        <v>40237</v>
      </c>
    </row>
    <row r="16" spans="1:3" x14ac:dyDescent="0.25">
      <c r="B16">
        <v>10</v>
      </c>
      <c r="C16" s="1">
        <f t="shared" si="0"/>
        <v>40268</v>
      </c>
    </row>
    <row r="17" spans="2:3" x14ac:dyDescent="0.25">
      <c r="B17">
        <v>11</v>
      </c>
      <c r="C17" s="1">
        <f t="shared" si="0"/>
        <v>40298</v>
      </c>
    </row>
    <row r="18" spans="2:3" x14ac:dyDescent="0.25">
      <c r="B18">
        <v>12</v>
      </c>
      <c r="C18" s="1">
        <f t="shared" si="0"/>
        <v>40329</v>
      </c>
    </row>
    <row r="19" spans="2:3" x14ac:dyDescent="0.25">
      <c r="B19">
        <v>13</v>
      </c>
      <c r="C19" s="1">
        <f t="shared" si="0"/>
        <v>40359</v>
      </c>
    </row>
    <row r="20" spans="2:3" x14ac:dyDescent="0.25">
      <c r="B20">
        <v>14</v>
      </c>
      <c r="C20" s="1">
        <f t="shared" si="0"/>
        <v>40390</v>
      </c>
    </row>
    <row r="21" spans="2:3" x14ac:dyDescent="0.25">
      <c r="B21">
        <v>15</v>
      </c>
      <c r="C21" s="1">
        <f t="shared" si="0"/>
        <v>40421</v>
      </c>
    </row>
    <row r="22" spans="2:3" x14ac:dyDescent="0.25">
      <c r="B22">
        <v>16</v>
      </c>
      <c r="C22" s="1">
        <f t="shared" si="0"/>
        <v>40451</v>
      </c>
    </row>
    <row r="23" spans="2:3" x14ac:dyDescent="0.25">
      <c r="B23">
        <v>17</v>
      </c>
      <c r="C23" s="1">
        <f t="shared" si="0"/>
        <v>40482</v>
      </c>
    </row>
    <row r="24" spans="2:3" x14ac:dyDescent="0.25">
      <c r="B24">
        <v>18</v>
      </c>
      <c r="C24" s="1">
        <f t="shared" si="0"/>
        <v>40512</v>
      </c>
    </row>
    <row r="25" spans="2:3" x14ac:dyDescent="0.25">
      <c r="B25">
        <v>19</v>
      </c>
      <c r="C25" s="1">
        <f t="shared" si="0"/>
        <v>40543</v>
      </c>
    </row>
    <row r="26" spans="2:3" x14ac:dyDescent="0.25">
      <c r="B26">
        <v>20</v>
      </c>
      <c r="C26" s="1">
        <f t="shared" si="0"/>
        <v>40574</v>
      </c>
    </row>
    <row r="27" spans="2:3" x14ac:dyDescent="0.25">
      <c r="B27">
        <v>21</v>
      </c>
      <c r="C27" s="1">
        <f t="shared" si="0"/>
        <v>40602</v>
      </c>
    </row>
    <row r="28" spans="2:3" x14ac:dyDescent="0.25">
      <c r="B28">
        <v>22</v>
      </c>
      <c r="C28" s="1">
        <f t="shared" si="0"/>
        <v>40633</v>
      </c>
    </row>
    <row r="29" spans="2:3" x14ac:dyDescent="0.25">
      <c r="B29">
        <v>23</v>
      </c>
      <c r="C29" s="1">
        <f t="shared" si="0"/>
        <v>40663</v>
      </c>
    </row>
    <row r="30" spans="2:3" x14ac:dyDescent="0.25">
      <c r="B30">
        <v>24</v>
      </c>
      <c r="C30" s="1">
        <f t="shared" si="0"/>
        <v>40694</v>
      </c>
    </row>
    <row r="31" spans="2:3" x14ac:dyDescent="0.25">
      <c r="B31">
        <v>25</v>
      </c>
      <c r="C31" s="1">
        <f t="shared" si="0"/>
        <v>40724</v>
      </c>
    </row>
    <row r="32" spans="2:3" x14ac:dyDescent="0.25">
      <c r="B32">
        <v>26</v>
      </c>
      <c r="C32" s="1">
        <f t="shared" si="0"/>
        <v>40755</v>
      </c>
    </row>
    <row r="33" spans="2:3" x14ac:dyDescent="0.25">
      <c r="B33">
        <v>27</v>
      </c>
      <c r="C33" s="1">
        <f t="shared" si="0"/>
        <v>40786</v>
      </c>
    </row>
    <row r="34" spans="2:3" x14ac:dyDescent="0.25">
      <c r="B34">
        <v>28</v>
      </c>
      <c r="C34" s="1">
        <f t="shared" si="0"/>
        <v>40816</v>
      </c>
    </row>
    <row r="35" spans="2:3" x14ac:dyDescent="0.25">
      <c r="B35">
        <v>29</v>
      </c>
      <c r="C35" s="1">
        <f t="shared" si="0"/>
        <v>40847</v>
      </c>
    </row>
    <row r="36" spans="2:3" x14ac:dyDescent="0.25">
      <c r="B36">
        <v>30</v>
      </c>
      <c r="C36" s="1">
        <f t="shared" si="0"/>
        <v>40877</v>
      </c>
    </row>
    <row r="37" spans="2:3" x14ac:dyDescent="0.25">
      <c r="B37">
        <v>31</v>
      </c>
      <c r="C37" s="1">
        <f t="shared" si="0"/>
        <v>40908</v>
      </c>
    </row>
    <row r="38" spans="2:3" x14ac:dyDescent="0.25">
      <c r="B38">
        <v>32</v>
      </c>
      <c r="C38" s="1">
        <f t="shared" si="0"/>
        <v>40939</v>
      </c>
    </row>
    <row r="39" spans="2:3" x14ac:dyDescent="0.25">
      <c r="B39">
        <v>33</v>
      </c>
      <c r="C39" s="1">
        <f t="shared" si="0"/>
        <v>40968</v>
      </c>
    </row>
    <row r="40" spans="2:3" x14ac:dyDescent="0.25">
      <c r="B40">
        <v>34</v>
      </c>
      <c r="C40" s="1">
        <f t="shared" si="0"/>
        <v>40999</v>
      </c>
    </row>
    <row r="41" spans="2:3" x14ac:dyDescent="0.25">
      <c r="B41">
        <v>35</v>
      </c>
      <c r="C41" s="1">
        <f t="shared" si="0"/>
        <v>41029</v>
      </c>
    </row>
    <row r="42" spans="2:3" x14ac:dyDescent="0.25">
      <c r="B42">
        <v>36</v>
      </c>
      <c r="C42" s="1">
        <f t="shared" si="0"/>
        <v>41060</v>
      </c>
    </row>
    <row r="43" spans="2:3" x14ac:dyDescent="0.25">
      <c r="B43">
        <v>37</v>
      </c>
      <c r="C43" s="1">
        <f t="shared" si="0"/>
        <v>41090</v>
      </c>
    </row>
    <row r="44" spans="2:3" x14ac:dyDescent="0.25">
      <c r="B44">
        <v>38</v>
      </c>
      <c r="C44" s="1">
        <f t="shared" si="0"/>
        <v>41121</v>
      </c>
    </row>
    <row r="45" spans="2:3" x14ac:dyDescent="0.25">
      <c r="B45">
        <v>39</v>
      </c>
      <c r="C45" s="1">
        <f t="shared" si="0"/>
        <v>41152</v>
      </c>
    </row>
    <row r="46" spans="2:3" x14ac:dyDescent="0.25">
      <c r="B46">
        <v>40</v>
      </c>
      <c r="C46" s="1">
        <f t="shared" si="0"/>
        <v>41182</v>
      </c>
    </row>
    <row r="47" spans="2:3" x14ac:dyDescent="0.25">
      <c r="B47">
        <v>41</v>
      </c>
      <c r="C47" s="1">
        <f t="shared" si="0"/>
        <v>41213</v>
      </c>
    </row>
    <row r="48" spans="2:3" x14ac:dyDescent="0.25">
      <c r="B48">
        <v>42</v>
      </c>
      <c r="C48" s="1">
        <f t="shared" si="0"/>
        <v>41243</v>
      </c>
    </row>
    <row r="49" spans="2:3" x14ac:dyDescent="0.25">
      <c r="B49">
        <v>43</v>
      </c>
      <c r="C49" s="1">
        <f t="shared" si="0"/>
        <v>41274</v>
      </c>
    </row>
    <row r="50" spans="2:3" x14ac:dyDescent="0.25">
      <c r="B50">
        <v>44</v>
      </c>
      <c r="C50" s="1">
        <f t="shared" si="0"/>
        <v>41305</v>
      </c>
    </row>
    <row r="51" spans="2:3" x14ac:dyDescent="0.25">
      <c r="B51">
        <v>45</v>
      </c>
      <c r="C51" s="1">
        <f t="shared" si="0"/>
        <v>41333</v>
      </c>
    </row>
    <row r="52" spans="2:3" x14ac:dyDescent="0.25">
      <c r="B52">
        <v>46</v>
      </c>
      <c r="C52" s="1">
        <f t="shared" si="0"/>
        <v>41364</v>
      </c>
    </row>
    <row r="53" spans="2:3" x14ac:dyDescent="0.25">
      <c r="B53">
        <v>47</v>
      </c>
      <c r="C53" s="1">
        <f t="shared" si="0"/>
        <v>41394</v>
      </c>
    </row>
    <row r="54" spans="2:3" x14ac:dyDescent="0.25">
      <c r="B54">
        <v>48</v>
      </c>
      <c r="C54" s="1">
        <f t="shared" si="0"/>
        <v>41425</v>
      </c>
    </row>
    <row r="55" spans="2:3" x14ac:dyDescent="0.25">
      <c r="B55">
        <v>49</v>
      </c>
      <c r="C55" s="1">
        <f t="shared" si="0"/>
        <v>41455</v>
      </c>
    </row>
    <row r="56" spans="2:3" x14ac:dyDescent="0.25">
      <c r="B56">
        <v>50</v>
      </c>
      <c r="C56" s="1">
        <f t="shared" si="0"/>
        <v>41486</v>
      </c>
    </row>
    <row r="57" spans="2:3" x14ac:dyDescent="0.25">
      <c r="B57">
        <v>51</v>
      </c>
      <c r="C57" s="1">
        <f t="shared" si="0"/>
        <v>41517</v>
      </c>
    </row>
    <row r="58" spans="2:3" x14ac:dyDescent="0.25">
      <c r="B58">
        <v>52</v>
      </c>
      <c r="C58" s="1">
        <f t="shared" si="0"/>
        <v>41547</v>
      </c>
    </row>
    <row r="59" spans="2:3" x14ac:dyDescent="0.25">
      <c r="B59">
        <v>53</v>
      </c>
      <c r="C59" s="1">
        <f t="shared" si="0"/>
        <v>41578</v>
      </c>
    </row>
    <row r="60" spans="2:3" x14ac:dyDescent="0.25">
      <c r="B60">
        <v>54</v>
      </c>
      <c r="C60" s="1">
        <f t="shared" si="0"/>
        <v>41608</v>
      </c>
    </row>
    <row r="61" spans="2:3" x14ac:dyDescent="0.25">
      <c r="B61">
        <v>55</v>
      </c>
      <c r="C61" s="1">
        <f t="shared" si="0"/>
        <v>41639</v>
      </c>
    </row>
    <row r="62" spans="2:3" x14ac:dyDescent="0.25">
      <c r="B62">
        <v>56</v>
      </c>
      <c r="C62" s="1">
        <f t="shared" si="0"/>
        <v>41670</v>
      </c>
    </row>
    <row r="63" spans="2:3" x14ac:dyDescent="0.25">
      <c r="B63">
        <v>57</v>
      </c>
      <c r="C63" s="1">
        <f t="shared" si="0"/>
        <v>41698</v>
      </c>
    </row>
    <row r="64" spans="2:3" x14ac:dyDescent="0.25">
      <c r="B64">
        <v>58</v>
      </c>
      <c r="C64" s="1">
        <f t="shared" si="0"/>
        <v>41729</v>
      </c>
    </row>
    <row r="65" spans="2:3" x14ac:dyDescent="0.25">
      <c r="B65">
        <v>59</v>
      </c>
      <c r="C65" s="1">
        <f t="shared" si="0"/>
        <v>41759</v>
      </c>
    </row>
    <row r="66" spans="2:3" x14ac:dyDescent="0.25">
      <c r="B66">
        <v>60</v>
      </c>
      <c r="C66" s="1">
        <f t="shared" si="0"/>
        <v>41790</v>
      </c>
    </row>
    <row r="67" spans="2:3" x14ac:dyDescent="0.25">
      <c r="B67">
        <v>61</v>
      </c>
      <c r="C67" s="1">
        <f t="shared" si="0"/>
        <v>41820</v>
      </c>
    </row>
    <row r="68" spans="2:3" x14ac:dyDescent="0.25">
      <c r="B68">
        <v>62</v>
      </c>
      <c r="C68" s="1">
        <f t="shared" si="0"/>
        <v>41851</v>
      </c>
    </row>
    <row r="69" spans="2:3" x14ac:dyDescent="0.25">
      <c r="B69">
        <v>63</v>
      </c>
      <c r="C69" s="1">
        <f t="shared" si="0"/>
        <v>41882</v>
      </c>
    </row>
    <row r="70" spans="2:3" x14ac:dyDescent="0.25">
      <c r="B70">
        <v>64</v>
      </c>
      <c r="C70" s="1">
        <f t="shared" si="0"/>
        <v>41912</v>
      </c>
    </row>
    <row r="71" spans="2:3" x14ac:dyDescent="0.25">
      <c r="B71">
        <v>65</v>
      </c>
      <c r="C71" s="1">
        <f t="shared" si="0"/>
        <v>41943</v>
      </c>
    </row>
    <row r="72" spans="2:3" x14ac:dyDescent="0.25">
      <c r="B72">
        <v>66</v>
      </c>
      <c r="C72" s="1">
        <f t="shared" ref="C72:C73" si="1">EDATE($A$3,B72)</f>
        <v>41973</v>
      </c>
    </row>
    <row r="73" spans="2:3" x14ac:dyDescent="0.25">
      <c r="B73">
        <v>67</v>
      </c>
      <c r="C73" s="1">
        <f t="shared" si="1"/>
        <v>42004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10" sqref="B10"/>
    </sheetView>
  </sheetViews>
  <sheetFormatPr baseColWidth="10" defaultRowHeight="15" x14ac:dyDescent="0.25"/>
  <cols>
    <col min="1" max="1" width="24.7109375" customWidth="1"/>
    <col min="2" max="2" width="11.85546875" bestFit="1" customWidth="1"/>
  </cols>
  <sheetData>
    <row r="3" spans="1:3" x14ac:dyDescent="0.25">
      <c r="A3" s="6">
        <v>42219.375844907408</v>
      </c>
      <c r="B3" s="5">
        <f>TIME(HOUR(A3),MINUTE(A3),SECOND(A3))</f>
        <v>0.37584490740740745</v>
      </c>
      <c r="C3" s="3" t="s">
        <v>0</v>
      </c>
    </row>
    <row r="4" spans="1:3" x14ac:dyDescent="0.25">
      <c r="A4" s="6">
        <v>42219.530069444445</v>
      </c>
      <c r="B4" s="5">
        <f t="shared" ref="B4:B6" si="0">TIME(HOUR(A4),MINUTE(A4),SECOND(A4))</f>
        <v>0.53006944444444437</v>
      </c>
      <c r="C4" t="s">
        <v>1</v>
      </c>
    </row>
    <row r="5" spans="1:3" x14ac:dyDescent="0.25">
      <c r="A5" s="6">
        <v>42219.605034722219</v>
      </c>
      <c r="B5" s="5">
        <f t="shared" si="0"/>
        <v>0.60503472222222221</v>
      </c>
      <c r="C5" t="s">
        <v>2</v>
      </c>
    </row>
    <row r="6" spans="1:3" x14ac:dyDescent="0.25">
      <c r="A6" s="6">
        <v>42219.792048611111</v>
      </c>
      <c r="B6" s="5">
        <f t="shared" si="0"/>
        <v>0.79204861111111102</v>
      </c>
      <c r="C6" t="s">
        <v>3</v>
      </c>
    </row>
    <row r="7" spans="1:3" x14ac:dyDescent="0.25">
      <c r="B7" s="7">
        <f>TEXT(B4-B3,"h:mm:ss")+TEXT(B6-B5,"h:mm:ss")</f>
        <v>0.3412384259259259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1" sqref="D11"/>
    </sheetView>
  </sheetViews>
  <sheetFormatPr baseColWidth="10" defaultRowHeight="15" x14ac:dyDescent="0.25"/>
  <cols>
    <col min="2" max="2" width="12" bestFit="1" customWidth="1"/>
    <col min="4" max="4" width="11.85546875" bestFit="1" customWidth="1"/>
  </cols>
  <sheetData>
    <row r="1" spans="1:6" x14ac:dyDescent="0.25">
      <c r="A1" t="s">
        <v>10</v>
      </c>
      <c r="B1">
        <v>20000</v>
      </c>
    </row>
    <row r="2" spans="1:6" x14ac:dyDescent="0.25">
      <c r="A2" t="s">
        <v>6</v>
      </c>
    </row>
    <row r="3" spans="1:6" x14ac:dyDescent="0.25">
      <c r="A3" t="s">
        <v>11</v>
      </c>
      <c r="B3">
        <v>12</v>
      </c>
    </row>
    <row r="4" spans="1:6" x14ac:dyDescent="0.25">
      <c r="A4" t="s">
        <v>12</v>
      </c>
      <c r="B4" s="9">
        <v>0.08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>
        <v>0</v>
      </c>
      <c r="F8" s="11">
        <v>20000</v>
      </c>
    </row>
    <row r="9" spans="1:6" x14ac:dyDescent="0.25">
      <c r="A9">
        <v>1</v>
      </c>
      <c r="B9" s="8">
        <v>20000</v>
      </c>
      <c r="C9" s="10">
        <f>IPMT($B$4,A9,$B$3,-$B$1)</f>
        <v>1600.0000000000002</v>
      </c>
      <c r="D9" s="10">
        <f>PPMT($B$4,A9,$B$3,-$B$1)</f>
        <v>1053.9003384893913</v>
      </c>
      <c r="E9" s="10">
        <f>PMT($B$4,$B$3,-$F$8)</f>
        <v>2653.9003384893913</v>
      </c>
      <c r="F9" s="12">
        <f>F8-D9</f>
        <v>18946.099661510609</v>
      </c>
    </row>
    <row r="10" spans="1:6" x14ac:dyDescent="0.25">
      <c r="A10">
        <v>2</v>
      </c>
      <c r="C10" s="10">
        <f>IPMT($B$4,A10,$B$3,-$B$1)</f>
        <v>1515.6879729208488</v>
      </c>
      <c r="D10" s="10">
        <f>PPMT($B$4,A10,$B$3,-$B$1)</f>
        <v>1138.2123655685425</v>
      </c>
      <c r="E10" s="10">
        <f>PMT($B$4,$B$3,-$F$8)</f>
        <v>2653.9003384893913</v>
      </c>
      <c r="F10" s="12">
        <f>F9-D10</f>
        <v>17807.887295942066</v>
      </c>
    </row>
    <row r="11" spans="1:6" x14ac:dyDescent="0.25">
      <c r="A11">
        <v>3</v>
      </c>
    </row>
    <row r="12" spans="1:6" x14ac:dyDescent="0.25">
      <c r="A12">
        <v>4</v>
      </c>
    </row>
    <row r="13" spans="1:6" x14ac:dyDescent="0.25">
      <c r="A13">
        <v>5</v>
      </c>
    </row>
    <row r="14" spans="1:6" x14ac:dyDescent="0.25">
      <c r="A14">
        <v>6</v>
      </c>
    </row>
    <row r="15" spans="1:6" x14ac:dyDescent="0.25">
      <c r="A15">
        <v>7</v>
      </c>
    </row>
    <row r="16" spans="1:6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2015-07-09T14:47:55Z</dcterms:created>
  <dcterms:modified xsi:type="dcterms:W3CDTF">2015-07-09T15:56:53Z</dcterms:modified>
</cp:coreProperties>
</file>