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C33" i="2" l="1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28" i="2"/>
  <c r="C29" i="2"/>
  <c r="C30" i="2"/>
  <c r="C31" i="2"/>
  <c r="C32" i="2"/>
  <c r="C27" i="2"/>
  <c r="D25" i="2"/>
  <c r="B23" i="2"/>
  <c r="B18" i="2"/>
  <c r="B17" i="2"/>
  <c r="B12" i="2"/>
  <c r="B9" i="2"/>
  <c r="B10" i="2"/>
  <c r="B11" i="2"/>
  <c r="B8" i="2"/>
  <c r="B4" i="2"/>
  <c r="B35" i="1"/>
  <c r="B31" i="1"/>
  <c r="B33" i="1" s="1"/>
  <c r="B28" i="1"/>
  <c r="B26" i="1"/>
  <c r="B20" i="1"/>
  <c r="B16" i="1"/>
  <c r="B18" i="1" s="1"/>
  <c r="B22" i="1" s="1"/>
  <c r="B12" i="1"/>
  <c r="B2" i="1"/>
  <c r="B43" i="1" s="1"/>
  <c r="B10" i="1" l="1"/>
  <c r="B40" i="1"/>
  <c r="B37" i="1"/>
  <c r="B8" i="1"/>
  <c r="B24" i="1" s="1"/>
  <c r="B4" i="1"/>
  <c r="B6" i="1"/>
  <c r="B14" i="1"/>
</calcChain>
</file>

<file path=xl/sharedStrings.xml><?xml version="1.0" encoding="utf-8"?>
<sst xmlns="http://schemas.openxmlformats.org/spreadsheetml/2006/main" count="34" uniqueCount="34">
  <si>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</si>
  <si>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</si>
  <si>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</si>
  <si>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</si>
  <si>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</si>
  <si>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</si>
  <si>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</si>
  <si>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</si>
  <si>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</si>
  <si>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</si>
  <si>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</si>
  <si>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</si>
  <si>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</si>
  <si>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</si>
  <si>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</si>
  <si>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</si>
  <si>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</si>
  <si>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</si>
  <si>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</si>
  <si>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</si>
  <si>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</si>
  <si>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</si>
  <si>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>juan trabajo</t>
  </si>
  <si>
    <t>fecha ingreso</t>
  </si>
  <si>
    <t xml:space="preserve">fecha salida </t>
  </si>
  <si>
    <t>dias laborados</t>
  </si>
  <si>
    <t>cuanto dinero gano</t>
  </si>
  <si>
    <t>FECHA 1</t>
  </si>
  <si>
    <t>FECHA2</t>
  </si>
  <si>
    <t>DIFERENCIA</t>
  </si>
  <si>
    <t>FECHA COMPRA</t>
  </si>
  <si>
    <t>FIN SEGURO</t>
  </si>
  <si>
    <t>RANGO</t>
  </si>
  <si>
    <t>MESES DEL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</si>
</sst>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\ hh:mm"/>
    <numFmt numFmtId="165" formatCode="dd/mm/yy"/>
    <numFmt numFmtId="166" formatCode="0.000"/>
    <numFmt numFmtId="167" formatCode="hh:mm:ss"/>
    <numFmt numFmtId="168" formatCode="yyyy\-mm\-dd"/>
    <numFmt numFmtId="174" formatCode="h:mm:ss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68" fontId="0" fillId="0" borderId="4" xfId="0" applyNumberFormat="1" applyBorder="1"/>
    <xf numFmtId="0" fontId="0" fillId="0" borderId="5" xfId="0" applyBorder="1"/>
    <xf numFmtId="0" fontId="0" fillId="0" borderId="6" xfId="0" applyBorder="1"/>
    <xf numFmtId="22" fontId="0" fillId="0" borderId="0" xfId="0" applyNumberFormat="1"/>
    <xf numFmtId="18" fontId="0" fillId="0" borderId="0" xfId="0" applyNumberFormat="1"/>
    <xf numFmtId="0" fontId="0" fillId="0" borderId="0" xfId="0" applyNumberFormat="1"/>
    <xf numFmtId="17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topLeftCell="A16" zoomScaleNormal="100" workbookViewId="0">
      <selection activeCell="B18" sqref="B18"/>
    </sheetView>
  </sheetViews>
  <sheetFormatPr baseColWidth="10" defaultColWidth="9.140625" defaultRowHeight="15" x14ac:dyDescent="0.25"/>
  <cols>
    <col min="1" max="1" width="17.42578125"/>
    <col min="2" max="2" width="14.7109375"/>
  </cols>
  <sheetData>
    <row r="2" spans="1:2" x14ac:dyDescent="0.25">
      <c r="A2" s="1" t="s">
        <v>0</v>
      </c>
      <c r="B2" s="2">
        <f ca="1">NOW()</f>
        <v>42164.859105787036</v>
      </c>
    </row>
    <row r="3" spans="1:2" x14ac:dyDescent="0.25">
      <c r="A3" s="1"/>
    </row>
    <row r="4" spans="1:2" x14ac:dyDescent="0.25">
      <c r="A4" s="1" t="s">
        <v>1</v>
      </c>
      <c r="B4">
        <f ca="1">YEAR(B2)</f>
        <v>2015</v>
      </c>
    </row>
    <row r="5" spans="1:2" x14ac:dyDescent="0.25">
      <c r="A5" s="1"/>
    </row>
    <row r="6" spans="1:2" x14ac:dyDescent="0.25">
      <c r="A6" s="1" t="s">
        <v>2</v>
      </c>
      <c r="B6">
        <f ca="1">DAY(B2)</f>
        <v>9</v>
      </c>
    </row>
    <row r="7" spans="1:2" x14ac:dyDescent="0.25">
      <c r="A7" s="1"/>
    </row>
    <row r="8" spans="1:2" x14ac:dyDescent="0.25">
      <c r="A8" s="1" t="s">
        <v>3</v>
      </c>
      <c r="B8" s="3">
        <f ca="1">WORKDAY(B2,20)</f>
        <v>42192</v>
      </c>
    </row>
    <row r="9" spans="1:2" x14ac:dyDescent="0.25">
      <c r="A9" s="1"/>
    </row>
    <row r="10" spans="1:2" x14ac:dyDescent="0.25">
      <c r="A10" s="1" t="s">
        <v>4</v>
      </c>
      <c r="B10">
        <f ca="1">NETWORKDAYS("2015-05-05",B2)</f>
        <v>26</v>
      </c>
    </row>
    <row r="11" spans="1:2" x14ac:dyDescent="0.25">
      <c r="A11" s="1"/>
    </row>
    <row r="12" spans="1:2" x14ac:dyDescent="0.25">
      <c r="A12" s="1" t="s">
        <v>5</v>
      </c>
      <c r="B12">
        <f>DAYS360(B1,"2015-04-04")</f>
        <v>41494</v>
      </c>
    </row>
    <row r="13" spans="1:2" x14ac:dyDescent="0.25">
      <c r="A13" s="1"/>
    </row>
    <row r="14" spans="1:2" x14ac:dyDescent="0.25">
      <c r="A14" s="1" t="s">
        <v>6</v>
      </c>
      <c r="B14">
        <f ca="1">WEEKDAY(B2)</f>
        <v>3</v>
      </c>
    </row>
    <row r="15" spans="1:2" x14ac:dyDescent="0.25">
      <c r="A15" s="1"/>
    </row>
    <row r="16" spans="1:2" x14ac:dyDescent="0.25">
      <c r="A16" s="1" t="s">
        <v>7</v>
      </c>
      <c r="B16" s="3">
        <f>DATE("2014","02","02")</f>
        <v>41672</v>
      </c>
    </row>
    <row r="17" spans="1:2" x14ac:dyDescent="0.25">
      <c r="A17" s="1"/>
    </row>
    <row r="18" spans="1:2" x14ac:dyDescent="0.25">
      <c r="A18" s="1" t="s">
        <v>8</v>
      </c>
      <c r="B18" s="3">
        <f>EDATE(B16,2)</f>
        <v>41731</v>
      </c>
    </row>
    <row r="19" spans="1:2" x14ac:dyDescent="0.25">
      <c r="A19" s="1"/>
    </row>
    <row r="20" spans="1:2" x14ac:dyDescent="0.25">
      <c r="A20" s="1" t="s">
        <v>9</v>
      </c>
      <c r="B20" s="3">
        <f>DATEVALUE("2011-04-01")</f>
        <v>40634</v>
      </c>
    </row>
    <row r="21" spans="1:2" x14ac:dyDescent="0.25">
      <c r="A21" s="1"/>
    </row>
    <row r="22" spans="1:2" x14ac:dyDescent="0.25">
      <c r="A22" s="1" t="s">
        <v>10</v>
      </c>
      <c r="B22" s="3">
        <f>EOMONTH(B18,0)</f>
        <v>41759</v>
      </c>
    </row>
    <row r="23" spans="1:2" x14ac:dyDescent="0.25">
      <c r="A23" s="1"/>
    </row>
    <row r="24" spans="1:2" x14ac:dyDescent="0.25">
      <c r="A24" s="1" t="s">
        <v>11</v>
      </c>
      <c r="B24">
        <f ca="1">INT(YEARFRAC(B20,B8))</f>
        <v>4</v>
      </c>
    </row>
    <row r="25" spans="1:2" x14ac:dyDescent="0.25">
      <c r="A25" s="1"/>
    </row>
    <row r="26" spans="1:2" x14ac:dyDescent="0.25">
      <c r="A26" s="1" t="s">
        <v>12</v>
      </c>
      <c r="B26" s="4">
        <f>HOUR("19:41")</f>
        <v>19</v>
      </c>
    </row>
    <row r="27" spans="1:2" x14ac:dyDescent="0.25">
      <c r="A27" s="1"/>
    </row>
    <row r="28" spans="1:2" x14ac:dyDescent="0.25">
      <c r="A28" s="1" t="s">
        <v>13</v>
      </c>
      <c r="B28" s="5">
        <f>TIMEVALUE("21:07:00")</f>
        <v>0.87986111111111109</v>
      </c>
    </row>
    <row r="29" spans="1:2" x14ac:dyDescent="0.25">
      <c r="A29" s="1"/>
    </row>
    <row r="30" spans="1:2" x14ac:dyDescent="0.25">
      <c r="A30" s="1"/>
    </row>
    <row r="31" spans="1:2" x14ac:dyDescent="0.25">
      <c r="A31" s="1" t="s">
        <v>14</v>
      </c>
      <c r="B31" s="3">
        <f ca="1">TODAY()</f>
        <v>42164</v>
      </c>
    </row>
    <row r="32" spans="1:2" x14ac:dyDescent="0.25">
      <c r="A32" s="1"/>
    </row>
    <row r="33" spans="1:2" x14ac:dyDescent="0.25">
      <c r="A33" s="1" t="s">
        <v>15</v>
      </c>
      <c r="B33">
        <f ca="1">MONTH(B31)</f>
        <v>6</v>
      </c>
    </row>
    <row r="34" spans="1:2" x14ac:dyDescent="0.25">
      <c r="A34" s="1"/>
    </row>
    <row r="35" spans="1:2" x14ac:dyDescent="0.25">
      <c r="A35" s="1" t="s">
        <v>16</v>
      </c>
      <c r="B35">
        <f>MINUTE("19:07:05")</f>
        <v>7</v>
      </c>
    </row>
    <row r="36" spans="1:2" x14ac:dyDescent="0.25">
      <c r="A36" s="1"/>
    </row>
    <row r="37" spans="1:2" x14ac:dyDescent="0.25">
      <c r="A37" s="1" t="s">
        <v>17</v>
      </c>
      <c r="B37" s="6">
        <f ca="1">TIME(HOUR(B2),MINUTE(B2),SECOND(B2))</f>
        <v>0.85910879629629633</v>
      </c>
    </row>
    <row r="38" spans="1:2" x14ac:dyDescent="0.25">
      <c r="A38" s="1"/>
    </row>
    <row r="39" spans="1:2" x14ac:dyDescent="0.25">
      <c r="A39" s="1"/>
    </row>
    <row r="40" spans="1:2" x14ac:dyDescent="0.25">
      <c r="A40" s="1" t="s">
        <v>18</v>
      </c>
      <c r="B40">
        <f ca="1">WEEKNUM(B2,2)</f>
        <v>24</v>
      </c>
    </row>
    <row r="41" spans="1:2" x14ac:dyDescent="0.25">
      <c r="A41" s="1"/>
    </row>
    <row r="42" spans="1:2" x14ac:dyDescent="0.25">
      <c r="A42" s="1"/>
    </row>
    <row r="43" spans="1:2" x14ac:dyDescent="0.25">
      <c r="A43" s="1" t="s">
        <v>19</v>
      </c>
      <c r="B43" s="7">
        <f ca="1">SECOND(B2)</f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topLeftCell="A34" zoomScaleNormal="100" workbookViewId="0">
      <selection activeCell="E88" sqref="E88"/>
    </sheetView>
  </sheetViews>
  <sheetFormatPr baseColWidth="10" defaultColWidth="9.140625" defaultRowHeight="15" x14ac:dyDescent="0.25"/>
  <cols>
    <col min="1" max="1" width="17.7109375"/>
    <col min="2" max="2" width="12.140625"/>
    <col min="3" max="3" width="10.7109375" bestFit="1" customWidth="1"/>
  </cols>
  <sheetData>
    <row r="1" spans="1:2" ht="13.9" customHeight="1" x14ac:dyDescent="0.25">
      <c r="A1" s="8">
        <v>1</v>
      </c>
      <c r="B1" s="9"/>
    </row>
    <row r="2" spans="1:2" ht="13.9" customHeight="1" x14ac:dyDescent="0.25">
      <c r="A2" s="10"/>
      <c r="B2" s="11"/>
    </row>
    <row r="3" spans="1:2" ht="13.9" customHeight="1" x14ac:dyDescent="0.25">
      <c r="A3" s="12" t="s">
        <v>20</v>
      </c>
      <c r="B3" s="13">
        <v>32093</v>
      </c>
    </row>
    <row r="4" spans="1:2" ht="13.9" customHeight="1" x14ac:dyDescent="0.25">
      <c r="A4" s="12" t="s">
        <v>21</v>
      </c>
      <c r="B4" s="11">
        <f ca="1">INT(YEARFRAC(NOW(),B3))</f>
        <v>27</v>
      </c>
    </row>
    <row r="5" spans="1:2" ht="13.9" customHeight="1" x14ac:dyDescent="0.25">
      <c r="A5" s="14"/>
      <c r="B5" s="15"/>
    </row>
    <row r="6" spans="1:2" x14ac:dyDescent="0.25">
      <c r="A6">
        <v>2</v>
      </c>
    </row>
    <row r="8" spans="1:2" x14ac:dyDescent="0.25">
      <c r="A8" s="16">
        <v>42190.375844907408</v>
      </c>
      <c r="B8" s="17">
        <f>TIME(HOUR(A8),MINUTE(A8),SECOND(A8))</f>
        <v>0.37584490740740745</v>
      </c>
    </row>
    <row r="9" spans="1:2" x14ac:dyDescent="0.25">
      <c r="A9" s="16">
        <v>42190.530069444445</v>
      </c>
      <c r="B9" s="17">
        <f t="shared" ref="B9:B11" si="0">TIME(HOUR(A9),MINUTE(A9),SECOND(A9))</f>
        <v>0.53006944444444437</v>
      </c>
    </row>
    <row r="10" spans="1:2" x14ac:dyDescent="0.25">
      <c r="A10" s="16">
        <v>42190.605034722219</v>
      </c>
      <c r="B10" s="17">
        <f t="shared" si="0"/>
        <v>0.60503472222222221</v>
      </c>
    </row>
    <row r="11" spans="1:2" x14ac:dyDescent="0.25">
      <c r="A11" s="16">
        <v>42190.792048611111</v>
      </c>
      <c r="B11" s="17">
        <f t="shared" si="0"/>
        <v>0.79204861111111102</v>
      </c>
    </row>
    <row r="12" spans="1:2" x14ac:dyDescent="0.25">
      <c r="A12" s="16" t="s">
        <v>22</v>
      </c>
      <c r="B12" s="19">
        <f>TEXT(B9-B8,"h:m:ss")+TEXT(B11-B10,"h:m:ss")</f>
        <v>0.3412384259259259</v>
      </c>
    </row>
    <row r="13" spans="1:2" x14ac:dyDescent="0.25">
      <c r="A13" s="18">
        <v>3</v>
      </c>
      <c r="B13" s="20"/>
    </row>
    <row r="14" spans="1:2" x14ac:dyDescent="0.25">
      <c r="A14" s="16" t="s">
        <v>23</v>
      </c>
      <c r="B14" s="20">
        <v>40664</v>
      </c>
    </row>
    <row r="15" spans="1:2" x14ac:dyDescent="0.25">
      <c r="A15" t="s">
        <v>24</v>
      </c>
      <c r="B15" s="20">
        <v>41639</v>
      </c>
    </row>
    <row r="17" spans="1:5" x14ac:dyDescent="0.25">
      <c r="A17" t="s">
        <v>25</v>
      </c>
      <c r="B17">
        <f>NETWORKDAYS(B14,B15)</f>
        <v>697</v>
      </c>
    </row>
    <row r="18" spans="1:5" x14ac:dyDescent="0.25">
      <c r="A18" t="s">
        <v>26</v>
      </c>
      <c r="B18">
        <f>B17*8*8</f>
        <v>44608</v>
      </c>
    </row>
    <row r="20" spans="1:5" x14ac:dyDescent="0.25">
      <c r="A20">
        <v>4</v>
      </c>
    </row>
    <row r="21" spans="1:5" x14ac:dyDescent="0.25">
      <c r="A21" t="s">
        <v>27</v>
      </c>
      <c r="B21" s="20">
        <v>40668</v>
      </c>
    </row>
    <row r="22" spans="1:5" x14ac:dyDescent="0.25">
      <c r="A22" t="s">
        <v>28</v>
      </c>
      <c r="B22" s="20">
        <v>36985</v>
      </c>
    </row>
    <row r="23" spans="1:5" x14ac:dyDescent="0.25">
      <c r="A23" t="s">
        <v>29</v>
      </c>
      <c r="B23">
        <f>YEAR(B21)-YEAR(B22)</f>
        <v>10</v>
      </c>
    </row>
    <row r="24" spans="1:5" x14ac:dyDescent="0.25">
      <c r="A24">
        <v>5</v>
      </c>
    </row>
    <row r="25" spans="1:5" x14ac:dyDescent="0.25">
      <c r="A25" t="s">
        <v>30</v>
      </c>
      <c r="B25" s="20">
        <v>39691</v>
      </c>
      <c r="D25">
        <f>INT(YEARFRAC(B25,B26)*12)</f>
        <v>63</v>
      </c>
      <c r="E25" t="s">
        <v>33</v>
      </c>
    </row>
    <row r="26" spans="1:5" x14ac:dyDescent="0.25">
      <c r="A26" t="s">
        <v>31</v>
      </c>
      <c r="B26" s="20">
        <v>41629</v>
      </c>
    </row>
    <row r="27" spans="1:5" x14ac:dyDescent="0.25">
      <c r="A27" t="s">
        <v>32</v>
      </c>
      <c r="B27" s="18">
        <v>1</v>
      </c>
      <c r="C27" s="20">
        <f>EDATE($B$25,B27)</f>
        <v>39721</v>
      </c>
    </row>
    <row r="28" spans="1:5" x14ac:dyDescent="0.25">
      <c r="B28" s="18">
        <v>2</v>
      </c>
      <c r="C28" s="20">
        <f t="shared" ref="C28:C89" si="1">EDATE($B$25,B28)</f>
        <v>39752</v>
      </c>
    </row>
    <row r="29" spans="1:5" x14ac:dyDescent="0.25">
      <c r="B29" s="18">
        <v>3</v>
      </c>
      <c r="C29" s="20">
        <f t="shared" si="1"/>
        <v>39782</v>
      </c>
    </row>
    <row r="30" spans="1:5" x14ac:dyDescent="0.25">
      <c r="B30" s="18">
        <v>4</v>
      </c>
      <c r="C30" s="20">
        <f t="shared" si="1"/>
        <v>39813</v>
      </c>
    </row>
    <row r="31" spans="1:5" x14ac:dyDescent="0.25">
      <c r="B31" s="18">
        <v>5</v>
      </c>
      <c r="C31" s="20">
        <f t="shared" si="1"/>
        <v>39844</v>
      </c>
    </row>
    <row r="32" spans="1:5" x14ac:dyDescent="0.25">
      <c r="B32" s="18">
        <v>6</v>
      </c>
      <c r="C32" s="20">
        <f t="shared" si="1"/>
        <v>39872</v>
      </c>
    </row>
    <row r="33" spans="2:3" x14ac:dyDescent="0.25">
      <c r="B33" s="18">
        <v>7</v>
      </c>
      <c r="C33" s="20">
        <f t="shared" si="1"/>
        <v>39903</v>
      </c>
    </row>
    <row r="34" spans="2:3" x14ac:dyDescent="0.25">
      <c r="B34" s="18">
        <v>8</v>
      </c>
      <c r="C34" s="20">
        <f t="shared" si="1"/>
        <v>39933</v>
      </c>
    </row>
    <row r="35" spans="2:3" x14ac:dyDescent="0.25">
      <c r="B35" s="18">
        <v>9</v>
      </c>
      <c r="C35" s="20">
        <f t="shared" si="1"/>
        <v>39964</v>
      </c>
    </row>
    <row r="36" spans="2:3" x14ac:dyDescent="0.25">
      <c r="B36" s="18">
        <v>10</v>
      </c>
      <c r="C36" s="20">
        <f t="shared" si="1"/>
        <v>39994</v>
      </c>
    </row>
    <row r="37" spans="2:3" x14ac:dyDescent="0.25">
      <c r="B37" s="18">
        <v>11</v>
      </c>
      <c r="C37" s="20">
        <f t="shared" si="1"/>
        <v>40025</v>
      </c>
    </row>
    <row r="38" spans="2:3" x14ac:dyDescent="0.25">
      <c r="B38" s="18">
        <v>12</v>
      </c>
      <c r="C38" s="20">
        <f t="shared" si="1"/>
        <v>40056</v>
      </c>
    </row>
    <row r="39" spans="2:3" x14ac:dyDescent="0.25">
      <c r="B39" s="18">
        <v>13</v>
      </c>
      <c r="C39" s="20">
        <f t="shared" si="1"/>
        <v>40086</v>
      </c>
    </row>
    <row r="40" spans="2:3" x14ac:dyDescent="0.25">
      <c r="B40" s="18">
        <v>14</v>
      </c>
      <c r="C40" s="20">
        <f t="shared" si="1"/>
        <v>40117</v>
      </c>
    </row>
    <row r="41" spans="2:3" x14ac:dyDescent="0.25">
      <c r="B41" s="18">
        <v>15</v>
      </c>
      <c r="C41" s="20">
        <f t="shared" si="1"/>
        <v>40147</v>
      </c>
    </row>
    <row r="42" spans="2:3" x14ac:dyDescent="0.25">
      <c r="B42" s="18">
        <v>16</v>
      </c>
      <c r="C42" s="20">
        <f t="shared" si="1"/>
        <v>40178</v>
      </c>
    </row>
    <row r="43" spans="2:3" x14ac:dyDescent="0.25">
      <c r="B43" s="18">
        <v>17</v>
      </c>
      <c r="C43" s="20">
        <f t="shared" si="1"/>
        <v>40209</v>
      </c>
    </row>
    <row r="44" spans="2:3" x14ac:dyDescent="0.25">
      <c r="B44" s="18">
        <v>18</v>
      </c>
      <c r="C44" s="20">
        <f t="shared" si="1"/>
        <v>40237</v>
      </c>
    </row>
    <row r="45" spans="2:3" x14ac:dyDescent="0.25">
      <c r="B45" s="18">
        <v>19</v>
      </c>
      <c r="C45" s="20">
        <f t="shared" si="1"/>
        <v>40268</v>
      </c>
    </row>
    <row r="46" spans="2:3" x14ac:dyDescent="0.25">
      <c r="B46" s="18">
        <v>20</v>
      </c>
      <c r="C46" s="20">
        <f t="shared" si="1"/>
        <v>40298</v>
      </c>
    </row>
    <row r="47" spans="2:3" x14ac:dyDescent="0.25">
      <c r="B47" s="18">
        <v>21</v>
      </c>
      <c r="C47" s="20">
        <f t="shared" si="1"/>
        <v>40329</v>
      </c>
    </row>
    <row r="48" spans="2:3" x14ac:dyDescent="0.25">
      <c r="B48" s="18">
        <v>22</v>
      </c>
      <c r="C48" s="20">
        <f t="shared" si="1"/>
        <v>40359</v>
      </c>
    </row>
    <row r="49" spans="2:3" x14ac:dyDescent="0.25">
      <c r="B49" s="18">
        <v>23</v>
      </c>
      <c r="C49" s="20">
        <f t="shared" si="1"/>
        <v>40390</v>
      </c>
    </row>
    <row r="50" spans="2:3" x14ac:dyDescent="0.25">
      <c r="B50" s="18">
        <v>24</v>
      </c>
      <c r="C50" s="20">
        <f t="shared" si="1"/>
        <v>40421</v>
      </c>
    </row>
    <row r="51" spans="2:3" x14ac:dyDescent="0.25">
      <c r="B51" s="18">
        <v>25</v>
      </c>
      <c r="C51" s="20">
        <f t="shared" si="1"/>
        <v>40451</v>
      </c>
    </row>
    <row r="52" spans="2:3" x14ac:dyDescent="0.25">
      <c r="B52" s="18">
        <v>26</v>
      </c>
      <c r="C52" s="20">
        <f t="shared" si="1"/>
        <v>40482</v>
      </c>
    </row>
    <row r="53" spans="2:3" x14ac:dyDescent="0.25">
      <c r="B53" s="18">
        <v>27</v>
      </c>
      <c r="C53" s="20">
        <f t="shared" si="1"/>
        <v>40512</v>
      </c>
    </row>
    <row r="54" spans="2:3" x14ac:dyDescent="0.25">
      <c r="B54" s="18">
        <v>28</v>
      </c>
      <c r="C54" s="20">
        <f t="shared" si="1"/>
        <v>40543</v>
      </c>
    </row>
    <row r="55" spans="2:3" x14ac:dyDescent="0.25">
      <c r="B55" s="18">
        <v>29</v>
      </c>
      <c r="C55" s="20">
        <f t="shared" si="1"/>
        <v>40574</v>
      </c>
    </row>
    <row r="56" spans="2:3" x14ac:dyDescent="0.25">
      <c r="B56" s="18">
        <v>30</v>
      </c>
      <c r="C56" s="20">
        <f t="shared" si="1"/>
        <v>40602</v>
      </c>
    </row>
    <row r="57" spans="2:3" x14ac:dyDescent="0.25">
      <c r="B57" s="18">
        <v>31</v>
      </c>
      <c r="C57" s="20">
        <f t="shared" si="1"/>
        <v>40633</v>
      </c>
    </row>
    <row r="58" spans="2:3" x14ac:dyDescent="0.25">
      <c r="B58" s="18">
        <v>32</v>
      </c>
      <c r="C58" s="20">
        <f t="shared" si="1"/>
        <v>40663</v>
      </c>
    </row>
    <row r="59" spans="2:3" x14ac:dyDescent="0.25">
      <c r="B59" s="18">
        <v>33</v>
      </c>
      <c r="C59" s="20">
        <f t="shared" si="1"/>
        <v>40694</v>
      </c>
    </row>
    <row r="60" spans="2:3" x14ac:dyDescent="0.25">
      <c r="B60" s="18">
        <v>34</v>
      </c>
      <c r="C60" s="20">
        <f t="shared" si="1"/>
        <v>40724</v>
      </c>
    </row>
    <row r="61" spans="2:3" x14ac:dyDescent="0.25">
      <c r="B61" s="18">
        <v>35</v>
      </c>
      <c r="C61" s="20">
        <f t="shared" si="1"/>
        <v>40755</v>
      </c>
    </row>
    <row r="62" spans="2:3" x14ac:dyDescent="0.25">
      <c r="B62" s="18">
        <v>36</v>
      </c>
      <c r="C62" s="20">
        <f t="shared" si="1"/>
        <v>40786</v>
      </c>
    </row>
    <row r="63" spans="2:3" x14ac:dyDescent="0.25">
      <c r="B63" s="18">
        <v>37</v>
      </c>
      <c r="C63" s="20">
        <f t="shared" si="1"/>
        <v>40816</v>
      </c>
    </row>
    <row r="64" spans="2:3" x14ac:dyDescent="0.25">
      <c r="B64" s="18">
        <v>38</v>
      </c>
      <c r="C64" s="20">
        <f t="shared" si="1"/>
        <v>40847</v>
      </c>
    </row>
    <row r="65" spans="2:3" x14ac:dyDescent="0.25">
      <c r="B65" s="18">
        <v>39</v>
      </c>
      <c r="C65" s="20">
        <f t="shared" si="1"/>
        <v>40877</v>
      </c>
    </row>
    <row r="66" spans="2:3" x14ac:dyDescent="0.25">
      <c r="B66" s="18">
        <v>40</v>
      </c>
      <c r="C66" s="20">
        <f t="shared" si="1"/>
        <v>40908</v>
      </c>
    </row>
    <row r="67" spans="2:3" x14ac:dyDescent="0.25">
      <c r="B67" s="18">
        <v>41</v>
      </c>
      <c r="C67" s="20">
        <f t="shared" si="1"/>
        <v>40939</v>
      </c>
    </row>
    <row r="68" spans="2:3" x14ac:dyDescent="0.25">
      <c r="B68" s="18">
        <v>42</v>
      </c>
      <c r="C68" s="20">
        <f t="shared" si="1"/>
        <v>40968</v>
      </c>
    </row>
    <row r="69" spans="2:3" x14ac:dyDescent="0.25">
      <c r="B69" s="18">
        <v>43</v>
      </c>
      <c r="C69" s="20">
        <f t="shared" si="1"/>
        <v>40999</v>
      </c>
    </row>
    <row r="70" spans="2:3" x14ac:dyDescent="0.25">
      <c r="B70" s="18">
        <v>44</v>
      </c>
      <c r="C70" s="20">
        <f t="shared" si="1"/>
        <v>41029</v>
      </c>
    </row>
    <row r="71" spans="2:3" x14ac:dyDescent="0.25">
      <c r="B71" s="18">
        <v>45</v>
      </c>
      <c r="C71" s="20">
        <f t="shared" si="1"/>
        <v>41060</v>
      </c>
    </row>
    <row r="72" spans="2:3" x14ac:dyDescent="0.25">
      <c r="B72" s="18">
        <v>46</v>
      </c>
      <c r="C72" s="20">
        <f t="shared" si="1"/>
        <v>41090</v>
      </c>
    </row>
    <row r="73" spans="2:3" x14ac:dyDescent="0.25">
      <c r="B73" s="18">
        <v>47</v>
      </c>
      <c r="C73" s="20">
        <f t="shared" si="1"/>
        <v>41121</v>
      </c>
    </row>
    <row r="74" spans="2:3" x14ac:dyDescent="0.25">
      <c r="B74" s="18">
        <v>48</v>
      </c>
      <c r="C74" s="20">
        <f t="shared" si="1"/>
        <v>41152</v>
      </c>
    </row>
    <row r="75" spans="2:3" x14ac:dyDescent="0.25">
      <c r="B75" s="18">
        <v>49</v>
      </c>
      <c r="C75" s="20">
        <f t="shared" si="1"/>
        <v>41182</v>
      </c>
    </row>
    <row r="76" spans="2:3" x14ac:dyDescent="0.25">
      <c r="B76" s="18">
        <v>50</v>
      </c>
      <c r="C76" s="20">
        <f t="shared" si="1"/>
        <v>41213</v>
      </c>
    </row>
    <row r="77" spans="2:3" x14ac:dyDescent="0.25">
      <c r="B77" s="18">
        <v>51</v>
      </c>
      <c r="C77" s="20">
        <f t="shared" si="1"/>
        <v>41243</v>
      </c>
    </row>
    <row r="78" spans="2:3" x14ac:dyDescent="0.25">
      <c r="B78" s="18">
        <v>52</v>
      </c>
      <c r="C78" s="20">
        <f t="shared" si="1"/>
        <v>41274</v>
      </c>
    </row>
    <row r="79" spans="2:3" x14ac:dyDescent="0.25">
      <c r="B79" s="18">
        <v>53</v>
      </c>
      <c r="C79" s="20">
        <f t="shared" si="1"/>
        <v>41305</v>
      </c>
    </row>
    <row r="80" spans="2:3" x14ac:dyDescent="0.25">
      <c r="B80" s="18">
        <v>54</v>
      </c>
      <c r="C80" s="20">
        <f t="shared" si="1"/>
        <v>41333</v>
      </c>
    </row>
    <row r="81" spans="2:3" x14ac:dyDescent="0.25">
      <c r="B81" s="18">
        <v>55</v>
      </c>
      <c r="C81" s="20">
        <f t="shared" si="1"/>
        <v>41364</v>
      </c>
    </row>
    <row r="82" spans="2:3" x14ac:dyDescent="0.25">
      <c r="B82" s="18">
        <v>56</v>
      </c>
      <c r="C82" s="20">
        <f t="shared" si="1"/>
        <v>41394</v>
      </c>
    </row>
    <row r="83" spans="2:3" x14ac:dyDescent="0.25">
      <c r="B83" s="18">
        <v>57</v>
      </c>
      <c r="C83" s="20">
        <f t="shared" si="1"/>
        <v>41425</v>
      </c>
    </row>
    <row r="84" spans="2:3" x14ac:dyDescent="0.25">
      <c r="B84" s="18">
        <v>58</v>
      </c>
      <c r="C84" s="20">
        <f t="shared" si="1"/>
        <v>41455</v>
      </c>
    </row>
    <row r="85" spans="2:3" x14ac:dyDescent="0.25">
      <c r="B85" s="18">
        <v>59</v>
      </c>
      <c r="C85" s="20">
        <f t="shared" si="1"/>
        <v>41486</v>
      </c>
    </row>
    <row r="86" spans="2:3" x14ac:dyDescent="0.25">
      <c r="B86" s="18">
        <v>60</v>
      </c>
      <c r="C86" s="20">
        <f t="shared" si="1"/>
        <v>41517</v>
      </c>
    </row>
    <row r="87" spans="2:3" x14ac:dyDescent="0.25">
      <c r="B87" s="18">
        <v>61</v>
      </c>
      <c r="C87" s="20">
        <f t="shared" si="1"/>
        <v>41547</v>
      </c>
    </row>
    <row r="88" spans="2:3" x14ac:dyDescent="0.25">
      <c r="B88" s="18">
        <v>62</v>
      </c>
      <c r="C88" s="20">
        <f t="shared" si="1"/>
        <v>41578</v>
      </c>
    </row>
    <row r="89" spans="2:3" x14ac:dyDescent="0.25">
      <c r="B89" s="18">
        <v>63</v>
      </c>
      <c r="C89" s="20">
        <f t="shared" si="1"/>
        <v>41608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2015-06-10T01:37:32Z</dcterms:modified>
  <dc:language>es-EC</dc:language>
</cp:coreProperties>
</file>