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ejedu-my.sharepoint.com/personal/atividadescomplementares_ej_com_br/Documents/Atividades Complementares/"/>
    </mc:Choice>
  </mc:AlternateContent>
  <xr:revisionPtr revIDLastSave="3858" documentId="13_ncr:1_{D155E54E-24A3-42F2-866B-D6A8D7A62DC6}" xr6:coauthVersionLast="47" xr6:coauthVersionMax="47" xr10:uidLastSave="{DA7E1A0E-CE26-48B4-AFF0-6EE20A9D0D39}"/>
  <workbookProtection workbookAlgorithmName="SHA-512" workbookHashValue="7oVBkPVLJjGGpAu9L/wpLv9HZuXf5DSwDKz2JK/S6cFGLv+bfNIzvgZ0/EaQOF7IgmNczTB+N+5QxzuFoSdRkw==" workbookSaltValue="BV2/+a74ui9gaiUG/YcUSw==" workbookSpinCount="100000" lockStructure="1"/>
  <bookViews>
    <workbookView xWindow="-108" yWindow="-108" windowWidth="23256" windowHeight="13176" firstSheet="8" activeTab="12" xr2:uid="{00000000-000D-0000-FFFF-FFFF00000000}"/>
  </bookViews>
  <sheets>
    <sheet name="Regulamento" sheetId="8" r:id="rId1"/>
    <sheet name="Turma 1" sheetId="10" r:id="rId2"/>
    <sheet name="Turma 2" sheetId="3" r:id="rId3"/>
    <sheet name="Turma 3" sheetId="7" r:id="rId4"/>
    <sheet name="Turma 4" sheetId="5" r:id="rId5"/>
    <sheet name="Turma 5" sheetId="13" r:id="rId6"/>
    <sheet name="Turma 6" sheetId="18" r:id="rId7"/>
    <sheet name="Turma 7" sheetId="21" r:id="rId8"/>
    <sheet name="Turma 8" sheetId="23" r:id="rId9"/>
    <sheet name="Turma 9" sheetId="24" r:id="rId10"/>
    <sheet name="Turma 10" sheetId="26" r:id="rId11"/>
    <sheet name="Tempos de prova" sheetId="19" r:id="rId12"/>
    <sheet name="Requisições" sheetId="16" r:id="rId13"/>
    <sheet name="Requisições (arquivo)" sheetId="15" r:id="rId14"/>
  </sheets>
  <definedNames>
    <definedName name="_xlnm._FilterDatabase" localSheetId="12" hidden="1">Requisições!$D$1:$D$751</definedName>
    <definedName name="_xlnm._FilterDatabase" localSheetId="13" hidden="1">'Requisições (arquivo)'!$D$1:$D$299</definedName>
    <definedName name="_xlnm._FilterDatabase" localSheetId="2" hidden="1">'Turma 2'!$A$1:$A$23</definedName>
    <definedName name="MATREQ">Requisições!$A$3:$I$401</definedName>
    <definedName name="SELGRUPO" localSheetId="12">Requisições!$P$1:$P$5</definedName>
    <definedName name="SELGRUPO" localSheetId="13">'Requisições (arquivo)'!$O$1:$O$5</definedName>
    <definedName name="SELGRUPO">#REF!</definedName>
    <definedName name="SELGRUPO1" localSheetId="12">Requisições!$R$1:$R$7</definedName>
    <definedName name="SELGRUPO1" localSheetId="13">'Requisições (arquivo)'!$Q$1:$Q$7</definedName>
    <definedName name="SELGRUPO1">#REF!</definedName>
    <definedName name="SELGRUPO2" localSheetId="12">Requisições!$S$1:$S$5</definedName>
    <definedName name="SELGRUPO2" localSheetId="13">'Requisições (arquivo)'!$R$1:$R$5</definedName>
    <definedName name="SELGRUPO2">#REF!</definedName>
    <definedName name="SELGRUPO3" localSheetId="12">Requisições!$T$1:$T$3</definedName>
    <definedName name="SELGRUPO3" localSheetId="13">'Requisições (arquivo)'!$S$1:$S$3</definedName>
    <definedName name="SELGRUPO3">#REF!</definedName>
    <definedName name="SELGRUPO4" localSheetId="12">Requisições!$U$1</definedName>
    <definedName name="SELGRUPO4" localSheetId="13">'Requisições (arquivo)'!$T$1</definedName>
    <definedName name="SELGRUPO4">#REF!</definedName>
    <definedName name="SELGRUPO5" localSheetId="12">Requisições!$V$1:$V$14</definedName>
    <definedName name="SELGRUPO5" localSheetId="13">'Requisições (arquivo)'!$U$1:$U$14</definedName>
    <definedName name="SELGRUPO5">#REF!</definedName>
    <definedName name="SELT1">'Turma 1'!$A$3:$A$21</definedName>
    <definedName name="SELT10">'Turma 10'!$A$3:$A$29</definedName>
    <definedName name="SELT2">'Turma 2'!$A$3:$A$23</definedName>
    <definedName name="SELT3">'Turma 3'!$A$3:$A$16</definedName>
    <definedName name="SELT4">'Turma 4'!$A$3:$A$26</definedName>
    <definedName name="SELT5">'Turma 5'!$A$3:$A$9</definedName>
    <definedName name="SELT6">'Turma 6'!$A$3:$A$24</definedName>
    <definedName name="SELT7">'Turma 7'!$A$3:$A$28</definedName>
    <definedName name="SELT8">'Turma 8'!$A$3:$A$21</definedName>
    <definedName name="SELT9">'Turma 9'!$A$3:$A$19</definedName>
    <definedName name="SELTURMA">Requisições!$O$1:$O$10</definedName>
    <definedName name="SITDEF" localSheetId="12">Requisições!$Q$1:$Q$3</definedName>
    <definedName name="SITDEF" localSheetId="13">'Requisições (arquivo)'!$P$1:$P$3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6" l="1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M781" i="16"/>
  <c r="M782" i="16"/>
  <c r="M783" i="16"/>
  <c r="M784" i="16"/>
  <c r="M785" i="16"/>
  <c r="M786" i="16"/>
  <c r="M787" i="16"/>
  <c r="M788" i="16"/>
  <c r="M789" i="16"/>
  <c r="M790" i="16"/>
  <c r="M791" i="16"/>
  <c r="M792" i="16"/>
  <c r="M3" i="16"/>
  <c r="AF17" i="26"/>
  <c r="AF18" i="26"/>
  <c r="AF19" i="26"/>
  <c r="AF20" i="26"/>
  <c r="AF21" i="26"/>
  <c r="AF22" i="26"/>
  <c r="AF23" i="26"/>
  <c r="AF24" i="26"/>
  <c r="AF25" i="26"/>
  <c r="AF26" i="26"/>
  <c r="AF27" i="26"/>
  <c r="AF28" i="26"/>
  <c r="AE17" i="26"/>
  <c r="AE18" i="26"/>
  <c r="AE19" i="26"/>
  <c r="AE20" i="26"/>
  <c r="AE21" i="26"/>
  <c r="AE22" i="26"/>
  <c r="AE23" i="26"/>
  <c r="AE24" i="26"/>
  <c r="AE25" i="26"/>
  <c r="AE26" i="26"/>
  <c r="AE27" i="26"/>
  <c r="AE28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A17" i="26"/>
  <c r="AA18" i="26"/>
  <c r="AA19" i="26"/>
  <c r="AA20" i="26"/>
  <c r="AA21" i="26"/>
  <c r="AA22" i="26"/>
  <c r="AA23" i="26"/>
  <c r="AA24" i="26"/>
  <c r="AA25" i="26"/>
  <c r="AA26" i="26"/>
  <c r="AA27" i="26"/>
  <c r="AA28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Y17" i="26"/>
  <c r="Y18" i="26"/>
  <c r="Y19" i="26"/>
  <c r="Y20" i="26"/>
  <c r="Y21" i="26"/>
  <c r="Y22" i="26"/>
  <c r="Y23" i="26"/>
  <c r="Y24" i="26"/>
  <c r="Y25" i="26"/>
  <c r="Y26" i="26"/>
  <c r="Y27" i="26"/>
  <c r="Y28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F14" i="24"/>
  <c r="N715" i="16"/>
  <c r="N716" i="16"/>
  <c r="N705" i="16"/>
  <c r="N688" i="16"/>
  <c r="N689" i="16"/>
  <c r="N655" i="16"/>
  <c r="M923" i="16"/>
  <c r="M922" i="16"/>
  <c r="M921" i="16"/>
  <c r="M920" i="16"/>
  <c r="M919" i="16"/>
  <c r="M918" i="16"/>
  <c r="M917" i="16"/>
  <c r="M916" i="16"/>
  <c r="M915" i="16"/>
  <c r="M914" i="16"/>
  <c r="M913" i="16"/>
  <c r="M912" i="16"/>
  <c r="M911" i="16"/>
  <c r="M910" i="16"/>
  <c r="M909" i="16"/>
  <c r="M908" i="16"/>
  <c r="M907" i="16"/>
  <c r="M906" i="16"/>
  <c r="M905" i="16"/>
  <c r="M904" i="16"/>
  <c r="M903" i="16"/>
  <c r="M902" i="16"/>
  <c r="M901" i="16"/>
  <c r="M900" i="16"/>
  <c r="M899" i="16"/>
  <c r="M898" i="16"/>
  <c r="M897" i="16"/>
  <c r="M896" i="16"/>
  <c r="M895" i="16"/>
  <c r="M894" i="16"/>
  <c r="M893" i="16"/>
  <c r="M892" i="16"/>
  <c r="M891" i="16"/>
  <c r="M890" i="16"/>
  <c r="M889" i="16"/>
  <c r="M888" i="16"/>
  <c r="M887" i="16"/>
  <c r="M886" i="16"/>
  <c r="M885" i="16"/>
  <c r="M884" i="16"/>
  <c r="M883" i="16"/>
  <c r="M882" i="16"/>
  <c r="M881" i="16"/>
  <c r="M880" i="16"/>
  <c r="M879" i="16"/>
  <c r="M878" i="16"/>
  <c r="M877" i="16"/>
  <c r="M876" i="16"/>
  <c r="M875" i="16"/>
  <c r="M874" i="16"/>
  <c r="M873" i="16"/>
  <c r="M872" i="16"/>
  <c r="M871" i="16"/>
  <c r="M870" i="16"/>
  <c r="M869" i="16"/>
  <c r="M868" i="16"/>
  <c r="M867" i="16"/>
  <c r="M866" i="16"/>
  <c r="M865" i="16"/>
  <c r="M864" i="16"/>
  <c r="M863" i="16"/>
  <c r="M862" i="16"/>
  <c r="M861" i="16"/>
  <c r="M860" i="16"/>
  <c r="M859" i="16"/>
  <c r="M858" i="16"/>
  <c r="M857" i="16"/>
  <c r="M856" i="16"/>
  <c r="M855" i="16"/>
  <c r="M854" i="16"/>
  <c r="M853" i="16"/>
  <c r="M852" i="16"/>
  <c r="M851" i="16"/>
  <c r="M850" i="16"/>
  <c r="M849" i="16"/>
  <c r="M848" i="16"/>
  <c r="M847" i="16"/>
  <c r="M846" i="16"/>
  <c r="M845" i="16"/>
  <c r="M844" i="16"/>
  <c r="M843" i="16"/>
  <c r="M842" i="16"/>
  <c r="M841" i="16"/>
  <c r="M840" i="16"/>
  <c r="M839" i="16"/>
  <c r="M838" i="16"/>
  <c r="M837" i="16"/>
  <c r="M836" i="16"/>
  <c r="M835" i="16"/>
  <c r="M834" i="16"/>
  <c r="M833" i="16"/>
  <c r="M832" i="16"/>
  <c r="M831" i="16"/>
  <c r="M830" i="16"/>
  <c r="M829" i="16"/>
  <c r="M828" i="16"/>
  <c r="M827" i="16"/>
  <c r="M826" i="16"/>
  <c r="M825" i="16"/>
  <c r="M824" i="16"/>
  <c r="M823" i="16"/>
  <c r="M822" i="16"/>
  <c r="M821" i="16"/>
  <c r="M820" i="16"/>
  <c r="M819" i="16"/>
  <c r="M818" i="16"/>
  <c r="M817" i="16"/>
  <c r="M816" i="16"/>
  <c r="M815" i="16"/>
  <c r="M814" i="16"/>
  <c r="M813" i="16"/>
  <c r="M812" i="16"/>
  <c r="M811" i="16"/>
  <c r="M810" i="16"/>
  <c r="M809" i="16"/>
  <c r="M808" i="16"/>
  <c r="M807" i="16"/>
  <c r="M806" i="16"/>
  <c r="M805" i="16"/>
  <c r="M804" i="16"/>
  <c r="M803" i="16"/>
  <c r="M802" i="16"/>
  <c r="M801" i="16"/>
  <c r="M800" i="16"/>
  <c r="M799" i="16"/>
  <c r="M798" i="16"/>
  <c r="M797" i="16"/>
  <c r="M796" i="16"/>
  <c r="M795" i="16"/>
  <c r="M794" i="16"/>
  <c r="M793" i="16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E14" i="24"/>
  <c r="D14" i="24"/>
  <c r="C14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AF10" i="24"/>
  <c r="AE10" i="24"/>
  <c r="AD10" i="24"/>
  <c r="AC10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AF3" i="24"/>
  <c r="AE3" i="24"/>
  <c r="AD3" i="24"/>
  <c r="AC3" i="24"/>
  <c r="AB3" i="24"/>
  <c r="AA3" i="24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N614" i="16"/>
  <c r="G575" i="16"/>
  <c r="S23" i="21" s="1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643" i="16"/>
  <c r="N644" i="16"/>
  <c r="N645" i="16"/>
  <c r="N646" i="16"/>
  <c r="N647" i="16"/>
  <c r="N648" i="16"/>
  <c r="N649" i="16"/>
  <c r="N650" i="16"/>
  <c r="N651" i="16"/>
  <c r="N652" i="16"/>
  <c r="N653" i="16"/>
  <c r="N654" i="16"/>
  <c r="N656" i="16"/>
  <c r="N657" i="16"/>
  <c r="N658" i="16"/>
  <c r="N659" i="16"/>
  <c r="N660" i="16"/>
  <c r="N661" i="16"/>
  <c r="N662" i="16"/>
  <c r="N663" i="16"/>
  <c r="N664" i="16"/>
  <c r="N665" i="16"/>
  <c r="N666" i="16"/>
  <c r="N667" i="16"/>
  <c r="N668" i="16"/>
  <c r="N669" i="16"/>
  <c r="N670" i="16"/>
  <c r="N671" i="16"/>
  <c r="N672" i="16"/>
  <c r="N673" i="16"/>
  <c r="N674" i="16"/>
  <c r="N675" i="16"/>
  <c r="N676" i="16"/>
  <c r="N677" i="16"/>
  <c r="N678" i="16"/>
  <c r="N679" i="16"/>
  <c r="N680" i="16"/>
  <c r="N681" i="16"/>
  <c r="N682" i="16"/>
  <c r="N683" i="16"/>
  <c r="N684" i="16"/>
  <c r="N685" i="16"/>
  <c r="N686" i="16"/>
  <c r="N687" i="16"/>
  <c r="N690" i="16"/>
  <c r="N691" i="16"/>
  <c r="N692" i="16"/>
  <c r="N693" i="16"/>
  <c r="N694" i="16"/>
  <c r="N695" i="16"/>
  <c r="N696" i="16"/>
  <c r="N697" i="16"/>
  <c r="N698" i="16"/>
  <c r="N699" i="16"/>
  <c r="N700" i="16"/>
  <c r="N701" i="16"/>
  <c r="N702" i="16"/>
  <c r="N703" i="16"/>
  <c r="N704" i="16"/>
  <c r="N706" i="16"/>
  <c r="N707" i="16"/>
  <c r="N708" i="16"/>
  <c r="N709" i="16"/>
  <c r="N710" i="16"/>
  <c r="N711" i="16"/>
  <c r="N712" i="16"/>
  <c r="N713" i="16"/>
  <c r="N714" i="16"/>
  <c r="N718" i="16"/>
  <c r="N719" i="16"/>
  <c r="N720" i="16"/>
  <c r="N721" i="16"/>
  <c r="N722" i="16"/>
  <c r="N723" i="16"/>
  <c r="N724" i="16"/>
  <c r="N725" i="16"/>
  <c r="N726" i="16"/>
  <c r="N727" i="16"/>
  <c r="N728" i="16"/>
  <c r="N729" i="16"/>
  <c r="N730" i="16"/>
  <c r="N731" i="16"/>
  <c r="N732" i="16"/>
  <c r="N733" i="16"/>
  <c r="N734" i="16"/>
  <c r="N735" i="16"/>
  <c r="N736" i="16"/>
  <c r="N737" i="16"/>
  <c r="N738" i="16"/>
  <c r="N739" i="16"/>
  <c r="N740" i="16"/>
  <c r="N741" i="16"/>
  <c r="N742" i="16"/>
  <c r="N743" i="16"/>
  <c r="N744" i="16"/>
  <c r="N745" i="16"/>
  <c r="N746" i="16"/>
  <c r="N747" i="16"/>
  <c r="N748" i="16"/>
  <c r="N749" i="16"/>
  <c r="N750" i="16"/>
  <c r="N751" i="16"/>
  <c r="N752" i="16"/>
  <c r="N753" i="16"/>
  <c r="N754" i="16"/>
  <c r="N755" i="16"/>
  <c r="N756" i="16"/>
  <c r="N757" i="16"/>
  <c r="N758" i="16"/>
  <c r="N759" i="16"/>
  <c r="N760" i="16"/>
  <c r="N761" i="16"/>
  <c r="N762" i="16"/>
  <c r="N763" i="16"/>
  <c r="N764" i="16"/>
  <c r="N765" i="16"/>
  <c r="N766" i="16"/>
  <c r="N767" i="16"/>
  <c r="N768" i="16"/>
  <c r="N769" i="16"/>
  <c r="N770" i="16"/>
  <c r="N771" i="16"/>
  <c r="N772" i="16"/>
  <c r="N773" i="16"/>
  <c r="N774" i="16"/>
  <c r="N775" i="16"/>
  <c r="N776" i="16"/>
  <c r="N777" i="16"/>
  <c r="N778" i="16"/>
  <c r="N779" i="16"/>
  <c r="N780" i="16"/>
  <c r="N781" i="16"/>
  <c r="N782" i="16"/>
  <c r="N783" i="16"/>
  <c r="N784" i="16"/>
  <c r="N785" i="16"/>
  <c r="N786" i="16"/>
  <c r="N787" i="16"/>
  <c r="N788" i="16"/>
  <c r="N789" i="16"/>
  <c r="N790" i="16"/>
  <c r="N791" i="16"/>
  <c r="N792" i="16"/>
  <c r="N793" i="16"/>
  <c r="N794" i="16"/>
  <c r="N795" i="16"/>
  <c r="N796" i="16"/>
  <c r="N797" i="16"/>
  <c r="N798" i="16"/>
  <c r="N799" i="16"/>
  <c r="N800" i="16"/>
  <c r="N801" i="16"/>
  <c r="N802" i="16"/>
  <c r="N803" i="16"/>
  <c r="N804" i="16"/>
  <c r="N805" i="16"/>
  <c r="N806" i="16"/>
  <c r="N807" i="16"/>
  <c r="N808" i="16"/>
  <c r="N809" i="16"/>
  <c r="N810" i="16"/>
  <c r="N811" i="16"/>
  <c r="N812" i="16"/>
  <c r="N813" i="16"/>
  <c r="N814" i="16"/>
  <c r="N815" i="16"/>
  <c r="N816" i="16"/>
  <c r="N817" i="16"/>
  <c r="N818" i="16"/>
  <c r="N819" i="16"/>
  <c r="N820" i="16"/>
  <c r="N821" i="16"/>
  <c r="N822" i="16"/>
  <c r="N823" i="16"/>
  <c r="N824" i="16"/>
  <c r="N825" i="16"/>
  <c r="N826" i="16"/>
  <c r="N827" i="16"/>
  <c r="N828" i="16"/>
  <c r="N829" i="16"/>
  <c r="N830" i="16"/>
  <c r="N831" i="16"/>
  <c r="N832" i="16"/>
  <c r="N833" i="16"/>
  <c r="N834" i="16"/>
  <c r="N835" i="16"/>
  <c r="N836" i="16"/>
  <c r="N837" i="16"/>
  <c r="N838" i="16"/>
  <c r="N839" i="16"/>
  <c r="N840" i="16"/>
  <c r="N841" i="16"/>
  <c r="N842" i="16"/>
  <c r="N843" i="16"/>
  <c r="N844" i="16"/>
  <c r="N845" i="16"/>
  <c r="N846" i="16"/>
  <c r="N847" i="16"/>
  <c r="N848" i="16"/>
  <c r="N849" i="16"/>
  <c r="N850" i="16"/>
  <c r="N851" i="16"/>
  <c r="N852" i="16"/>
  <c r="N853" i="16"/>
  <c r="N854" i="16"/>
  <c r="N855" i="16"/>
  <c r="N856" i="16"/>
  <c r="N857" i="16"/>
  <c r="N858" i="16"/>
  <c r="N859" i="16"/>
  <c r="N860" i="16"/>
  <c r="N861" i="16"/>
  <c r="N862" i="16"/>
  <c r="N863" i="16"/>
  <c r="N864" i="16"/>
  <c r="N865" i="16"/>
  <c r="N866" i="16"/>
  <c r="N867" i="16"/>
  <c r="N868" i="16"/>
  <c r="N869" i="16"/>
  <c r="N870" i="16"/>
  <c r="N871" i="16"/>
  <c r="N872" i="16"/>
  <c r="N873" i="16"/>
  <c r="N874" i="16"/>
  <c r="N875" i="16"/>
  <c r="N876" i="16"/>
  <c r="N877" i="16"/>
  <c r="N878" i="16"/>
  <c r="N879" i="16"/>
  <c r="N880" i="16"/>
  <c r="N881" i="16"/>
  <c r="N882" i="16"/>
  <c r="N883" i="16"/>
  <c r="N884" i="16"/>
  <c r="N885" i="16"/>
  <c r="N886" i="16"/>
  <c r="N887" i="16"/>
  <c r="N888" i="16"/>
  <c r="N889" i="16"/>
  <c r="N890" i="16"/>
  <c r="N891" i="16"/>
  <c r="N892" i="16"/>
  <c r="N893" i="16"/>
  <c r="N894" i="16"/>
  <c r="N895" i="16"/>
  <c r="N896" i="16"/>
  <c r="N897" i="16"/>
  <c r="N898" i="16"/>
  <c r="N899" i="16"/>
  <c r="N900" i="16"/>
  <c r="N901" i="16"/>
  <c r="N902" i="16"/>
  <c r="N903" i="16"/>
  <c r="N904" i="16"/>
  <c r="N905" i="16"/>
  <c r="N906" i="16"/>
  <c r="N907" i="16"/>
  <c r="N908" i="16"/>
  <c r="N909" i="16"/>
  <c r="N910" i="16"/>
  <c r="N911" i="16"/>
  <c r="N912" i="16"/>
  <c r="N913" i="16"/>
  <c r="N914" i="16"/>
  <c r="N915" i="16"/>
  <c r="N916" i="16"/>
  <c r="N917" i="16"/>
  <c r="N918" i="16"/>
  <c r="N919" i="16"/>
  <c r="N920" i="16"/>
  <c r="N921" i="16"/>
  <c r="N922" i="16"/>
  <c r="N923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5" i="16"/>
  <c r="N616" i="16"/>
  <c r="N617" i="16"/>
  <c r="N618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64" i="16"/>
  <c r="N563" i="16"/>
  <c r="N531" i="16"/>
  <c r="N529" i="16"/>
  <c r="N530" i="16"/>
  <c r="N528" i="16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AF18" i="23"/>
  <c r="AE18" i="23"/>
  <c r="AD18" i="23"/>
  <c r="AC18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N513" i="16"/>
  <c r="N514" i="16"/>
  <c r="N515" i="16"/>
  <c r="N516" i="16"/>
  <c r="N517" i="16"/>
  <c r="C5" i="18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446" i="16"/>
  <c r="B11" i="10"/>
  <c r="C17" i="21"/>
  <c r="G24" i="21"/>
  <c r="N386" i="16"/>
  <c r="N387" i="16"/>
  <c r="N388" i="16"/>
  <c r="N385" i="16"/>
  <c r="B32" i="19"/>
  <c r="N518" i="16"/>
  <c r="N519" i="16"/>
  <c r="N520" i="16"/>
  <c r="N521" i="16"/>
  <c r="N522" i="16"/>
  <c r="N523" i="16"/>
  <c r="N524" i="16"/>
  <c r="N525" i="16"/>
  <c r="N526" i="16"/>
  <c r="N527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5" i="16"/>
  <c r="N566" i="16"/>
  <c r="N567" i="16"/>
  <c r="N568" i="16"/>
  <c r="N569" i="16"/>
  <c r="N570" i="16"/>
  <c r="N571" i="16"/>
  <c r="N572" i="16"/>
  <c r="N573" i="16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C24" i="21"/>
  <c r="D24" i="21"/>
  <c r="E24" i="21"/>
  <c r="F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N313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M13" i="5"/>
  <c r="N4" i="16"/>
  <c r="B28" i="19"/>
  <c r="B21" i="19"/>
  <c r="B14" i="19"/>
  <c r="B7" i="19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C3" i="7"/>
  <c r="C13" i="3"/>
  <c r="M13" i="3"/>
  <c r="N48" i="16"/>
  <c r="N47" i="16"/>
  <c r="N46" i="16"/>
  <c r="N45" i="16"/>
  <c r="N44" i="16"/>
  <c r="N43" i="16"/>
  <c r="N49" i="16"/>
  <c r="AF4" i="13"/>
  <c r="AF5" i="13"/>
  <c r="AF6" i="13"/>
  <c r="AF7" i="13"/>
  <c r="AF8" i="13"/>
  <c r="AF9" i="13"/>
  <c r="AF3" i="13"/>
  <c r="AE4" i="13"/>
  <c r="AE5" i="13"/>
  <c r="AE6" i="13"/>
  <c r="AE7" i="13"/>
  <c r="AE8" i="13"/>
  <c r="AE9" i="13"/>
  <c r="AE3" i="13"/>
  <c r="AD4" i="13"/>
  <c r="AD5" i="13"/>
  <c r="AD6" i="13"/>
  <c r="AD7" i="13"/>
  <c r="AD8" i="13"/>
  <c r="AD9" i="13"/>
  <c r="AD3" i="13"/>
  <c r="AC4" i="13"/>
  <c r="AC5" i="13"/>
  <c r="AC6" i="13"/>
  <c r="AC7" i="13"/>
  <c r="AC8" i="13"/>
  <c r="AC9" i="13"/>
  <c r="AC3" i="13"/>
  <c r="AB4" i="13"/>
  <c r="AB5" i="13"/>
  <c r="AB6" i="13"/>
  <c r="AB7" i="13"/>
  <c r="AB8" i="13"/>
  <c r="AB9" i="13"/>
  <c r="AB3" i="13"/>
  <c r="AA4" i="13"/>
  <c r="AA5" i="13"/>
  <c r="AA6" i="13"/>
  <c r="AA7" i="13"/>
  <c r="AA8" i="13"/>
  <c r="AA9" i="13"/>
  <c r="AA3" i="13"/>
  <c r="Z4" i="13"/>
  <c r="Z5" i="13"/>
  <c r="Z6" i="13"/>
  <c r="Z7" i="13"/>
  <c r="Z8" i="13"/>
  <c r="Z9" i="13"/>
  <c r="Z3" i="13"/>
  <c r="Y4" i="13"/>
  <c r="Y5" i="13"/>
  <c r="Y6" i="13"/>
  <c r="Y7" i="13"/>
  <c r="Y8" i="13"/>
  <c r="Y9" i="13"/>
  <c r="Y3" i="13"/>
  <c r="X4" i="13"/>
  <c r="X5" i="13"/>
  <c r="X6" i="13"/>
  <c r="X7" i="13"/>
  <c r="X8" i="13"/>
  <c r="X9" i="13"/>
  <c r="X3" i="13"/>
  <c r="W4" i="13"/>
  <c r="W5" i="13"/>
  <c r="W6" i="13"/>
  <c r="W7" i="13"/>
  <c r="W8" i="13"/>
  <c r="W9" i="13"/>
  <c r="W3" i="13"/>
  <c r="V4" i="13"/>
  <c r="V5" i="13"/>
  <c r="V6" i="13"/>
  <c r="V7" i="13"/>
  <c r="V8" i="13"/>
  <c r="V9" i="13"/>
  <c r="V3" i="13"/>
  <c r="U4" i="13"/>
  <c r="U5" i="13"/>
  <c r="U6" i="13"/>
  <c r="U7" i="13"/>
  <c r="U8" i="13"/>
  <c r="U9" i="13"/>
  <c r="U3" i="13"/>
  <c r="T4" i="13"/>
  <c r="T5" i="13"/>
  <c r="T6" i="13"/>
  <c r="T7" i="13"/>
  <c r="T8" i="13"/>
  <c r="T9" i="13"/>
  <c r="T3" i="13"/>
  <c r="S4" i="13"/>
  <c r="S5" i="13"/>
  <c r="S6" i="13"/>
  <c r="S7" i="13"/>
  <c r="S8" i="13"/>
  <c r="S9" i="13"/>
  <c r="S3" i="13"/>
  <c r="R4" i="13"/>
  <c r="R5" i="13"/>
  <c r="R6" i="13"/>
  <c r="R7" i="13"/>
  <c r="R8" i="13"/>
  <c r="R9" i="13"/>
  <c r="R3" i="13"/>
  <c r="Q4" i="13"/>
  <c r="Q5" i="13"/>
  <c r="Q6" i="13"/>
  <c r="Q7" i="13"/>
  <c r="Q8" i="13"/>
  <c r="Q9" i="13"/>
  <c r="P4" i="13"/>
  <c r="P5" i="13"/>
  <c r="P6" i="13"/>
  <c r="P7" i="13"/>
  <c r="P8" i="13"/>
  <c r="P9" i="13"/>
  <c r="P3" i="13"/>
  <c r="Q3" i="13"/>
  <c r="O4" i="13"/>
  <c r="O5" i="13"/>
  <c r="O6" i="13"/>
  <c r="O7" i="13"/>
  <c r="O8" i="13"/>
  <c r="O9" i="13"/>
  <c r="O3" i="13"/>
  <c r="N4" i="13"/>
  <c r="N5" i="13"/>
  <c r="N6" i="13"/>
  <c r="N7" i="13"/>
  <c r="N8" i="13"/>
  <c r="N9" i="13"/>
  <c r="N3" i="13"/>
  <c r="M4" i="13"/>
  <c r="M6" i="13"/>
  <c r="M7" i="13"/>
  <c r="M8" i="13"/>
  <c r="M9" i="13"/>
  <c r="M3" i="13"/>
  <c r="L4" i="13"/>
  <c r="L5" i="13"/>
  <c r="L6" i="13"/>
  <c r="L7" i="13"/>
  <c r="L8" i="13"/>
  <c r="L9" i="13"/>
  <c r="L3" i="13"/>
  <c r="K4" i="13"/>
  <c r="K5" i="13"/>
  <c r="K6" i="13"/>
  <c r="K7" i="13"/>
  <c r="K8" i="13"/>
  <c r="K9" i="13"/>
  <c r="K3" i="13"/>
  <c r="J4" i="13"/>
  <c r="J5" i="13"/>
  <c r="J6" i="13"/>
  <c r="J7" i="13"/>
  <c r="J8" i="13"/>
  <c r="J9" i="13"/>
  <c r="J3" i="13"/>
  <c r="I4" i="13"/>
  <c r="I5" i="13"/>
  <c r="I6" i="13"/>
  <c r="I7" i="13"/>
  <c r="I8" i="13"/>
  <c r="I9" i="13"/>
  <c r="I3" i="13"/>
  <c r="H4" i="13"/>
  <c r="H5" i="13"/>
  <c r="H6" i="13"/>
  <c r="H7" i="13"/>
  <c r="H8" i="13"/>
  <c r="H9" i="13"/>
  <c r="H3" i="13"/>
  <c r="G4" i="13"/>
  <c r="G5" i="13"/>
  <c r="G6" i="13"/>
  <c r="G7" i="13"/>
  <c r="G8" i="13"/>
  <c r="G9" i="13"/>
  <c r="G3" i="13"/>
  <c r="F4" i="13"/>
  <c r="F5" i="13"/>
  <c r="F6" i="13"/>
  <c r="F7" i="13"/>
  <c r="F8" i="13"/>
  <c r="F9" i="13"/>
  <c r="F3" i="13"/>
  <c r="E4" i="13"/>
  <c r="E5" i="13"/>
  <c r="E6" i="13"/>
  <c r="E7" i="13"/>
  <c r="E8" i="13"/>
  <c r="E9" i="13"/>
  <c r="E3" i="13"/>
  <c r="D4" i="13"/>
  <c r="D5" i="13"/>
  <c r="D6" i="13"/>
  <c r="D7" i="13"/>
  <c r="D8" i="13"/>
  <c r="D9" i="13"/>
  <c r="D3" i="13"/>
  <c r="C4" i="13"/>
  <c r="C5" i="13"/>
  <c r="C6" i="13"/>
  <c r="C7" i="13"/>
  <c r="C8" i="13"/>
  <c r="C9" i="13"/>
  <c r="C3" i="13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3" i="5"/>
  <c r="W26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3" i="5"/>
  <c r="T26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M4" i="5"/>
  <c r="M5" i="5"/>
  <c r="M6" i="5"/>
  <c r="M7" i="5"/>
  <c r="M8" i="5"/>
  <c r="M9" i="5"/>
  <c r="M10" i="5"/>
  <c r="M11" i="5"/>
  <c r="M12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3" i="5"/>
  <c r="M3" i="5"/>
  <c r="N3" i="5"/>
  <c r="O3" i="5"/>
  <c r="P3" i="5"/>
  <c r="Q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I3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3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D16" i="7"/>
  <c r="AD4" i="7"/>
  <c r="AD5" i="7"/>
  <c r="AD6" i="7"/>
  <c r="AD7" i="7"/>
  <c r="AD8" i="7"/>
  <c r="AD9" i="7"/>
  <c r="AD10" i="7"/>
  <c r="AD11" i="7"/>
  <c r="AD12" i="7"/>
  <c r="AD13" i="7"/>
  <c r="AD14" i="7"/>
  <c r="AD15" i="7"/>
  <c r="AD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3" i="7"/>
  <c r="T16" i="7"/>
  <c r="T4" i="7"/>
  <c r="T5" i="7"/>
  <c r="T6" i="7"/>
  <c r="T7" i="7"/>
  <c r="T8" i="7"/>
  <c r="T9" i="7"/>
  <c r="T10" i="7"/>
  <c r="T11" i="7"/>
  <c r="T12" i="7"/>
  <c r="T13" i="7"/>
  <c r="T14" i="7"/>
  <c r="T15" i="7"/>
  <c r="T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3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3" i="7"/>
  <c r="G16" i="7"/>
  <c r="G4" i="7"/>
  <c r="G5" i="7"/>
  <c r="G6" i="7"/>
  <c r="G7" i="7"/>
  <c r="G8" i="7"/>
  <c r="G9" i="7"/>
  <c r="G10" i="7"/>
  <c r="G11" i="7"/>
  <c r="G12" i="7"/>
  <c r="G13" i="7"/>
  <c r="G14" i="7"/>
  <c r="G15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3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B19" i="26" l="1"/>
  <c r="B22" i="26"/>
  <c r="B20" i="26"/>
  <c r="B21" i="26"/>
  <c r="B27" i="26"/>
  <c r="B28" i="26"/>
  <c r="B18" i="26"/>
  <c r="B24" i="26"/>
  <c r="B26" i="26"/>
  <c r="B25" i="26"/>
  <c r="B17" i="26"/>
  <c r="B23" i="26"/>
  <c r="B12" i="26"/>
  <c r="B13" i="26"/>
  <c r="B7" i="26"/>
  <c r="B9" i="26"/>
  <c r="B5" i="26"/>
  <c r="B16" i="26"/>
  <c r="B10" i="26"/>
  <c r="B6" i="26"/>
  <c r="B4" i="26"/>
  <c r="B14" i="26"/>
  <c r="B8" i="26"/>
  <c r="B29" i="26"/>
  <c r="B15" i="26"/>
  <c r="B11" i="26"/>
  <c r="B3" i="26"/>
  <c r="B18" i="24"/>
  <c r="B14" i="24"/>
  <c r="B5" i="24"/>
  <c r="B13" i="24"/>
  <c r="B9" i="24"/>
  <c r="B17" i="24"/>
  <c r="B3" i="24"/>
  <c r="B4" i="24"/>
  <c r="B7" i="24"/>
  <c r="B8" i="24"/>
  <c r="B12" i="24"/>
  <c r="B11" i="24"/>
  <c r="B15" i="24"/>
  <c r="B16" i="24"/>
  <c r="B6" i="24"/>
  <c r="B10" i="24"/>
  <c r="B19" i="24"/>
  <c r="B9" i="23"/>
  <c r="B16" i="23"/>
  <c r="B8" i="23"/>
  <c r="B15" i="23"/>
  <c r="B7" i="23"/>
  <c r="B17" i="23"/>
  <c r="B14" i="23"/>
  <c r="B6" i="23"/>
  <c r="B21" i="23"/>
  <c r="B13" i="23"/>
  <c r="B5" i="23"/>
  <c r="B20" i="23"/>
  <c r="B12" i="23"/>
  <c r="B4" i="23"/>
  <c r="B10" i="23"/>
  <c r="B18" i="23"/>
  <c r="B19" i="23"/>
  <c r="B11" i="23"/>
  <c r="B3" i="23"/>
  <c r="B4" i="21"/>
  <c r="B6" i="21"/>
  <c r="B12" i="21"/>
  <c r="B14" i="21"/>
  <c r="B20" i="21"/>
  <c r="B22" i="21"/>
  <c r="B8" i="21"/>
  <c r="B16" i="21"/>
  <c r="B24" i="21"/>
  <c r="B3" i="21"/>
  <c r="B7" i="21"/>
  <c r="B11" i="21"/>
  <c r="B15" i="21"/>
  <c r="B19" i="21"/>
  <c r="B23" i="21"/>
  <c r="B25" i="21"/>
  <c r="B26" i="21"/>
  <c r="B10" i="21"/>
  <c r="B18" i="21"/>
  <c r="B27" i="21"/>
  <c r="B28" i="21"/>
  <c r="B5" i="21"/>
  <c r="B9" i="21"/>
  <c r="B13" i="21"/>
  <c r="B17" i="21"/>
  <c r="B21" i="21"/>
  <c r="B9" i="18"/>
  <c r="B17" i="18"/>
  <c r="B12" i="18"/>
  <c r="B20" i="18"/>
  <c r="B11" i="18"/>
  <c r="B15" i="18"/>
  <c r="B10" i="18"/>
  <c r="B24" i="18"/>
  <c r="B23" i="18"/>
  <c r="B22" i="18"/>
  <c r="B21" i="18"/>
  <c r="B19" i="18"/>
  <c r="B18" i="18"/>
  <c r="B16" i="18"/>
  <c r="B14" i="18"/>
  <c r="B13" i="18"/>
  <c r="B8" i="18"/>
  <c r="B6" i="18"/>
  <c r="B7" i="18"/>
  <c r="B5" i="18"/>
  <c r="B4" i="18"/>
  <c r="B3" i="18"/>
  <c r="N81" i="16"/>
  <c r="N82" i="16"/>
  <c r="N83" i="16"/>
  <c r="N84" i="16"/>
  <c r="N80" i="16"/>
  <c r="N289" i="16" l="1"/>
  <c r="N288" i="16"/>
  <c r="N287" i="16"/>
  <c r="N286" i="16"/>
  <c r="N285" i="16"/>
  <c r="N284" i="16"/>
  <c r="N283" i="16"/>
  <c r="N282" i="16"/>
  <c r="N281" i="16"/>
  <c r="N280" i="16"/>
  <c r="N279" i="16"/>
  <c r="N278" i="16"/>
  <c r="N277" i="16"/>
  <c r="N276" i="16"/>
  <c r="N275" i="16"/>
  <c r="N274" i="16"/>
  <c r="N273" i="16"/>
  <c r="N272" i="16"/>
  <c r="N271" i="16"/>
  <c r="N270" i="16"/>
  <c r="N269" i="16"/>
  <c r="N268" i="16"/>
  <c r="N267" i="16"/>
  <c r="N266" i="16"/>
  <c r="N265" i="16"/>
  <c r="N264" i="16"/>
  <c r="N263" i="16"/>
  <c r="N262" i="16"/>
  <c r="N261" i="16"/>
  <c r="N260" i="16"/>
  <c r="N259" i="16"/>
  <c r="N258" i="16"/>
  <c r="N257" i="16"/>
  <c r="N256" i="16"/>
  <c r="N255" i="16"/>
  <c r="N254" i="16"/>
  <c r="N253" i="16"/>
  <c r="N252" i="16"/>
  <c r="N251" i="16"/>
  <c r="N250" i="16"/>
  <c r="N249" i="16"/>
  <c r="N248" i="16"/>
  <c r="N247" i="16"/>
  <c r="N246" i="16"/>
  <c r="N245" i="16"/>
  <c r="N244" i="16"/>
  <c r="N243" i="16"/>
  <c r="N242" i="16"/>
  <c r="N241" i="16"/>
  <c r="N240" i="16"/>
  <c r="N239" i="16"/>
  <c r="N238" i="16"/>
  <c r="N237" i="16"/>
  <c r="N236" i="16"/>
  <c r="N235" i="16"/>
  <c r="N234" i="16"/>
  <c r="N233" i="16"/>
  <c r="N232" i="16"/>
  <c r="N231" i="16"/>
  <c r="N230" i="16"/>
  <c r="N229" i="16"/>
  <c r="N228" i="16"/>
  <c r="N227" i="16"/>
  <c r="N226" i="16"/>
  <c r="N225" i="16"/>
  <c r="N224" i="16"/>
  <c r="N223" i="16"/>
  <c r="N222" i="16"/>
  <c r="N221" i="16"/>
  <c r="N220" i="16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N124" i="16"/>
  <c r="N123" i="16"/>
  <c r="N122" i="16"/>
  <c r="N121" i="16"/>
  <c r="N120" i="16"/>
  <c r="N119" i="16"/>
  <c r="N118" i="16"/>
  <c r="N117" i="16"/>
  <c r="N116" i="16"/>
  <c r="N115" i="16"/>
  <c r="N114" i="16"/>
  <c r="N113" i="16"/>
  <c r="N112" i="16"/>
  <c r="N111" i="16"/>
  <c r="N110" i="16"/>
  <c r="N109" i="16"/>
  <c r="N108" i="16"/>
  <c r="N107" i="16"/>
  <c r="N106" i="16"/>
  <c r="N105" i="16"/>
  <c r="N104" i="16"/>
  <c r="N103" i="16"/>
  <c r="N102" i="16"/>
  <c r="N101" i="16"/>
  <c r="N100" i="16"/>
  <c r="N99" i="16"/>
  <c r="N98" i="16"/>
  <c r="N97" i="16"/>
  <c r="N96" i="16"/>
  <c r="N95" i="16"/>
  <c r="N94" i="16"/>
  <c r="N93" i="16"/>
  <c r="N92" i="16"/>
  <c r="N91" i="16"/>
  <c r="N90" i="16"/>
  <c r="N89" i="16"/>
  <c r="N88" i="16"/>
  <c r="N87" i="16"/>
  <c r="N86" i="16"/>
  <c r="N85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3" i="16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B4" i="10"/>
  <c r="B5" i="10"/>
  <c r="B6" i="10"/>
  <c r="B7" i="10"/>
  <c r="B8" i="10"/>
  <c r="B9" i="10"/>
  <c r="B10" i="10"/>
  <c r="B12" i="10"/>
  <c r="B13" i="10"/>
  <c r="B14" i="10"/>
  <c r="B15" i="10"/>
  <c r="B16" i="10"/>
  <c r="B17" i="10"/>
  <c r="B18" i="10"/>
  <c r="B19" i="10"/>
  <c r="B20" i="10"/>
  <c r="B21" i="10"/>
  <c r="B3" i="10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21" i="5"/>
  <c r="B22" i="5"/>
  <c r="B23" i="5"/>
  <c r="B24" i="5"/>
  <c r="B25" i="5"/>
  <c r="B26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4" i="13"/>
  <c r="B5" i="13"/>
  <c r="B6" i="13"/>
  <c r="B7" i="13"/>
  <c r="B8" i="13"/>
  <c r="B9" i="13"/>
  <c r="B4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3" i="5" l="1"/>
  <c r="B3" i="13" l="1"/>
  <c r="Q5" i="3" l="1"/>
  <c r="B5" i="3" s="1"/>
  <c r="B3" i="3" l="1"/>
  <c r="B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2" authorId="0" shapeId="0" xr:uid="{3A9547D2-0B56-40FD-B198-9EE173E65902}">
      <text>
        <r>
          <rPr>
            <sz val="11"/>
            <color theme="1"/>
            <rFont val="Arial"/>
            <family val="2"/>
          </rPr>
          <t>Comentário:
    Atividade de aviação virtual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" authorId="0" shapeId="0" xr:uid="{15F1ADC6-4BA6-4C18-B5F7-1DB0381F536C}">
      <text>
        <r>
          <rPr>
            <sz val="11"/>
            <color theme="1"/>
            <rFont val="Arial"/>
            <family val="2"/>
          </rPr>
          <t>Cursos de formação profissional</t>
        </r>
      </text>
    </comment>
    <comment ref="Y2" authorId="0" shapeId="0" xr:uid="{0D312E9E-E837-45BC-81E1-60CC7A515486}">
      <text>
        <r>
          <rPr>
            <sz val="11"/>
            <color theme="1"/>
            <rFont val="Arial"/>
            <family val="2"/>
          </rPr>
          <t>Atividade de aviação virtual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2" authorId="0" shapeId="0" xr:uid="{00000000-0006-0000-0200-000001000000}">
      <text>
        <r>
          <rPr>
            <sz val="11"/>
            <color theme="1"/>
            <rFont val="Arial"/>
            <family val="2"/>
          </rPr>
          <t>Cursos de formação profissional</t>
        </r>
      </text>
    </comment>
    <comment ref="W2" authorId="0" shapeId="0" xr:uid="{00000000-0006-0000-0200-000002000000}">
      <text>
        <r>
          <rPr>
            <sz val="11"/>
            <color theme="1"/>
            <rFont val="Arial"/>
            <family val="2"/>
          </rPr>
          <t>Atividade de aviação virtual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" authorId="0" shapeId="0" xr:uid="{BDB8DB1D-2A56-4D94-AAB3-17AF150A8E9E}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Cursos de formação profissional</t>
        </r>
      </text>
    </comment>
    <comment ref="Y2" authorId="0" shapeId="0" xr:uid="{CB7BB8D1-88BC-4035-85B5-7C4445ED9724}">
      <text>
        <r>
          <rPr>
            <sz val="11"/>
            <color theme="1"/>
            <rFont val="Arial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Atividade de aviação virtual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" authorId="0" shapeId="0" xr:uid="{00000000-0006-0000-0400-000001000000}">
      <text>
        <r>
          <rPr>
            <sz val="11"/>
            <color theme="1"/>
            <rFont val="Arial"/>
            <family val="2"/>
          </rPr>
          <t>Cursos de formação profissional</t>
        </r>
      </text>
    </comment>
    <comment ref="Y2" authorId="0" shapeId="0" xr:uid="{00000000-0006-0000-0400-000002000000}">
      <text>
        <r>
          <rPr>
            <sz val="11"/>
            <color theme="1"/>
            <rFont val="Arial"/>
            <family val="2"/>
          </rPr>
          <t>Atividade de aviação virtual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2" authorId="0" shapeId="0" xr:uid="{1B96C914-218C-4D8D-830E-3BA436A59C86}">
      <text>
        <r>
          <rPr>
            <sz val="11"/>
            <color theme="1"/>
            <rFont val="Arial"/>
            <family val="2"/>
          </rPr>
          <t>Comentário:
    Atividade de aviação virtual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" authorId="0" shapeId="0" xr:uid="{5BC90EFA-8FE0-41BF-8FF8-00800D4ABE91}">
      <text>
        <r>
          <rPr>
            <sz val="11"/>
            <color theme="1"/>
            <rFont val="Arial"/>
            <family val="2"/>
          </rPr>
          <t>Cursos de formação profissional</t>
        </r>
      </text>
    </comment>
    <comment ref="Y2" authorId="0" shapeId="0" xr:uid="{594CBC22-369C-4E5B-A1FA-A43FAE98FA5E}">
      <text>
        <r>
          <rPr>
            <sz val="11"/>
            <color theme="1"/>
            <rFont val="Arial"/>
            <family val="2"/>
          </rPr>
          <t>Atividade de aviação virtual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" authorId="0" shapeId="0" xr:uid="{4D0C7BDA-E85E-4519-AC94-2BDD9D9A8CCA}">
      <text>
        <r>
          <rPr>
            <sz val="11"/>
            <color theme="1"/>
            <rFont val="Arial"/>
            <family val="2"/>
          </rPr>
          <t>Cursos de formação profissional</t>
        </r>
      </text>
    </comment>
    <comment ref="Y2" authorId="0" shapeId="0" xr:uid="{825FD2FF-2D71-4A1E-BE16-266C0831D70D}">
      <text>
        <r>
          <rPr>
            <sz val="11"/>
            <color theme="1"/>
            <rFont val="Arial"/>
            <family val="2"/>
          </rPr>
          <t>Atividade de aviação virtual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" authorId="0" shapeId="0" xr:uid="{F7F5A25B-B6CF-40F8-A849-9B2C8D504073}">
      <text>
        <r>
          <rPr>
            <sz val="11"/>
            <color theme="1"/>
            <rFont val="Arial"/>
            <family val="2"/>
          </rPr>
          <t>Cursos de formação profissional</t>
        </r>
      </text>
    </comment>
    <comment ref="Y2" authorId="0" shapeId="0" xr:uid="{329FD2F9-474F-437A-839E-A6AD356B1DE5}">
      <text>
        <r>
          <rPr>
            <sz val="11"/>
            <color theme="1"/>
            <rFont val="Arial"/>
            <family val="2"/>
          </rPr>
          <t>Atividade de aviação virtual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2" authorId="0" shapeId="0" xr:uid="{770DC48E-8E7D-4032-8F20-3BCE7E36B537}">
      <text>
        <r>
          <rPr>
            <sz val="11"/>
            <color theme="1"/>
            <rFont val="Arial"/>
            <family val="2"/>
          </rPr>
          <t>Cursos de formação profissional</t>
        </r>
      </text>
    </comment>
    <comment ref="Y2" authorId="0" shapeId="0" xr:uid="{40714706-51CD-429F-BF67-D97B1CD48614}">
      <text>
        <r>
          <rPr>
            <sz val="11"/>
            <color theme="1"/>
            <rFont val="Arial"/>
            <family val="2"/>
          </rPr>
          <t>Atividade de aviação virtual</t>
        </r>
      </text>
    </comment>
  </commentList>
</comments>
</file>

<file path=xl/sharedStrings.xml><?xml version="1.0" encoding="utf-8"?>
<sst xmlns="http://schemas.openxmlformats.org/spreadsheetml/2006/main" count="5053" uniqueCount="1009">
  <si>
    <t>GRUPO 1</t>
  </si>
  <si>
    <t>GRUPO 2</t>
  </si>
  <si>
    <t>GRUPO 3</t>
  </si>
  <si>
    <t>GRUPO 4</t>
  </si>
  <si>
    <t xml:space="preserve">GRUPO 5 </t>
  </si>
  <si>
    <t>Atividades</t>
  </si>
  <si>
    <t>CH</t>
  </si>
  <si>
    <t xml:space="preserve">CH  </t>
  </si>
  <si>
    <t>Cursos de extensão
A validação de horas será feita mediante certificado de conclusão emitido pela instituição contendo a data de conclusão e a carga horária total do curso.</t>
  </si>
  <si>
    <t xml:space="preserve"> Limite de 40 h/semestre</t>
  </si>
  <si>
    <t>Participação em projetos de extensão.
A validação de horas será feita mediante declaração ou certificado de participação emitido pela instituição.</t>
  </si>
  <si>
    <t>40 h</t>
  </si>
  <si>
    <t>Iniciação Científica
A validação de horas será feita mediante declaração ou certificado emitido pela instituição.</t>
  </si>
  <si>
    <t xml:space="preserve">Limite: 40 h  </t>
  </si>
  <si>
    <t>Monitoria voluntária.
A validação de horas será feita mediante declaração da instituição contendo o extrato de horas das atividades e nome(s) da(s) disciplina(s).</t>
  </si>
  <si>
    <t xml:space="preserve">Limite: 40 h </t>
  </si>
  <si>
    <t>HORAS DE VOO EM ESCOLA HOMOLOGADA PELA ANAC
A validação das horas será feita mediante envio da certificado de conclusão dos cursos práticos, contendo a informação a contabilização das total de horas da(s) modalidade(s) requerida(s).</t>
  </si>
  <si>
    <t>Equivalente ao número de horas contabilizadas em cada modalidade (PP, PC, PLA, INVA ou Planador).</t>
  </si>
  <si>
    <t>Palestras
A validação de horas será feita mediante certificado de participação emitido pela instituição e entrega do relatório conforme Anexo 2.</t>
  </si>
  <si>
    <t>02 h / palestra</t>
  </si>
  <si>
    <t>Trabalho voluntário em instituição, relacionado ao seu curso de graduação.
A validação de horas será feita mediante declaração emitida pela instituição contendo a data e carga horária das atividades realizadas.</t>
  </si>
  <si>
    <t>Participação em grupo de estudo
A validação das horas será feita mediante declaração ou certificado emitido pela instituição.</t>
  </si>
  <si>
    <t xml:space="preserve">Limite: 20 h  </t>
  </si>
  <si>
    <t>ESTÁGIO EXTRACURRICULAR (NÃO OBRIGATÓRIO) 
A validação de horas será feita mediante declaração emitida pela empresa e/ou Carteira de Trabalho.</t>
  </si>
  <si>
    <t>Limite: 80 h</t>
  </si>
  <si>
    <t>Seminários
A validação de horas será feita mediante certificado emitido pela instituição organizadora e que contenha nome do evento, data, local e nome do participante.</t>
  </si>
  <si>
    <t>Até 2 dias – 20 h</t>
  </si>
  <si>
    <t>Participação como ouvinte em defesa de TCC, dissertação ou tese com temas afins de seu curso de graduação. (ver Anexo 6)
A validação de horas será feita mediante declaração emitida pela instituição contendo a data, o tema e o nome do aluno que realizou a defesa.</t>
  </si>
  <si>
    <t>02 h / defesa</t>
  </si>
  <si>
    <t>Participação em seminários de pesquisa
A validação das horas será feita mediante declaração ou certificado emitido pela instituição organizadora.</t>
  </si>
  <si>
    <t xml:space="preserve">10 h  </t>
  </si>
  <si>
    <t xml:space="preserve">CURSOS DE FORMAÇÃO PROFISSIONAL (Comissário, Controlador, Agente de Atendimento, Mecânico e outros), desde que realizados no decorrer do curso.
A validação das horas será feita mediante envio de certificado ou outro documento comprobatório para avaliação do coordenador.    </t>
  </si>
  <si>
    <t>40 h / semestre</t>
  </si>
  <si>
    <t>Congressos
A validação de horas será feita mediante certificado emitido pela instituição organizadora e que contenha nome do evento, data, local e nome do participante.</t>
  </si>
  <si>
    <t>Limite: 20 h</t>
  </si>
  <si>
    <t>CURSOS DE LÍNGUAS FORA DA FACULDADE 	 
Elaborar relatório focando o aprendizado e a prática ligados ao setor aeronáutico.
A validação de horas será feita mediante certificado emitido pela escola contendo a carga horária total, desde que realizadas no decorrer do curso.</t>
  </si>
  <si>
    <t>Limite: 40 h</t>
  </si>
  <si>
    <t>Conferências
A validação de horas será feita mediante certificado emitido pela instituição organizadora e que contenha nome do evento, data, local e nome do participante.</t>
  </si>
  <si>
    <t>4 h</t>
  </si>
  <si>
    <t>Cursos ON LINE de aprimoramento acadêmico, aprimoramento cultural e aprimoramento pessoal.
A validação de horas será feita mediante certificado emitido pela instituição contendo a carga horária do curso.</t>
  </si>
  <si>
    <t>TRABALHO VOLUNTÁRIO EM ORGANIZAÇÕES DO TERCEIRO SETOR (SEM FINS LUCRATIVOS) OU OUTRAS ENTIDADES
De curta duração, ou não, vinculado ao grupo das atividades de extensão comunitária/acadêmica da Faculdade. Consultar o professor antes de desenvolver a atividade.
A validação de horas será feita mediante certificado ou declaração emitido pela entidade.</t>
  </si>
  <si>
    <t>Visitas técnicas ou culturais, espaços para eventos, museus, teatros, etc. É sempre importante existir um contato com alguém responsável pelo espaço – cartão de visita (ou carta) com data, assinatura e referência sobre o aluno + foto no local do evento.</t>
  </si>
  <si>
    <t>05 h com comprovante de participação (foto/ingresso/carta)</t>
  </si>
  <si>
    <t xml:space="preserve">Cursos ON LINE oferecidos pelo Nube, IPED e FGV. Acessar:  https://www.nube.com.br/, http://www.iped.com.br ou http://www5.fgv.br/fgvonline/Cursos/Gratuitos.
A validação de horas será feita mediante certificado emitido pela instituição contendo a carga horária do curso.
</t>
  </si>
  <si>
    <t>HORAS DE VOO EM SIMULADOR
Realizadas em escola homologada pela ANAC. 
A validação de será feita mediante declaração, contendo extrato de horas realizadas, emitida pela escola.</t>
  </si>
  <si>
    <t>20 h / semestre</t>
  </si>
  <si>
    <t>10 h com comprovante e carta de contato com a administração do espaço</t>
  </si>
  <si>
    <t>PARTICIPAÇÃO EM ATIVIDADE DE AVIAÇÃO VIRTUAL COMO PILOTO OU CONTROLADOR DE VOO
Enviar cópia do Certificado   IVAO (International Virtual Aviation Organization) ou VATSIM – Virtual Air Traffic Simulation Network. Informações detalhadas sobre como participar, ver ANEXO 1.</t>
  </si>
  <si>
    <t xml:space="preserve">BANCA DA ANAC
Realização da Prova Completa, envolvendo as disciplinas de Conhecimentos Técnicos, Teoria de Voo, 	Navegação Aérea, Meteorologia e Regulamentos de Tráfego Aéreo (Avião e Helicóptero) e aprovação com nota mínima equivalente a 7,0. 
A validação das horas ocorrerá mediante envio de documento comprobatório emitido pela ANAC e que contenha as informações solicitadas.              </t>
  </si>
  <si>
    <t>Visitas a eventos como shows, exposições etc. Muito importante o contato com alguém da organização do evento – cartão de visita (ou carta) com data, assinatura e referência sobre o aluno + foto no local do evento.</t>
  </si>
  <si>
    <t>05h com comprovante de participação  (foto/ingresso/carta)</t>
  </si>
  <si>
    <t>VISITAS TÉCNICAS COORDENADAS PELOS PROFESSORES DO CURSO (Infraero, Sobrevivência na Selva, Cias Aéreas, etc). 
A validação das horas ocorrerá mediante lista de presença encaminhada pelo professor responsável e preenchimento e envio de Relatório conforme Anexo 3.</t>
  </si>
  <si>
    <t>10h com comprovante e  carta de contato com a organização do evento</t>
  </si>
  <si>
    <t>PROVA DE INGLÊS ICAO 
Aprovação com, no mínimo, nível 4 da ICAO.
A validação de horas será feita mediante envio do extrato online do piloto emitido pela ANAC.</t>
  </si>
  <si>
    <t xml:space="preserve">PALESTRAS NA FACULDADE EJ 
Assistir a palestra proferida por convidado da Coordenação ou de um professor por ocasião da realização de atividade ou da Semana Acadêmica, desde que fora do horário de aula. 
O aluno deverá preencher relatório conforme o Anexo 2 e anexar certificado emitido pela Escola. </t>
  </si>
  <si>
    <t>Correspondente ao tempo de palestra</t>
  </si>
  <si>
    <t>ATIVIDADES INTEGRATIVAS 
Participar do planejamento e operação de eventos para integrar a comunidade discente e docente da universidade (organização de eventos). 
O aluno deverá comprovar participação no evento mediante declaração ou certificado emitido pela Escola.</t>
  </si>
  <si>
    <t>05 h / evento</t>
  </si>
  <si>
    <t>LEITURA DE LIVROS – Preencher Relatório conforme Anexo 4. 
-Técnicos da área de formação. Pontuação bonificada 
-Assuntos que contribuam para o desenvolvimento pessoal – Livros Indicados pelo professor dentro do projeto “Universidade que Lê” ou publicações relacionadas à aviação (consulte algumas sugestões de livro no Anexo 5 deste documento). A validação das horas ocorrerá após aprovação, por parte do comitê de avaliação de atividades complementares, do relatório da atividade, a ser preenchido pelo aluno, conforme Anexo 4, e que deverá conter, no mínimo, 3 páginas.</t>
  </si>
  <si>
    <t>05 h / livro não técnico</t>
  </si>
  <si>
    <t>Limite de 16 livros</t>
  </si>
  <si>
    <t>10 h / livro técnico</t>
  </si>
  <si>
    <t>FILMES CINEMA (DVD – somente indicado por um professor) e vinculados à aviação e PEÇAS DE TEATRO (a partir de 2010/1) 8 por semestre (4 filmes ou DVD e 4 peças). Para opções de filmes, veja em http://meioaereo.com/cultura.
- Envio de cópia do ingresso no caso de cinema.
A validação das horas ocorrerá após aprovação, por parte do comitê de avaliação de atividades complementares, do relatório da atividade, a ser preenchido pelo aluno, conforme Anexo 4, e que deverá conter, no mínimo, 3 páginas.</t>
  </si>
  <si>
    <t>05 h / filme / DVD</t>
  </si>
  <si>
    <t>Limite de 10 filmes ou DVDs / semestre</t>
  </si>
  <si>
    <t>Aluno</t>
  </si>
  <si>
    <t>Total (h)</t>
  </si>
  <si>
    <t>Grupo 1</t>
  </si>
  <si>
    <t>Grupo 2</t>
  </si>
  <si>
    <t>Grupo 3</t>
  </si>
  <si>
    <t>Grupo 4</t>
  </si>
  <si>
    <t>Grupo 5</t>
  </si>
  <si>
    <t>Extensão</t>
  </si>
  <si>
    <t>Palestras</t>
  </si>
  <si>
    <t>Seminários</t>
  </si>
  <si>
    <t>Congressos</t>
  </si>
  <si>
    <t>Conferências</t>
  </si>
  <si>
    <t>Visitas</t>
  </si>
  <si>
    <t>Trab. voluntário</t>
  </si>
  <si>
    <t>TCC</t>
  </si>
  <si>
    <t>Cursos</t>
  </si>
  <si>
    <t>Inic. científica</t>
  </si>
  <si>
    <t>Grupo de est.</t>
  </si>
  <si>
    <t>Monitoria</t>
  </si>
  <si>
    <t>Voo (escolas)</t>
  </si>
  <si>
    <t>Estágio</t>
  </si>
  <si>
    <t>CFP</t>
  </si>
  <si>
    <t>Cursos de línguas</t>
  </si>
  <si>
    <t>Voo (simulador)</t>
  </si>
  <si>
    <t>AAV</t>
  </si>
  <si>
    <t>Banca (ANAC)</t>
  </si>
  <si>
    <t>Visitas téc.</t>
  </si>
  <si>
    <t>Prova (ICAO)</t>
  </si>
  <si>
    <t>Palestras (FacEJ)</t>
  </si>
  <si>
    <t>Ativ. Integ.</t>
  </si>
  <si>
    <t>Livros</t>
  </si>
  <si>
    <t>Filmes</t>
  </si>
  <si>
    <t>Antonio Jorge de Souza Neto</t>
  </si>
  <si>
    <t>Antonio Mario Rinaldi</t>
  </si>
  <si>
    <t>Breno Horn</t>
  </si>
  <si>
    <t>Bruno Cartolano</t>
  </si>
  <si>
    <t>Daniel Martins Casimiro</t>
  </si>
  <si>
    <t>Eduardo Pierobon Plastina</t>
  </si>
  <si>
    <t>Emanuel de Aguiar Duarte</t>
  </si>
  <si>
    <t>Isadora Broseghini Costa</t>
  </si>
  <si>
    <t>Jonatas de Almeida Proença</t>
  </si>
  <si>
    <t>Josué Fernando Lazarino Coêlho</t>
  </si>
  <si>
    <t>Lany Caroline Amorim Rodrigues</t>
  </si>
  <si>
    <t>Lucas Vaz Trindade</t>
  </si>
  <si>
    <t>Luis Fernando dos Santos Farias da Silva</t>
  </si>
  <si>
    <t>Marcelo José Simões Grohmann</t>
  </si>
  <si>
    <t>Marcelo Manno de Oliveira</t>
  </si>
  <si>
    <t>Nilson Marcos de Oliveira Dorta Junior</t>
  </si>
  <si>
    <t>Rafael Lourenço de Castro Santos</t>
  </si>
  <si>
    <t>Ricardo Miranda Rodrigues</t>
  </si>
  <si>
    <t>Weslley Munhoz Cardoso</t>
  </si>
  <si>
    <t>Allan Zannoner Nabarrete</t>
  </si>
  <si>
    <t>Eduardo Montanari da Costa</t>
  </si>
  <si>
    <t>Gabriel Brey Gomes</t>
  </si>
  <si>
    <t>Gustavo Henrique Querichelli</t>
  </si>
  <si>
    <t>Hormando Castro Cuadros</t>
  </si>
  <si>
    <t>João Victor Bezerra Galvão</t>
  </si>
  <si>
    <t>João Vitor de Lima Franco</t>
  </si>
  <si>
    <t>João Vitor Peixoto de Almeida</t>
  </si>
  <si>
    <t>Kenzo Seixas Soares</t>
  </si>
  <si>
    <t>Lorenzo Lemos Crippa</t>
  </si>
  <si>
    <t>Lucas Levi de Jesus Paulino</t>
  </si>
  <si>
    <t>Maria Julia Guerra Ribeiro</t>
  </si>
  <si>
    <t>Matheus Neves Baptista Barbosa Guerra</t>
  </si>
  <si>
    <t>Rafael Castilholi Barge</t>
  </si>
  <si>
    <t>Rafael de Oliveira Bonfá</t>
  </si>
  <si>
    <t>Raphael Agostinho Porto</t>
  </si>
  <si>
    <t>Stéfani de Oliveira Leite</t>
  </si>
  <si>
    <t>Thales Hugo de Souza</t>
  </si>
  <si>
    <t>Théo Almeida Tenorio Artero</t>
  </si>
  <si>
    <t>Vitor Borges Delesposte</t>
  </si>
  <si>
    <t>Wellington Fernandes da Silva</t>
  </si>
  <si>
    <t>Visitas exp.</t>
  </si>
  <si>
    <t>Cursos APA</t>
  </si>
  <si>
    <t>Cursos NFI</t>
  </si>
  <si>
    <t>I.C.</t>
  </si>
  <si>
    <t>Esdras Aurelio Saverio de Alburquerque</t>
  </si>
  <si>
    <t>Gabriel de Macedo Ferreira Machado</t>
  </si>
  <si>
    <t>Giovanne Takano</t>
  </si>
  <si>
    <t>Guilherme Lopes Amaral</t>
  </si>
  <si>
    <t>Gustavo Braga Bassotto de Andrade</t>
  </si>
  <si>
    <t>Gustavo Diniz Alves Santos</t>
  </si>
  <si>
    <t>Igor Calcagno Vaz Vellasco Pereira</t>
  </si>
  <si>
    <t>Igor Galiza Sampaio de Sousa</t>
  </si>
  <si>
    <t>João Matheus Marques Villalba</t>
  </si>
  <si>
    <t>João Paulo Castanheira Carneiro Barbosa</t>
  </si>
  <si>
    <t>Kim Rocha Camps</t>
  </si>
  <si>
    <t>Luis Felipe de Andrade Dias</t>
  </si>
  <si>
    <t>Tâmata Renata Tezoto</t>
  </si>
  <si>
    <t>Thiago Chefer Koch da Cunha</t>
  </si>
  <si>
    <t>André Cesar Acaui Guedes</t>
  </si>
  <si>
    <t>Antônio Dari Vidal Sobreira</t>
  </si>
  <si>
    <t>Arthur Theodoro Martins</t>
  </si>
  <si>
    <t>Bernardus Alphonsus de Freitas Steverink</t>
  </si>
  <si>
    <t>Bruno Bernal</t>
  </si>
  <si>
    <t>Eduardo Peralta Moreira</t>
  </si>
  <si>
    <t>Guilherme Bernardo de Melo Franco</t>
  </si>
  <si>
    <t>Guilherme Marcelino Silva</t>
  </si>
  <si>
    <t>Gustavo Venturato Possette</t>
  </si>
  <si>
    <t>Isabela Orioli</t>
  </si>
  <si>
    <t>João Matheus Nunes Teixeira Benicá</t>
  </si>
  <si>
    <t>José Borges Guimarães Mafra</t>
  </si>
  <si>
    <t>José Enzio Santos de Oliveira</t>
  </si>
  <si>
    <t>Lucas Kreutz</t>
  </si>
  <si>
    <t>Lucas Riccioni Guilger</t>
  </si>
  <si>
    <t>Márcio Farias Barreto Filho</t>
  </si>
  <si>
    <t>Matheus de Oliveira de Araújo</t>
  </si>
  <si>
    <t>Pedro Henrique Albanese Barrotti</t>
  </si>
  <si>
    <t>Pedro Victor Gouveia Prado</t>
  </si>
  <si>
    <t>Salem El Rafei</t>
  </si>
  <si>
    <t>Thiago Henrique Salvini</t>
  </si>
  <si>
    <t>Vinícius Araújo de Souza</t>
  </si>
  <si>
    <t>Vinícius Bodas Tavares</t>
  </si>
  <si>
    <t>Vinicius Saldanha Lins</t>
  </si>
  <si>
    <t>Adeilson Gabriel Lourenço Bezerra</t>
  </si>
  <si>
    <t>Erick Ferreira Vieira</t>
  </si>
  <si>
    <t>Juan Carlos Nobre Galloza</t>
  </si>
  <si>
    <t>Mateus Scarpini Cano</t>
  </si>
  <si>
    <t>Matheus Brito Martins</t>
  </si>
  <si>
    <t>Nedson Rafael Aguiar da Silva</t>
  </si>
  <si>
    <t>Otávio Franco Moraes Neto</t>
  </si>
  <si>
    <t>Alberto de Paula Edwards Neto</t>
  </si>
  <si>
    <t>Bruno Gonçalves Tapparo</t>
  </si>
  <si>
    <t>Enzo Braga Nonaka Domingos</t>
  </si>
  <si>
    <t>Fellipe Ruan Rezende Pontes</t>
  </si>
  <si>
    <t>Gabriel Augusto Bartholomeu</t>
  </si>
  <si>
    <t>Gabriel Brocco Dalla Bernardina</t>
  </si>
  <si>
    <t>Gabriel Gamas Giuntini</t>
  </si>
  <si>
    <t>George Benevides Jorge Junior</t>
  </si>
  <si>
    <t>Giulianna de Sousa Rodrigues</t>
  </si>
  <si>
    <t>Guilherme Silva e Souza</t>
  </si>
  <si>
    <t>Igor Rafael Valadares Prestes</t>
  </si>
  <si>
    <t>João Gabriel Araújo Soares</t>
  </si>
  <si>
    <t>Lucas Jorge Prevelatto</t>
  </si>
  <si>
    <t>Lucas Oliveira Resende Yancovitz</t>
  </si>
  <si>
    <t>Marco Antônio Muniz</t>
  </si>
  <si>
    <t>Mohammad Eyad Al Shehadeh</t>
  </si>
  <si>
    <t>Rafael Bezerra Barros</t>
  </si>
  <si>
    <t>Thiago Heloizio Raggio de Araújo Gonçalves</t>
  </si>
  <si>
    <t>Thiago Marquito Figueiredo</t>
  </si>
  <si>
    <t>Victória Beraha de Mello Rodrigues</t>
  </si>
  <si>
    <t>Vinicius da Silva Tanaka Nascimento</t>
  </si>
  <si>
    <t>Vitor Hugo Vicente Bronzato</t>
  </si>
  <si>
    <t>Alessandro Paternostro Santos</t>
  </si>
  <si>
    <t>Ângelo Monnerat Rivas</t>
  </si>
  <si>
    <t>Antonio Henrique Teodoro Agudo</t>
  </si>
  <si>
    <t>Beatriz Viana Rodrigues</t>
  </si>
  <si>
    <t>Davi Ernandes Fantini</t>
  </si>
  <si>
    <t>Fabian Calheiros Viana</t>
  </si>
  <si>
    <t>Gabrihel Rosa Bordinasso</t>
  </si>
  <si>
    <t>Gustavo Gabriel Cajango De Oliveira Souza</t>
  </si>
  <si>
    <t>Gustavo Genaro Santinon</t>
  </si>
  <si>
    <t>Heloisa Bonfim Xavier</t>
  </si>
  <si>
    <t>Jairo de Carvalho Santos Neto</t>
  </si>
  <si>
    <t>João Pedro Vicente Trujillo</t>
  </si>
  <si>
    <t>José Henrique de Lima Freitas</t>
  </si>
  <si>
    <t>Kauê de Oliveira</t>
  </si>
  <si>
    <t>Kevin Araújo Wajima</t>
  </si>
  <si>
    <t>Leonardo Oliveira da Freiria</t>
  </si>
  <si>
    <t>Leonardo Spulverato Macedo</t>
  </si>
  <si>
    <t>Luis Gustavo Linares Oliveira</t>
  </si>
  <si>
    <t>Marcos Henrique Amorim da Cruz Barreiros</t>
  </si>
  <si>
    <t>Matheus Pedro Tostes</t>
  </si>
  <si>
    <t>Omir Ienne Inglês de Sousa</t>
  </si>
  <si>
    <t>Paulo Cesar Martimiano</t>
  </si>
  <si>
    <t>Pedro Ricardo Souza da Costa</t>
  </si>
  <si>
    <t>Reinaldy Rodrigues Rocha</t>
  </si>
  <si>
    <t>Vinicius Alves Teixeira</t>
  </si>
  <si>
    <t>Vinícius Mendes Pereira</t>
  </si>
  <si>
    <t>Bruno de Sá Fraguas</t>
  </si>
  <si>
    <t>Caio Silveira Grosso Toquetão</t>
  </si>
  <si>
    <t>Fabio Dias Cecilio</t>
  </si>
  <si>
    <t>Gleyson Borges Araújo</t>
  </si>
  <si>
    <t>Guilherme Esper Olivieri</t>
  </si>
  <si>
    <t>Gustavo Vieira Martins de Freitas Finati</t>
  </si>
  <si>
    <t>Kauê Souza Viana</t>
  </si>
  <si>
    <t>Lucas de Barros Pinho</t>
  </si>
  <si>
    <t>Lucas Santos Rodrigues</t>
  </si>
  <si>
    <t>Maria Clara Galvão</t>
  </si>
  <si>
    <t>Marina Schuck da Silva</t>
  </si>
  <si>
    <t>Mário William Vieira Octávio</t>
  </si>
  <si>
    <t>Omer Yurtsever Guerra</t>
  </si>
  <si>
    <t>Pedro Henrique Praeiro de Lima</t>
  </si>
  <si>
    <t>Pedro Luiz Cardoso Ferreira de Almeida</t>
  </si>
  <si>
    <t>Renato de Oliveira Carneiro</t>
  </si>
  <si>
    <t>Valter Braz Marinho Neto</t>
  </si>
  <si>
    <t>Vinícius Costa Andrade Alcântara</t>
  </si>
  <si>
    <t>Vitória Baptista Tente</t>
  </si>
  <si>
    <t>Bruno Vieira Silva</t>
  </si>
  <si>
    <t>Carlos Alberto Vasconcelos Neto</t>
  </si>
  <si>
    <t>Carlos Gustavo Gatto Dias</t>
  </si>
  <si>
    <t>Davi Gambacurta de Oliveira Meirelles</t>
  </si>
  <si>
    <t>Giovanna Vitória Ferreira de Oliveira</t>
  </si>
  <si>
    <t>Henrique Azevedo Ruhl</t>
  </si>
  <si>
    <t>Igor de Souza Guimarães Santos</t>
  </si>
  <si>
    <t>João Pedro Pires dos Santos</t>
  </si>
  <si>
    <t>José de Deus Figueira</t>
  </si>
  <si>
    <t>Júlio César Ribeiro Moraes</t>
  </si>
  <si>
    <t>Luan Welton da Silva de Oliveira</t>
  </si>
  <si>
    <t>Luana Alexia da Rocha Conrado</t>
  </si>
  <si>
    <t>Lucas Eduardo Vieira Craval</t>
  </si>
  <si>
    <t>Marco Aurélio Mazzer Zamoner</t>
  </si>
  <si>
    <t>Matheus Izzo Scaranni</t>
  </si>
  <si>
    <t>Nagai Anne Silva Pacho</t>
  </si>
  <si>
    <t>Renan Gabriel Zambanini</t>
  </si>
  <si>
    <t>PPA</t>
  </si>
  <si>
    <t>REG</t>
  </si>
  <si>
    <t xml:space="preserve">MET </t>
  </si>
  <si>
    <t xml:space="preserve">NAV </t>
  </si>
  <si>
    <t xml:space="preserve">TV </t>
  </si>
  <si>
    <t xml:space="preserve">CT </t>
  </si>
  <si>
    <t>Total</t>
  </si>
  <si>
    <t>PPH</t>
  </si>
  <si>
    <t>PCA/IFR</t>
  </si>
  <si>
    <t xml:space="preserve">REG </t>
  </si>
  <si>
    <t>PCH</t>
  </si>
  <si>
    <t>PLA</t>
  </si>
  <si>
    <t xml:space="preserve">PPB/TV </t>
  </si>
  <si>
    <t>Data sol.</t>
  </si>
  <si>
    <t>Data proc.</t>
  </si>
  <si>
    <t>Requerente</t>
  </si>
  <si>
    <t>Requisição</t>
  </si>
  <si>
    <t>Situação</t>
  </si>
  <si>
    <t>Atividade</t>
  </si>
  <si>
    <t>Obs:</t>
  </si>
  <si>
    <t>Deferido</t>
  </si>
  <si>
    <t>Cursos de extensão</t>
  </si>
  <si>
    <t>Projetos de extensão</t>
  </si>
  <si>
    <t>Iniciação científica</t>
  </si>
  <si>
    <t>Horas de voo</t>
  </si>
  <si>
    <t>Turma</t>
  </si>
  <si>
    <t>Nome</t>
  </si>
  <si>
    <t>Grupo</t>
  </si>
  <si>
    <t>Horas deferidas</t>
  </si>
  <si>
    <t>Data (ativ.)</t>
  </si>
  <si>
    <t>Parcialmente deferido</t>
  </si>
  <si>
    <t>Trabalho voluntário</t>
  </si>
  <si>
    <t>Participação em grupos de estudo</t>
  </si>
  <si>
    <t xml:space="preserve">Estágio </t>
  </si>
  <si>
    <t>Banca da ANAC</t>
  </si>
  <si>
    <t>PP (3 h)</t>
  </si>
  <si>
    <t>Indeferido</t>
  </si>
  <si>
    <t>Ouvinte em defesa de TCCs e afins</t>
  </si>
  <si>
    <t>Participação em seminários</t>
  </si>
  <si>
    <t>Cursos de formação profissional</t>
  </si>
  <si>
    <t>Introdução ao Sistema de Investigação e Prevenção de Acidentes Aeronáuticos - SIPAER (40 h)</t>
  </si>
  <si>
    <t>Cursos aprimoramento acadêmico, cultural ou pessoal</t>
  </si>
  <si>
    <t>PP (44,5 h)</t>
  </si>
  <si>
    <t>Cursos online NUBE, IPED e FGV</t>
  </si>
  <si>
    <t>Trabalho voluntário (extensão acadêmica)</t>
  </si>
  <si>
    <t>EJ Escola de Aviação Civil - 76 h</t>
  </si>
  <si>
    <t>Visitas técnicas ou culturais</t>
  </si>
  <si>
    <t>Horas de voo em simulador</t>
  </si>
  <si>
    <t xml:space="preserve">Cursos online NUBE, IPED e FGV </t>
  </si>
  <si>
    <t>Ética, Política e Cidadania - IPED (4 h)</t>
  </si>
  <si>
    <t>Visitas a shows, exposições etc.</t>
  </si>
  <si>
    <t>Atividades virtuais de aviação</t>
  </si>
  <si>
    <t>Como Fazer Investimentos: Introdução - IPED (10 H)</t>
  </si>
  <si>
    <t>Familiarização - AB115 (5 h)</t>
  </si>
  <si>
    <t>Cursos ou visitas técnicas</t>
  </si>
  <si>
    <t>PP - 7 h</t>
  </si>
  <si>
    <t>Aprovação ICAO</t>
  </si>
  <si>
    <t>Instrução/solo (422 h)</t>
  </si>
  <si>
    <t>Palestras na Faculdade EJ</t>
  </si>
  <si>
    <t>A Busca do AF447 - SAR</t>
  </si>
  <si>
    <t>Atividades integrativas</t>
  </si>
  <si>
    <t>FOQA na Segurança Operacional</t>
  </si>
  <si>
    <t>Leitura de livros</t>
  </si>
  <si>
    <t>Processo de Investigação de Incidentes Aeronáuticos</t>
  </si>
  <si>
    <t>Filmes/cinema</t>
  </si>
  <si>
    <t>Segurança Operacional e Fatores Humanos</t>
  </si>
  <si>
    <t>Carreira e Empregabilidade no Exterior - Flávia Lucílio e Félix Monteiro</t>
  </si>
  <si>
    <t>O Processo Contínuo da Aprendizagem na Segurança de Voo</t>
  </si>
  <si>
    <t xml:space="preserve">Planejamento de Carreira - Enderson dos Santos </t>
  </si>
  <si>
    <t xml:space="preserve">A Carreira de Piloto na Emirates - Aline Borguetti </t>
  </si>
  <si>
    <t>Orgãos ATS no Brasil - Jefferson e Jaisson</t>
  </si>
  <si>
    <t>Copa Airlines B737 - Angie Quintero</t>
  </si>
  <si>
    <t>Segurança Operacional na Aviação Geral - Led Santos</t>
  </si>
  <si>
    <t>Startle Effect e seus efeitos na aviação - Paulo Spyer</t>
  </si>
  <si>
    <t>A Aviação de Transporte Público Brasileira e o Sistema de Gerenciamento do Risco da Fadiga Humana - Eduard Morteo</t>
  </si>
  <si>
    <t>Os Bastidores da Carreira  - Sérgio Surugi</t>
  </si>
  <si>
    <t>Non-technical skills e o Negócio Aéreo - Daniela Gonçalves</t>
  </si>
  <si>
    <t>CRM e sua evolução na aviação - Salomão D. Ensslin</t>
  </si>
  <si>
    <t>Segurança em Operações Especiais – Operação em Brumadinho - Roberto Taira Oliveira</t>
  </si>
  <si>
    <t>Fonia em Inglês: VFR, IFR and Abnormal Situations English Phraseology - Lift Aviation (14 h)</t>
  </si>
  <si>
    <t>Fonia e Fraseologia para Voos Visuais - Lift Aviation (4 h)</t>
  </si>
  <si>
    <t>Planejamento de Voo para Aviação Executiva - Lift Aviation (8 h)</t>
  </si>
  <si>
    <t>Agente de Aeroporto - Lift Aviation (5 h)</t>
  </si>
  <si>
    <t>Foram deferidas 2h por atingimento de limite total para a atividade</t>
  </si>
  <si>
    <t>Atendimento ao Público - Fundação Bradesco (10 h)</t>
  </si>
  <si>
    <t>Desenvolvimento Profissional - Fundação Bradesco (10 h)</t>
  </si>
  <si>
    <t>A Atenção Primária em Saúde (APS) na Resposta à Pandemia De Covid 19 - FGV (1 h)</t>
  </si>
  <si>
    <t>Como Planejar a Aposentadoria - FGV (10 h)</t>
  </si>
  <si>
    <t>Como Gastar Conscientemente - FGV (8 h)</t>
  </si>
  <si>
    <t>A Internet e os Negócios - FGV (5h)</t>
  </si>
  <si>
    <t>Termos de Uso e Políticas de Privacidade - FGV (5h)</t>
  </si>
  <si>
    <t>Como Organizar o Orçamento Familiar - FGV (12 h)</t>
  </si>
  <si>
    <t>Foram deferidas 11 por atingimento de limite total</t>
  </si>
  <si>
    <t>Como Fazer Investimentos 1 - FGV (10 h)</t>
  </si>
  <si>
    <t>Inferido por atingimento de limite total para a atividade (40 h)</t>
  </si>
  <si>
    <t>Qualidade de Atendimento no Transporte Aéreo - Lift Aviation</t>
  </si>
  <si>
    <t>Emergências Gerais: Situações e Equipamentos de Emergência - Lift Aviation</t>
  </si>
  <si>
    <t>Agente de Aeroporto - Lift Aviation</t>
  </si>
  <si>
    <t>Gerenciamento de passageiros indisciplinados - Lift Aviation</t>
  </si>
  <si>
    <t>Fonia em aeródromos controlados - Lift Aviation</t>
  </si>
  <si>
    <t>Fatores humanos e tomadas de decisão - Lift Aviation</t>
  </si>
  <si>
    <t>5 palestras</t>
  </si>
  <si>
    <t>Documentação incompleta: não enviou relatório das palestras</t>
  </si>
  <si>
    <t>Como Fazer Investimentos 2 - FGV (8 h)</t>
  </si>
  <si>
    <t>Multi Idiomas</t>
  </si>
  <si>
    <t>Multi Idiomas - Inglês</t>
  </si>
  <si>
    <t>Monitoria de espanhol (16 h)</t>
  </si>
  <si>
    <t>Língua Portuguesa sem Complicações - Fundação Bradesco (20 h)</t>
  </si>
  <si>
    <t>Simulador (atingimento de limite semestral)</t>
  </si>
  <si>
    <t>Performance Based Navigation - PBN</t>
  </si>
  <si>
    <t>Várias palestras (30 h)</t>
  </si>
  <si>
    <t>Não enviou comprovante da atividade</t>
  </si>
  <si>
    <t>Curso de Introdução ao Sistema de Investigação e Prevenção Acidentes Aeronáuticos - CI-SIPAER - 40 h</t>
  </si>
  <si>
    <t>PC/MLTE/IFR/INVA</t>
  </si>
  <si>
    <t>Piloto Privado - eBiach</t>
  </si>
  <si>
    <t>Aviation English Level 3 for Civil Aviation Professionals Course - ANAC</t>
  </si>
  <si>
    <t>Não enviou os relatórios conforme anexo 2</t>
  </si>
  <si>
    <t>AVSEC Segurança da Aviação Civil Contra Atos de Interferência Ilícita - Braga Academy (8 h)</t>
  </si>
  <si>
    <t>Sinalização, Iluminação e Marcação de Aeródromos - Lift Aviation (5 h)</t>
  </si>
  <si>
    <t>Ground School Cessna C152 - Lift Aviation (5 h)</t>
  </si>
  <si>
    <t>Preenchimento de Planos de Voo - Lift Aviation (2 h)</t>
  </si>
  <si>
    <t>Interpretação de Cartas Visuais VAC, WAC e REA - Lift Aviation (5 h)</t>
  </si>
  <si>
    <t>PP</t>
  </si>
  <si>
    <t>Introdução ao Sistema de Investigação e Prevenção de Acidentes Aeronáuticos - SIPAER - 40 h</t>
  </si>
  <si>
    <t>Curso de Francês - EGL Idiomas - 23 h</t>
  </si>
  <si>
    <t>Simpósio de Segurança de Voo - Aerotek Aviação - 5h</t>
  </si>
  <si>
    <t>Leoncini Aviação Agrícola</t>
  </si>
  <si>
    <t>PP (O tempo de prova para essa modalidade é de 3 h) - foram deferidas 3 h</t>
  </si>
  <si>
    <t>Jader Tulio Satiro</t>
  </si>
  <si>
    <t>Segurança Operacional</t>
  </si>
  <si>
    <t>A eficiência do SISCEAB – Sistema de Controle do Espaço Aéreo Brasileiro</t>
  </si>
  <si>
    <t>Segutança operacional - 2 h</t>
  </si>
  <si>
    <t>Relatório em desconformidade com o regulamento de atividades complementares</t>
  </si>
  <si>
    <t>Preparação para PP Prático: Manobras e Missões Pré-solo (1/3)</t>
  </si>
  <si>
    <t>Preenchimento de Planos de Voo</t>
  </si>
  <si>
    <t>Navegação IFR: procedimentos de espera/órbita</t>
  </si>
  <si>
    <t>Navegação IFR: procedimentos de aproximação NDB/ADF - Lift Aviation (5 h)</t>
  </si>
  <si>
    <t>Planejamento de voos internacionais para aviação executiva - Lift Aviation (4 h)</t>
  </si>
  <si>
    <t>Transição para Aeronaves Multimotoras - Lift Aviation (6 h)</t>
  </si>
  <si>
    <t>Navegação Aérea Visual (PP) - Lift Aviation (12 h)</t>
  </si>
  <si>
    <t>SGSO: Sistema de Gerenciamento da Segurança Operacional - Lift Aviation</t>
  </si>
  <si>
    <t>SGSO: Sistema de Gerenciamento da Segurança Operacional - Lift Aviation (2 h)</t>
  </si>
  <si>
    <t>Atividade já foi solicitada e deferida anteriormente</t>
  </si>
  <si>
    <t>SGSO: Sistema de Gerenciamento da Segurança Operacional (2 h)</t>
  </si>
  <si>
    <t>Orgãos ATS no Brasil - Jefferson e Jaisson (5h)</t>
  </si>
  <si>
    <t>A eficiência do SISCEAB – Sistema de Controle do Espaço Aéreo Brasileiro - Guilherme Silva</t>
  </si>
  <si>
    <t>A prevenção de acidentes e seus modelos causais - Rafael Trancoso</t>
  </si>
  <si>
    <t>Introdução ao Sistema de Investigação e Prevenção de Acidentes Aeronáuticos - SIPAER</t>
  </si>
  <si>
    <t>Transporte Aéreo: Conceitos de Aerodinâmica - SEST/SENAT</t>
  </si>
  <si>
    <t>Transporte Aéreo: Procedimentos de Pista em Equipamentos Aviônicos</t>
  </si>
  <si>
    <t>Curso de Introdução para Como Falar em Público - IPED</t>
  </si>
  <si>
    <t>31/04/2021</t>
  </si>
  <si>
    <t>Planeje sua liberdade - Universidade Anhembi Morumbi</t>
  </si>
  <si>
    <t xml:space="preserve"> A prevenção de acidentes e seus modelos causais</t>
  </si>
  <si>
    <t>Almanaque do Avião - Tomas Prieto e Ernesto Klotzel</t>
  </si>
  <si>
    <t>Machine Learning - FGV (10 h)</t>
  </si>
  <si>
    <t>Como Fazer Investimentos 1 - FGV (12 h)</t>
  </si>
  <si>
    <t>Treinamento de socorro às vítimas em diversas situações de risco na base do GRAU</t>
  </si>
  <si>
    <t xml:space="preserve">Transporte Aéreo: Fatores Humanos na Aviação - SEST/SENAT </t>
  </si>
  <si>
    <t>Transporte Aéreo: Introdução à Limpeza de Aeronaves - SEST/SENAT</t>
  </si>
  <si>
    <t>Hábitos de Vida Saudáveis - SEST/SENAT</t>
  </si>
  <si>
    <t>O Que é Motivação? - SEST/SENAT</t>
  </si>
  <si>
    <t>Depressão - O Que É e Como Tratar? - SEST/SENAT</t>
  </si>
  <si>
    <t>12ª Bienal da UNE</t>
  </si>
  <si>
    <t>Navegação IFR: procedimentos de aproximação ILS - Lift Aviation</t>
  </si>
  <si>
    <t>Navegação IFR: RNAV/PBN - Lift Aviation</t>
  </si>
  <si>
    <t>Já houve deferimento da atividade solicitada</t>
  </si>
  <si>
    <t>Introdução ao Francês - IPED</t>
  </si>
  <si>
    <t>Distúrbios do Sono - SEST/SENAT</t>
  </si>
  <si>
    <t>Jet Training A320 - EJ EaD</t>
  </si>
  <si>
    <t>Curso de introdução ao francês</t>
  </si>
  <si>
    <t>Curso de inglês básico</t>
  </si>
  <si>
    <t>Filmagem e editoração de eventos live streaming - Assembleia de Deus de Rio Claro</t>
  </si>
  <si>
    <t>Indeferimento remanescente atingimento de limite total de 40 horas para atividade</t>
  </si>
  <si>
    <t>Indeferimento remanescente atingimento de limite total de 20 h/semestre</t>
  </si>
  <si>
    <t>Preparatório Banca da ANAC: Piloto Comercial (PC) - Navegação IFR - Lift Aviation</t>
  </si>
  <si>
    <t>O Controle de Tráfego Aéreo e a rotina do ATCO - André Braga</t>
  </si>
  <si>
    <t>Fonia e Fraseologia para Voos Visuais - Lift Aviation</t>
  </si>
  <si>
    <t>Sinalização, Iluminação e Marcações de Aeródromos - Lift Aviation</t>
  </si>
  <si>
    <t>Piloto Comercial Prático (VFR-IFR) : Manobras, Instrumentos e Navegações - Lift Aviation</t>
  </si>
  <si>
    <t>Gerenciamento de Risco de Fadiga Humana - Lift Aviation</t>
  </si>
  <si>
    <t>Introdução AVSEC - Lift Aviation</t>
  </si>
  <si>
    <t>Preparatório Banca da ANAC: Piloto Comercial (PC) - Meteorologia - Lift Aviation</t>
  </si>
  <si>
    <t>PC</t>
  </si>
  <si>
    <t>INVA</t>
  </si>
  <si>
    <t>PC/MLTE/IFR</t>
  </si>
  <si>
    <t>Sobrevivência na selva - EJ</t>
  </si>
  <si>
    <t>Órgãos ATS no Brasil - Jefferson Barata e Jaisson Martins</t>
  </si>
  <si>
    <t>PCA-MNTE-IFR</t>
  </si>
  <si>
    <t>PCA-MLTE-IFR</t>
  </si>
  <si>
    <t>A eficiência do SISEAB - Guilherme da Silva</t>
  </si>
  <si>
    <t>Instrução de campo -Tiro de Guerra</t>
  </si>
  <si>
    <t>Inglês - Escola Wembley Park (Wizard)</t>
  </si>
  <si>
    <t>EJ Escola de Aviação Civil - 80 h</t>
  </si>
  <si>
    <t>1º Workshop de Aviação - Aeroclube de Ribeirão Preto</t>
  </si>
  <si>
    <t>6 cursos - Portal da Engenharia Aeronáutica</t>
  </si>
  <si>
    <t xml:space="preserve">PCA/MULTI/IFR </t>
  </si>
  <si>
    <t>Introdução ao Sistema de Investigação e Prevenção de Acidentes Aeronáuticos</t>
  </si>
  <si>
    <t>Familiarização - C172 (5 h) - EJ</t>
  </si>
  <si>
    <t>Empreendedorismo - Unar</t>
  </si>
  <si>
    <t>Preparatório Banca da Anac - Piloto Comercial (PC) - Meteorologia - Lift Aviation</t>
  </si>
  <si>
    <t>Preparatório Banca da Anac - Piloto Comercial (PC) - Regulamentos - Lift Aviation</t>
  </si>
  <si>
    <t>Preparatório Banca da Anac - Piloto Comercial (PC) - Teoria de Voo - Lift Aviation</t>
  </si>
  <si>
    <t>Ground School Cessna C152 - Lift Aviation</t>
  </si>
  <si>
    <t>Curso de Mecânica Automotiva Básica - Prime Cursos</t>
  </si>
  <si>
    <t>Inglês - Wizard</t>
  </si>
  <si>
    <t>Piloto Comercial de Avião / IFR - Teórico - EJ</t>
  </si>
  <si>
    <t xml:space="preserve">Como Fazer Investimentos 1 - FGV </t>
  </si>
  <si>
    <t>Familiarização C-152 - EJ</t>
  </si>
  <si>
    <t>Empreendimento Aeronáutico Costa Esmeralda Búzios</t>
  </si>
  <si>
    <t>Performance de aeronaves leves - Lift Aviation (2 h)</t>
  </si>
  <si>
    <t xml:space="preserve">Interpretação de cartas Jeppesen: Cartas de Rota (ENRC) </t>
  </si>
  <si>
    <t xml:space="preserve">Familiarização Jet Trainning - EJ </t>
  </si>
  <si>
    <t>Peso e balancemento de aeronaves leves - Lift Aviation</t>
  </si>
  <si>
    <t>Trainee - EJ</t>
  </si>
  <si>
    <t>TAI - Tráfego Aéreo Internacional - Lift Aviation</t>
  </si>
  <si>
    <t>Introdução à Ciência de Dados - FGV</t>
  </si>
  <si>
    <t>Comunicação por Enlance de Dados (CPDLC/Introdução): Lift Aviation</t>
  </si>
  <si>
    <t>FUNDAMENTOS DAS RELAÇÕES INTERNACIONAIS - FGV</t>
  </si>
  <si>
    <t>Documentação incorreta</t>
  </si>
  <si>
    <t>Familiarização P56-C - Aeroclube de Itápolis</t>
  </si>
  <si>
    <t>Familiarização EMB-712 - Aeroclube de Itápolis</t>
  </si>
  <si>
    <t>PC-VFR (70 h) + IFR (27 h) + UR (3 h) + ACRO (5 h)</t>
  </si>
  <si>
    <t>Atingimento de limite semestral para a atividade (20 h)</t>
  </si>
  <si>
    <t>Introdução às Políticas Sociais - Cursos Online SP</t>
  </si>
  <si>
    <t>PCA (CIV)</t>
  </si>
  <si>
    <t>Solicitação já deferida anteriormente</t>
  </si>
  <si>
    <t>TCAS: Traffic Collision Avoidance System - Lift Aviation</t>
  </si>
  <si>
    <t>Medicina Aeronáutica I e II</t>
  </si>
  <si>
    <t>PCA</t>
  </si>
  <si>
    <t>Cold Weather Operations (CWO) - Lift Aviation</t>
  </si>
  <si>
    <t>Jet Training A320</t>
  </si>
  <si>
    <t>PC-VFR</t>
  </si>
  <si>
    <t>Executadas todas no 2º semestre de 2021</t>
  </si>
  <si>
    <t>142 h + 1 award</t>
  </si>
  <si>
    <t>Atingimento total para a atividade (100 h)</t>
  </si>
  <si>
    <t>PCA-IFR</t>
  </si>
  <si>
    <t>Familiarização AB115 - Aeroclube de Itápolis</t>
  </si>
  <si>
    <t>CRM: Crew Resource Management - Lift Aviation</t>
  </si>
  <si>
    <t>CIV</t>
  </si>
  <si>
    <t>32 horas solicitadas</t>
  </si>
  <si>
    <t>Vistoria Prática - Vistori</t>
  </si>
  <si>
    <t>Pouso forçado - Daniel Leb Sasaki</t>
  </si>
  <si>
    <t>PPA (SACI)</t>
  </si>
  <si>
    <t>PCA (SACI)</t>
  </si>
  <si>
    <t>Preparatório Banca da Anac - Piloto Comercial (PC) - Navegação Aérea (3/3)</t>
  </si>
  <si>
    <t>Circulação VFR integrada na TMA-SP - NEO (REA SP) - Lift Aviation</t>
  </si>
  <si>
    <t>Preparatório prova ICAO: Parte 1 - Aviation Topics - Lift Aviation</t>
  </si>
  <si>
    <t>Interpretação de cartas visuais: VAC, WAC e REA - Lift Aviation</t>
  </si>
  <si>
    <t>Consulta e interpretação de NOTAM, AIP e ROTAER - Lift Aviation</t>
  </si>
  <si>
    <t>Ground School C172 - Lift Aviation</t>
  </si>
  <si>
    <t>Ground School C152 - Lift Aviation</t>
  </si>
  <si>
    <t>Atingimento de limite semestral para a atividade (40 h)</t>
  </si>
  <si>
    <t>Palestras Jornada Acadêmica I</t>
  </si>
  <si>
    <t>PPA (certificado)</t>
  </si>
  <si>
    <t>PCA-VFR (CIV)</t>
  </si>
  <si>
    <t>Pilot Trainee - EJ</t>
  </si>
  <si>
    <t>PCA-IFR-EJ</t>
  </si>
  <si>
    <t>Upset Recovery (certificado)</t>
  </si>
  <si>
    <t>EJ</t>
  </si>
  <si>
    <t>PC (CIV)</t>
  </si>
  <si>
    <t>Os Riscos da Fadiga Humana para a Segurança Operacional</t>
  </si>
  <si>
    <t>Documentação incompleta: ausência de certificado de palestra</t>
  </si>
  <si>
    <t>EJ Fly In Experience 2021 - EJ</t>
  </si>
  <si>
    <t>Palestra Faculdade EJ (EJ Experience Fly In 2021)</t>
  </si>
  <si>
    <t>Palestra Formação Profissional  (EJ Experience Fly In 2021)</t>
  </si>
  <si>
    <t>Safety-I and Safety-II: The Past and Future of Safety Management</t>
  </si>
  <si>
    <t>Monitoria de Aerodinâmica e Teoria de Voo</t>
  </si>
  <si>
    <t>Anexo 7 não contém assinatura do responsável</t>
  </si>
  <si>
    <t>Monitoria de Conhecimentos Técnicos</t>
  </si>
  <si>
    <t>PCA/IFR+PLA+PP</t>
  </si>
  <si>
    <t>FGV - Projeto Ensino Participativo ­ Teoria e Prática</t>
  </si>
  <si>
    <t>FGV - Fundamentos das Relações Internacionais</t>
  </si>
  <si>
    <t>Introdução ao SIPAER - 12ª edição - Sipaer</t>
  </si>
  <si>
    <t>Língua Brasileira de Sinais (LIBRAS) - Anac</t>
  </si>
  <si>
    <t>Atendimento práticos em urgências cardiorrespiratórias e traumáticas módulo suporte básico de vida - Gilloli APH</t>
  </si>
  <si>
    <t>Familiarização C-172 - EJ</t>
  </si>
  <si>
    <t>Estágio - EJ Escola</t>
  </si>
  <si>
    <t>Atingimento de limite semestral para atividade</t>
  </si>
  <si>
    <t>Familiarização - C152 - EJ</t>
  </si>
  <si>
    <t>Familiarização - C172 - EJ</t>
  </si>
  <si>
    <t>INVA - EJ</t>
  </si>
  <si>
    <t>Gestão democrática nas escolas - Edune</t>
  </si>
  <si>
    <t>Teoria de voo</t>
  </si>
  <si>
    <t>Aerodinâmica</t>
  </si>
  <si>
    <t>PC-MNTE-IFR - Aeroclube de Itápolis</t>
  </si>
  <si>
    <t>INVA - Aeroclube de Itápolis</t>
  </si>
  <si>
    <t>PCA-MNTE-EJ</t>
  </si>
  <si>
    <t>General English Course - Clear Sky</t>
  </si>
  <si>
    <t>Domingo Aéreo - AFA</t>
  </si>
  <si>
    <t>Curso de Gestão de Pessoas - Prime Cursos</t>
  </si>
  <si>
    <t>PPA - EJ</t>
  </si>
  <si>
    <t>PCA/IFRA - EJ</t>
  </si>
  <si>
    <t>Introdução ao SIPAER - Comando da Aeronáutica</t>
  </si>
  <si>
    <t>PCA-MNTE-MLTE-IFR/INVA</t>
  </si>
  <si>
    <t>Dia das Crianças - EJ</t>
  </si>
  <si>
    <t>Documentação incompleta: ausência dos certificados das palestras</t>
  </si>
  <si>
    <t>Recursos Humanos - Ceped</t>
  </si>
  <si>
    <t>Psicologia Clínica e Comportamental - Ceped</t>
  </si>
  <si>
    <t>Atingimento de limite semestral para a modalidade</t>
  </si>
  <si>
    <t>Notam - Lift Aviation</t>
  </si>
  <si>
    <t>Primeiros Socorros em Aviação - Lift Aviation</t>
  </si>
  <si>
    <t>Meteorologia para PP e PC</t>
  </si>
  <si>
    <t>Avição Internacional - EJ</t>
  </si>
  <si>
    <t>Segurança Operacional -EJ</t>
  </si>
  <si>
    <t>A eficiência do SISCEAB – Sistema de Controle do Espaço Aéreo Brasileiro - EJ</t>
  </si>
  <si>
    <t>A Aviação Executiva e a importância da Segurança de Voo - EJ</t>
  </si>
  <si>
    <t>IFR/MNTE - EJ</t>
  </si>
  <si>
    <t>IFR-A - EJ</t>
  </si>
  <si>
    <t>PCA-EJ</t>
  </si>
  <si>
    <t>Preparatório Banca da ANAC: Pioto Comercial (PC) - Navegação IFR</t>
  </si>
  <si>
    <t>Familiarização Boeing 737-800NG - Lift Aviation</t>
  </si>
  <si>
    <t>Compra e Venda de Aeronaves</t>
  </si>
  <si>
    <t>Itápolis Airshow 2022</t>
  </si>
  <si>
    <t>PPA-PCA</t>
  </si>
  <si>
    <t>Portões Abertos 2022 - AFA</t>
  </si>
  <si>
    <t>Curso de Introdução ao Planejamento Estratégico - IPED</t>
  </si>
  <si>
    <t>Planejamento de voos internacionais para Aviação Executiva - Lift Aviation (8 h)</t>
  </si>
  <si>
    <t>Substâncias Psicoativas na Aviação (PPSP) - Lift Aviation</t>
  </si>
  <si>
    <t>Gerenciamento de Aeronaves Executivas - Lift Aviation</t>
  </si>
  <si>
    <t>Conhecimento Técnicos de Aeronaves e Motores (PP) - Lift Aviation</t>
  </si>
  <si>
    <t>Familiarização Tupi - EJ</t>
  </si>
  <si>
    <t>Atividade realizada em período em que o aluno não estava matriculado regularmente no curso</t>
  </si>
  <si>
    <t>PCA-NOT (CIV)</t>
  </si>
  <si>
    <t>PCA-IFR (CIV)</t>
  </si>
  <si>
    <t>Empregabilidade, trabalhabilidade e carreira - FGV</t>
  </si>
  <si>
    <t>Familiarização Boeing 737NG - Lift Aviation</t>
  </si>
  <si>
    <t>Atingimento de limite semestral para a atividade (40 h) - foram deferidas 4 de 13 h solicitadas</t>
  </si>
  <si>
    <t>Atingimento de limite semestral para a atividade (40 h) - foram deferidas 0 de 13 h solicitadas</t>
  </si>
  <si>
    <t>Atingimento de limite semestral para a atividade (40 h) - foram deferidas 0 de 2 h solicitadas</t>
  </si>
  <si>
    <t>A quantidade solicitada é superior ao limite máximo para a categoria - foram deferidas 3 h de 5 solicitadas</t>
  </si>
  <si>
    <t>Inglês Avançado I - Cursos Online SP</t>
  </si>
  <si>
    <t>Preparatório prova ICAO: Parte 2 - Interacting as a Pilot - Lift Aviation</t>
  </si>
  <si>
    <t>Atingimento de limite semestral para a atividade (40 h) - foram deferidas 0 de 4 h solicitadas</t>
  </si>
  <si>
    <t>Preparatório prova ICAO: Parte 4 - Picture Description - Lift Aviation</t>
  </si>
  <si>
    <t>Atingimento de limite semestral para a atividade (40 h) - foram deferidas 0 de 3 h solicitadas</t>
  </si>
  <si>
    <t>Preparatório prova ICAO: Parte 3 - Unexpected Situations - Lift Aviation</t>
  </si>
  <si>
    <t>Preparatório prova ICAO: Vocabulary</t>
  </si>
  <si>
    <t>High Altitude Operations - Lift Aviation</t>
  </si>
  <si>
    <t>Preparatório prova ICAO: Fundamentos - Lift Aviation</t>
  </si>
  <si>
    <t>PPA - Aeroclube de Itápolis</t>
  </si>
  <si>
    <t>PPA - EJ (CIV)</t>
  </si>
  <si>
    <t>PCA - EJ (CIV)</t>
  </si>
  <si>
    <t>Outros (CIV)</t>
  </si>
  <si>
    <t>MLTE (CIV)</t>
  </si>
  <si>
    <t>31/06/2022</t>
  </si>
  <si>
    <t>Gestão Financeira de Aeronaves - Lift Aviation</t>
  </si>
  <si>
    <t>Atingimento de limite semestral para a atividade (40 h) - foram deferidas 0 de 6 h solicitadas</t>
  </si>
  <si>
    <t>Efeito Solo: aeronaves vs carro de Fórmula 1</t>
  </si>
  <si>
    <t xml:space="preserve">Documentação incompleta: formato incorreto de relatório </t>
  </si>
  <si>
    <t>O SR-71 Blackbird: o contexto histórico e tecnológico que o transformou num dos maiores ícones da aviação mundial</t>
  </si>
  <si>
    <t>CESSNA 172: A aeronave mais produzida da história</t>
  </si>
  <si>
    <t>PCA (CIV digital) - Aeroclube de Itápolis</t>
  </si>
  <si>
    <t>PPA - Top Fly</t>
  </si>
  <si>
    <t>Este subtipo possui tempo definido</t>
  </si>
  <si>
    <t>Atingimento de limite semestral para a atividade (40 h) - foram deferidas 02 de 12 h solicitadas</t>
  </si>
  <si>
    <t>Atingimento de limite semestral para a atividade (40 h) - foram deferidas 0 de 12 h solicitadas</t>
  </si>
  <si>
    <t>Inglês Intermediário - GYN Cursos</t>
  </si>
  <si>
    <t>Transporte Aéreo: Introdução aos Materiais de Aviação e Processos  - SEST/SENAT</t>
  </si>
  <si>
    <t>Transporte Aéreo: Introdução às Publicações de Manutenção em Equipamentos Aeronáuticos - SEST/SENAT</t>
  </si>
  <si>
    <t>Solarimetria e estudo de localização ótima de usinas solares termoelétricas - FGV</t>
  </si>
  <si>
    <t>Laboratório de Informática</t>
  </si>
  <si>
    <t>Preparatório ICAO</t>
  </si>
  <si>
    <t>Curso de Introdução à Inteligência Emocional - IPED</t>
  </si>
  <si>
    <t>EJ - Trainee</t>
  </si>
  <si>
    <t>Portões Abertos 2023 - Embraer</t>
  </si>
  <si>
    <t>PC/IFR</t>
  </si>
  <si>
    <t>Domingo Aéreo 2022 - AFA</t>
  </si>
  <si>
    <t>Biblioteca</t>
  </si>
  <si>
    <t>PPA-EJ</t>
  </si>
  <si>
    <t>INVA-EJ</t>
  </si>
  <si>
    <t>PCA-MLTE-IFR-EJ</t>
  </si>
  <si>
    <t>Capacitação - Neuroeducação - Instituto Neuro</t>
  </si>
  <si>
    <t>Espanhol Básico - Unova Cursos</t>
  </si>
  <si>
    <t>Greystone College - Enriched Academy</t>
  </si>
  <si>
    <t>A modalidade solicitada é incompatível com o objeto do curso</t>
  </si>
  <si>
    <t>Curso de Introdução ao Sistema de Investigação e Prevenção Acidentes Aeronáuticos - CI-SIPAER</t>
  </si>
  <si>
    <t>Atingimento de limite total de horas para a atividade (40 h)</t>
  </si>
  <si>
    <t>Preenchimento de Planos de Voo (Lift Aviation)</t>
  </si>
  <si>
    <t>Agente de Aeroporto (Lift Aviation)</t>
  </si>
  <si>
    <t>Torre de comando - ACI</t>
  </si>
  <si>
    <t>ICAO 3 - ANAC</t>
  </si>
  <si>
    <t xml:space="preserve">Controlador de Tráfego Aéreo - IVAO </t>
  </si>
  <si>
    <t>Italiano Básico - CURSOS ONLINE SP</t>
  </si>
  <si>
    <t>Informática Intermediária - CURSOS ONLINE SP</t>
  </si>
  <si>
    <t>Combate ao Incêndio - CORPO DE BOMBEIROS ITÁPOLIS-SP</t>
  </si>
  <si>
    <t>Documentação incompleta: não enviou o certificado da palestra</t>
  </si>
  <si>
    <t>Campeonato Nacional de Acrobacia Aérea 2023 - ITÁPOLIS</t>
  </si>
  <si>
    <t>PPA/PCA-MNTE/MLTE/VFR/IFR-EJ</t>
  </si>
  <si>
    <t>Air Park - Museu da Força Aérea da Defesa Aérea Japonesa (JASDF)</t>
  </si>
  <si>
    <t>Cessna Caravan C208: Sistema Elétrico - Lift Aviation</t>
  </si>
  <si>
    <t>Gerenciamento do Risco da Fauna e Perigo Aviário - Lift Aviation</t>
  </si>
  <si>
    <t>Gerenciamento de Passageiros Indisciplinados (Unruly Passenger) - Lift Aviation</t>
  </si>
  <si>
    <t>Despachante Técnico de Voo - Lift Aviation</t>
  </si>
  <si>
    <t>Risco Baloeiro - Lift Aviation</t>
  </si>
  <si>
    <t>Circulação VFR na TMA-RJ - REA RJ (TMA-SP NEO) - Lift Aviation</t>
  </si>
  <si>
    <t>Inglês Básico - Unova Cursos</t>
  </si>
  <si>
    <t>PCA MLTE/IFR-EJ</t>
  </si>
  <si>
    <t>Tempo solicitado incompatível com o declardado no documento</t>
  </si>
  <si>
    <t>Atingimento de limite total de horas para a atividade (20 h)</t>
  </si>
  <si>
    <t>Atingimento de limite semestral de horas para a atividade (40 h)</t>
  </si>
  <si>
    <t>PPA/PCA--MNTE-VFR/IFRA-EJ</t>
  </si>
  <si>
    <t>IFRA-EJ</t>
  </si>
  <si>
    <t>PPA/PCA</t>
  </si>
  <si>
    <t>Labace 2023</t>
  </si>
  <si>
    <t>Solicitação em desacordo com o Regulamento de AAC.</t>
  </si>
  <si>
    <t>PC-IFRA-MLTE-INVA</t>
  </si>
  <si>
    <t>PC-MLTE-IFRA-EJ</t>
  </si>
  <si>
    <t>1ª Semana Internacional de Filosofia da Física e da Cosmologia - Phisykós</t>
  </si>
  <si>
    <t>Performance Based Navigation Awareness [NAV-PBN-AWR] - Eurocontrol</t>
  </si>
  <si>
    <t>PC-MNTE</t>
  </si>
  <si>
    <t xml:space="preserve">Feira de Profissões 2023 </t>
  </si>
  <si>
    <t>PPA Teórico - EJ</t>
  </si>
  <si>
    <t>Dia das Crianças 2023</t>
  </si>
  <si>
    <t>Familiarização C152 - EJ</t>
  </si>
  <si>
    <t>Familiarização C172 - EJ</t>
  </si>
  <si>
    <t>AniAzul 2023 - Campinas</t>
  </si>
  <si>
    <t>Familiarização Tecnam P92 - EJ</t>
  </si>
  <si>
    <t>Não poderá ser contabilizado tempo de banca cuja aprovação se enquadre como requisito à formação do aluno no curso de Pilotagem Profissional de Aeronaves (PPA/PCA).</t>
  </si>
  <si>
    <t>PCA-MLTE-IFRA-EJ</t>
  </si>
  <si>
    <t>Inglês Básico - Prime Cursos</t>
  </si>
  <si>
    <t>Desenvolvimento Sustentável - Prime Cursos</t>
  </si>
  <si>
    <t>Fundamentos das relações internacionais - FGV</t>
  </si>
  <si>
    <t>Museu do Ipiranga</t>
  </si>
  <si>
    <t>Pinacoteca</t>
  </si>
  <si>
    <t>PP/PCA-IFRA</t>
  </si>
  <si>
    <t>Inglês Teens - Wizard Água Fria</t>
  </si>
  <si>
    <t>PP/PCA-IFRA-MLTE</t>
  </si>
  <si>
    <t>PCA-MNTE</t>
  </si>
  <si>
    <t>Cooperativismo - FGV</t>
  </si>
  <si>
    <t>PPA-PCA-MNTE</t>
  </si>
  <si>
    <t>PPA/PCA-MNTE/IFRA/MLTE/</t>
  </si>
  <si>
    <t>Atividade deriva da carga horária do curso regular em Pilotagem Profissional de Aeronaves</t>
  </si>
  <si>
    <t>Inteligência emocional - Iped</t>
  </si>
  <si>
    <t>Familiarização Tupi - Aeroclube de Itápolis</t>
  </si>
  <si>
    <t>PPA/PCA-MNTE-IFRA-EJ</t>
  </si>
  <si>
    <t>Aeromusic 2023 - Aeroclube de Itápolis</t>
  </si>
  <si>
    <t>Airshow 2022 - Aeroclube de Itápolis</t>
  </si>
  <si>
    <t>Instagram para Vendas - Netbrasil</t>
  </si>
  <si>
    <t>Administração Comercial - Netbrasil</t>
  </si>
  <si>
    <t>Sun 'n Fun Aerospace Expo</t>
  </si>
  <si>
    <t>Scratch: desenvolvendo jogos através da programação através - Alura</t>
  </si>
  <si>
    <t>Formação para professores da Educação básica - Alura</t>
  </si>
  <si>
    <t>Educação Integral - Instituto Ayrton Senna</t>
  </si>
  <si>
    <t>Criatividade e pensamento crítico - Instituto Ayrton Senna</t>
  </si>
  <si>
    <t>Competências socioemocionais na Escola - Instituto Ayrton Senna</t>
  </si>
  <si>
    <t>Letramento em Matemática - Instituto Ayrton Senna</t>
  </si>
  <si>
    <t>PPA/PCA-MNTE-EJ</t>
  </si>
  <si>
    <t xml:space="preserve"> 16/05/2023</t>
  </si>
  <si>
    <t>Exposição Hangar 33 2023 - Hangar 33</t>
  </si>
  <si>
    <t>Portões Abertos 2023 AFA - FAB</t>
  </si>
  <si>
    <t>Dia das crianças 2023 - EJ</t>
  </si>
  <si>
    <t>Feira de Profissões 2023 - EJ</t>
  </si>
  <si>
    <t>Aerofest 2023 - Aeroclube de Tatuí</t>
  </si>
  <si>
    <t>Curso de Juízes - CBA</t>
  </si>
  <si>
    <t>Campeonato de Voo em Planadores  - Etapa Sudeste - Equipe Eduardo Costa Rodrigues</t>
  </si>
  <si>
    <t>Relacionamento Interpessoal - www.CursosOnlineSP.com.br</t>
  </si>
  <si>
    <t>Oratória e Apresentação em Público - www.CursosOnlineSP.com.br</t>
  </si>
  <si>
    <t>Recolocação Profissional - www.CursosOnlineSP.com.br</t>
  </si>
  <si>
    <t>Etiqueta Empresarial - www.CursosOnlineSP.com.br</t>
  </si>
  <si>
    <t>Exposição Euclydes de Araújo Sena - MIS - Museu da Imagem e do Som</t>
  </si>
  <si>
    <t>A previsão para a modalidade de acordo com a documentação enviada é de 5h</t>
  </si>
  <si>
    <t>Ground School Cessna 152 - EJ</t>
  </si>
  <si>
    <t>Palestra com Comandante Rafael Diniz Manucci</t>
  </si>
  <si>
    <t>Como Administrar seu Tempo - Nube</t>
  </si>
  <si>
    <t>Esquadrilha da fumaça: Vinhedo 2024</t>
  </si>
  <si>
    <t>Prático MLTE</t>
  </si>
  <si>
    <t>PCA-IFR-MNTE</t>
  </si>
  <si>
    <t>PCA-VFR</t>
  </si>
  <si>
    <t>Monitoramento e Avaliação de Políticas Públicas - FGV</t>
  </si>
  <si>
    <t>Introdução à Análise de Imagens Históricas - FGV</t>
  </si>
  <si>
    <t>Francês - Kultivi</t>
  </si>
  <si>
    <t>UniAzul - Campinas</t>
  </si>
  <si>
    <t>Gestão Pessoal - Base da Liderança (Turma JUL/2024) - Enap</t>
  </si>
  <si>
    <t>Língua inglesa e norte-americana - INCI BRASIL</t>
  </si>
  <si>
    <t>PPA-MNTE</t>
  </si>
  <si>
    <t>Complete japanese course: japanese for beginners - Udemy</t>
  </si>
  <si>
    <t>Campeonato Nacional de Acrobacia Aérea 2024 - TATUÍ</t>
  </si>
  <si>
    <t>Portões abertos Embraer 2024 - Embraer</t>
  </si>
  <si>
    <t>Inglês - Multi Idiomas</t>
  </si>
  <si>
    <t>Dia das Crianças - 2024</t>
  </si>
  <si>
    <t>Cyberbullying - FGV</t>
  </si>
  <si>
    <t>Auxiliar de operações - ACI (3º período)</t>
  </si>
  <si>
    <t>Auxiliar de operações - ACI (4º período)</t>
  </si>
  <si>
    <t>Dia das crianças - EJ</t>
  </si>
  <si>
    <t>PP-EJ</t>
  </si>
  <si>
    <t xml:space="preserve">Como Organizar o Orçamento Familiar - FGV </t>
  </si>
  <si>
    <t xml:space="preserve">Introdução à Ciência de Dados - FGV </t>
  </si>
  <si>
    <t>Atingimento de limite total para a disciplina de 40 h</t>
  </si>
  <si>
    <t>Ansiedade e Aprendizagem - Instituto Neuro</t>
  </si>
  <si>
    <t>PPA-PCA-IFRA</t>
  </si>
  <si>
    <t>PP-PCA-IFRA-MNTE-MLTE-</t>
  </si>
  <si>
    <t>Atingimento do limite semestral para a atividade (20h)</t>
  </si>
  <si>
    <t>Curso de línguas</t>
  </si>
  <si>
    <t>Chinês Intermediário/Básico 2 - Nin Hao Centro de Idioma e Cultura</t>
  </si>
  <si>
    <t>MLTE-EJ</t>
  </si>
  <si>
    <t>14/06/024</t>
  </si>
  <si>
    <t>Jet Training-EJ</t>
  </si>
  <si>
    <t>Erros de Técnica de Pilotagem - A Instrução Básica</t>
  </si>
  <si>
    <t>Aviação Internacional</t>
  </si>
  <si>
    <t>Foram deferidas 20 h (atingimento de limite semestral)</t>
  </si>
  <si>
    <t>Foram deferidas 8 h (PP+PC+INVA+PLA)</t>
  </si>
  <si>
    <t>Documentação inválida</t>
  </si>
  <si>
    <t>INVA: 40 h (atingimento de limite semestral)</t>
  </si>
  <si>
    <t>Visitas a shows, exposições, etc.</t>
  </si>
  <si>
    <t>Documentação incompleta (não enviou relatório conforme anexo 2)</t>
  </si>
  <si>
    <t>ICAO - Clear Sky - 40 h</t>
  </si>
  <si>
    <t>Portões Abertos da AFA</t>
  </si>
  <si>
    <t>Noções sobre motores a reação e fans - SEST/SENAT - 30 h</t>
  </si>
  <si>
    <t>Introdução à Limpeza de Aeronaves - SEST/SENAT - 10 h</t>
  </si>
  <si>
    <t>Foram deferidas 3 h</t>
  </si>
  <si>
    <t>3 awards - 30 h</t>
  </si>
  <si>
    <t>Emergência e sobrevivência na selva - EJ - 15 h (2S/2019)</t>
  </si>
  <si>
    <t>Foram deferidas 165 h (PC-140,5 h + INVA-24,5 h)</t>
  </si>
  <si>
    <t>Labace - 5 h</t>
  </si>
  <si>
    <t>Foram deferidas 4,5 h (PC+PLA)</t>
  </si>
  <si>
    <t>Transporte Aéreo: Conceitos de Segurança de Voo - SEST/SENAT - 10 h (atingimento de limite semestral)</t>
  </si>
  <si>
    <t>Basic English - Clear Sky - 37 h</t>
  </si>
  <si>
    <t>Garmin G1000: Primary Flight Display (PFD) - Lift Aviation - 3 h (1S/2020)</t>
  </si>
  <si>
    <t>Noções sobre motores a reação e fans - SEST/SENAT - 30 h (1S/2020)</t>
  </si>
  <si>
    <t>Foram deferidas 71 h</t>
  </si>
  <si>
    <t>Foram deferidas 3 h (PP)</t>
  </si>
  <si>
    <t>Foram deferidas 148 h (PC)</t>
  </si>
  <si>
    <t>Curso Relacionamento Interpessoal - Educa - 10 h</t>
  </si>
  <si>
    <t>Curso Oratória e Apresentação em Público - Educa - 10 h</t>
  </si>
  <si>
    <t>Curso Etiqueta Empresarial - Educa - 10 h</t>
  </si>
  <si>
    <t>Curso Recolocação Profissiona  - Educa - 10 h</t>
  </si>
  <si>
    <t>Qualidade do relatório: insuficiente</t>
  </si>
  <si>
    <t>Foram deferidas 257 h (PC+PP+INVA+IFR-UR)</t>
  </si>
  <si>
    <t>Cursos profissionais</t>
  </si>
  <si>
    <t>PC: 40 h (atingimento de limite semestral) (1S/2019)</t>
  </si>
  <si>
    <t>Foram deferidas 115 h</t>
  </si>
  <si>
    <t>Garmin G1000: Primary Flight Display (PFD) - Lift Aviation - 1 h</t>
  </si>
  <si>
    <t>INVA: 40 h (atingimento de limite semestral) (2S/2019)</t>
  </si>
  <si>
    <t>Foram deferidas 166 h (PC+INVA)</t>
  </si>
  <si>
    <t>Foram deferidas 46</t>
  </si>
  <si>
    <t>PC (1S/2019) + INVA (1S/2020): 80 h (atingimento de limite semestral)</t>
  </si>
  <si>
    <t>Foram deferidas 14,5 h (INVA)</t>
  </si>
  <si>
    <t>Foram deferidas 1,5 h (PLA+INVA)</t>
  </si>
  <si>
    <t xml:space="preserve">Ground School: Seneca - EJ - 5h (1S/2019) </t>
  </si>
  <si>
    <t>ICAO - Clear Sky - 40 h (1S/2020)</t>
  </si>
  <si>
    <t>20 h (1S/2020)</t>
  </si>
  <si>
    <t>ICAO - Clear Sky - 15 h</t>
  </si>
  <si>
    <t>Foram deferidas 83,5 h</t>
  </si>
  <si>
    <t>113 h (PC+MLTE+IFR+ACROB)</t>
  </si>
  <si>
    <t>Direito de família</t>
  </si>
  <si>
    <t>Relatório não contém assinatura do responsável pela atividade</t>
  </si>
  <si>
    <t>Visita à torre de controle</t>
  </si>
  <si>
    <t>Ground School: C-152 - EJ - 5h</t>
  </si>
  <si>
    <t>Foram deferidas 41 h</t>
  </si>
  <si>
    <t>Como vender pela internet - SEBRAE - 4 h</t>
  </si>
  <si>
    <t>Gestão de pessoas - SEBRAE - 8 h</t>
  </si>
  <si>
    <t>ICAO - Clear Sky - 30 h</t>
  </si>
  <si>
    <t>Gestão de Conflitos - SEST/SENAT  - Foram deferidas 40 h</t>
  </si>
  <si>
    <t xml:space="preserve">A importância dos instrumentos na aviação - Led Santos </t>
  </si>
  <si>
    <t>Palestas Jornada Acadêmica I - Documentação incompleta (não enviou relatório conforme anexo 2)</t>
  </si>
  <si>
    <t>Foram deferidas 72 h</t>
  </si>
  <si>
    <t>Palestas Jornada Acadêmica I</t>
  </si>
  <si>
    <t>Foram deferidas 28,5 h</t>
  </si>
  <si>
    <t>Foram deferidas 56 h</t>
  </si>
  <si>
    <t>Conhecimentos Básicos para Coordenador de Tráfego - SEST/SENAT - 20 h</t>
  </si>
  <si>
    <t>A trajetória de Aline Borguetti - Aline Borguetti (5h)</t>
  </si>
  <si>
    <t>Inglês online - ABED - 60 h - Foram deferidas 40 h (atingimento de limite de h)</t>
  </si>
  <si>
    <t>Foram deferidas 23 h</t>
  </si>
  <si>
    <t>Foram deferidas 143h (PC/IFR/MNTE)</t>
  </si>
  <si>
    <t>ICAO - Clear Sky - 35 h (1S/2020)</t>
  </si>
  <si>
    <t>Combate a incendios - Corpo de Bombeiros</t>
  </si>
  <si>
    <t>Foram deferidas 148h (PC/IFR/MLTE)</t>
  </si>
  <si>
    <t>Aviation English Course - English Global Language - 40 h</t>
  </si>
  <si>
    <t>PC (1S/2020) - 40 h (atingimento de limite semestral)</t>
  </si>
  <si>
    <t>Falar em público - Nube - 5h</t>
  </si>
  <si>
    <t>Introdução à gestão de conflitos - IPED - 10h</t>
  </si>
  <si>
    <t>Foram deferidas 25 h (PP)</t>
  </si>
  <si>
    <t>Foram deferidas 19,5 h</t>
  </si>
  <si>
    <t>Foram deferidas 71,5 h</t>
  </si>
  <si>
    <t>Foram deferidas 678 h</t>
  </si>
  <si>
    <t>Foram deferidas 20 h</t>
  </si>
  <si>
    <t>Planejamento de Carreira - Enderson dos Santos (5h) - Não enviou relatório conforme anexo 2.</t>
  </si>
  <si>
    <t>Forma deferidas 47,5 h (PP)</t>
  </si>
  <si>
    <t>Forma deferidas 148 h (PC)</t>
  </si>
  <si>
    <t>Garmin G1000: Multi-function display (MFD) - Lift Aviation - 3h</t>
  </si>
  <si>
    <t xml:space="preserve">Garmin G1000: Primary Flight Display (PFD) - Lift Aviation - 3 h </t>
  </si>
  <si>
    <t xml:space="preserve">Transição para Aeronaves Multimotoras  - Lift Aviation - 3 h </t>
  </si>
  <si>
    <t xml:space="preserve">Interpretação de cartas Jeppesen: Cartas de Saída e Chegada (SID/STAR) - Lift Aviation - 2 h </t>
  </si>
  <si>
    <t>Planejamento de Carreira - Enderson dos Santos (5h)</t>
  </si>
  <si>
    <t>Foram deferidas 14 h (7 defesas)</t>
  </si>
  <si>
    <t>Documentação incompleta (não enviou relatório conforme anexo 6)</t>
  </si>
  <si>
    <t>Foram deferidas 40 h (PP)</t>
  </si>
  <si>
    <t>Foram deferidas 40 h (PC)</t>
  </si>
  <si>
    <t>Instructions in Soccer and Corporate Training - TetraBrazil (Foram deferidas 40 h)</t>
  </si>
  <si>
    <t xml:space="preserve">Familiarização C-152 - EJ - Foram deferidas 5h </t>
  </si>
  <si>
    <t xml:space="preserve">Familiarização C-172 - EJ - Foram deferidas 5h </t>
  </si>
  <si>
    <t>Princípios para ensinar bem o futebol - Unicef (antigimento de limite total)</t>
  </si>
  <si>
    <t>Emergência e sobrevivência na selva - EJ - Foram deferidas 15 h</t>
  </si>
  <si>
    <t>Inglês online - Certificado Cursos Online - Foram deferidas 40 h</t>
  </si>
  <si>
    <t>Trabalho voluntário - Biblioteca EJ (antigimento de limite total)</t>
  </si>
  <si>
    <t>Foram deferidas 48,5h (PP)</t>
  </si>
  <si>
    <t>Inglês - Cambly - Foram deferidas 40 h  (antigimento de limite total)</t>
  </si>
  <si>
    <t>Foram deferidas 46,5h (PP)</t>
  </si>
  <si>
    <t>Foram deferidas 7,45 h (PP+PLA+PC)</t>
  </si>
  <si>
    <t>O Processo Contínuo da Aprendizagem na Segurança de Voo  - Qualidade de relatório foi considerada insuficiente</t>
  </si>
  <si>
    <t>Processo de Investigação de Incidentes Aeronáuticos - Qualidade de relatório foi considerada insuficiente</t>
  </si>
  <si>
    <t>A Busca do AF447 - SAR - Qualidade de relatório foi considerada insuficiente</t>
  </si>
  <si>
    <t>Carreira e Empregabilidade no Exterior - Flávia Lucílio e Félix Monteiro - Qualidade de relatório foi considerada insuficiente</t>
  </si>
  <si>
    <t>I Jornada Acadêmica - Qualidade de relatório foi considerada insuficiente</t>
  </si>
  <si>
    <t>Familiarização C-172</t>
  </si>
  <si>
    <t>Climate Change from Learning to Action ONU (2 h)</t>
  </si>
  <si>
    <t>Human Health and Climate Change ONU (8 h)</t>
  </si>
  <si>
    <t>Cities and Climate Change ONU (2 h)</t>
  </si>
  <si>
    <t>Children and Climate Change ONU (3 h)</t>
  </si>
  <si>
    <t>Integrating Climate Risk Information into NAPs track 1 ONU (4 h)</t>
  </si>
  <si>
    <t>Integrating Climate Risk Information into NAPs track 2 ONU (4 h)</t>
  </si>
  <si>
    <t xml:space="preserve">O Processo Contínuo da Aprendizagem na Segurança de Voo </t>
  </si>
  <si>
    <t>I Jornada Acadêmica</t>
  </si>
  <si>
    <t>Cold Weather Operations (CWO) - Lift Aviation - 6 h</t>
  </si>
  <si>
    <t>High Altitude Operations - Lift Aviation - 2 h</t>
  </si>
  <si>
    <t>Navegação IFR: RNAV/PBN - Lift Aviation - 4 h</t>
  </si>
  <si>
    <t>Meteorologia Aeronáutica (1/2): Teoria de Meteorologia - Lift Aviation - 9 h</t>
  </si>
  <si>
    <t>Meteorologia - 2/2 Serviços Meteorológicos - Lift Aviation - 4 h</t>
  </si>
  <si>
    <t>Interpretação de cartas visuais: VAC, WAC e REA - Lift Aviation - 3 h</t>
  </si>
  <si>
    <t>Interpretação de cartas Jeppesen: Cartas de Aeródromo (ADC) - Lift Aviation - 3 h</t>
  </si>
  <si>
    <t>Interpretação de cartas Jeppesen: Cartas de aproximação (IAC) - Lift Aviation - 4 h</t>
  </si>
  <si>
    <t>Interpretação de cartas Jeppesen: Cartas de Rota (ENRC) - Lift Aviation - 3 h</t>
  </si>
  <si>
    <t>Planejamento de Carreira - Enderson dos Santos</t>
  </si>
  <si>
    <t>A carreira de comandante internacional - Angie Quintero</t>
  </si>
  <si>
    <t>Transporte Aéreo: Conceitos de Controle de Voo - SEST/SENAT - 10 h</t>
  </si>
  <si>
    <t>Transporte Aéreo: Conceitos de Aerodinâmica - SEST/SENAT - 10 h</t>
  </si>
  <si>
    <t>Transporte Aéreo: Fatores Humanos na Aviação - SEST/SENAT - 10 h</t>
  </si>
  <si>
    <t>Transporte Aéreo: Introdução a Peso e Balanceamento de Aeronaves - SEST/SENAT - 10 h</t>
  </si>
  <si>
    <t>Sustainable Diet - ONU - 2 h</t>
  </si>
  <si>
    <t>Introduction to Green Economy - ONU - 10 h</t>
  </si>
  <si>
    <t>Open Online Course on Gender and Environment - ONU - 6 h</t>
  </si>
  <si>
    <t>Introdução à Regulamentação da Aviação Civil - SEST/SENAT - 10 h</t>
  </si>
  <si>
    <t>Conceitos de Segurança de Voo - SEST-SENAT - 20 h</t>
  </si>
  <si>
    <t>PC - 45 h</t>
  </si>
  <si>
    <t>5 h</t>
  </si>
  <si>
    <t>Curso de Espanhol Básico - GYN - 3h</t>
  </si>
  <si>
    <t>Curso de Francês - GYN - 3 h</t>
  </si>
  <si>
    <t>Curso de Inglês Intermediário</t>
  </si>
  <si>
    <t>Sobrevivência Pós-Acidente Aéreo  - Best Flight Training Center (15 h)</t>
  </si>
  <si>
    <t>PC-IFR</t>
  </si>
  <si>
    <t>PC - 142,5 h</t>
  </si>
  <si>
    <t>PP - 44 h</t>
  </si>
  <si>
    <t>PP/PC</t>
  </si>
  <si>
    <t>A Busca do AF447 - SAR - Documentação incompleta (não enviou relatório conforme Anexo 2)</t>
  </si>
  <si>
    <t>O Processo Contínuo da Aprendizagem na Segurança de Voo - Documentação incompleta (não enviou relatório conforme Anexo 2)</t>
  </si>
  <si>
    <t>Processo de Investigação de Incidentes Aeronáuticos - Documentação incompleta (não enviou relatório conforme Anexo 2)</t>
  </si>
  <si>
    <t>Segurança Operacional e Fatores Humanos - Documentação incompleta (não enviou relatório conforme Anexo 2)</t>
  </si>
  <si>
    <t>Compra e Venda de Aeronaves  (7 h)</t>
  </si>
  <si>
    <t>Interpretação de cartas Jeppesen: Cartas de Aeródromo (ADC) (3 h)</t>
  </si>
  <si>
    <t>INVA (28,5 h)</t>
  </si>
  <si>
    <t>Raposa do Espaço (The Hunters)</t>
  </si>
  <si>
    <t>PC-MLTE-IFRA (155 h )</t>
  </si>
  <si>
    <t>SIMULADOR IFRA NOVO (38,5 h) - Atingimento de limite para a modalidade (20 h)</t>
  </si>
  <si>
    <t>NA</t>
  </si>
  <si>
    <t>Documentação incompleta - ausência do certificado de participação</t>
  </si>
  <si>
    <t>Transporte Aéreo: Conceitos de Segurança de Voo - SEST/SENAT - 20 h</t>
  </si>
  <si>
    <t>Programação para Arduino - YGN - 40 h</t>
  </si>
  <si>
    <t>Introdução à Fotografia Digital - IPED - 10 h</t>
  </si>
  <si>
    <t xml:space="preserve">Introdução ao sistema de Investigação e Prevenção de Acidentes Aeronáuticos  - 8 h - Atingimento do limite de h de h semestral para  a modalildade </t>
  </si>
  <si>
    <t xml:space="preserve">Horizontes de Gloria (The Flying Leathernecks, 1957) </t>
  </si>
  <si>
    <t xml:space="preserve">Aguias de Aço 3 (Aces: Iron Eagle 3, 1992) </t>
  </si>
  <si>
    <t>Horas de voo (PP+PC) - 112,4 h</t>
  </si>
  <si>
    <t>20 h</t>
  </si>
  <si>
    <t>Transporte Aéreo: Introdução às Tubulações e Conexões de Sistemas Aeronáuticos - SEST/SENAT - 20 h</t>
  </si>
  <si>
    <t>PP - 3 h (tempo limite para a banca de PP)</t>
  </si>
  <si>
    <t>Domingo no Aeroclube - Bauru - 5 h</t>
  </si>
  <si>
    <t>332,3 h</t>
  </si>
  <si>
    <t>Flying Tigers, a Esquadrilha Mortal (1942)</t>
  </si>
  <si>
    <t>Intruder A-6 - Um Voo para o Inferno (1991)</t>
  </si>
  <si>
    <t>P-38 Aces of the Pacific and CBI - John Stanaway</t>
  </si>
  <si>
    <t>P-38 Lightning Aces of the ETO/MTO - John Stanaway</t>
  </si>
  <si>
    <t>Transporte Aéreo: Introdução aos Materiais de Aviação e Processos - SEST/SENAT - 20 h</t>
  </si>
  <si>
    <t>INVA - 24,5 h</t>
  </si>
  <si>
    <t>Curso de Administração: Liderança - IPED - 5 h</t>
  </si>
  <si>
    <t>Curso de Ética, Política e Cidadania - IPED - 4 h</t>
  </si>
  <si>
    <t>MLTE-V/MLTE-IFR/IFRMNTE/PC/INVA - 134 h</t>
  </si>
  <si>
    <t>38,5 h</t>
  </si>
  <si>
    <t>Royal Navy Aces of World War 2 - Andrew Thomas</t>
  </si>
  <si>
    <t>American Aces against the Kamikaze - Edward M. Young</t>
  </si>
  <si>
    <t>Messerschmitt BF 110 Zerstörer Aces of World War 2 - John Weal</t>
  </si>
  <si>
    <t>Mustang and Thunderbolt Aces of the Pacific and CBI - John Stanaway</t>
  </si>
  <si>
    <t>BF-109D/E Aces 1939-41 - John Weal</t>
  </si>
  <si>
    <t>Aces of the Legion Condor -  Robert Forsyth</t>
  </si>
  <si>
    <t>Foram deferidas 3,1 h</t>
  </si>
  <si>
    <t>Foram deferidas  49,5 h (PP)</t>
  </si>
  <si>
    <t>Foram deferidas 40 h</t>
  </si>
  <si>
    <t>Foram deferidas 32,5 h</t>
  </si>
  <si>
    <t>Planejamento e Estratégia para Gestão Escolar - FGV (10 h)</t>
  </si>
  <si>
    <t>Formação Docente para Professores de Direito - FGV (10 h)</t>
  </si>
  <si>
    <t>Introdução aos Combustíveis e Sistemas de Combustível de Aeronaves - SEST/SENAT (20 h)</t>
  </si>
  <si>
    <t>Transporte Aéreo: Introdução à Inspeção de Aeronaves - SEST/SENAT (20 h)</t>
  </si>
  <si>
    <t>US Marine Corps Aviation since 1912 - Peter B. Mersky</t>
  </si>
  <si>
    <t>German Night Fighter Aces of World War 2 - Jerry Scutts</t>
  </si>
  <si>
    <t>Samurai! - Saburo Sakai</t>
  </si>
  <si>
    <t>Como Organizar o Orçamento Familiar - (10 h)</t>
  </si>
  <si>
    <t>Como fazer investimentos 1 - FGV (10 h).</t>
  </si>
  <si>
    <t>Familiarização AB115 - EJ</t>
  </si>
  <si>
    <t>PP-PCA-MNTE-IFRA</t>
  </si>
  <si>
    <t>Familiarização - Cessna 172 - EJ</t>
  </si>
  <si>
    <t>Francês - iPED</t>
  </si>
  <si>
    <t>Simulador - EJ</t>
  </si>
  <si>
    <t>Ground School Neiva P-56 (CAP-4) - Lift Aviation
Paulistinha)</t>
  </si>
  <si>
    <t>Teoria de Voo (PP) - Lift Aviation</t>
  </si>
  <si>
    <t>Garmin G1000: Operação do piloto automático - Lift Aviatioin</t>
  </si>
  <si>
    <t>MEL: Minimum Equipment List - Lift Aviation</t>
  </si>
  <si>
    <t>Preparação para PP Prático: Manobras e Missões Pré-solo (1/3) - Lift Aviation</t>
  </si>
  <si>
    <t>PPA-PCA/MNTE</t>
  </si>
  <si>
    <t>PPA-PCA/IFRA</t>
  </si>
  <si>
    <t>Feira de Profissões - EJ</t>
  </si>
  <si>
    <t>Alexandre Posenatto</t>
  </si>
  <si>
    <t>Arthur Bispo Almeida</t>
  </si>
  <si>
    <t>Breno Kubinyec Furlan</t>
  </si>
  <si>
    <t>Cássia Maikelly Soares De Jesus</t>
  </si>
  <si>
    <t>Cauã Eric Da Silva Souza</t>
  </si>
  <si>
    <t>Eduarda Aparecida De Lima Sett</t>
  </si>
  <si>
    <t>Felipe Augusto Quil</t>
  </si>
  <si>
    <t>Fernanda Pereira Venancio</t>
  </si>
  <si>
    <t>Gustavo Alves Ribeiro</t>
  </si>
  <si>
    <t>Gustavo Caldas Ximenes</t>
  </si>
  <si>
    <t>Helena Marostica De Oliveir</t>
  </si>
  <si>
    <t>Israel Santa'ana Campos</t>
  </si>
  <si>
    <t>João Guilherme Batista Coimbra Benevello</t>
  </si>
  <si>
    <t>João Luca Siqueira Passarin</t>
  </si>
  <si>
    <t>João Moreira Estefan</t>
  </si>
  <si>
    <t>João Vitor Ramos Da Silva</t>
  </si>
  <si>
    <t>Leonardo Birolin Fosse</t>
  </si>
  <si>
    <t>Matheus Dioto Fumagalli</t>
  </si>
  <si>
    <t>Miguel Henrique De Oliveira</t>
  </si>
  <si>
    <t>Murillo Wilson Mattos Braga</t>
  </si>
  <si>
    <t>Pedro Maganha Capellari</t>
  </si>
  <si>
    <t>Rafael Castro Barbosa</t>
  </si>
  <si>
    <t>Ronaldo Marconato Soares</t>
  </si>
  <si>
    <t>Samuel Gustavo Da Silva</t>
  </si>
  <si>
    <t>Thiago Borges Gregorio</t>
  </si>
  <si>
    <t>Aeromusic 2025 - Aeroclube de Itápolis</t>
  </si>
  <si>
    <t>O sucesso da sua operação depende das suas decisões</t>
  </si>
  <si>
    <t>Heitor Beloti e Silva</t>
  </si>
  <si>
    <t>EJ Escola de Aviação Civil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</si>
</sst>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sz val="12"/>
      <color rgb="FF00000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ajor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/>
    <xf numFmtId="0" fontId="2" fillId="0" borderId="4" xfId="0" applyFont="1" applyBorder="1"/>
    <xf numFmtId="0" fontId="2" fillId="0" borderId="1" xfId="0" applyFont="1" applyBorder="1"/>
    <xf numFmtId="0" fontId="2" fillId="0" borderId="1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0" fontId="1" fillId="5" borderId="4" xfId="0" applyFont="1" applyFill="1" applyBorder="1"/>
    <xf numFmtId="0" fontId="3" fillId="0" borderId="4" xfId="0" applyFont="1" applyBorder="1"/>
    <xf numFmtId="0" fontId="2" fillId="0" borderId="10" xfId="0" applyFont="1" applyBorder="1"/>
    <xf numFmtId="0" fontId="2" fillId="9" borderId="4" xfId="0" applyFont="1" applyFill="1" applyBorder="1"/>
    <xf numFmtId="0" fontId="4" fillId="0" borderId="2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Protection="1"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14" fontId="2" fillId="0" borderId="12" xfId="0" applyNumberFormat="1" applyFont="1" applyBorder="1" applyAlignment="1">
      <alignment horizontal="center" vertical="center"/>
    </xf>
    <xf numFmtId="14" fontId="2" fillId="0" borderId="12" xfId="0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/>
    <xf numFmtId="0" fontId="4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16" fontId="2" fillId="0" borderId="12" xfId="0" applyNumberFormat="1" applyFont="1" applyBorder="1" applyAlignment="1">
      <alignment horizontal="center" vertical="center"/>
    </xf>
    <xf numFmtId="0" fontId="0" fillId="0" borderId="7" xfId="0" applyBorder="1"/>
    <xf numFmtId="14" fontId="7" fillId="0" borderId="12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7" borderId="0" xfId="0" applyFont="1" applyFill="1"/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left" vertical="center" indent="6"/>
    </xf>
    <xf numFmtId="0" fontId="1" fillId="8" borderId="15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left" vertical="center" indent="19"/>
    </xf>
    <xf numFmtId="0" fontId="1" fillId="8" borderId="15" xfId="0" applyFont="1" applyFill="1" applyBorder="1" applyAlignment="1">
      <alignment vertical="center"/>
    </xf>
    <xf numFmtId="0" fontId="1" fillId="8" borderId="17" xfId="0" applyFont="1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vertical="top"/>
    </xf>
    <xf numFmtId="0" fontId="5" fillId="0" borderId="0" xfId="0" applyFont="1"/>
    <xf numFmtId="0" fontId="1" fillId="10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" fillId="8" borderId="12" xfId="0" applyFont="1" applyFill="1" applyBorder="1" applyAlignment="1">
      <alignment horizontal="left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1" fillId="0" borderId="12" xfId="0" applyFont="1" applyBorder="1"/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" fillId="0" borderId="10" xfId="0" applyFont="1" applyBorder="1" applyAlignment="1">
      <alignment horizontal="center" vertical="center"/>
    </xf>
    <xf numFmtId="0" fontId="4" fillId="0" borderId="6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1" xfId="0" applyFont="1" applyBorder="1"/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quotePrefix="1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>
      <alignment horizontal="center"/>
    </xf>
    <xf numFmtId="0" fontId="1" fillId="0" borderId="12" xfId="0" quotePrefix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27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7A78-3965-4C7C-96C2-5C229A9AE010}">
  <dimension ref="A1:J20"/>
  <sheetViews>
    <sheetView topLeftCell="G1" zoomScale="90" zoomScaleNormal="90" workbookViewId="0">
      <selection activeCell="I5" sqref="I5"/>
    </sheetView>
  </sheetViews>
  <sheetFormatPr defaultColWidth="0" defaultRowHeight="14.4" zeroHeight="1" x14ac:dyDescent="0.3"/>
  <cols>
    <col min="1" max="1" width="57" style="2" customWidth="1"/>
    <col min="2" max="2" width="38.09765625" style="2" bestFit="1" customWidth="1"/>
    <col min="3" max="3" width="72" style="2" customWidth="1"/>
    <col min="4" max="4" width="19" style="2" customWidth="1"/>
    <col min="5" max="5" width="49.69921875" style="2" customWidth="1"/>
    <col min="6" max="6" width="13.8984375" style="2" customWidth="1"/>
    <col min="7" max="7" width="56" style="2" customWidth="1"/>
    <col min="8" max="8" width="12.3984375" style="2" customWidth="1"/>
    <col min="9" max="9" width="94.59765625" style="2" customWidth="1"/>
    <col min="10" max="10" width="45" style="2" bestFit="1" customWidth="1"/>
    <col min="11" max="16384" width="46.19921875" style="2" hidden="1"/>
  </cols>
  <sheetData>
    <row r="1" spans="1:10" s="39" customFormat="1" x14ac:dyDescent="0.3">
      <c r="A1" s="40" t="s">
        <v>0</v>
      </c>
      <c r="B1" s="40"/>
      <c r="C1" s="40" t="s">
        <v>1</v>
      </c>
      <c r="D1" s="40"/>
      <c r="E1" s="40" t="s">
        <v>2</v>
      </c>
      <c r="F1" s="40"/>
      <c r="G1" s="40" t="s">
        <v>3</v>
      </c>
      <c r="H1" s="40"/>
      <c r="I1" s="40" t="s">
        <v>4</v>
      </c>
      <c r="J1" s="40"/>
    </row>
    <row r="2" spans="1:10" s="39" customFormat="1" x14ac:dyDescent="0.3">
      <c r="A2" s="40" t="s">
        <v>5</v>
      </c>
      <c r="B2" s="40" t="s">
        <v>6</v>
      </c>
      <c r="C2" s="40" t="s">
        <v>5</v>
      </c>
      <c r="D2" s="40" t="s">
        <v>6</v>
      </c>
      <c r="E2" s="40" t="s">
        <v>5</v>
      </c>
      <c r="F2" s="40" t="s">
        <v>7</v>
      </c>
      <c r="G2" s="40" t="s">
        <v>5</v>
      </c>
      <c r="H2" s="40" t="s">
        <v>7</v>
      </c>
      <c r="I2" s="40" t="s">
        <v>5</v>
      </c>
      <c r="J2" s="40" t="s">
        <v>7</v>
      </c>
    </row>
    <row r="3" spans="1:10" ht="57.6" x14ac:dyDescent="0.3">
      <c r="A3" s="41" t="s">
        <v>8</v>
      </c>
      <c r="B3" s="40" t="s">
        <v>9</v>
      </c>
      <c r="C3" s="41" t="s">
        <v>10</v>
      </c>
      <c r="D3" s="40" t="s">
        <v>11</v>
      </c>
      <c r="E3" s="41" t="s">
        <v>12</v>
      </c>
      <c r="F3" s="40" t="s">
        <v>13</v>
      </c>
      <c r="G3" s="41" t="s">
        <v>14</v>
      </c>
      <c r="H3" s="40" t="s">
        <v>15</v>
      </c>
      <c r="I3" s="41" t="s">
        <v>16</v>
      </c>
      <c r="J3" s="40" t="s">
        <v>17</v>
      </c>
    </row>
    <row r="4" spans="1:10" ht="43.2" x14ac:dyDescent="0.3">
      <c r="A4" s="41" t="s">
        <v>18</v>
      </c>
      <c r="B4" s="40" t="s">
        <v>19</v>
      </c>
      <c r="C4" s="41" t="s">
        <v>20</v>
      </c>
      <c r="D4" s="40" t="s">
        <v>11</v>
      </c>
      <c r="E4" s="41" t="s">
        <v>21</v>
      </c>
      <c r="F4" s="40" t="s">
        <v>22</v>
      </c>
      <c r="G4" s="42"/>
      <c r="H4" s="42"/>
      <c r="I4" s="41" t="s">
        <v>23</v>
      </c>
      <c r="J4" s="40" t="s">
        <v>24</v>
      </c>
    </row>
    <row r="5" spans="1:10" ht="57.6" x14ac:dyDescent="0.3">
      <c r="A5" s="41" t="s">
        <v>25</v>
      </c>
      <c r="B5" s="40" t="s">
        <v>26</v>
      </c>
      <c r="C5" s="71" t="s">
        <v>27</v>
      </c>
      <c r="D5" s="40" t="s">
        <v>28</v>
      </c>
      <c r="E5" s="41" t="s">
        <v>29</v>
      </c>
      <c r="F5" s="40" t="s">
        <v>30</v>
      </c>
      <c r="G5" s="42"/>
      <c r="H5" s="42"/>
      <c r="I5" s="41" t="s">
        <v>31</v>
      </c>
      <c r="J5" s="40" t="s">
        <v>32</v>
      </c>
    </row>
    <row r="6" spans="1:10" ht="60" customHeight="1" x14ac:dyDescent="0.3">
      <c r="A6" s="41" t="s">
        <v>33</v>
      </c>
      <c r="B6" s="40" t="s">
        <v>26</v>
      </c>
      <c r="C6" s="72"/>
      <c r="D6" s="40" t="s">
        <v>34</v>
      </c>
      <c r="E6" s="42"/>
      <c r="F6" s="42"/>
      <c r="G6" s="42"/>
      <c r="H6" s="42"/>
      <c r="I6" s="41" t="s">
        <v>35</v>
      </c>
      <c r="J6" s="40" t="s">
        <v>36</v>
      </c>
    </row>
    <row r="7" spans="1:10" ht="65.25" customHeight="1" x14ac:dyDescent="0.3">
      <c r="A7" s="41" t="s">
        <v>37</v>
      </c>
      <c r="B7" s="40" t="s">
        <v>38</v>
      </c>
      <c r="C7" s="41" t="s">
        <v>39</v>
      </c>
      <c r="D7" s="40" t="s">
        <v>36</v>
      </c>
      <c r="E7" s="42"/>
      <c r="F7" s="42"/>
      <c r="G7" s="42"/>
      <c r="H7" s="42"/>
      <c r="I7" s="41" t="s">
        <v>40</v>
      </c>
      <c r="J7" s="40" t="s">
        <v>36</v>
      </c>
    </row>
    <row r="8" spans="1:10" ht="42.75" customHeight="1" x14ac:dyDescent="0.3">
      <c r="A8" s="71" t="s">
        <v>41</v>
      </c>
      <c r="B8" s="40" t="s">
        <v>42</v>
      </c>
      <c r="C8" s="71" t="s">
        <v>43</v>
      </c>
      <c r="D8" s="77" t="s">
        <v>36</v>
      </c>
      <c r="E8" s="42"/>
      <c r="F8" s="42"/>
      <c r="G8" s="42"/>
      <c r="H8" s="42"/>
      <c r="I8" s="41" t="s">
        <v>44</v>
      </c>
      <c r="J8" s="40" t="s">
        <v>45</v>
      </c>
    </row>
    <row r="9" spans="1:10" ht="43.2" x14ac:dyDescent="0.3">
      <c r="A9" s="76"/>
      <c r="B9" s="40" t="s">
        <v>46</v>
      </c>
      <c r="C9" s="72"/>
      <c r="D9" s="78"/>
      <c r="E9" s="42"/>
      <c r="F9" s="42"/>
      <c r="G9" s="42"/>
      <c r="H9" s="42"/>
      <c r="I9" s="41" t="s">
        <v>47</v>
      </c>
      <c r="J9" s="40" t="s">
        <v>45</v>
      </c>
    </row>
    <row r="10" spans="1:10" ht="28.5" customHeight="1" x14ac:dyDescent="0.3">
      <c r="A10" s="72"/>
      <c r="B10" s="40" t="s">
        <v>34</v>
      </c>
      <c r="C10" s="42"/>
      <c r="D10" s="42"/>
      <c r="E10" s="42"/>
      <c r="F10" s="42"/>
      <c r="G10" s="42"/>
      <c r="H10" s="42"/>
      <c r="I10" s="41" t="s">
        <v>48</v>
      </c>
      <c r="J10" s="40" t="s">
        <v>45</v>
      </c>
    </row>
    <row r="11" spans="1:10" ht="67.5" customHeight="1" x14ac:dyDescent="0.3">
      <c r="A11" s="71" t="s">
        <v>49</v>
      </c>
      <c r="B11" s="40" t="s">
        <v>50</v>
      </c>
      <c r="C11" s="42"/>
      <c r="D11" s="42"/>
      <c r="E11" s="42"/>
      <c r="F11" s="42"/>
      <c r="G11" s="42"/>
      <c r="H11" s="42"/>
      <c r="I11" s="41" t="s">
        <v>51</v>
      </c>
      <c r="J11" s="40" t="s">
        <v>45</v>
      </c>
    </row>
    <row r="12" spans="1:10" ht="44.25" customHeight="1" x14ac:dyDescent="0.3">
      <c r="A12" s="76"/>
      <c r="B12" s="40" t="s">
        <v>52</v>
      </c>
      <c r="C12" s="42"/>
      <c r="D12" s="42"/>
      <c r="E12" s="42"/>
      <c r="F12" s="42"/>
      <c r="G12" s="42"/>
      <c r="H12" s="42"/>
      <c r="I12" s="41" t="s">
        <v>53</v>
      </c>
      <c r="J12" s="40" t="s">
        <v>45</v>
      </c>
    </row>
    <row r="13" spans="1:10" ht="66" customHeight="1" x14ac:dyDescent="0.3">
      <c r="A13" s="72"/>
      <c r="B13" s="40" t="s">
        <v>34</v>
      </c>
      <c r="C13" s="42"/>
      <c r="D13" s="42"/>
      <c r="E13" s="42"/>
      <c r="F13" s="42"/>
      <c r="G13" s="42"/>
      <c r="H13" s="42"/>
      <c r="I13" s="41" t="s">
        <v>54</v>
      </c>
      <c r="J13" s="40" t="s">
        <v>55</v>
      </c>
    </row>
    <row r="14" spans="1:10" ht="67.5" customHeight="1" x14ac:dyDescent="0.3">
      <c r="A14" s="42"/>
      <c r="B14" s="42"/>
      <c r="C14" s="42"/>
      <c r="D14" s="42"/>
      <c r="E14" s="42"/>
      <c r="F14" s="42"/>
      <c r="G14" s="42"/>
      <c r="H14" s="42"/>
      <c r="I14" s="41" t="s">
        <v>56</v>
      </c>
      <c r="J14" s="43" t="s">
        <v>57</v>
      </c>
    </row>
    <row r="15" spans="1:10" x14ac:dyDescent="0.3">
      <c r="A15" s="42"/>
      <c r="B15" s="42"/>
      <c r="C15" s="42"/>
      <c r="D15" s="42"/>
      <c r="E15" s="42"/>
      <c r="F15" s="42"/>
      <c r="G15" s="42"/>
      <c r="H15" s="42"/>
      <c r="I15" s="73" t="s">
        <v>58</v>
      </c>
      <c r="J15" s="45" t="s">
        <v>59</v>
      </c>
    </row>
    <row r="16" spans="1:10" x14ac:dyDescent="0.3">
      <c r="A16" s="42"/>
      <c r="B16" s="42"/>
      <c r="C16" s="42"/>
      <c r="D16" s="42"/>
      <c r="E16" s="42"/>
      <c r="F16" s="42"/>
      <c r="G16" s="42"/>
      <c r="H16" s="42"/>
      <c r="I16" s="74"/>
      <c r="J16" s="46" t="s">
        <v>60</v>
      </c>
    </row>
    <row r="17" spans="1:10" x14ac:dyDescent="0.3">
      <c r="A17" s="42"/>
      <c r="B17" s="42"/>
      <c r="C17" s="42"/>
      <c r="D17" s="42"/>
      <c r="E17" s="42"/>
      <c r="F17" s="42"/>
      <c r="G17" s="42"/>
      <c r="H17" s="42"/>
      <c r="I17" s="74"/>
      <c r="J17" s="45" t="s">
        <v>61</v>
      </c>
    </row>
    <row r="18" spans="1:10" ht="81.75" customHeight="1" x14ac:dyDescent="0.3">
      <c r="A18" s="42"/>
      <c r="B18" s="42"/>
      <c r="C18" s="42"/>
      <c r="D18" s="42"/>
      <c r="E18" s="42"/>
      <c r="F18" s="42"/>
      <c r="G18" s="42"/>
      <c r="H18" s="42"/>
      <c r="I18" s="75"/>
      <c r="J18" s="46" t="s">
        <v>60</v>
      </c>
    </row>
    <row r="19" spans="1:10" ht="86.25" customHeight="1" x14ac:dyDescent="0.3">
      <c r="A19" s="42"/>
      <c r="B19" s="42"/>
      <c r="C19" s="42"/>
      <c r="D19" s="42"/>
      <c r="E19" s="42"/>
      <c r="F19" s="42"/>
      <c r="G19" s="42"/>
      <c r="H19" s="42"/>
      <c r="I19" s="71" t="s">
        <v>62</v>
      </c>
      <c r="J19" s="44" t="s">
        <v>63</v>
      </c>
    </row>
    <row r="20" spans="1:10" ht="21" customHeight="1" x14ac:dyDescent="0.3">
      <c r="A20" s="42"/>
      <c r="B20" s="42"/>
      <c r="C20" s="42"/>
      <c r="D20" s="42"/>
      <c r="E20" s="42"/>
      <c r="F20" s="42"/>
      <c r="G20" s="42"/>
      <c r="H20" s="42"/>
      <c r="I20" s="72"/>
      <c r="J20" s="40" t="s">
        <v>64</v>
      </c>
    </row>
  </sheetData>
  <sheetProtection algorithmName="SHA-512" hashValue="rIRUX2YgWh02Q3+0KURvAqh93HQgo56wEJGgxLFw1Y0OMtG1fErC9BMYvbwW4mkErLsD+7qbe59aN/A75ALQGw==" saltValue="OsafF+afKZV+jrK4UOmSpw==" spinCount="100000" sheet="1" formatCells="0" formatColumns="0" formatRows="0" insertColumns="0" insertRows="0" insertHyperlinks="0" deleteColumns="0" deleteRows="0" sort="0" autoFilter="0" pivotTables="0"/>
  <mergeCells count="7">
    <mergeCell ref="C5:C6"/>
    <mergeCell ref="I15:I18"/>
    <mergeCell ref="I19:I20"/>
    <mergeCell ref="A8:A10"/>
    <mergeCell ref="C8:C9"/>
    <mergeCell ref="A11:A13"/>
    <mergeCell ref="D8:D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2B55-B1E7-47FA-B0E3-63B6C7347F4C}">
  <dimension ref="A1:AF19"/>
  <sheetViews>
    <sheetView workbookViewId="0">
      <selection activeCell="A3" sqref="A3:A19"/>
    </sheetView>
  </sheetViews>
  <sheetFormatPr defaultColWidth="9" defaultRowHeight="0" customHeight="1" zeroHeight="1" x14ac:dyDescent="0.25"/>
  <cols>
    <col min="1" max="1" width="34.69921875" bestFit="1" customWidth="1"/>
    <col min="2" max="6" width="9" customWidth="1"/>
    <col min="7" max="7" width="10.69921875" bestFit="1" customWidth="1"/>
    <col min="8" max="10" width="9" customWidth="1"/>
    <col min="11" max="11" width="13.09765625" bestFit="1" customWidth="1"/>
    <col min="12" max="12" width="5.69921875" customWidth="1"/>
    <col min="13" max="13" width="9.5" bestFit="1" customWidth="1"/>
    <col min="14" max="14" width="8.69921875" bestFit="1" customWidth="1"/>
    <col min="15" max="15" width="11.19921875" bestFit="1" customWidth="1"/>
    <col min="16" max="16" width="11" bestFit="1" customWidth="1"/>
    <col min="17" max="21" width="9" customWidth="1"/>
    <col min="22" max="22" width="14" bestFit="1" customWidth="1"/>
    <col min="23" max="23" width="13.09765625" bestFit="1" customWidth="1"/>
    <col min="24" max="24" width="13.19921875" bestFit="1" customWidth="1"/>
    <col min="25" max="25" width="9" customWidth="1"/>
    <col min="26" max="26" width="11.5" bestFit="1" customWidth="1"/>
    <col min="27" max="27" width="8.8984375" bestFit="1" customWidth="1"/>
    <col min="28" max="28" width="10.69921875" bestFit="1" customWidth="1"/>
    <col min="29" max="29" width="13.19921875" bestFit="1" customWidth="1"/>
    <col min="30" max="32" width="9" customWidth="1"/>
  </cols>
  <sheetData>
    <row r="1" spans="1:32" s="1" customFormat="1" ht="14.4" x14ac:dyDescent="0.3">
      <c r="A1" s="99" t="s">
        <v>65</v>
      </c>
      <c r="B1" s="98" t="s">
        <v>66</v>
      </c>
      <c r="C1" s="95" t="s">
        <v>67</v>
      </c>
      <c r="D1" s="95"/>
      <c r="E1" s="95"/>
      <c r="F1" s="95"/>
      <c r="G1" s="95"/>
      <c r="H1" s="95"/>
      <c r="I1" s="95"/>
      <c r="J1" s="98" t="s">
        <v>68</v>
      </c>
      <c r="K1" s="98"/>
      <c r="L1" s="98"/>
      <c r="M1" s="98"/>
      <c r="N1" s="98"/>
      <c r="O1" s="95" t="s">
        <v>69</v>
      </c>
      <c r="P1" s="95"/>
      <c r="Q1" s="95"/>
      <c r="R1" s="16" t="s">
        <v>70</v>
      </c>
      <c r="S1" s="95" t="s">
        <v>71</v>
      </c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s="1" customFormat="1" ht="14.4" x14ac:dyDescent="0.3">
      <c r="A2" s="98"/>
      <c r="B2" s="98"/>
      <c r="C2" s="17" t="s">
        <v>72</v>
      </c>
      <c r="D2" s="17" t="s">
        <v>73</v>
      </c>
      <c r="E2" s="17" t="s">
        <v>74</v>
      </c>
      <c r="F2" s="17" t="s">
        <v>75</v>
      </c>
      <c r="G2" s="17" t="s">
        <v>76</v>
      </c>
      <c r="H2" s="15" t="s">
        <v>91</v>
      </c>
      <c r="I2" s="15" t="s">
        <v>137</v>
      </c>
      <c r="J2" s="17" t="s">
        <v>72</v>
      </c>
      <c r="K2" s="17" t="s">
        <v>78</v>
      </c>
      <c r="L2" s="17" t="s">
        <v>79</v>
      </c>
      <c r="M2" s="15" t="s">
        <v>138</v>
      </c>
      <c r="N2" s="15" t="s">
        <v>139</v>
      </c>
      <c r="O2" s="17" t="s">
        <v>81</v>
      </c>
      <c r="P2" s="17" t="s">
        <v>82</v>
      </c>
      <c r="Q2" s="17" t="s">
        <v>74</v>
      </c>
      <c r="R2" s="17" t="s">
        <v>83</v>
      </c>
      <c r="S2" s="17" t="s">
        <v>84</v>
      </c>
      <c r="T2" s="17" t="s">
        <v>85</v>
      </c>
      <c r="U2" s="17" t="s">
        <v>86</v>
      </c>
      <c r="V2" s="17" t="s">
        <v>87</v>
      </c>
      <c r="W2" s="17" t="s">
        <v>78</v>
      </c>
      <c r="X2" s="17" t="s">
        <v>88</v>
      </c>
      <c r="Y2" s="17" t="s">
        <v>89</v>
      </c>
      <c r="Z2" s="17" t="s">
        <v>90</v>
      </c>
      <c r="AA2" s="17" t="s">
        <v>91</v>
      </c>
      <c r="AB2" s="17" t="s">
        <v>92</v>
      </c>
      <c r="AC2" s="17" t="s">
        <v>93</v>
      </c>
      <c r="AD2" s="17" t="s">
        <v>94</v>
      </c>
      <c r="AE2" s="17" t="s">
        <v>95</v>
      </c>
      <c r="AF2" s="17" t="s">
        <v>96</v>
      </c>
    </row>
    <row r="3" spans="1:32" ht="14.4" x14ac:dyDescent="0.3">
      <c r="A3" s="18" t="s">
        <v>253</v>
      </c>
      <c r="B3" s="5">
        <f t="shared" ref="B3:B19" si="0">SUM(C3:AF3)</f>
        <v>0</v>
      </c>
      <c r="C3" s="5">
        <f>SUMIFS(Requisições!$G:$G,Requisições!$D:$D,$A3,Requisições!$F:$F,Requisições!$R$1)</f>
        <v>0</v>
      </c>
      <c r="D3" s="5">
        <f>SUMIFS(Requisições!$G:$G,Requisições!$D:$D,$A3,Requisições!$F:$F,Requisições!$R$2)</f>
        <v>0</v>
      </c>
      <c r="E3" s="5">
        <f>SUMIFS(Requisições!$G:$G,Requisições!$D:$D,$A3,Requisições!$F:$F,Requisições!$R$3)</f>
        <v>0</v>
      </c>
      <c r="F3" s="5">
        <f>SUMIFS(Requisições!$G:$G,Requisições!$D:$D,$A3,Requisições!$F:$F,Requisições!$R$4)</f>
        <v>0</v>
      </c>
      <c r="G3" s="5">
        <f>SUMIFS(Requisições!$G:$G,Requisições!$D:$D,$A3,Requisições!$F:$F,Requisições!$R$5)</f>
        <v>0</v>
      </c>
      <c r="H3" s="5">
        <f>SUMIFS(Requisições!$G:$G,Requisições!$D:$D,$A3,Requisições!$F:$F,Requisições!$R$6)</f>
        <v>0</v>
      </c>
      <c r="I3" s="5">
        <f>SUMIFS(Requisições!$G:$G,Requisições!$D:$D,$A3,Requisições!$F:$F,Requisições!$R$7)</f>
        <v>0</v>
      </c>
      <c r="J3" s="5">
        <f>SUMIFS(Requisições!$G:$G,Requisições!$D:$D,$A3,Requisições!$F:$F,Requisições!$S$1)</f>
        <v>0</v>
      </c>
      <c r="K3" s="5">
        <f>SUMIFS(Requisições!$G:$G,Requisições!$D:$D,$A3,Requisições!$F:$F,Requisições!$S$2)</f>
        <v>0</v>
      </c>
      <c r="L3" s="5">
        <f>SUMIFS(Requisições!$G:$G,Requisições!$D:$D,$A3,Requisições!$F:$F,Requisições!$S$3)</f>
        <v>0</v>
      </c>
      <c r="M3" s="5">
        <f>SUMIFS(Requisições!$G:$G,Requisições!$D:$D,$A3,Requisições!$F:$F,Requisições!$S$4)</f>
        <v>0</v>
      </c>
      <c r="N3" s="5">
        <f>SUMIFS(Requisições!$G:$G,Requisições!$D:$D,$A3,Requisições!$F:$F,Requisições!$S$5)</f>
        <v>0</v>
      </c>
      <c r="O3" s="5">
        <f>SUMIFS(Requisições!$G:$G,Requisições!$D:$D,$A3,Requisições!$F:$F,Requisições!$T$1)</f>
        <v>0</v>
      </c>
      <c r="P3" s="5">
        <f>SUMIFS(Requisições!$G:$G,Requisições!$D:$D,$A3,Requisições!$F:$F,Requisições!$T$2)</f>
        <v>0</v>
      </c>
      <c r="Q3" s="5">
        <f>SUMIFS(Requisições!$G:$G,Requisições!$D:$D,$A3,Requisições!$F:$F,Requisições!$T$3)</f>
        <v>0</v>
      </c>
      <c r="R3" s="5">
        <f>SUMIFS(Requisições!$G:$G,Requisições!$D:$D,$A3,Requisições!$F:$F,Requisições!$U$1)</f>
        <v>0</v>
      </c>
      <c r="S3" s="5">
        <f>SUMIFS(Requisições!$G:$G,Requisições!$D:$D,$A3,Requisições!$F:$F,Requisições!$V$1)</f>
        <v>0</v>
      </c>
      <c r="T3" s="5">
        <f>SUMIFS(Requisições!$G:$G,Requisições!$D:$D,$A3,Requisições!$F:$F,Requisições!$V$2)</f>
        <v>0</v>
      </c>
      <c r="U3" s="5">
        <f>SUMIFS(Requisições!$G:$G,Requisições!$D:$D,$A3,Requisições!$F:$F,Requisições!$V$3)</f>
        <v>0</v>
      </c>
      <c r="V3" s="5">
        <f>SUMIFS(Requisições!$G:$G,Requisições!$D:$D,$A3,Requisições!$F:$F,Requisições!$V$4)</f>
        <v>0</v>
      </c>
      <c r="W3" s="5">
        <f>SUMIFS(Requisições!$G:$G,Requisições!$D:$D,$A3,Requisições!$F:$F,Requisições!$V$5)</f>
        <v>0</v>
      </c>
      <c r="X3" s="5">
        <f>SUMIFS(Requisições!$G:$G,Requisições!$D:$D,$A3,Requisições!$F:$F,Requisições!$V$6)</f>
        <v>0</v>
      </c>
      <c r="Y3" s="5">
        <f>SUMIFS(Requisições!$G:$G,Requisições!$D:$D,$A3,Requisições!$F:$F,Requisições!$V$7)</f>
        <v>0</v>
      </c>
      <c r="Z3" s="5">
        <f>SUMIFS(Requisições!$G:$G,Requisições!$D:$D,$A3,Requisições!$F:$F,Requisições!$V$8)</f>
        <v>0</v>
      </c>
      <c r="AA3" s="5">
        <f>SUMIFS(Requisições!$G:$G,Requisições!$D:$D,$A3,Requisições!$F:$F,Requisições!$V$9)</f>
        <v>0</v>
      </c>
      <c r="AB3" s="5">
        <f>SUMIFS(Requisições!$G:$G,Requisições!$D:$D,$A3,Requisições!$F:$F,Requisições!$V$10)</f>
        <v>0</v>
      </c>
      <c r="AC3" s="5">
        <f>SUMIFS(Requisições!$G:$G,Requisições!$D:$D,$A3,Requisições!$F:$F,Requisições!$V$11)</f>
        <v>0</v>
      </c>
      <c r="AD3" s="5">
        <f>SUMIFS(Requisições!$G:$G,Requisições!$D:$D,$A3,Requisições!$F:$F,Requisições!$V$12)</f>
        <v>0</v>
      </c>
      <c r="AE3" s="5">
        <f>SUMIFS(Requisições!$G:$G,Requisições!$D:$D,$A3,Requisições!$F:$F,Requisições!$V$13)</f>
        <v>0</v>
      </c>
      <c r="AF3" s="5">
        <f>SUMIFS(Requisições!$G:$G,Requisições!$D:$D,$A3,Requisições!$F:$F,Requisições!$V$14)</f>
        <v>0</v>
      </c>
    </row>
    <row r="4" spans="1:32" ht="14.4" x14ac:dyDescent="0.3">
      <c r="A4" s="18" t="s">
        <v>254</v>
      </c>
      <c r="B4" s="5">
        <f t="shared" si="0"/>
        <v>0</v>
      </c>
      <c r="C4" s="5">
        <f>SUMIFS(Requisições!$G:$G,Requisições!$D:$D,$A4,Requisições!$F:$F,Requisições!$R$1)</f>
        <v>0</v>
      </c>
      <c r="D4" s="5">
        <f>SUMIFS(Requisições!$G:$G,Requisições!$D:$D,$A4,Requisições!$F:$F,Requisições!$R$2)</f>
        <v>0</v>
      </c>
      <c r="E4" s="5">
        <f>SUMIFS(Requisições!$G:$G,Requisições!$D:$D,$A4,Requisições!$F:$F,Requisições!$R$3)</f>
        <v>0</v>
      </c>
      <c r="F4" s="5">
        <f>SUMIFS(Requisições!$G:$G,Requisições!$D:$D,$A4,Requisições!$F:$F,Requisições!$R$4)</f>
        <v>0</v>
      </c>
      <c r="G4" s="5">
        <f>SUMIFS(Requisições!$G:$G,Requisições!$D:$D,$A4,Requisições!$F:$F,Requisições!$R$5)</f>
        <v>0</v>
      </c>
      <c r="H4" s="5">
        <f>SUMIFS(Requisições!$G:$G,Requisições!$D:$D,$A4,Requisições!$F:$F,Requisições!$R$6)</f>
        <v>0</v>
      </c>
      <c r="I4" s="5">
        <f>SUMIFS(Requisições!$G:$G,Requisições!$D:$D,$A4,Requisições!$F:$F,Requisições!$R$7)</f>
        <v>0</v>
      </c>
      <c r="J4" s="5">
        <f>SUMIFS(Requisições!$G:$G,Requisições!$D:$D,$A4,Requisições!$F:$F,Requisições!$S$1)</f>
        <v>0</v>
      </c>
      <c r="K4" s="5">
        <f>SUMIFS(Requisições!$G:$G,Requisições!$D:$D,$A4,Requisições!$F:$F,Requisições!$S$2)</f>
        <v>0</v>
      </c>
      <c r="L4" s="5">
        <f>SUMIFS(Requisições!$G:$G,Requisições!$D:$D,$A4,Requisições!$F:$F,Requisições!$S$3)</f>
        <v>0</v>
      </c>
      <c r="M4" s="5">
        <f>SUMIFS(Requisições!$G:$G,Requisições!$D:$D,$A4,Requisições!$F:$F,Requisições!$S$4)</f>
        <v>0</v>
      </c>
      <c r="N4" s="5">
        <f>SUMIFS(Requisições!$G:$G,Requisições!$D:$D,$A4,Requisições!$F:$F,Requisições!$S$5)</f>
        <v>0</v>
      </c>
      <c r="O4" s="5">
        <f>SUMIFS(Requisições!$G:$G,Requisições!$D:$D,$A4,Requisições!$F:$F,Requisições!$T$1)</f>
        <v>0</v>
      </c>
      <c r="P4" s="5">
        <f>SUMIFS(Requisições!$G:$G,Requisições!$D:$D,$A4,Requisições!$F:$F,Requisições!$T$2)</f>
        <v>0</v>
      </c>
      <c r="Q4" s="5">
        <f>SUMIFS(Requisições!$G:$G,Requisições!$D:$D,$A4,Requisições!$F:$F,Requisições!$T$3)</f>
        <v>0</v>
      </c>
      <c r="R4" s="5">
        <f>SUMIFS(Requisições!$G:$G,Requisições!$D:$D,$A4,Requisições!$F:$F,Requisições!$U$1)</f>
        <v>0</v>
      </c>
      <c r="S4" s="5">
        <f>SUMIFS(Requisições!$G:$G,Requisições!$D:$D,$A4,Requisições!$F:$F,Requisições!$V$1)</f>
        <v>0</v>
      </c>
      <c r="T4" s="5">
        <f>SUMIFS(Requisições!$G:$G,Requisições!$D:$D,$A4,Requisições!$F:$F,Requisições!$V$2)</f>
        <v>0</v>
      </c>
      <c r="U4" s="5">
        <f>SUMIFS(Requisições!$G:$G,Requisições!$D:$D,$A4,Requisições!$F:$F,Requisições!$V$3)</f>
        <v>0</v>
      </c>
      <c r="V4" s="5">
        <f>SUMIFS(Requisições!$G:$G,Requisições!$D:$D,$A4,Requisições!$F:$F,Requisições!$V$4)</f>
        <v>0</v>
      </c>
      <c r="W4" s="5">
        <f>SUMIFS(Requisições!$G:$G,Requisições!$D:$D,$A4,Requisições!$F:$F,Requisições!$V$5)</f>
        <v>0</v>
      </c>
      <c r="X4" s="5">
        <f>SUMIFS(Requisições!$G:$G,Requisições!$D:$D,$A4,Requisições!$F:$F,Requisições!$V$6)</f>
        <v>0</v>
      </c>
      <c r="Y4" s="5">
        <f>SUMIFS(Requisições!$G:$G,Requisições!$D:$D,$A4,Requisições!$F:$F,Requisições!$V$7)</f>
        <v>0</v>
      </c>
      <c r="Z4" s="5">
        <f>SUMIFS(Requisições!$G:$G,Requisições!$D:$D,$A4,Requisições!$F:$F,Requisições!$V$8)</f>
        <v>0</v>
      </c>
      <c r="AA4" s="5">
        <f>SUMIFS(Requisições!$G:$G,Requisições!$D:$D,$A4,Requisições!$F:$F,Requisições!$V$9)</f>
        <v>0</v>
      </c>
      <c r="AB4" s="5">
        <f>SUMIFS(Requisições!$G:$G,Requisições!$D:$D,$A4,Requisições!$F:$F,Requisições!$V$10)</f>
        <v>0</v>
      </c>
      <c r="AC4" s="5">
        <f>SUMIFS(Requisições!$G:$G,Requisições!$D:$D,$A4,Requisições!$F:$F,Requisições!$V$11)</f>
        <v>0</v>
      </c>
      <c r="AD4" s="5">
        <f>SUMIFS(Requisições!$G:$G,Requisições!$D:$D,$A4,Requisições!$F:$F,Requisições!$V$12)</f>
        <v>0</v>
      </c>
      <c r="AE4" s="5">
        <f>SUMIFS(Requisições!$G:$G,Requisições!$D:$D,$A4,Requisições!$F:$F,Requisições!$V$13)</f>
        <v>0</v>
      </c>
      <c r="AF4" s="5">
        <f>SUMIFS(Requisições!$G:$G,Requisições!$D:$D,$A4,Requisições!$F:$F,Requisições!$V$14)</f>
        <v>0</v>
      </c>
    </row>
    <row r="5" spans="1:32" ht="14.4" x14ac:dyDescent="0.3">
      <c r="A5" s="18" t="s">
        <v>255</v>
      </c>
      <c r="B5" s="5">
        <f t="shared" si="0"/>
        <v>0</v>
      </c>
      <c r="C5" s="5">
        <f>SUMIFS(Requisições!$G:$G,Requisições!$D:$D,$A5,Requisições!$F:$F,Requisições!$R$1)</f>
        <v>0</v>
      </c>
      <c r="D5" s="5">
        <f>SUMIFS(Requisições!$G:$G,Requisições!$D:$D,$A5,Requisições!$F:$F,Requisições!$R$2)</f>
        <v>0</v>
      </c>
      <c r="E5" s="5">
        <f>SUMIFS(Requisições!$G:$G,Requisições!$D:$D,$A5,Requisições!$F:$F,Requisições!$R$3)</f>
        <v>0</v>
      </c>
      <c r="F5" s="5">
        <f>SUMIFS(Requisições!$G:$G,Requisições!$D:$D,$A5,Requisições!$F:$F,Requisições!$R$4)</f>
        <v>0</v>
      </c>
      <c r="G5" s="5">
        <f>SUMIFS(Requisições!$G:$G,Requisições!$D:$D,$A5,Requisições!$F:$F,Requisições!$R$5)</f>
        <v>0</v>
      </c>
      <c r="H5" s="5">
        <f>SUMIFS(Requisições!$G:$G,Requisições!$D:$D,$A5,Requisições!$F:$F,Requisições!$R$6)</f>
        <v>0</v>
      </c>
      <c r="I5" s="5">
        <f>SUMIFS(Requisições!$G:$G,Requisições!$D:$D,$A5,Requisições!$F:$F,Requisições!$R$7)</f>
        <v>0</v>
      </c>
      <c r="J5" s="5">
        <f>SUMIFS(Requisições!$G:$G,Requisições!$D:$D,$A5,Requisições!$F:$F,Requisições!$S$1)</f>
        <v>0</v>
      </c>
      <c r="K5" s="5">
        <f>SUMIFS(Requisições!$G:$G,Requisições!$D:$D,$A5,Requisições!$F:$F,Requisições!$S$2)</f>
        <v>0</v>
      </c>
      <c r="L5" s="5">
        <f>SUMIFS(Requisições!$G:$G,Requisições!$D:$D,$A5,Requisições!$F:$F,Requisições!$S$3)</f>
        <v>0</v>
      </c>
      <c r="M5" s="5">
        <f>SUMIFS(Requisições!$G:$G,Requisições!$D:$D,$A5,Requisições!$F:$F,Requisições!$S$4)</f>
        <v>0</v>
      </c>
      <c r="N5" s="5">
        <f>SUMIFS(Requisições!$G:$G,Requisições!$D:$D,$A5,Requisições!$F:$F,Requisições!$S$5)</f>
        <v>0</v>
      </c>
      <c r="O5" s="5">
        <f>SUMIFS(Requisições!$G:$G,Requisições!$D:$D,$A5,Requisições!$F:$F,Requisições!$T$1)</f>
        <v>0</v>
      </c>
      <c r="P5" s="5">
        <f>SUMIFS(Requisições!$G:$G,Requisições!$D:$D,$A5,Requisições!$F:$F,Requisições!$T$2)</f>
        <v>0</v>
      </c>
      <c r="Q5" s="5">
        <f>SUMIFS(Requisições!$G:$G,Requisições!$D:$D,$A5,Requisições!$F:$F,Requisições!$T$3)</f>
        <v>0</v>
      </c>
      <c r="R5" s="5">
        <f>SUMIFS(Requisições!$G:$G,Requisições!$D:$D,$A5,Requisições!$F:$F,Requisições!$U$1)</f>
        <v>0</v>
      </c>
      <c r="S5" s="5">
        <f>SUMIFS(Requisições!$G:$G,Requisições!$D:$D,$A5,Requisições!$F:$F,Requisições!$V$1)</f>
        <v>0</v>
      </c>
      <c r="T5" s="5">
        <f>SUMIFS(Requisições!$G:$G,Requisições!$D:$D,$A5,Requisições!$F:$F,Requisições!$V$2)</f>
        <v>0</v>
      </c>
      <c r="U5" s="5">
        <f>SUMIFS(Requisições!$G:$G,Requisições!$D:$D,$A5,Requisições!$F:$F,Requisições!$V$3)</f>
        <v>0</v>
      </c>
      <c r="V5" s="5">
        <f>SUMIFS(Requisições!$G:$G,Requisições!$D:$D,$A5,Requisições!$F:$F,Requisições!$V$4)</f>
        <v>0</v>
      </c>
      <c r="W5" s="5">
        <f>SUMIFS(Requisições!$G:$G,Requisições!$D:$D,$A5,Requisições!$F:$F,Requisições!$V$5)</f>
        <v>0</v>
      </c>
      <c r="X5" s="5">
        <f>SUMIFS(Requisições!$G:$G,Requisições!$D:$D,$A5,Requisições!$F:$F,Requisições!$V$6)</f>
        <v>0</v>
      </c>
      <c r="Y5" s="5">
        <f>SUMIFS(Requisições!$G:$G,Requisições!$D:$D,$A5,Requisições!$F:$F,Requisições!$V$7)</f>
        <v>0</v>
      </c>
      <c r="Z5" s="5">
        <f>SUMIFS(Requisições!$G:$G,Requisições!$D:$D,$A5,Requisições!$F:$F,Requisições!$V$8)</f>
        <v>0</v>
      </c>
      <c r="AA5" s="5">
        <f>SUMIFS(Requisições!$G:$G,Requisições!$D:$D,$A5,Requisições!$F:$F,Requisições!$V$9)</f>
        <v>0</v>
      </c>
      <c r="AB5" s="5">
        <f>SUMIFS(Requisições!$G:$G,Requisições!$D:$D,$A5,Requisições!$F:$F,Requisições!$V$10)</f>
        <v>0</v>
      </c>
      <c r="AC5" s="5">
        <f>SUMIFS(Requisições!$G:$G,Requisições!$D:$D,$A5,Requisições!$F:$F,Requisições!$V$11)</f>
        <v>0</v>
      </c>
      <c r="AD5" s="5">
        <f>SUMIFS(Requisições!$G:$G,Requisições!$D:$D,$A5,Requisições!$F:$F,Requisições!$V$12)</f>
        <v>0</v>
      </c>
      <c r="AE5" s="5">
        <f>SUMIFS(Requisições!$G:$G,Requisições!$D:$D,$A5,Requisições!$F:$F,Requisições!$V$13)</f>
        <v>0</v>
      </c>
      <c r="AF5" s="5">
        <f>SUMIFS(Requisições!$G:$G,Requisições!$D:$D,$A5,Requisições!$F:$F,Requisições!$V$14)</f>
        <v>0</v>
      </c>
    </row>
    <row r="6" spans="1:32" ht="14.4" x14ac:dyDescent="0.3">
      <c r="A6" s="18" t="s">
        <v>256</v>
      </c>
      <c r="B6" s="5">
        <f t="shared" si="0"/>
        <v>0</v>
      </c>
      <c r="C6" s="5">
        <f>SUMIFS(Requisições!$G:$G,Requisições!$D:$D,$A6,Requisições!$F:$F,Requisições!$R$1)</f>
        <v>0</v>
      </c>
      <c r="D6" s="5">
        <f>SUMIFS(Requisições!$G:$G,Requisições!$D:$D,$A6,Requisições!$F:$F,Requisições!$R$2)</f>
        <v>0</v>
      </c>
      <c r="E6" s="5">
        <f>SUMIFS(Requisições!$G:$G,Requisições!$D:$D,$A6,Requisições!$F:$F,Requisições!$R$3)</f>
        <v>0</v>
      </c>
      <c r="F6" s="5">
        <f>SUMIFS(Requisições!$G:$G,Requisições!$D:$D,$A6,Requisições!$F:$F,Requisições!$R$4)</f>
        <v>0</v>
      </c>
      <c r="G6" s="5">
        <f>SUMIFS(Requisições!$G:$G,Requisições!$D:$D,$A6,Requisições!$F:$F,Requisições!$R$5)</f>
        <v>0</v>
      </c>
      <c r="H6" s="5">
        <f>SUMIFS(Requisições!$G:$G,Requisições!$D:$D,$A6,Requisições!$F:$F,Requisições!$R$6)</f>
        <v>0</v>
      </c>
      <c r="I6" s="5">
        <f>SUMIFS(Requisições!$G:$G,Requisições!$D:$D,$A6,Requisições!$F:$F,Requisições!$R$7)</f>
        <v>0</v>
      </c>
      <c r="J6" s="5">
        <f>SUMIFS(Requisições!$G:$G,Requisições!$D:$D,$A6,Requisições!$F:$F,Requisições!$S$1)</f>
        <v>0</v>
      </c>
      <c r="K6" s="5">
        <f>SUMIFS(Requisições!$G:$G,Requisições!$D:$D,$A6,Requisições!$F:$F,Requisições!$S$2)</f>
        <v>0</v>
      </c>
      <c r="L6" s="5">
        <f>SUMIFS(Requisições!$G:$G,Requisições!$D:$D,$A6,Requisições!$F:$F,Requisições!$S$3)</f>
        <v>0</v>
      </c>
      <c r="M6" s="5">
        <f>SUMIFS(Requisições!$G:$G,Requisições!$D:$D,$A6,Requisições!$F:$F,Requisições!$S$4)</f>
        <v>0</v>
      </c>
      <c r="N6" s="5">
        <f>SUMIFS(Requisições!$G:$G,Requisições!$D:$D,$A6,Requisições!$F:$F,Requisições!$S$5)</f>
        <v>0</v>
      </c>
      <c r="O6" s="5">
        <f>SUMIFS(Requisições!$G:$G,Requisições!$D:$D,$A6,Requisições!$F:$F,Requisições!$T$1)</f>
        <v>0</v>
      </c>
      <c r="P6" s="5">
        <f>SUMIFS(Requisições!$G:$G,Requisições!$D:$D,$A6,Requisições!$F:$F,Requisições!$T$2)</f>
        <v>0</v>
      </c>
      <c r="Q6" s="5">
        <f>SUMIFS(Requisições!$G:$G,Requisições!$D:$D,$A6,Requisições!$F:$F,Requisições!$T$3)</f>
        <v>0</v>
      </c>
      <c r="R6" s="5">
        <f>SUMIFS(Requisições!$G:$G,Requisições!$D:$D,$A6,Requisições!$F:$F,Requisições!$U$1)</f>
        <v>0</v>
      </c>
      <c r="S6" s="5">
        <f>SUMIFS(Requisições!$G:$G,Requisições!$D:$D,$A6,Requisições!$F:$F,Requisições!$V$1)</f>
        <v>0</v>
      </c>
      <c r="T6" s="5">
        <f>SUMIFS(Requisições!$G:$G,Requisições!$D:$D,$A6,Requisições!$F:$F,Requisições!$V$2)</f>
        <v>0</v>
      </c>
      <c r="U6" s="5">
        <f>SUMIFS(Requisições!$G:$G,Requisições!$D:$D,$A6,Requisições!$F:$F,Requisições!$V$3)</f>
        <v>0</v>
      </c>
      <c r="V6" s="5">
        <f>SUMIFS(Requisições!$G:$G,Requisições!$D:$D,$A6,Requisições!$F:$F,Requisições!$V$4)</f>
        <v>0</v>
      </c>
      <c r="W6" s="5">
        <f>SUMIFS(Requisições!$G:$G,Requisições!$D:$D,$A6,Requisições!$F:$F,Requisições!$V$5)</f>
        <v>0</v>
      </c>
      <c r="X6" s="5">
        <f>SUMIFS(Requisições!$G:$G,Requisições!$D:$D,$A6,Requisições!$F:$F,Requisições!$V$6)</f>
        <v>0</v>
      </c>
      <c r="Y6" s="5">
        <f>SUMIFS(Requisições!$G:$G,Requisições!$D:$D,$A6,Requisições!$F:$F,Requisições!$V$7)</f>
        <v>0</v>
      </c>
      <c r="Z6" s="5">
        <f>SUMIFS(Requisições!$G:$G,Requisições!$D:$D,$A6,Requisições!$F:$F,Requisições!$V$8)</f>
        <v>0</v>
      </c>
      <c r="AA6" s="5">
        <f>SUMIFS(Requisições!$G:$G,Requisições!$D:$D,$A6,Requisições!$F:$F,Requisições!$V$9)</f>
        <v>0</v>
      </c>
      <c r="AB6" s="5">
        <f>SUMIFS(Requisições!$G:$G,Requisições!$D:$D,$A6,Requisições!$F:$F,Requisições!$V$10)</f>
        <v>0</v>
      </c>
      <c r="AC6" s="5">
        <f>SUMIFS(Requisições!$G:$G,Requisições!$D:$D,$A6,Requisições!$F:$F,Requisições!$V$11)</f>
        <v>0</v>
      </c>
      <c r="AD6" s="5">
        <f>SUMIFS(Requisições!$G:$G,Requisições!$D:$D,$A6,Requisições!$F:$F,Requisições!$V$12)</f>
        <v>0</v>
      </c>
      <c r="AE6" s="5">
        <f>SUMIFS(Requisições!$G:$G,Requisições!$D:$D,$A6,Requisições!$F:$F,Requisições!$V$13)</f>
        <v>0</v>
      </c>
      <c r="AF6" s="5">
        <f>SUMIFS(Requisições!$G:$G,Requisições!$D:$D,$A6,Requisições!$F:$F,Requisições!$V$14)</f>
        <v>0</v>
      </c>
    </row>
    <row r="7" spans="1:32" ht="14.4" x14ac:dyDescent="0.3">
      <c r="A7" s="18" t="s">
        <v>257</v>
      </c>
      <c r="B7" s="5">
        <f t="shared" si="0"/>
        <v>0</v>
      </c>
      <c r="C7" s="5">
        <f>SUMIFS(Requisições!$G:$G,Requisições!$D:$D,$A7,Requisições!$F:$F,Requisições!$R$1)</f>
        <v>0</v>
      </c>
      <c r="D7" s="5">
        <f>SUMIFS(Requisições!$G:$G,Requisições!$D:$D,$A7,Requisições!$F:$F,Requisições!$R$2)</f>
        <v>0</v>
      </c>
      <c r="E7" s="5">
        <f>SUMIFS(Requisições!$G:$G,Requisições!$D:$D,$A7,Requisições!$F:$F,Requisições!$R$3)</f>
        <v>0</v>
      </c>
      <c r="F7" s="5">
        <f>SUMIFS(Requisições!$G:$G,Requisições!$D:$D,$A7,Requisições!$F:$F,Requisições!$R$4)</f>
        <v>0</v>
      </c>
      <c r="G7" s="5">
        <f>SUMIFS(Requisições!$G:$G,Requisições!$D:$D,$A7,Requisições!$F:$F,Requisições!$R$5)</f>
        <v>0</v>
      </c>
      <c r="H7" s="5">
        <f>SUMIFS(Requisições!$G:$G,Requisições!$D:$D,$A7,Requisições!$F:$F,Requisições!$R$6)</f>
        <v>0</v>
      </c>
      <c r="I7" s="5">
        <f>SUMIFS(Requisições!$G:$G,Requisições!$D:$D,$A7,Requisições!$F:$F,Requisições!$R$7)</f>
        <v>0</v>
      </c>
      <c r="J7" s="5">
        <f>SUMIFS(Requisições!$G:$G,Requisições!$D:$D,$A7,Requisições!$F:$F,Requisições!$S$1)</f>
        <v>0</v>
      </c>
      <c r="K7" s="5">
        <f>SUMIFS(Requisições!$G:$G,Requisições!$D:$D,$A7,Requisições!$F:$F,Requisições!$S$2)</f>
        <v>0</v>
      </c>
      <c r="L7" s="5">
        <f>SUMIFS(Requisições!$G:$G,Requisições!$D:$D,$A7,Requisições!$F:$F,Requisições!$S$3)</f>
        <v>0</v>
      </c>
      <c r="M7" s="5">
        <f>SUMIFS(Requisições!$G:$G,Requisições!$D:$D,$A7,Requisições!$F:$F,Requisições!$S$4)</f>
        <v>0</v>
      </c>
      <c r="N7" s="5">
        <f>SUMIFS(Requisições!$G:$G,Requisições!$D:$D,$A7,Requisições!$F:$F,Requisições!$S$5)</f>
        <v>0</v>
      </c>
      <c r="O7" s="5">
        <f>SUMIFS(Requisições!$G:$G,Requisições!$D:$D,$A7,Requisições!$F:$F,Requisições!$T$1)</f>
        <v>0</v>
      </c>
      <c r="P7" s="5">
        <f>SUMIFS(Requisições!$G:$G,Requisições!$D:$D,$A7,Requisições!$F:$F,Requisições!$T$2)</f>
        <v>0</v>
      </c>
      <c r="Q7" s="5">
        <f>SUMIFS(Requisições!$G:$G,Requisições!$D:$D,$A7,Requisições!$F:$F,Requisições!$T$3)</f>
        <v>0</v>
      </c>
      <c r="R7" s="5">
        <f>SUMIFS(Requisições!$G:$G,Requisições!$D:$D,$A7,Requisições!$F:$F,Requisições!$U$1)</f>
        <v>0</v>
      </c>
      <c r="S7" s="5">
        <f>SUMIFS(Requisições!$G:$G,Requisições!$D:$D,$A7,Requisições!$F:$F,Requisições!$V$1)</f>
        <v>0</v>
      </c>
      <c r="T7" s="5">
        <f>SUMIFS(Requisições!$G:$G,Requisições!$D:$D,$A7,Requisições!$F:$F,Requisições!$V$2)</f>
        <v>0</v>
      </c>
      <c r="U7" s="5">
        <f>SUMIFS(Requisições!$G:$G,Requisições!$D:$D,$A7,Requisições!$F:$F,Requisições!$V$3)</f>
        <v>0</v>
      </c>
      <c r="V7" s="5">
        <f>SUMIFS(Requisições!$G:$G,Requisições!$D:$D,$A7,Requisições!$F:$F,Requisições!$V$4)</f>
        <v>0</v>
      </c>
      <c r="W7" s="5">
        <f>SUMIFS(Requisições!$G:$G,Requisições!$D:$D,$A7,Requisições!$F:$F,Requisições!$V$5)</f>
        <v>0</v>
      </c>
      <c r="X7" s="5">
        <f>SUMIFS(Requisições!$G:$G,Requisições!$D:$D,$A7,Requisições!$F:$F,Requisições!$V$6)</f>
        <v>0</v>
      </c>
      <c r="Y7" s="5">
        <f>SUMIFS(Requisições!$G:$G,Requisições!$D:$D,$A7,Requisições!$F:$F,Requisições!$V$7)</f>
        <v>0</v>
      </c>
      <c r="Z7" s="5">
        <f>SUMIFS(Requisições!$G:$G,Requisições!$D:$D,$A7,Requisições!$F:$F,Requisições!$V$8)</f>
        <v>0</v>
      </c>
      <c r="AA7" s="5">
        <f>SUMIFS(Requisições!$G:$G,Requisições!$D:$D,$A7,Requisições!$F:$F,Requisições!$V$9)</f>
        <v>0</v>
      </c>
      <c r="AB7" s="5">
        <f>SUMIFS(Requisições!$G:$G,Requisições!$D:$D,$A7,Requisições!$F:$F,Requisições!$V$10)</f>
        <v>0</v>
      </c>
      <c r="AC7" s="5">
        <f>SUMIFS(Requisições!$G:$G,Requisições!$D:$D,$A7,Requisições!$F:$F,Requisições!$V$11)</f>
        <v>0</v>
      </c>
      <c r="AD7" s="5">
        <f>SUMIFS(Requisições!$G:$G,Requisições!$D:$D,$A7,Requisições!$F:$F,Requisições!$V$12)</f>
        <v>0</v>
      </c>
      <c r="AE7" s="5">
        <f>SUMIFS(Requisições!$G:$G,Requisições!$D:$D,$A7,Requisições!$F:$F,Requisições!$V$13)</f>
        <v>0</v>
      </c>
      <c r="AF7" s="5">
        <f>SUMIFS(Requisições!$G:$G,Requisições!$D:$D,$A7,Requisições!$F:$F,Requisições!$V$14)</f>
        <v>0</v>
      </c>
    </row>
    <row r="8" spans="1:32" ht="14.4" x14ac:dyDescent="0.3">
      <c r="A8" s="18" t="s">
        <v>258</v>
      </c>
      <c r="B8" s="5">
        <f t="shared" si="0"/>
        <v>0</v>
      </c>
      <c r="C8" s="5">
        <f>SUMIFS(Requisições!$G:$G,Requisições!$D:$D,$A8,Requisições!$F:$F,Requisições!$R$1)</f>
        <v>0</v>
      </c>
      <c r="D8" s="5">
        <f>SUMIFS(Requisições!$G:$G,Requisições!$D:$D,$A8,Requisições!$F:$F,Requisições!$R$2)</f>
        <v>0</v>
      </c>
      <c r="E8" s="5">
        <f>SUMIFS(Requisições!$G:$G,Requisições!$D:$D,$A8,Requisições!$F:$F,Requisições!$R$3)</f>
        <v>0</v>
      </c>
      <c r="F8" s="5">
        <f>SUMIFS(Requisições!$G:$G,Requisições!$D:$D,$A8,Requisições!$F:$F,Requisições!$R$4)</f>
        <v>0</v>
      </c>
      <c r="G8" s="5">
        <f>SUMIFS(Requisições!$G:$G,Requisições!$D:$D,$A8,Requisições!$F:$F,Requisições!$R$5)</f>
        <v>0</v>
      </c>
      <c r="H8" s="5">
        <f>SUMIFS(Requisições!$G:$G,Requisições!$D:$D,$A8,Requisições!$F:$F,Requisições!$R$6)</f>
        <v>0</v>
      </c>
      <c r="I8" s="5">
        <f>SUMIFS(Requisições!$G:$G,Requisições!$D:$D,$A8,Requisições!$F:$F,Requisições!$R$7)</f>
        <v>0</v>
      </c>
      <c r="J8" s="5">
        <f>SUMIFS(Requisições!$G:$G,Requisições!$D:$D,$A8,Requisições!$F:$F,Requisições!$S$1)</f>
        <v>0</v>
      </c>
      <c r="K8" s="5">
        <f>SUMIFS(Requisições!$G:$G,Requisições!$D:$D,$A8,Requisições!$F:$F,Requisições!$S$2)</f>
        <v>0</v>
      </c>
      <c r="L8" s="5">
        <f>SUMIFS(Requisições!$G:$G,Requisições!$D:$D,$A8,Requisições!$F:$F,Requisições!$S$3)</f>
        <v>0</v>
      </c>
      <c r="M8" s="5">
        <f>SUMIFS(Requisições!$G:$G,Requisições!$D:$D,$A8,Requisições!$F:$F,Requisições!$S$4)</f>
        <v>0</v>
      </c>
      <c r="N8" s="5">
        <f>SUMIFS(Requisições!$G:$G,Requisições!$D:$D,$A8,Requisições!$F:$F,Requisições!$S$5)</f>
        <v>0</v>
      </c>
      <c r="O8" s="5">
        <f>SUMIFS(Requisições!$G:$G,Requisições!$D:$D,$A8,Requisições!$F:$F,Requisições!$T$1)</f>
        <v>0</v>
      </c>
      <c r="P8" s="5">
        <f>SUMIFS(Requisições!$G:$G,Requisições!$D:$D,$A8,Requisições!$F:$F,Requisições!$T$2)</f>
        <v>0</v>
      </c>
      <c r="Q8" s="5">
        <f>SUMIFS(Requisições!$G:$G,Requisições!$D:$D,$A8,Requisições!$F:$F,Requisições!$T$3)</f>
        <v>0</v>
      </c>
      <c r="R8" s="5">
        <f>SUMIFS(Requisições!$G:$G,Requisições!$D:$D,$A8,Requisições!$F:$F,Requisições!$U$1)</f>
        <v>0</v>
      </c>
      <c r="S8" s="5">
        <f>SUMIFS(Requisições!$G:$G,Requisições!$D:$D,$A8,Requisições!$F:$F,Requisições!$V$1)</f>
        <v>0</v>
      </c>
      <c r="T8" s="5">
        <f>SUMIFS(Requisições!$G:$G,Requisições!$D:$D,$A8,Requisições!$F:$F,Requisições!$V$2)</f>
        <v>0</v>
      </c>
      <c r="U8" s="5">
        <f>SUMIFS(Requisições!$G:$G,Requisições!$D:$D,$A8,Requisições!$F:$F,Requisições!$V$3)</f>
        <v>0</v>
      </c>
      <c r="V8" s="5">
        <f>SUMIFS(Requisições!$G:$G,Requisições!$D:$D,$A8,Requisições!$F:$F,Requisições!$V$4)</f>
        <v>0</v>
      </c>
      <c r="W8" s="5">
        <f>SUMIFS(Requisições!$G:$G,Requisições!$D:$D,$A8,Requisições!$F:$F,Requisições!$V$5)</f>
        <v>0</v>
      </c>
      <c r="X8" s="5">
        <f>SUMIFS(Requisições!$G:$G,Requisições!$D:$D,$A8,Requisições!$F:$F,Requisições!$V$6)</f>
        <v>0</v>
      </c>
      <c r="Y8" s="5">
        <f>SUMIFS(Requisições!$G:$G,Requisições!$D:$D,$A8,Requisições!$F:$F,Requisições!$V$7)</f>
        <v>0</v>
      </c>
      <c r="Z8" s="5">
        <f>SUMIFS(Requisições!$G:$G,Requisições!$D:$D,$A8,Requisições!$F:$F,Requisições!$V$8)</f>
        <v>0</v>
      </c>
      <c r="AA8" s="5">
        <f>SUMIFS(Requisições!$G:$G,Requisições!$D:$D,$A8,Requisições!$F:$F,Requisições!$V$9)</f>
        <v>0</v>
      </c>
      <c r="AB8" s="5">
        <f>SUMIFS(Requisições!$G:$G,Requisições!$D:$D,$A8,Requisições!$F:$F,Requisições!$V$10)</f>
        <v>0</v>
      </c>
      <c r="AC8" s="5">
        <f>SUMIFS(Requisições!$G:$G,Requisições!$D:$D,$A8,Requisições!$F:$F,Requisições!$V$11)</f>
        <v>0</v>
      </c>
      <c r="AD8" s="5">
        <f>SUMIFS(Requisições!$G:$G,Requisições!$D:$D,$A8,Requisições!$F:$F,Requisições!$V$12)</f>
        <v>0</v>
      </c>
      <c r="AE8" s="5">
        <f>SUMIFS(Requisições!$G:$G,Requisições!$D:$D,$A8,Requisições!$F:$F,Requisições!$V$13)</f>
        <v>0</v>
      </c>
      <c r="AF8" s="5">
        <f>SUMIFS(Requisições!$G:$G,Requisições!$D:$D,$A8,Requisições!$F:$F,Requisições!$V$14)</f>
        <v>0</v>
      </c>
    </row>
    <row r="9" spans="1:32" ht="14.4" x14ac:dyDescent="0.3">
      <c r="A9" s="18" t="s">
        <v>259</v>
      </c>
      <c r="B9" s="5">
        <f t="shared" si="0"/>
        <v>5</v>
      </c>
      <c r="C9" s="5">
        <f>SUMIFS(Requisições!$G:$G,Requisições!$D:$D,$A9,Requisições!$F:$F,Requisições!$R$1)</f>
        <v>0</v>
      </c>
      <c r="D9" s="5">
        <f>SUMIFS(Requisições!$G:$G,Requisições!$D:$D,$A9,Requisições!$F:$F,Requisições!$R$2)</f>
        <v>0</v>
      </c>
      <c r="E9" s="5">
        <f>SUMIFS(Requisições!$G:$G,Requisições!$D:$D,$A9,Requisições!$F:$F,Requisições!$R$3)</f>
        <v>0</v>
      </c>
      <c r="F9" s="5">
        <f>SUMIFS(Requisições!$G:$G,Requisições!$D:$D,$A9,Requisições!$F:$F,Requisições!$R$4)</f>
        <v>0</v>
      </c>
      <c r="G9" s="5">
        <f>SUMIFS(Requisições!$G:$G,Requisições!$D:$D,$A9,Requisições!$F:$F,Requisições!$R$5)</f>
        <v>0</v>
      </c>
      <c r="H9" s="5">
        <f>SUMIFS(Requisições!$G:$G,Requisições!$D:$D,$A9,Requisições!$F:$F,Requisições!$R$6)</f>
        <v>0</v>
      </c>
      <c r="I9" s="5">
        <f>SUMIFS(Requisições!$G:$G,Requisições!$D:$D,$A9,Requisições!$F:$F,Requisições!$R$7)</f>
        <v>5</v>
      </c>
      <c r="J9" s="5">
        <f>SUMIFS(Requisições!$G:$G,Requisições!$D:$D,$A9,Requisições!$F:$F,Requisições!$S$1)</f>
        <v>0</v>
      </c>
      <c r="K9" s="5">
        <f>SUMIFS(Requisições!$G:$G,Requisições!$D:$D,$A9,Requisições!$F:$F,Requisições!$S$2)</f>
        <v>0</v>
      </c>
      <c r="L9" s="5">
        <f>SUMIFS(Requisições!$G:$G,Requisições!$D:$D,$A9,Requisições!$F:$F,Requisições!$S$3)</f>
        <v>0</v>
      </c>
      <c r="M9" s="5">
        <f>SUMIFS(Requisições!$G:$G,Requisições!$D:$D,$A9,Requisições!$F:$F,Requisições!$S$4)</f>
        <v>0</v>
      </c>
      <c r="N9" s="5">
        <f>SUMIFS(Requisições!$G:$G,Requisições!$D:$D,$A9,Requisições!$F:$F,Requisições!$S$5)</f>
        <v>0</v>
      </c>
      <c r="O9" s="5">
        <f>SUMIFS(Requisições!$G:$G,Requisições!$D:$D,$A9,Requisições!$F:$F,Requisições!$T$1)</f>
        <v>0</v>
      </c>
      <c r="P9" s="5">
        <f>SUMIFS(Requisições!$G:$G,Requisições!$D:$D,$A9,Requisições!$F:$F,Requisições!$T$2)</f>
        <v>0</v>
      </c>
      <c r="Q9" s="5">
        <f>SUMIFS(Requisições!$G:$G,Requisições!$D:$D,$A9,Requisições!$F:$F,Requisições!$T$3)</f>
        <v>0</v>
      </c>
      <c r="R9" s="5">
        <f>SUMIFS(Requisições!$G:$G,Requisições!$D:$D,$A9,Requisições!$F:$F,Requisições!$U$1)</f>
        <v>0</v>
      </c>
      <c r="S9" s="5">
        <f>SUMIFS(Requisições!$G:$G,Requisições!$D:$D,$A9,Requisições!$F:$F,Requisições!$V$1)</f>
        <v>0</v>
      </c>
      <c r="T9" s="5">
        <f>SUMIFS(Requisições!$G:$G,Requisições!$D:$D,$A9,Requisições!$F:$F,Requisições!$V$2)</f>
        <v>0</v>
      </c>
      <c r="U9" s="5">
        <f>SUMIFS(Requisições!$G:$G,Requisições!$D:$D,$A9,Requisições!$F:$F,Requisições!$V$3)</f>
        <v>0</v>
      </c>
      <c r="V9" s="5">
        <f>SUMIFS(Requisições!$G:$G,Requisições!$D:$D,$A9,Requisições!$F:$F,Requisições!$V$4)</f>
        <v>0</v>
      </c>
      <c r="W9" s="5">
        <f>SUMIFS(Requisições!$G:$G,Requisições!$D:$D,$A9,Requisições!$F:$F,Requisições!$V$5)</f>
        <v>0</v>
      </c>
      <c r="X9" s="5">
        <f>SUMIFS(Requisições!$G:$G,Requisições!$D:$D,$A9,Requisições!$F:$F,Requisições!$V$6)</f>
        <v>0</v>
      </c>
      <c r="Y9" s="5">
        <f>SUMIFS(Requisições!$G:$G,Requisições!$D:$D,$A9,Requisições!$F:$F,Requisições!$V$7)</f>
        <v>0</v>
      </c>
      <c r="Z9" s="5">
        <f>SUMIFS(Requisições!$G:$G,Requisições!$D:$D,$A9,Requisições!$F:$F,Requisições!$V$8)</f>
        <v>0</v>
      </c>
      <c r="AA9" s="5">
        <f>SUMIFS(Requisições!$G:$G,Requisições!$D:$D,$A9,Requisições!$F:$F,Requisições!$V$9)</f>
        <v>0</v>
      </c>
      <c r="AB9" s="5">
        <f>SUMIFS(Requisições!$G:$G,Requisições!$D:$D,$A9,Requisições!$F:$F,Requisições!$V$10)</f>
        <v>0</v>
      </c>
      <c r="AC9" s="5">
        <f>SUMIFS(Requisições!$G:$G,Requisições!$D:$D,$A9,Requisições!$F:$F,Requisições!$V$11)</f>
        <v>0</v>
      </c>
      <c r="AD9" s="5">
        <f>SUMIFS(Requisições!$G:$G,Requisições!$D:$D,$A9,Requisições!$F:$F,Requisições!$V$12)</f>
        <v>0</v>
      </c>
      <c r="AE9" s="5">
        <f>SUMIFS(Requisições!$G:$G,Requisições!$D:$D,$A9,Requisições!$F:$F,Requisições!$V$13)</f>
        <v>0</v>
      </c>
      <c r="AF9" s="5">
        <f>SUMIFS(Requisições!$G:$G,Requisições!$D:$D,$A9,Requisições!$F:$F,Requisições!$V$14)</f>
        <v>0</v>
      </c>
    </row>
    <row r="10" spans="1:32" ht="14.4" x14ac:dyDescent="0.3">
      <c r="A10" s="18" t="s">
        <v>260</v>
      </c>
      <c r="B10" s="5">
        <f t="shared" si="0"/>
        <v>0</v>
      </c>
      <c r="C10" s="5">
        <f>SUMIFS(Requisições!$G:$G,Requisições!$D:$D,$A10,Requisições!$F:$F,Requisições!$R$1)</f>
        <v>0</v>
      </c>
      <c r="D10" s="5">
        <f>SUMIFS(Requisições!$G:$G,Requisições!$D:$D,$A10,Requisições!$F:$F,Requisições!$R$2)</f>
        <v>0</v>
      </c>
      <c r="E10" s="5">
        <f>SUMIFS(Requisições!$G:$G,Requisições!$D:$D,$A10,Requisições!$F:$F,Requisições!$R$3)</f>
        <v>0</v>
      </c>
      <c r="F10" s="5">
        <f>SUMIFS(Requisições!$G:$G,Requisições!$D:$D,$A10,Requisições!$F:$F,Requisições!$R$4)</f>
        <v>0</v>
      </c>
      <c r="G10" s="5">
        <f>SUMIFS(Requisições!$G:$G,Requisições!$D:$D,$A10,Requisições!$F:$F,Requisições!$R$5)</f>
        <v>0</v>
      </c>
      <c r="H10" s="5">
        <f>SUMIFS(Requisições!$G:$G,Requisições!$D:$D,$A10,Requisições!$F:$F,Requisições!$R$6)</f>
        <v>0</v>
      </c>
      <c r="I10" s="5">
        <f>SUMIFS(Requisições!$G:$G,Requisições!$D:$D,$A10,Requisições!$F:$F,Requisições!$R$7)</f>
        <v>0</v>
      </c>
      <c r="J10" s="5">
        <f>SUMIFS(Requisições!$G:$G,Requisições!$D:$D,$A10,Requisições!$F:$F,Requisições!$S$1)</f>
        <v>0</v>
      </c>
      <c r="K10" s="5">
        <f>SUMIFS(Requisições!$G:$G,Requisições!$D:$D,$A10,Requisições!$F:$F,Requisições!$S$2)</f>
        <v>0</v>
      </c>
      <c r="L10" s="5">
        <f>SUMIFS(Requisições!$G:$G,Requisições!$D:$D,$A10,Requisições!$F:$F,Requisições!$S$3)</f>
        <v>0</v>
      </c>
      <c r="M10" s="5">
        <f>SUMIFS(Requisições!$G:$G,Requisições!$D:$D,$A10,Requisições!$F:$F,Requisições!$S$4)</f>
        <v>0</v>
      </c>
      <c r="N10" s="5">
        <f>SUMIFS(Requisições!$G:$G,Requisições!$D:$D,$A10,Requisições!$F:$F,Requisições!$S$5)</f>
        <v>0</v>
      </c>
      <c r="O10" s="5">
        <f>SUMIFS(Requisições!$G:$G,Requisições!$D:$D,$A10,Requisições!$F:$F,Requisições!$T$1)</f>
        <v>0</v>
      </c>
      <c r="P10" s="5">
        <f>SUMIFS(Requisições!$G:$G,Requisições!$D:$D,$A10,Requisições!$F:$F,Requisições!$T$2)</f>
        <v>0</v>
      </c>
      <c r="Q10" s="5">
        <f>SUMIFS(Requisições!$G:$G,Requisições!$D:$D,$A10,Requisições!$F:$F,Requisições!$T$3)</f>
        <v>0</v>
      </c>
      <c r="R10" s="5">
        <f>SUMIFS(Requisições!$G:$G,Requisições!$D:$D,$A10,Requisições!$F:$F,Requisições!$U$1)</f>
        <v>0</v>
      </c>
      <c r="S10" s="5">
        <f>SUMIFS(Requisições!$G:$G,Requisições!$D:$D,$A10,Requisições!$F:$F,Requisições!$V$1)</f>
        <v>0</v>
      </c>
      <c r="T10" s="5">
        <f>SUMIFS(Requisições!$G:$G,Requisições!$D:$D,$A10,Requisições!$F:$F,Requisições!$V$2)</f>
        <v>0</v>
      </c>
      <c r="U10" s="5">
        <f>SUMIFS(Requisições!$G:$G,Requisições!$D:$D,$A10,Requisições!$F:$F,Requisições!$V$3)</f>
        <v>0</v>
      </c>
      <c r="V10" s="5">
        <f>SUMIFS(Requisições!$G:$G,Requisições!$D:$D,$A10,Requisições!$F:$F,Requisições!$V$4)</f>
        <v>0</v>
      </c>
      <c r="W10" s="5">
        <f>SUMIFS(Requisições!$G:$G,Requisições!$D:$D,$A10,Requisições!$F:$F,Requisições!$V$5)</f>
        <v>0</v>
      </c>
      <c r="X10" s="5">
        <f>SUMIFS(Requisições!$G:$G,Requisições!$D:$D,$A10,Requisições!$F:$F,Requisições!$V$6)</f>
        <v>0</v>
      </c>
      <c r="Y10" s="5">
        <f>SUMIFS(Requisições!$G:$G,Requisições!$D:$D,$A10,Requisições!$F:$F,Requisições!$V$7)</f>
        <v>0</v>
      </c>
      <c r="Z10" s="5">
        <f>SUMIFS(Requisições!$G:$G,Requisições!$D:$D,$A10,Requisições!$F:$F,Requisições!$V$8)</f>
        <v>0</v>
      </c>
      <c r="AA10" s="5">
        <f>SUMIFS(Requisições!$G:$G,Requisições!$D:$D,$A10,Requisições!$F:$F,Requisições!$V$9)</f>
        <v>0</v>
      </c>
      <c r="AB10" s="5">
        <f>SUMIFS(Requisições!$G:$G,Requisições!$D:$D,$A10,Requisições!$F:$F,Requisições!$V$10)</f>
        <v>0</v>
      </c>
      <c r="AC10" s="5">
        <f>SUMIFS(Requisições!$G:$G,Requisições!$D:$D,$A10,Requisições!$F:$F,Requisições!$V$11)</f>
        <v>0</v>
      </c>
      <c r="AD10" s="5">
        <f>SUMIFS(Requisições!$G:$G,Requisições!$D:$D,$A10,Requisições!$F:$F,Requisições!$V$12)</f>
        <v>0</v>
      </c>
      <c r="AE10" s="5">
        <f>SUMIFS(Requisições!$G:$G,Requisições!$D:$D,$A10,Requisições!$F:$F,Requisições!$V$13)</f>
        <v>0</v>
      </c>
      <c r="AF10" s="5">
        <f>SUMIFS(Requisições!$G:$G,Requisições!$D:$D,$A10,Requisições!$F:$F,Requisições!$V$14)</f>
        <v>0</v>
      </c>
    </row>
    <row r="11" spans="1:32" ht="14.4" x14ac:dyDescent="0.3">
      <c r="A11" s="18" t="s">
        <v>261</v>
      </c>
      <c r="B11" s="5">
        <f t="shared" si="0"/>
        <v>0</v>
      </c>
      <c r="C11" s="5">
        <f>SUMIFS(Requisições!$G:$G,Requisições!$D:$D,$A11,Requisições!$F:$F,Requisições!$R$1)</f>
        <v>0</v>
      </c>
      <c r="D11" s="5">
        <f>SUMIFS(Requisições!$G:$G,Requisições!$D:$D,$A11,Requisições!$F:$F,Requisições!$R$2)</f>
        <v>0</v>
      </c>
      <c r="E11" s="5">
        <f>SUMIFS(Requisições!$G:$G,Requisições!$D:$D,$A11,Requisições!$F:$F,Requisições!$R$3)</f>
        <v>0</v>
      </c>
      <c r="F11" s="5">
        <f>SUMIFS(Requisições!$G:$G,Requisições!$D:$D,$A11,Requisições!$F:$F,Requisições!$R$4)</f>
        <v>0</v>
      </c>
      <c r="G11" s="5">
        <f>SUMIFS(Requisições!$G:$G,Requisições!$D:$D,$A11,Requisições!$F:$F,Requisições!$R$5)</f>
        <v>0</v>
      </c>
      <c r="H11" s="5">
        <f>SUMIFS(Requisições!$G:$G,Requisições!$D:$D,$A11,Requisições!$F:$F,Requisições!$R$6)</f>
        <v>0</v>
      </c>
      <c r="I11" s="5">
        <f>SUMIFS(Requisições!$G:$G,Requisições!$D:$D,$A11,Requisições!$F:$F,Requisições!$R$7)</f>
        <v>0</v>
      </c>
      <c r="J11" s="5">
        <f>SUMIFS(Requisições!$G:$G,Requisições!$D:$D,$A11,Requisições!$F:$F,Requisições!$S$1)</f>
        <v>0</v>
      </c>
      <c r="K11" s="5">
        <f>SUMIFS(Requisições!$G:$G,Requisições!$D:$D,$A11,Requisições!$F:$F,Requisições!$S$2)</f>
        <v>0</v>
      </c>
      <c r="L11" s="5">
        <f>SUMIFS(Requisições!$G:$G,Requisições!$D:$D,$A11,Requisições!$F:$F,Requisições!$S$3)</f>
        <v>0</v>
      </c>
      <c r="M11" s="5">
        <f>SUMIFS(Requisições!$G:$G,Requisições!$D:$D,$A11,Requisições!$F:$F,Requisições!$S$4)</f>
        <v>0</v>
      </c>
      <c r="N11" s="5">
        <f>SUMIFS(Requisições!$G:$G,Requisições!$D:$D,$A11,Requisições!$F:$F,Requisições!$S$5)</f>
        <v>0</v>
      </c>
      <c r="O11" s="5">
        <f>SUMIFS(Requisições!$G:$G,Requisições!$D:$D,$A11,Requisições!$F:$F,Requisições!$T$1)</f>
        <v>0</v>
      </c>
      <c r="P11" s="5">
        <f>SUMIFS(Requisições!$G:$G,Requisições!$D:$D,$A11,Requisições!$F:$F,Requisições!$T$2)</f>
        <v>0</v>
      </c>
      <c r="Q11" s="5">
        <f>SUMIFS(Requisições!$G:$G,Requisições!$D:$D,$A11,Requisições!$F:$F,Requisições!$T$3)</f>
        <v>0</v>
      </c>
      <c r="R11" s="5">
        <f>SUMIFS(Requisições!$G:$G,Requisições!$D:$D,$A11,Requisições!$F:$F,Requisições!$U$1)</f>
        <v>0</v>
      </c>
      <c r="S11" s="5">
        <f>SUMIFS(Requisições!$G:$G,Requisições!$D:$D,$A11,Requisições!$F:$F,Requisições!$V$1)</f>
        <v>0</v>
      </c>
      <c r="T11" s="5">
        <f>SUMIFS(Requisições!$G:$G,Requisições!$D:$D,$A11,Requisições!$F:$F,Requisições!$V$2)</f>
        <v>0</v>
      </c>
      <c r="U11" s="5">
        <f>SUMIFS(Requisições!$G:$G,Requisições!$D:$D,$A11,Requisições!$F:$F,Requisições!$V$3)</f>
        <v>0</v>
      </c>
      <c r="V11" s="5">
        <f>SUMIFS(Requisições!$G:$G,Requisições!$D:$D,$A11,Requisições!$F:$F,Requisições!$V$4)</f>
        <v>0</v>
      </c>
      <c r="W11" s="5">
        <f>SUMIFS(Requisições!$G:$G,Requisições!$D:$D,$A11,Requisições!$F:$F,Requisições!$V$5)</f>
        <v>0</v>
      </c>
      <c r="X11" s="5">
        <f>SUMIFS(Requisições!$G:$G,Requisições!$D:$D,$A11,Requisições!$F:$F,Requisições!$V$6)</f>
        <v>0</v>
      </c>
      <c r="Y11" s="5">
        <f>SUMIFS(Requisições!$G:$G,Requisições!$D:$D,$A11,Requisições!$F:$F,Requisições!$V$7)</f>
        <v>0</v>
      </c>
      <c r="Z11" s="5">
        <f>SUMIFS(Requisições!$G:$G,Requisições!$D:$D,$A11,Requisições!$F:$F,Requisições!$V$8)</f>
        <v>0</v>
      </c>
      <c r="AA11" s="5">
        <f>SUMIFS(Requisições!$G:$G,Requisições!$D:$D,$A11,Requisições!$F:$F,Requisições!$V$9)</f>
        <v>0</v>
      </c>
      <c r="AB11" s="5">
        <f>SUMIFS(Requisições!$G:$G,Requisições!$D:$D,$A11,Requisições!$F:$F,Requisições!$V$10)</f>
        <v>0</v>
      </c>
      <c r="AC11" s="5">
        <f>SUMIFS(Requisições!$G:$G,Requisições!$D:$D,$A11,Requisições!$F:$F,Requisições!$V$11)</f>
        <v>0</v>
      </c>
      <c r="AD11" s="5">
        <f>SUMIFS(Requisições!$G:$G,Requisições!$D:$D,$A11,Requisições!$F:$F,Requisições!$V$12)</f>
        <v>0</v>
      </c>
      <c r="AE11" s="5">
        <f>SUMIFS(Requisições!$G:$G,Requisições!$D:$D,$A11,Requisições!$F:$F,Requisições!$V$13)</f>
        <v>0</v>
      </c>
      <c r="AF11" s="5">
        <f>SUMIFS(Requisições!$G:$G,Requisições!$D:$D,$A11,Requisições!$F:$F,Requisições!$V$14)</f>
        <v>0</v>
      </c>
    </row>
    <row r="12" spans="1:32" ht="14.4" x14ac:dyDescent="0.3">
      <c r="A12" s="18" t="s">
        <v>262</v>
      </c>
      <c r="B12" s="5">
        <f t="shared" si="0"/>
        <v>0</v>
      </c>
      <c r="C12" s="5">
        <f>SUMIFS(Requisições!$G:$G,Requisições!$D:$D,$A12,Requisições!$F:$F,Requisições!$R$1)</f>
        <v>0</v>
      </c>
      <c r="D12" s="5">
        <f>SUMIFS(Requisições!$G:$G,Requisições!$D:$D,$A12,Requisições!$F:$F,Requisições!$R$2)</f>
        <v>0</v>
      </c>
      <c r="E12" s="5">
        <f>SUMIFS(Requisições!$G:$G,Requisições!$D:$D,$A12,Requisições!$F:$F,Requisições!$R$3)</f>
        <v>0</v>
      </c>
      <c r="F12" s="5">
        <f>SUMIFS(Requisições!$G:$G,Requisições!$D:$D,$A12,Requisições!$F:$F,Requisições!$R$4)</f>
        <v>0</v>
      </c>
      <c r="G12" s="5">
        <f>SUMIFS(Requisições!$G:$G,Requisições!$D:$D,$A12,Requisições!$F:$F,Requisições!$R$5)</f>
        <v>0</v>
      </c>
      <c r="H12" s="5">
        <f>SUMIFS(Requisições!$G:$G,Requisições!$D:$D,$A12,Requisições!$F:$F,Requisições!$R$6)</f>
        <v>0</v>
      </c>
      <c r="I12" s="5">
        <f>SUMIFS(Requisições!$G:$G,Requisições!$D:$D,$A12,Requisições!$F:$F,Requisições!$R$7)</f>
        <v>0</v>
      </c>
      <c r="J12" s="5">
        <f>SUMIFS(Requisições!$G:$G,Requisições!$D:$D,$A12,Requisições!$F:$F,Requisições!$S$1)</f>
        <v>0</v>
      </c>
      <c r="K12" s="5">
        <f>SUMIFS(Requisições!$G:$G,Requisições!$D:$D,$A12,Requisições!$F:$F,Requisições!$S$2)</f>
        <v>0</v>
      </c>
      <c r="L12" s="5">
        <f>SUMIFS(Requisições!$G:$G,Requisições!$D:$D,$A12,Requisições!$F:$F,Requisições!$S$3)</f>
        <v>0</v>
      </c>
      <c r="M12" s="5">
        <f>SUMIFS(Requisições!$G:$G,Requisições!$D:$D,$A12,Requisições!$F:$F,Requisições!$S$4)</f>
        <v>0</v>
      </c>
      <c r="N12" s="5">
        <f>SUMIFS(Requisições!$G:$G,Requisições!$D:$D,$A12,Requisições!$F:$F,Requisições!$S$5)</f>
        <v>0</v>
      </c>
      <c r="O12" s="5">
        <f>SUMIFS(Requisições!$G:$G,Requisições!$D:$D,$A12,Requisições!$F:$F,Requisições!$T$1)</f>
        <v>0</v>
      </c>
      <c r="P12" s="5">
        <f>SUMIFS(Requisições!$G:$G,Requisições!$D:$D,$A12,Requisições!$F:$F,Requisições!$T$2)</f>
        <v>0</v>
      </c>
      <c r="Q12" s="5">
        <f>SUMIFS(Requisições!$G:$G,Requisições!$D:$D,$A12,Requisições!$F:$F,Requisições!$T$3)</f>
        <v>0</v>
      </c>
      <c r="R12" s="5">
        <f>SUMIFS(Requisições!$G:$G,Requisições!$D:$D,$A12,Requisições!$F:$F,Requisições!$U$1)</f>
        <v>0</v>
      </c>
      <c r="S12" s="5">
        <f>SUMIFS(Requisições!$G:$G,Requisições!$D:$D,$A12,Requisições!$F:$F,Requisições!$V$1)</f>
        <v>0</v>
      </c>
      <c r="T12" s="5">
        <f>SUMIFS(Requisições!$G:$G,Requisições!$D:$D,$A12,Requisições!$F:$F,Requisições!$V$2)</f>
        <v>0</v>
      </c>
      <c r="U12" s="5">
        <f>SUMIFS(Requisições!$G:$G,Requisições!$D:$D,$A12,Requisições!$F:$F,Requisições!$V$3)</f>
        <v>0</v>
      </c>
      <c r="V12" s="5">
        <f>SUMIFS(Requisições!$G:$G,Requisições!$D:$D,$A12,Requisições!$F:$F,Requisições!$V$4)</f>
        <v>0</v>
      </c>
      <c r="W12" s="5">
        <f>SUMIFS(Requisições!$G:$G,Requisições!$D:$D,$A12,Requisições!$F:$F,Requisições!$V$5)</f>
        <v>0</v>
      </c>
      <c r="X12" s="5">
        <f>SUMIFS(Requisições!$G:$G,Requisições!$D:$D,$A12,Requisições!$F:$F,Requisições!$V$6)</f>
        <v>0</v>
      </c>
      <c r="Y12" s="5">
        <f>SUMIFS(Requisições!$G:$G,Requisições!$D:$D,$A12,Requisições!$F:$F,Requisições!$V$7)</f>
        <v>0</v>
      </c>
      <c r="Z12" s="5">
        <f>SUMIFS(Requisições!$G:$G,Requisições!$D:$D,$A12,Requisições!$F:$F,Requisições!$V$8)</f>
        <v>0</v>
      </c>
      <c r="AA12" s="5">
        <f>SUMIFS(Requisições!$G:$G,Requisições!$D:$D,$A12,Requisições!$F:$F,Requisições!$V$9)</f>
        <v>0</v>
      </c>
      <c r="AB12" s="5">
        <f>SUMIFS(Requisições!$G:$G,Requisições!$D:$D,$A12,Requisições!$F:$F,Requisições!$V$10)</f>
        <v>0</v>
      </c>
      <c r="AC12" s="5">
        <f>SUMIFS(Requisições!$G:$G,Requisições!$D:$D,$A12,Requisições!$F:$F,Requisições!$V$11)</f>
        <v>0</v>
      </c>
      <c r="AD12" s="5">
        <f>SUMIFS(Requisições!$G:$G,Requisições!$D:$D,$A12,Requisições!$F:$F,Requisições!$V$12)</f>
        <v>0</v>
      </c>
      <c r="AE12" s="5">
        <f>SUMIFS(Requisições!$G:$G,Requisições!$D:$D,$A12,Requisições!$F:$F,Requisições!$V$13)</f>
        <v>0</v>
      </c>
      <c r="AF12" s="5">
        <f>SUMIFS(Requisições!$G:$G,Requisições!$D:$D,$A12,Requisições!$F:$F,Requisições!$V$14)</f>
        <v>0</v>
      </c>
    </row>
    <row r="13" spans="1:32" ht="14.4" x14ac:dyDescent="0.3">
      <c r="A13" s="18" t="s">
        <v>263</v>
      </c>
      <c r="B13" s="5">
        <f t="shared" si="0"/>
        <v>0</v>
      </c>
      <c r="C13" s="5">
        <f>SUMIFS(Requisições!$G:$G,Requisições!$D:$D,$A13,Requisições!$F:$F,Requisições!$R$1)</f>
        <v>0</v>
      </c>
      <c r="D13" s="5">
        <f>SUMIFS(Requisições!$G:$G,Requisições!$D:$D,$A13,Requisições!$F:$F,Requisições!$R$2)</f>
        <v>0</v>
      </c>
      <c r="E13" s="5">
        <f>SUMIFS(Requisições!$G:$G,Requisições!$D:$D,$A13,Requisições!$F:$F,Requisições!$R$3)</f>
        <v>0</v>
      </c>
      <c r="F13" s="5">
        <f>SUMIFS(Requisições!$G:$G,Requisições!$D:$D,$A13,Requisições!$F:$F,Requisições!$R$4)</f>
        <v>0</v>
      </c>
      <c r="G13" s="5">
        <f>SUMIFS(Requisições!$G:$G,Requisições!$D:$D,$A13,Requisições!$F:$F,Requisições!$R$5)</f>
        <v>0</v>
      </c>
      <c r="H13" s="5">
        <f>SUMIFS(Requisições!$G:$G,Requisições!$D:$D,$A13,Requisições!$F:$F,Requisições!$R$6)</f>
        <v>0</v>
      </c>
      <c r="I13" s="5">
        <f>SUMIFS(Requisições!$G:$G,Requisições!$D:$D,$A13,Requisições!$F:$F,Requisições!$R$7)</f>
        <v>0</v>
      </c>
      <c r="J13" s="5">
        <f>SUMIFS(Requisições!$G:$G,Requisições!$D:$D,$A13,Requisições!$F:$F,Requisições!$S$1)</f>
        <v>0</v>
      </c>
      <c r="K13" s="5">
        <f>SUMIFS(Requisições!$G:$G,Requisições!$D:$D,$A13,Requisições!$F:$F,Requisições!$S$2)</f>
        <v>0</v>
      </c>
      <c r="L13" s="5">
        <f>SUMIFS(Requisições!$G:$G,Requisições!$D:$D,$A13,Requisições!$F:$F,Requisições!$S$3)</f>
        <v>0</v>
      </c>
      <c r="M13" s="5">
        <f>SUMIFS(Requisições!$G:$G,Requisições!$D:$D,$A13,Requisições!$F:$F,Requisições!$S$4)</f>
        <v>0</v>
      </c>
      <c r="N13" s="5">
        <f>SUMIFS(Requisições!$G:$G,Requisições!$D:$D,$A13,Requisições!$F:$F,Requisições!$S$5)</f>
        <v>0</v>
      </c>
      <c r="O13" s="5">
        <f>SUMIFS(Requisições!$G:$G,Requisições!$D:$D,$A13,Requisições!$F:$F,Requisições!$T$1)</f>
        <v>0</v>
      </c>
      <c r="P13" s="5">
        <f>SUMIFS(Requisições!$G:$G,Requisições!$D:$D,$A13,Requisições!$F:$F,Requisições!$T$2)</f>
        <v>0</v>
      </c>
      <c r="Q13" s="5">
        <f>SUMIFS(Requisições!$G:$G,Requisições!$D:$D,$A13,Requisições!$F:$F,Requisições!$T$3)</f>
        <v>0</v>
      </c>
      <c r="R13" s="5">
        <f>SUMIFS(Requisições!$G:$G,Requisições!$D:$D,$A13,Requisições!$F:$F,Requisições!$U$1)</f>
        <v>0</v>
      </c>
      <c r="S13" s="5">
        <f>SUMIFS(Requisições!$G:$G,Requisições!$D:$D,$A13,Requisições!$F:$F,Requisições!$V$1)</f>
        <v>0</v>
      </c>
      <c r="T13" s="5">
        <f>SUMIFS(Requisições!$G:$G,Requisições!$D:$D,$A13,Requisições!$F:$F,Requisições!$V$2)</f>
        <v>0</v>
      </c>
      <c r="U13" s="5">
        <f>SUMIFS(Requisições!$G:$G,Requisições!$D:$D,$A13,Requisições!$F:$F,Requisições!$V$3)</f>
        <v>0</v>
      </c>
      <c r="V13" s="5">
        <f>SUMIFS(Requisições!$G:$G,Requisições!$D:$D,$A13,Requisições!$F:$F,Requisições!$V$4)</f>
        <v>0</v>
      </c>
      <c r="W13" s="5">
        <f>SUMIFS(Requisições!$G:$G,Requisições!$D:$D,$A13,Requisições!$F:$F,Requisições!$V$5)</f>
        <v>0</v>
      </c>
      <c r="X13" s="5">
        <f>SUMIFS(Requisições!$G:$G,Requisições!$D:$D,$A13,Requisições!$F:$F,Requisições!$V$6)</f>
        <v>0</v>
      </c>
      <c r="Y13" s="5">
        <f>SUMIFS(Requisições!$G:$G,Requisições!$D:$D,$A13,Requisições!$F:$F,Requisições!$V$7)</f>
        <v>0</v>
      </c>
      <c r="Z13" s="5">
        <f>SUMIFS(Requisições!$G:$G,Requisições!$D:$D,$A13,Requisições!$F:$F,Requisições!$V$8)</f>
        <v>0</v>
      </c>
      <c r="AA13" s="5">
        <f>SUMIFS(Requisições!$G:$G,Requisições!$D:$D,$A13,Requisições!$F:$F,Requisições!$V$9)</f>
        <v>0</v>
      </c>
      <c r="AB13" s="5">
        <f>SUMIFS(Requisições!$G:$G,Requisições!$D:$D,$A13,Requisições!$F:$F,Requisições!$V$10)</f>
        <v>0</v>
      </c>
      <c r="AC13" s="5">
        <f>SUMIFS(Requisições!$G:$G,Requisições!$D:$D,$A13,Requisições!$F:$F,Requisições!$V$11)</f>
        <v>0</v>
      </c>
      <c r="AD13" s="5">
        <f>SUMIFS(Requisições!$G:$G,Requisições!$D:$D,$A13,Requisições!$F:$F,Requisições!$V$12)</f>
        <v>0</v>
      </c>
      <c r="AE13" s="5">
        <f>SUMIFS(Requisições!$G:$G,Requisições!$D:$D,$A13,Requisições!$F:$F,Requisições!$V$13)</f>
        <v>0</v>
      </c>
      <c r="AF13" s="5">
        <f>SUMIFS(Requisições!$G:$G,Requisições!$D:$D,$A13,Requisições!$F:$F,Requisições!$V$14)</f>
        <v>0</v>
      </c>
    </row>
    <row r="14" spans="1:32" ht="14.4" x14ac:dyDescent="0.3">
      <c r="A14" s="18" t="s">
        <v>264</v>
      </c>
      <c r="B14" s="5">
        <f t="shared" si="0"/>
        <v>111</v>
      </c>
      <c r="C14" s="5">
        <f>SUMIFS(Requisições!$G:$G,Requisições!$D:$D,$A14,Requisições!$F:$F,Requisições!$R$1)</f>
        <v>16</v>
      </c>
      <c r="D14" s="5">
        <f>SUMIFS(Requisições!$G:$G,Requisições!$D:$D,$A14,Requisições!$F:$F,Requisições!$R$2)</f>
        <v>0</v>
      </c>
      <c r="E14" s="5">
        <f>SUMIFS(Requisições!$G:$G,Requisições!$D:$D,$A14,Requisições!$F:$F,Requisições!$R$3)</f>
        <v>0</v>
      </c>
      <c r="F14" s="5">
        <f>SUMIFS(Requisições!$G:$G,Requisições!$D:$D,$A14,Requisições!$F:$F,Requisições!$R$4)</f>
        <v>0</v>
      </c>
      <c r="G14" s="5">
        <f>SUMIFS(Requisições!$G:$G,Requisições!$D:$D,$A14,Requisições!$F:$F,Requisições!$R$5)</f>
        <v>0</v>
      </c>
      <c r="H14" s="5">
        <f>SUMIFS(Requisições!$G:$G,Requisições!$D:$D,$A14,Requisições!$F:$F,Requisições!$R$6)</f>
        <v>0</v>
      </c>
      <c r="I14" s="5">
        <f>SUMIFS(Requisições!$G:$G,Requisições!$D:$D,$A14,Requisições!$F:$F,Requisições!$R$7)</f>
        <v>5</v>
      </c>
      <c r="J14" s="5">
        <f>SUMIFS(Requisições!$G:$G,Requisições!$D:$D,$A14,Requisições!$F:$F,Requisições!$S$1)</f>
        <v>0</v>
      </c>
      <c r="K14" s="5">
        <f>SUMIFS(Requisições!$G:$G,Requisições!$D:$D,$A14,Requisições!$F:$F,Requisições!$S$2)</f>
        <v>0</v>
      </c>
      <c r="L14" s="5">
        <f>SUMIFS(Requisições!$G:$G,Requisições!$D:$D,$A14,Requisições!$F:$F,Requisições!$S$3)</f>
        <v>0</v>
      </c>
      <c r="M14" s="5">
        <f>SUMIFS(Requisições!$G:$G,Requisições!$D:$D,$A14,Requisições!$F:$F,Requisições!$S$4)</f>
        <v>0</v>
      </c>
      <c r="N14" s="5">
        <f>SUMIFS(Requisições!$G:$G,Requisições!$D:$D,$A14,Requisições!$F:$F,Requisições!$S$5)</f>
        <v>0</v>
      </c>
      <c r="O14" s="5">
        <f>SUMIFS(Requisições!$G:$G,Requisições!$D:$D,$A14,Requisições!$F:$F,Requisições!$T$1)</f>
        <v>0</v>
      </c>
      <c r="P14" s="5">
        <f>SUMIFS(Requisições!$G:$G,Requisições!$D:$D,$A14,Requisições!$F:$F,Requisições!$T$2)</f>
        <v>0</v>
      </c>
      <c r="Q14" s="5">
        <f>SUMIFS(Requisições!$G:$G,Requisições!$D:$D,$A14,Requisições!$F:$F,Requisições!$T$3)</f>
        <v>0</v>
      </c>
      <c r="R14" s="5">
        <f>SUMIFS(Requisições!$G:$G,Requisições!$D:$D,$A14,Requisições!$F:$F,Requisições!$U$1)</f>
        <v>0</v>
      </c>
      <c r="S14" s="5">
        <f>SUMIFS(Requisições!$G:$G,Requisições!$D:$D,$A14,Requisições!$F:$F,Requisições!$V$1)</f>
        <v>0</v>
      </c>
      <c r="T14" s="5">
        <f>SUMIFS(Requisições!$G:$G,Requisições!$D:$D,$A14,Requisições!$F:$F,Requisições!$V$2)</f>
        <v>80</v>
      </c>
      <c r="U14" s="5">
        <f>SUMIFS(Requisições!$G:$G,Requisições!$D:$D,$A14,Requisições!$F:$F,Requisições!$V$3)</f>
        <v>0</v>
      </c>
      <c r="V14" s="5">
        <f>SUMIFS(Requisições!$G:$G,Requisições!$D:$D,$A14,Requisições!$F:$F,Requisições!$V$4)</f>
        <v>0</v>
      </c>
      <c r="W14" s="5">
        <f>SUMIFS(Requisições!$G:$G,Requisições!$D:$D,$A14,Requisições!$F:$F,Requisições!$V$5)</f>
        <v>5</v>
      </c>
      <c r="X14" s="5">
        <f>SUMIFS(Requisições!$G:$G,Requisições!$D:$D,$A14,Requisições!$F:$F,Requisições!$V$6)</f>
        <v>0</v>
      </c>
      <c r="Y14" s="5">
        <f>SUMIFS(Requisições!$G:$G,Requisições!$D:$D,$A14,Requisições!$F:$F,Requisições!$V$7)</f>
        <v>0</v>
      </c>
      <c r="Z14" s="5">
        <f>SUMIFS(Requisições!$G:$G,Requisições!$D:$D,$A14,Requisições!$F:$F,Requisições!$V$8)</f>
        <v>0</v>
      </c>
      <c r="AA14" s="5">
        <f>SUMIFS(Requisições!$G:$G,Requisições!$D:$D,$A14,Requisições!$F:$F,Requisições!$V$9)</f>
        <v>0</v>
      </c>
      <c r="AB14" s="5">
        <f>SUMIFS(Requisições!$G:$G,Requisições!$D:$D,$A14,Requisições!$F:$F,Requisições!$V$10)</f>
        <v>0</v>
      </c>
      <c r="AC14" s="5">
        <f>SUMIFS(Requisições!$G:$G,Requisições!$D:$D,$A14,Requisições!$F:$F,Requisições!$V$11)</f>
        <v>5</v>
      </c>
      <c r="AD14" s="5">
        <f>SUMIFS(Requisições!$G:$G,Requisições!$D:$D,$A14,Requisições!$F:$F,Requisições!$V$12)</f>
        <v>0</v>
      </c>
      <c r="AE14" s="5">
        <f>SUMIFS(Requisições!$G:$G,Requisições!$D:$D,$A14,Requisições!$F:$F,Requisições!$V$13)</f>
        <v>0</v>
      </c>
      <c r="AF14" s="5">
        <f>SUMIFS(Requisições!$G:$G,Requisições!$D:$D,$A14,Requisições!$F:$F,Requisições!$V$14)</f>
        <v>0</v>
      </c>
    </row>
    <row r="15" spans="1:32" ht="14.4" x14ac:dyDescent="0.3">
      <c r="A15" s="18" t="s">
        <v>265</v>
      </c>
      <c r="B15" s="5">
        <f t="shared" si="0"/>
        <v>0</v>
      </c>
      <c r="C15" s="5">
        <f>SUMIFS(Requisições!$G:$G,Requisições!$D:$D,$A15,Requisições!$F:$F,Requisições!$R$1)</f>
        <v>0</v>
      </c>
      <c r="D15" s="5">
        <f>SUMIFS(Requisições!$G:$G,Requisições!$D:$D,$A15,Requisições!$F:$F,Requisições!$R$2)</f>
        <v>0</v>
      </c>
      <c r="E15" s="5">
        <f>SUMIFS(Requisições!$G:$G,Requisições!$D:$D,$A15,Requisições!$F:$F,Requisições!$R$3)</f>
        <v>0</v>
      </c>
      <c r="F15" s="5">
        <f>SUMIFS(Requisições!$G:$G,Requisições!$D:$D,$A15,Requisições!$F:$F,Requisições!$R$4)</f>
        <v>0</v>
      </c>
      <c r="G15" s="5">
        <f>SUMIFS(Requisições!$G:$G,Requisições!$D:$D,$A15,Requisições!$F:$F,Requisições!$R$5)</f>
        <v>0</v>
      </c>
      <c r="H15" s="5">
        <f>SUMIFS(Requisições!$G:$G,Requisições!$D:$D,$A15,Requisições!$F:$F,Requisições!$R$6)</f>
        <v>0</v>
      </c>
      <c r="I15" s="5">
        <f>SUMIFS(Requisições!$G:$G,Requisições!$D:$D,$A15,Requisições!$F:$F,Requisições!$R$7)</f>
        <v>0</v>
      </c>
      <c r="J15" s="5">
        <f>SUMIFS(Requisições!$G:$G,Requisições!$D:$D,$A15,Requisições!$F:$F,Requisições!$S$1)</f>
        <v>0</v>
      </c>
      <c r="K15" s="5">
        <f>SUMIFS(Requisições!$G:$G,Requisições!$D:$D,$A15,Requisições!$F:$F,Requisições!$S$2)</f>
        <v>0</v>
      </c>
      <c r="L15" s="5">
        <f>SUMIFS(Requisições!$G:$G,Requisições!$D:$D,$A15,Requisições!$F:$F,Requisições!$S$3)</f>
        <v>0</v>
      </c>
      <c r="M15" s="5">
        <f>SUMIFS(Requisições!$G:$G,Requisições!$D:$D,$A15,Requisições!$F:$F,Requisições!$S$4)</f>
        <v>0</v>
      </c>
      <c r="N15" s="5">
        <f>SUMIFS(Requisições!$G:$G,Requisições!$D:$D,$A15,Requisições!$F:$F,Requisições!$S$5)</f>
        <v>0</v>
      </c>
      <c r="O15" s="5">
        <f>SUMIFS(Requisições!$G:$G,Requisições!$D:$D,$A15,Requisições!$F:$F,Requisições!$T$1)</f>
        <v>0</v>
      </c>
      <c r="P15" s="5">
        <f>SUMIFS(Requisições!$G:$G,Requisições!$D:$D,$A15,Requisições!$F:$F,Requisições!$T$2)</f>
        <v>0</v>
      </c>
      <c r="Q15" s="5">
        <f>SUMIFS(Requisições!$G:$G,Requisições!$D:$D,$A15,Requisições!$F:$F,Requisições!$T$3)</f>
        <v>0</v>
      </c>
      <c r="R15" s="5">
        <f>SUMIFS(Requisições!$G:$G,Requisições!$D:$D,$A15,Requisições!$F:$F,Requisições!$U$1)</f>
        <v>0</v>
      </c>
      <c r="S15" s="5">
        <f>SUMIFS(Requisições!$G:$G,Requisições!$D:$D,$A15,Requisições!$F:$F,Requisições!$V$1)</f>
        <v>0</v>
      </c>
      <c r="T15" s="5">
        <f>SUMIFS(Requisições!$G:$G,Requisições!$D:$D,$A15,Requisições!$F:$F,Requisições!$V$2)</f>
        <v>0</v>
      </c>
      <c r="U15" s="5">
        <f>SUMIFS(Requisições!$G:$G,Requisições!$D:$D,$A15,Requisições!$F:$F,Requisições!$V$3)</f>
        <v>0</v>
      </c>
      <c r="V15" s="5">
        <f>SUMIFS(Requisições!$G:$G,Requisições!$D:$D,$A15,Requisições!$F:$F,Requisições!$V$4)</f>
        <v>0</v>
      </c>
      <c r="W15" s="5">
        <f>SUMIFS(Requisições!$G:$G,Requisições!$D:$D,$A15,Requisições!$F:$F,Requisições!$V$5)</f>
        <v>0</v>
      </c>
      <c r="X15" s="5">
        <f>SUMIFS(Requisições!$G:$G,Requisições!$D:$D,$A15,Requisições!$F:$F,Requisições!$V$6)</f>
        <v>0</v>
      </c>
      <c r="Y15" s="5">
        <f>SUMIFS(Requisições!$G:$G,Requisições!$D:$D,$A15,Requisições!$F:$F,Requisições!$V$7)</f>
        <v>0</v>
      </c>
      <c r="Z15" s="5">
        <f>SUMIFS(Requisições!$G:$G,Requisições!$D:$D,$A15,Requisições!$F:$F,Requisições!$V$8)</f>
        <v>0</v>
      </c>
      <c r="AA15" s="5">
        <f>SUMIFS(Requisições!$G:$G,Requisições!$D:$D,$A15,Requisições!$F:$F,Requisições!$V$9)</f>
        <v>0</v>
      </c>
      <c r="AB15" s="5">
        <f>SUMIFS(Requisições!$G:$G,Requisições!$D:$D,$A15,Requisições!$F:$F,Requisições!$V$10)</f>
        <v>0</v>
      </c>
      <c r="AC15" s="5">
        <f>SUMIFS(Requisições!$G:$G,Requisições!$D:$D,$A15,Requisições!$F:$F,Requisições!$V$11)</f>
        <v>0</v>
      </c>
      <c r="AD15" s="5">
        <f>SUMIFS(Requisições!$G:$G,Requisições!$D:$D,$A15,Requisições!$F:$F,Requisições!$V$12)</f>
        <v>0</v>
      </c>
      <c r="AE15" s="5">
        <f>SUMIFS(Requisições!$G:$G,Requisições!$D:$D,$A15,Requisições!$F:$F,Requisições!$V$13)</f>
        <v>0</v>
      </c>
      <c r="AF15" s="5">
        <f>SUMIFS(Requisições!$G:$G,Requisições!$D:$D,$A15,Requisições!$F:$F,Requisições!$V$14)</f>
        <v>0</v>
      </c>
    </row>
    <row r="16" spans="1:32" ht="14.4" x14ac:dyDescent="0.3">
      <c r="A16" s="18" t="s">
        <v>266</v>
      </c>
      <c r="B16" s="5">
        <f t="shared" si="0"/>
        <v>0</v>
      </c>
      <c r="C16" s="5">
        <f>SUMIFS(Requisições!$G:$G,Requisições!$D:$D,$A16,Requisições!$F:$F,Requisições!$R$1)</f>
        <v>0</v>
      </c>
      <c r="D16" s="5">
        <f>SUMIFS(Requisições!$G:$G,Requisições!$D:$D,$A16,Requisições!$F:$F,Requisições!$R$2)</f>
        <v>0</v>
      </c>
      <c r="E16" s="5">
        <f>SUMIFS(Requisições!$G:$G,Requisições!$D:$D,$A16,Requisições!$F:$F,Requisições!$R$3)</f>
        <v>0</v>
      </c>
      <c r="F16" s="5">
        <f>SUMIFS(Requisições!$G:$G,Requisições!$D:$D,$A16,Requisições!$F:$F,Requisições!$R$4)</f>
        <v>0</v>
      </c>
      <c r="G16" s="5">
        <f>SUMIFS(Requisições!$G:$G,Requisições!$D:$D,$A16,Requisições!$F:$F,Requisições!$R$5)</f>
        <v>0</v>
      </c>
      <c r="H16" s="5">
        <f>SUMIFS(Requisições!$G:$G,Requisições!$D:$D,$A16,Requisições!$F:$F,Requisições!$R$6)</f>
        <v>0</v>
      </c>
      <c r="I16" s="5">
        <f>SUMIFS(Requisições!$G:$G,Requisições!$D:$D,$A16,Requisições!$F:$F,Requisições!$R$7)</f>
        <v>0</v>
      </c>
      <c r="J16" s="5">
        <f>SUMIFS(Requisições!$G:$G,Requisições!$D:$D,$A16,Requisições!$F:$F,Requisições!$S$1)</f>
        <v>0</v>
      </c>
      <c r="K16" s="5">
        <f>SUMIFS(Requisições!$G:$G,Requisições!$D:$D,$A16,Requisições!$F:$F,Requisições!$S$2)</f>
        <v>0</v>
      </c>
      <c r="L16" s="5">
        <f>SUMIFS(Requisições!$G:$G,Requisições!$D:$D,$A16,Requisições!$F:$F,Requisições!$S$3)</f>
        <v>0</v>
      </c>
      <c r="M16" s="5">
        <f>SUMIFS(Requisições!$G:$G,Requisições!$D:$D,$A16,Requisições!$F:$F,Requisições!$S$4)</f>
        <v>0</v>
      </c>
      <c r="N16" s="5">
        <f>SUMIFS(Requisições!$G:$G,Requisições!$D:$D,$A16,Requisições!$F:$F,Requisições!$S$5)</f>
        <v>0</v>
      </c>
      <c r="O16" s="5">
        <f>SUMIFS(Requisições!$G:$G,Requisições!$D:$D,$A16,Requisições!$F:$F,Requisições!$T$1)</f>
        <v>0</v>
      </c>
      <c r="P16" s="5">
        <f>SUMIFS(Requisições!$G:$G,Requisições!$D:$D,$A16,Requisições!$F:$F,Requisições!$T$2)</f>
        <v>0</v>
      </c>
      <c r="Q16" s="5">
        <f>SUMIFS(Requisições!$G:$G,Requisições!$D:$D,$A16,Requisições!$F:$F,Requisições!$T$3)</f>
        <v>0</v>
      </c>
      <c r="R16" s="5">
        <f>SUMIFS(Requisições!$G:$G,Requisições!$D:$D,$A16,Requisições!$F:$F,Requisições!$U$1)</f>
        <v>0</v>
      </c>
      <c r="S16" s="5">
        <f>SUMIFS(Requisições!$G:$G,Requisições!$D:$D,$A16,Requisições!$F:$F,Requisições!$V$1)</f>
        <v>0</v>
      </c>
      <c r="T16" s="5">
        <f>SUMIFS(Requisições!$G:$G,Requisições!$D:$D,$A16,Requisições!$F:$F,Requisições!$V$2)</f>
        <v>0</v>
      </c>
      <c r="U16" s="5">
        <f>SUMIFS(Requisições!$G:$G,Requisições!$D:$D,$A16,Requisições!$F:$F,Requisições!$V$3)</f>
        <v>0</v>
      </c>
      <c r="V16" s="5">
        <f>SUMIFS(Requisições!$G:$G,Requisições!$D:$D,$A16,Requisições!$F:$F,Requisições!$V$4)</f>
        <v>0</v>
      </c>
      <c r="W16" s="5">
        <f>SUMIFS(Requisições!$G:$G,Requisições!$D:$D,$A16,Requisições!$F:$F,Requisições!$V$5)</f>
        <v>0</v>
      </c>
      <c r="X16" s="5">
        <f>SUMIFS(Requisições!$G:$G,Requisições!$D:$D,$A16,Requisições!$F:$F,Requisições!$V$6)</f>
        <v>0</v>
      </c>
      <c r="Y16" s="5">
        <f>SUMIFS(Requisições!$G:$G,Requisições!$D:$D,$A16,Requisições!$F:$F,Requisições!$V$7)</f>
        <v>0</v>
      </c>
      <c r="Z16" s="5">
        <f>SUMIFS(Requisições!$G:$G,Requisições!$D:$D,$A16,Requisições!$F:$F,Requisições!$V$8)</f>
        <v>0</v>
      </c>
      <c r="AA16" s="5">
        <f>SUMIFS(Requisições!$G:$G,Requisições!$D:$D,$A16,Requisições!$F:$F,Requisições!$V$9)</f>
        <v>0</v>
      </c>
      <c r="AB16" s="5">
        <f>SUMIFS(Requisições!$G:$G,Requisições!$D:$D,$A16,Requisições!$F:$F,Requisições!$V$10)</f>
        <v>0</v>
      </c>
      <c r="AC16" s="5">
        <f>SUMIFS(Requisições!$G:$G,Requisições!$D:$D,$A16,Requisições!$F:$F,Requisições!$V$11)</f>
        <v>0</v>
      </c>
      <c r="AD16" s="5">
        <f>SUMIFS(Requisições!$G:$G,Requisições!$D:$D,$A16,Requisições!$F:$F,Requisições!$V$12)</f>
        <v>0</v>
      </c>
      <c r="AE16" s="5">
        <f>SUMIFS(Requisições!$G:$G,Requisições!$D:$D,$A16,Requisições!$F:$F,Requisições!$V$13)</f>
        <v>0</v>
      </c>
      <c r="AF16" s="5">
        <f>SUMIFS(Requisições!$G:$G,Requisições!$D:$D,$A16,Requisições!$F:$F,Requisições!$V$14)</f>
        <v>0</v>
      </c>
    </row>
    <row r="17" spans="1:32" ht="14.4" x14ac:dyDescent="0.3">
      <c r="A17" s="18" t="s">
        <v>267</v>
      </c>
      <c r="B17" s="5">
        <f t="shared" si="0"/>
        <v>0</v>
      </c>
      <c r="C17" s="5">
        <f>SUMIFS(Requisições!$G:$G,Requisições!$D:$D,$A17,Requisições!$F:$F,Requisições!$R$1)</f>
        <v>0</v>
      </c>
      <c r="D17" s="5">
        <f>SUMIFS(Requisições!$G:$G,Requisições!$D:$D,$A17,Requisições!$F:$F,Requisições!$R$2)</f>
        <v>0</v>
      </c>
      <c r="E17" s="5">
        <f>SUMIFS(Requisições!$G:$G,Requisições!$D:$D,$A17,Requisições!$F:$F,Requisições!$R$3)</f>
        <v>0</v>
      </c>
      <c r="F17" s="5">
        <f>SUMIFS(Requisições!$G:$G,Requisições!$D:$D,$A17,Requisições!$F:$F,Requisições!$R$4)</f>
        <v>0</v>
      </c>
      <c r="G17" s="5">
        <f>SUMIFS(Requisições!$G:$G,Requisições!$D:$D,$A17,Requisições!$F:$F,Requisições!$R$5)</f>
        <v>0</v>
      </c>
      <c r="H17" s="5">
        <f>SUMIFS(Requisições!$G:$G,Requisições!$D:$D,$A17,Requisições!$F:$F,Requisições!$R$6)</f>
        <v>0</v>
      </c>
      <c r="I17" s="5">
        <f>SUMIFS(Requisições!$G:$G,Requisições!$D:$D,$A17,Requisições!$F:$F,Requisições!$R$7)</f>
        <v>0</v>
      </c>
      <c r="J17" s="5">
        <f>SUMIFS(Requisições!$G:$G,Requisições!$D:$D,$A17,Requisições!$F:$F,Requisições!$S$1)</f>
        <v>0</v>
      </c>
      <c r="K17" s="5">
        <f>SUMIFS(Requisições!$G:$G,Requisições!$D:$D,$A17,Requisições!$F:$F,Requisições!$S$2)</f>
        <v>0</v>
      </c>
      <c r="L17" s="5">
        <f>SUMIFS(Requisições!$G:$G,Requisições!$D:$D,$A17,Requisições!$F:$F,Requisições!$S$3)</f>
        <v>0</v>
      </c>
      <c r="M17" s="5">
        <f>SUMIFS(Requisições!$G:$G,Requisições!$D:$D,$A17,Requisições!$F:$F,Requisições!$S$4)</f>
        <v>0</v>
      </c>
      <c r="N17" s="5">
        <f>SUMIFS(Requisições!$G:$G,Requisições!$D:$D,$A17,Requisições!$F:$F,Requisições!$S$5)</f>
        <v>0</v>
      </c>
      <c r="O17" s="5">
        <f>SUMIFS(Requisições!$G:$G,Requisições!$D:$D,$A17,Requisições!$F:$F,Requisições!$T$1)</f>
        <v>0</v>
      </c>
      <c r="P17" s="5">
        <f>SUMIFS(Requisições!$G:$G,Requisições!$D:$D,$A17,Requisições!$F:$F,Requisições!$T$2)</f>
        <v>0</v>
      </c>
      <c r="Q17" s="5">
        <f>SUMIFS(Requisições!$G:$G,Requisições!$D:$D,$A17,Requisições!$F:$F,Requisições!$T$3)</f>
        <v>0</v>
      </c>
      <c r="R17" s="5">
        <f>SUMIFS(Requisições!$G:$G,Requisições!$D:$D,$A17,Requisições!$F:$F,Requisições!$U$1)</f>
        <v>0</v>
      </c>
      <c r="S17" s="5">
        <f>SUMIFS(Requisições!$G:$G,Requisições!$D:$D,$A17,Requisições!$F:$F,Requisições!$V$1)</f>
        <v>0</v>
      </c>
      <c r="T17" s="5">
        <f>SUMIFS(Requisições!$G:$G,Requisições!$D:$D,$A17,Requisições!$F:$F,Requisições!$V$2)</f>
        <v>0</v>
      </c>
      <c r="U17" s="5">
        <f>SUMIFS(Requisições!$G:$G,Requisições!$D:$D,$A17,Requisições!$F:$F,Requisições!$V$3)</f>
        <v>0</v>
      </c>
      <c r="V17" s="5">
        <f>SUMIFS(Requisições!$G:$G,Requisições!$D:$D,$A17,Requisições!$F:$F,Requisições!$V$4)</f>
        <v>0</v>
      </c>
      <c r="W17" s="5">
        <f>SUMIFS(Requisições!$G:$G,Requisições!$D:$D,$A17,Requisições!$F:$F,Requisições!$V$5)</f>
        <v>0</v>
      </c>
      <c r="X17" s="5">
        <f>SUMIFS(Requisições!$G:$G,Requisições!$D:$D,$A17,Requisições!$F:$F,Requisições!$V$6)</f>
        <v>0</v>
      </c>
      <c r="Y17" s="5">
        <f>SUMIFS(Requisições!$G:$G,Requisições!$D:$D,$A17,Requisições!$F:$F,Requisições!$V$7)</f>
        <v>0</v>
      </c>
      <c r="Z17" s="5">
        <f>SUMIFS(Requisições!$G:$G,Requisições!$D:$D,$A17,Requisições!$F:$F,Requisições!$V$8)</f>
        <v>0</v>
      </c>
      <c r="AA17" s="5">
        <f>SUMIFS(Requisições!$G:$G,Requisições!$D:$D,$A17,Requisições!$F:$F,Requisições!$V$9)</f>
        <v>0</v>
      </c>
      <c r="AB17" s="5">
        <f>SUMIFS(Requisições!$G:$G,Requisições!$D:$D,$A17,Requisições!$F:$F,Requisições!$V$10)</f>
        <v>0</v>
      </c>
      <c r="AC17" s="5">
        <f>SUMIFS(Requisições!$G:$G,Requisições!$D:$D,$A17,Requisições!$F:$F,Requisições!$V$11)</f>
        <v>0</v>
      </c>
      <c r="AD17" s="5">
        <f>SUMIFS(Requisições!$G:$G,Requisições!$D:$D,$A17,Requisições!$F:$F,Requisições!$V$12)</f>
        <v>0</v>
      </c>
      <c r="AE17" s="5">
        <f>SUMIFS(Requisições!$G:$G,Requisições!$D:$D,$A17,Requisições!$F:$F,Requisições!$V$13)</f>
        <v>0</v>
      </c>
      <c r="AF17" s="5">
        <f>SUMIFS(Requisições!$G:$G,Requisições!$D:$D,$A17,Requisições!$F:$F,Requisições!$V$14)</f>
        <v>0</v>
      </c>
    </row>
    <row r="18" spans="1:32" ht="14.4" x14ac:dyDescent="0.3">
      <c r="A18" s="18" t="s">
        <v>268</v>
      </c>
      <c r="B18" s="5">
        <f t="shared" si="0"/>
        <v>0</v>
      </c>
      <c r="C18" s="5">
        <f>SUMIFS(Requisições!$G:$G,Requisições!$D:$D,$A18,Requisições!$F:$F,Requisições!$R$1)</f>
        <v>0</v>
      </c>
      <c r="D18" s="5">
        <f>SUMIFS(Requisições!$G:$G,Requisições!$D:$D,$A18,Requisições!$F:$F,Requisições!$R$2)</f>
        <v>0</v>
      </c>
      <c r="E18" s="5">
        <f>SUMIFS(Requisições!$G:$G,Requisições!$D:$D,$A18,Requisições!$F:$F,Requisições!$R$3)</f>
        <v>0</v>
      </c>
      <c r="F18" s="5">
        <f>SUMIFS(Requisições!$G:$G,Requisições!$D:$D,$A18,Requisições!$F:$F,Requisições!$R$4)</f>
        <v>0</v>
      </c>
      <c r="G18" s="5">
        <f>SUMIFS(Requisições!$G:$G,Requisições!$D:$D,$A18,Requisições!$F:$F,Requisições!$R$5)</f>
        <v>0</v>
      </c>
      <c r="H18" s="5">
        <f>SUMIFS(Requisições!$G:$G,Requisições!$D:$D,$A18,Requisições!$F:$F,Requisições!$R$6)</f>
        <v>0</v>
      </c>
      <c r="I18" s="5">
        <f>SUMIFS(Requisições!$G:$G,Requisições!$D:$D,$A18,Requisições!$F:$F,Requisições!$R$7)</f>
        <v>0</v>
      </c>
      <c r="J18" s="5">
        <f>SUMIFS(Requisições!$G:$G,Requisições!$D:$D,$A18,Requisições!$F:$F,Requisições!$S$1)</f>
        <v>0</v>
      </c>
      <c r="K18" s="5">
        <f>SUMIFS(Requisições!$G:$G,Requisições!$D:$D,$A18,Requisições!$F:$F,Requisições!$S$2)</f>
        <v>0</v>
      </c>
      <c r="L18" s="5">
        <f>SUMIFS(Requisições!$G:$G,Requisições!$D:$D,$A18,Requisições!$F:$F,Requisições!$S$3)</f>
        <v>0</v>
      </c>
      <c r="M18" s="5">
        <f>SUMIFS(Requisições!$G:$G,Requisições!$D:$D,$A18,Requisições!$F:$F,Requisições!$S$4)</f>
        <v>0</v>
      </c>
      <c r="N18" s="5">
        <f>SUMIFS(Requisições!$G:$G,Requisições!$D:$D,$A18,Requisições!$F:$F,Requisições!$S$5)</f>
        <v>0</v>
      </c>
      <c r="O18" s="5">
        <f>SUMIFS(Requisições!$G:$G,Requisições!$D:$D,$A18,Requisições!$F:$F,Requisições!$T$1)</f>
        <v>0</v>
      </c>
      <c r="P18" s="5">
        <f>SUMIFS(Requisições!$G:$G,Requisições!$D:$D,$A18,Requisições!$F:$F,Requisições!$T$2)</f>
        <v>0</v>
      </c>
      <c r="Q18" s="5">
        <f>SUMIFS(Requisições!$G:$G,Requisições!$D:$D,$A18,Requisições!$F:$F,Requisições!$T$3)</f>
        <v>0</v>
      </c>
      <c r="R18" s="5">
        <f>SUMIFS(Requisições!$G:$G,Requisições!$D:$D,$A18,Requisições!$F:$F,Requisições!$U$1)</f>
        <v>0</v>
      </c>
      <c r="S18" s="5">
        <f>SUMIFS(Requisições!$G:$G,Requisições!$D:$D,$A18,Requisições!$F:$F,Requisições!$V$1)</f>
        <v>0</v>
      </c>
      <c r="T18" s="5">
        <f>SUMIFS(Requisições!$G:$G,Requisições!$D:$D,$A18,Requisições!$F:$F,Requisições!$V$2)</f>
        <v>0</v>
      </c>
      <c r="U18" s="5">
        <f>SUMIFS(Requisições!$G:$G,Requisições!$D:$D,$A18,Requisições!$F:$F,Requisições!$V$3)</f>
        <v>0</v>
      </c>
      <c r="V18" s="5">
        <f>SUMIFS(Requisições!$G:$G,Requisições!$D:$D,$A18,Requisições!$F:$F,Requisições!$V$4)</f>
        <v>0</v>
      </c>
      <c r="W18" s="5">
        <f>SUMIFS(Requisições!$G:$G,Requisições!$D:$D,$A18,Requisições!$F:$F,Requisições!$V$5)</f>
        <v>0</v>
      </c>
      <c r="X18" s="5">
        <f>SUMIFS(Requisições!$G:$G,Requisições!$D:$D,$A18,Requisições!$F:$F,Requisições!$V$6)</f>
        <v>0</v>
      </c>
      <c r="Y18" s="5">
        <f>SUMIFS(Requisições!$G:$G,Requisições!$D:$D,$A18,Requisições!$F:$F,Requisições!$V$7)</f>
        <v>0</v>
      </c>
      <c r="Z18" s="5">
        <f>SUMIFS(Requisições!$G:$G,Requisições!$D:$D,$A18,Requisições!$F:$F,Requisições!$V$8)</f>
        <v>0</v>
      </c>
      <c r="AA18" s="5">
        <f>SUMIFS(Requisições!$G:$G,Requisições!$D:$D,$A18,Requisições!$F:$F,Requisições!$V$9)</f>
        <v>0</v>
      </c>
      <c r="AB18" s="5">
        <f>SUMIFS(Requisições!$G:$G,Requisições!$D:$D,$A18,Requisições!$F:$F,Requisições!$V$10)</f>
        <v>0</v>
      </c>
      <c r="AC18" s="5">
        <f>SUMIFS(Requisições!$G:$G,Requisições!$D:$D,$A18,Requisições!$F:$F,Requisições!$V$11)</f>
        <v>0</v>
      </c>
      <c r="AD18" s="5">
        <f>SUMIFS(Requisições!$G:$G,Requisições!$D:$D,$A18,Requisições!$F:$F,Requisições!$V$12)</f>
        <v>0</v>
      </c>
      <c r="AE18" s="5">
        <f>SUMIFS(Requisições!$G:$G,Requisições!$D:$D,$A18,Requisições!$F:$F,Requisições!$V$13)</f>
        <v>0</v>
      </c>
      <c r="AF18" s="5">
        <f>SUMIFS(Requisições!$G:$G,Requisições!$D:$D,$A18,Requisições!$F:$F,Requisições!$V$14)</f>
        <v>0</v>
      </c>
    </row>
    <row r="19" spans="1:32" ht="14.4" x14ac:dyDescent="0.3">
      <c r="A19" s="18" t="s">
        <v>269</v>
      </c>
      <c r="B19" s="5">
        <f t="shared" si="0"/>
        <v>0</v>
      </c>
      <c r="C19" s="5">
        <f>SUMIFS(Requisições!$G:$G,Requisições!$D:$D,$A19,Requisições!$F:$F,Requisições!$R$1)</f>
        <v>0</v>
      </c>
      <c r="D19" s="5">
        <f>SUMIFS(Requisições!$G:$G,Requisições!$D:$D,$A19,Requisições!$F:$F,Requisições!$R$2)</f>
        <v>0</v>
      </c>
      <c r="E19" s="5">
        <f>SUMIFS(Requisições!$G:$G,Requisições!$D:$D,$A19,Requisições!$F:$F,Requisições!$R$3)</f>
        <v>0</v>
      </c>
      <c r="F19" s="5">
        <f>SUMIFS(Requisições!$G:$G,Requisições!$D:$D,$A19,Requisições!$F:$F,Requisições!$R$4)</f>
        <v>0</v>
      </c>
      <c r="G19" s="5">
        <f>SUMIFS(Requisições!$G:$G,Requisições!$D:$D,$A19,Requisições!$F:$F,Requisições!$R$5)</f>
        <v>0</v>
      </c>
      <c r="H19" s="5">
        <f>SUMIFS(Requisições!$G:$G,Requisições!$D:$D,$A19,Requisições!$F:$F,Requisições!$R$6)</f>
        <v>0</v>
      </c>
      <c r="I19" s="5">
        <f>SUMIFS(Requisições!$G:$G,Requisições!$D:$D,$A19,Requisições!$F:$F,Requisições!$R$7)</f>
        <v>0</v>
      </c>
      <c r="J19" s="5">
        <f>SUMIFS(Requisições!$G:$G,Requisições!$D:$D,$A19,Requisições!$F:$F,Requisições!$S$1)</f>
        <v>0</v>
      </c>
      <c r="K19" s="5">
        <f>SUMIFS(Requisições!$G:$G,Requisições!$D:$D,$A19,Requisições!$F:$F,Requisições!$S$2)</f>
        <v>0</v>
      </c>
      <c r="L19" s="5">
        <f>SUMIFS(Requisições!$G:$G,Requisições!$D:$D,$A19,Requisições!$F:$F,Requisições!$S$3)</f>
        <v>0</v>
      </c>
      <c r="M19" s="5">
        <f>SUMIFS(Requisições!$G:$G,Requisições!$D:$D,$A19,Requisições!$F:$F,Requisições!$S$4)</f>
        <v>0</v>
      </c>
      <c r="N19" s="5">
        <f>SUMIFS(Requisições!$G:$G,Requisições!$D:$D,$A19,Requisições!$F:$F,Requisições!$S$5)</f>
        <v>0</v>
      </c>
      <c r="O19" s="5">
        <f>SUMIFS(Requisições!$G:$G,Requisições!$D:$D,$A19,Requisições!$F:$F,Requisições!$T$1)</f>
        <v>0</v>
      </c>
      <c r="P19" s="5">
        <f>SUMIFS(Requisições!$G:$G,Requisições!$D:$D,$A19,Requisições!$F:$F,Requisições!$T$2)</f>
        <v>0</v>
      </c>
      <c r="Q19" s="5">
        <f>SUMIFS(Requisições!$G:$G,Requisições!$D:$D,$A19,Requisições!$F:$F,Requisições!$T$3)</f>
        <v>0</v>
      </c>
      <c r="R19" s="5">
        <f>SUMIFS(Requisições!$G:$G,Requisições!$D:$D,$A19,Requisições!$F:$F,Requisições!$U$1)</f>
        <v>0</v>
      </c>
      <c r="S19" s="5">
        <f>SUMIFS(Requisições!$G:$G,Requisições!$D:$D,$A19,Requisições!$F:$F,Requisições!$V$1)</f>
        <v>0</v>
      </c>
      <c r="T19" s="5">
        <f>SUMIFS(Requisições!$G:$G,Requisições!$D:$D,$A19,Requisições!$F:$F,Requisições!$V$2)</f>
        <v>0</v>
      </c>
      <c r="U19" s="5">
        <f>SUMIFS(Requisições!$G:$G,Requisições!$D:$D,$A19,Requisições!$F:$F,Requisições!$V$3)</f>
        <v>0</v>
      </c>
      <c r="V19" s="5">
        <f>SUMIFS(Requisições!$G:$G,Requisições!$D:$D,$A19,Requisições!$F:$F,Requisições!$V$4)</f>
        <v>0</v>
      </c>
      <c r="W19" s="5">
        <f>SUMIFS(Requisições!$G:$G,Requisições!$D:$D,$A19,Requisições!$F:$F,Requisições!$V$5)</f>
        <v>0</v>
      </c>
      <c r="X19" s="5">
        <f>SUMIFS(Requisições!$G:$G,Requisições!$D:$D,$A19,Requisições!$F:$F,Requisições!$V$6)</f>
        <v>0</v>
      </c>
      <c r="Y19" s="5">
        <f>SUMIFS(Requisições!$G:$G,Requisições!$D:$D,$A19,Requisições!$F:$F,Requisições!$V$7)</f>
        <v>0</v>
      </c>
      <c r="Z19" s="5">
        <f>SUMIFS(Requisições!$G:$G,Requisições!$D:$D,$A19,Requisições!$F:$F,Requisições!$V$8)</f>
        <v>0</v>
      </c>
      <c r="AA19" s="5">
        <f>SUMIFS(Requisições!$G:$G,Requisições!$D:$D,$A19,Requisições!$F:$F,Requisições!$V$9)</f>
        <v>0</v>
      </c>
      <c r="AB19" s="5">
        <f>SUMIFS(Requisições!$G:$G,Requisições!$D:$D,$A19,Requisições!$F:$F,Requisições!$V$10)</f>
        <v>0</v>
      </c>
      <c r="AC19" s="5">
        <f>SUMIFS(Requisições!$G:$G,Requisições!$D:$D,$A19,Requisições!$F:$F,Requisições!$V$11)</f>
        <v>0</v>
      </c>
      <c r="AD19" s="5">
        <f>SUMIFS(Requisições!$G:$G,Requisições!$D:$D,$A19,Requisições!$F:$F,Requisições!$V$12)</f>
        <v>0</v>
      </c>
      <c r="AE19" s="5">
        <f>SUMIFS(Requisições!$G:$G,Requisições!$D:$D,$A19,Requisições!$F:$F,Requisições!$V$13)</f>
        <v>0</v>
      </c>
      <c r="AF19" s="5">
        <f>SUMIFS(Requisições!$G:$G,Requisições!$D:$D,$A19,Requisições!$F:$F,Requisições!$V$14)</f>
        <v>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S1:AF1"/>
    <mergeCell ref="A1:A2"/>
    <mergeCell ref="B1:B2"/>
    <mergeCell ref="C1:I1"/>
    <mergeCell ref="J1:N1"/>
    <mergeCell ref="O1:Q1"/>
  </mergeCells>
  <conditionalFormatting sqref="B3:B19">
    <cfRule type="cellIs" dxfId="261" priority="1" operator="lessThan">
      <formula>160</formula>
    </cfRule>
    <cfRule type="cellIs" dxfId="260" priority="2" operator="greaterThanOrEqual">
      <formula>160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474C-C716-44E9-B040-AC2B826ADCEB}">
  <dimension ref="A1:AF29"/>
  <sheetViews>
    <sheetView workbookViewId="0">
      <selection activeCell="A14" sqref="A14"/>
    </sheetView>
  </sheetViews>
  <sheetFormatPr defaultColWidth="9" defaultRowHeight="0" customHeight="1" zeroHeight="1" x14ac:dyDescent="0.25"/>
  <cols>
    <col min="1" max="1" width="34.69921875" bestFit="1" customWidth="1"/>
    <col min="2" max="6" width="9" customWidth="1"/>
    <col min="7" max="7" width="10.69921875" bestFit="1" customWidth="1"/>
    <col min="8" max="10" width="9" customWidth="1"/>
    <col min="11" max="11" width="13.09765625" bestFit="1" customWidth="1"/>
    <col min="12" max="12" width="5.69921875" customWidth="1"/>
    <col min="13" max="13" width="9.5" bestFit="1" customWidth="1"/>
    <col min="14" max="14" width="8.69921875" bestFit="1" customWidth="1"/>
    <col min="15" max="15" width="11.19921875" bestFit="1" customWidth="1"/>
    <col min="16" max="16" width="11" bestFit="1" customWidth="1"/>
    <col min="17" max="21" width="9" customWidth="1"/>
    <col min="22" max="22" width="14" bestFit="1" customWidth="1"/>
    <col min="23" max="23" width="13.09765625" bestFit="1" customWidth="1"/>
    <col min="24" max="24" width="13.19921875" bestFit="1" customWidth="1"/>
    <col min="25" max="25" width="9" customWidth="1"/>
    <col min="26" max="26" width="11.5" bestFit="1" customWidth="1"/>
    <col min="27" max="27" width="8.8984375" bestFit="1" customWidth="1"/>
    <col min="28" max="28" width="10.69921875" bestFit="1" customWidth="1"/>
    <col min="29" max="29" width="13.19921875" bestFit="1" customWidth="1"/>
    <col min="30" max="32" width="9" customWidth="1"/>
  </cols>
  <sheetData>
    <row r="1" spans="1:32" s="2" customFormat="1" ht="14.4" x14ac:dyDescent="0.3">
      <c r="A1" s="101" t="s">
        <v>65</v>
      </c>
      <c r="B1" s="102" t="s">
        <v>66</v>
      </c>
      <c r="C1" s="100" t="s">
        <v>67</v>
      </c>
      <c r="D1" s="100"/>
      <c r="E1" s="100"/>
      <c r="F1" s="100"/>
      <c r="G1" s="100"/>
      <c r="H1" s="100"/>
      <c r="I1" s="100"/>
      <c r="J1" s="102" t="s">
        <v>68</v>
      </c>
      <c r="K1" s="102"/>
      <c r="L1" s="102"/>
      <c r="M1" s="102"/>
      <c r="N1" s="102"/>
      <c r="O1" s="100" t="s">
        <v>69</v>
      </c>
      <c r="P1" s="100"/>
      <c r="Q1" s="100"/>
      <c r="R1" s="70" t="s">
        <v>70</v>
      </c>
      <c r="S1" s="100" t="s">
        <v>71</v>
      </c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</row>
    <row r="2" spans="1:32" s="2" customFormat="1" ht="14.4" x14ac:dyDescent="0.3">
      <c r="A2" s="102"/>
      <c r="B2" s="102"/>
      <c r="C2" s="15" t="s">
        <v>72</v>
      </c>
      <c r="D2" s="15" t="s">
        <v>73</v>
      </c>
      <c r="E2" s="15" t="s">
        <v>74</v>
      </c>
      <c r="F2" s="15" t="s">
        <v>75</v>
      </c>
      <c r="G2" s="15" t="s">
        <v>76</v>
      </c>
      <c r="H2" s="15" t="s">
        <v>91</v>
      </c>
      <c r="I2" s="15" t="s">
        <v>137</v>
      </c>
      <c r="J2" s="15" t="s">
        <v>72</v>
      </c>
      <c r="K2" s="15" t="s">
        <v>78</v>
      </c>
      <c r="L2" s="15" t="s">
        <v>79</v>
      </c>
      <c r="M2" s="15" t="s">
        <v>138</v>
      </c>
      <c r="N2" s="15" t="s">
        <v>139</v>
      </c>
      <c r="O2" s="15" t="s">
        <v>81</v>
      </c>
      <c r="P2" s="15" t="s">
        <v>82</v>
      </c>
      <c r="Q2" s="15" t="s">
        <v>74</v>
      </c>
      <c r="R2" s="15" t="s">
        <v>83</v>
      </c>
      <c r="S2" s="15" t="s">
        <v>84</v>
      </c>
      <c r="T2" s="15" t="s">
        <v>85</v>
      </c>
      <c r="U2" s="15" t="s">
        <v>86</v>
      </c>
      <c r="V2" s="15" t="s">
        <v>87</v>
      </c>
      <c r="W2" s="15" t="s">
        <v>78</v>
      </c>
      <c r="X2" s="15" t="s">
        <v>88</v>
      </c>
      <c r="Y2" s="15" t="s">
        <v>89</v>
      </c>
      <c r="Z2" s="15" t="s">
        <v>90</v>
      </c>
      <c r="AA2" s="15" t="s">
        <v>91</v>
      </c>
      <c r="AB2" s="15" t="s">
        <v>92</v>
      </c>
      <c r="AC2" s="15" t="s">
        <v>93</v>
      </c>
      <c r="AD2" s="15" t="s">
        <v>94</v>
      </c>
      <c r="AE2" s="15" t="s">
        <v>95</v>
      </c>
      <c r="AF2" s="15" t="s">
        <v>96</v>
      </c>
    </row>
    <row r="3" spans="1:32" ht="14.4" x14ac:dyDescent="0.3">
      <c r="A3" s="18" t="s">
        <v>980</v>
      </c>
      <c r="B3" s="5">
        <f t="shared" ref="B3:B16" si="0">SUM(C3:AF3)</f>
        <v>0</v>
      </c>
      <c r="C3" s="5">
        <f>SUMIFS(Requisições!$G:$G,Requisições!$D:$D,$A3,Requisições!$F:$F,Requisições!$R$1)</f>
        <v>0</v>
      </c>
      <c r="D3" s="5">
        <f>SUMIFS(Requisições!$G:$G,Requisições!$D:$D,$A3,Requisições!$F:$F,Requisições!$R$2)</f>
        <v>0</v>
      </c>
      <c r="E3" s="5">
        <f>SUMIFS(Requisições!$G:$G,Requisições!$D:$D,$A3,Requisições!$F:$F,Requisições!$R$3)</f>
        <v>0</v>
      </c>
      <c r="F3" s="5">
        <f>SUMIFS(Requisições!$G:$G,Requisições!$D:$D,$A3,Requisições!$F:$F,Requisições!$R$4)</f>
        <v>0</v>
      </c>
      <c r="G3" s="5">
        <f>SUMIFS(Requisições!$G:$G,Requisições!$D:$D,$A3,Requisições!$F:$F,Requisições!$R$5)</f>
        <v>0</v>
      </c>
      <c r="H3" s="5">
        <f>SUMIFS(Requisições!$G:$G,Requisições!$D:$D,$A3,Requisições!$F:$F,Requisições!$R$6)</f>
        <v>0</v>
      </c>
      <c r="I3" s="5">
        <f>SUMIFS(Requisições!$G:$G,Requisições!$D:$D,$A3,Requisições!$F:$F,Requisições!$R$7)</f>
        <v>0</v>
      </c>
      <c r="J3" s="5">
        <f>SUMIFS(Requisições!$G:$G,Requisições!$D:$D,$A3,Requisições!$F:$F,Requisições!$S$1)</f>
        <v>0</v>
      </c>
      <c r="K3" s="5">
        <f>SUMIFS(Requisições!$G:$G,Requisições!$D:$D,$A3,Requisições!$F:$F,Requisições!$S$2)</f>
        <v>0</v>
      </c>
      <c r="L3" s="5">
        <f>SUMIFS(Requisições!$G:$G,Requisições!$D:$D,$A3,Requisições!$F:$F,Requisições!$S$3)</f>
        <v>0</v>
      </c>
      <c r="M3" s="5">
        <f>SUMIFS(Requisições!$G:$G,Requisições!$D:$D,$A3,Requisições!$F:$F,Requisições!$S$4)</f>
        <v>0</v>
      </c>
      <c r="N3" s="5">
        <f>SUMIFS(Requisições!$G:$G,Requisições!$D:$D,$A3,Requisições!$F:$F,Requisições!$S$5)</f>
        <v>0</v>
      </c>
      <c r="O3" s="5">
        <f>SUMIFS(Requisições!$G:$G,Requisições!$D:$D,$A3,Requisições!$F:$F,Requisições!$T$1)</f>
        <v>0</v>
      </c>
      <c r="P3" s="5">
        <f>SUMIFS(Requisições!$G:$G,Requisições!$D:$D,$A3,Requisições!$F:$F,Requisições!$T$2)</f>
        <v>0</v>
      </c>
      <c r="Q3" s="5">
        <f>SUMIFS(Requisições!$G:$G,Requisições!$D:$D,$A3,Requisições!$F:$F,Requisições!$T$3)</f>
        <v>0</v>
      </c>
      <c r="R3" s="5">
        <f>SUMIFS(Requisições!$G:$G,Requisições!$D:$D,$A3,Requisições!$F:$F,Requisições!$U$1)</f>
        <v>0</v>
      </c>
      <c r="S3" s="5">
        <f>SUMIFS(Requisições!$G:$G,Requisições!$D:$D,$A3,Requisições!$F:$F,Requisições!$V$1)</f>
        <v>0</v>
      </c>
      <c r="T3" s="5">
        <f>SUMIFS(Requisições!$G:$G,Requisições!$D:$D,$A3,Requisições!$F:$F,Requisições!$V$2)</f>
        <v>0</v>
      </c>
      <c r="U3" s="5">
        <f>SUMIFS(Requisições!$G:$G,Requisições!$D:$D,$A3,Requisições!$F:$F,Requisições!$V$3)</f>
        <v>0</v>
      </c>
      <c r="V3" s="5">
        <f>SUMIFS(Requisições!$G:$G,Requisições!$D:$D,$A3,Requisições!$F:$F,Requisições!$V$4)</f>
        <v>0</v>
      </c>
      <c r="W3" s="5">
        <f>SUMIFS(Requisições!$G:$G,Requisições!$D:$D,$A3,Requisições!$F:$F,Requisições!$V$5)</f>
        <v>0</v>
      </c>
      <c r="X3" s="5">
        <f>SUMIFS(Requisições!$G:$G,Requisições!$D:$D,$A3,Requisições!$F:$F,Requisições!$V$6)</f>
        <v>0</v>
      </c>
      <c r="Y3" s="5">
        <f>SUMIFS(Requisições!$G:$G,Requisições!$D:$D,$A3,Requisições!$F:$F,Requisições!$V$7)</f>
        <v>0</v>
      </c>
      <c r="Z3" s="5">
        <f>SUMIFS(Requisições!$G:$G,Requisições!$D:$D,$A3,Requisições!$F:$F,Requisições!$V$8)</f>
        <v>0</v>
      </c>
      <c r="AA3" s="5">
        <f>SUMIFS(Requisições!$G:$G,Requisições!$D:$D,$A3,Requisições!$F:$F,Requisições!$V$9)</f>
        <v>0</v>
      </c>
      <c r="AB3" s="5">
        <f>SUMIFS(Requisições!$G:$G,Requisições!$D:$D,$A3,Requisições!$F:$F,Requisições!$V$10)</f>
        <v>0</v>
      </c>
      <c r="AC3" s="5">
        <f>SUMIFS(Requisições!$G:$G,Requisições!$D:$D,$A3,Requisições!$F:$F,Requisições!$V$11)</f>
        <v>0</v>
      </c>
      <c r="AD3" s="5">
        <f>SUMIFS(Requisições!$G:$G,Requisições!$D:$D,$A3,Requisições!$F:$F,Requisições!$V$12)</f>
        <v>0</v>
      </c>
      <c r="AE3" s="5">
        <f>SUMIFS(Requisições!$G:$G,Requisições!$D:$D,$A3,Requisições!$F:$F,Requisições!$V$13)</f>
        <v>0</v>
      </c>
      <c r="AF3" s="5">
        <f>SUMIFS(Requisições!$G:$G,Requisições!$D:$D,$A3,Requisições!$F:$F,Requisições!$V$14)</f>
        <v>0</v>
      </c>
    </row>
    <row r="4" spans="1:32" ht="14.4" x14ac:dyDescent="0.3">
      <c r="A4" s="18" t="s">
        <v>981</v>
      </c>
      <c r="B4" s="5">
        <f t="shared" si="0"/>
        <v>0</v>
      </c>
      <c r="C4" s="5">
        <f>SUMIFS(Requisições!$G:$G,Requisições!$D:$D,$A4,Requisições!$F:$F,Requisições!$R$1)</f>
        <v>0</v>
      </c>
      <c r="D4" s="5">
        <f>SUMIFS(Requisições!$G:$G,Requisições!$D:$D,$A4,Requisições!$F:$F,Requisições!$R$2)</f>
        <v>0</v>
      </c>
      <c r="E4" s="5">
        <f>SUMIFS(Requisições!$G:$G,Requisições!$D:$D,$A4,Requisições!$F:$F,Requisições!$R$3)</f>
        <v>0</v>
      </c>
      <c r="F4" s="5">
        <f>SUMIFS(Requisições!$G:$G,Requisições!$D:$D,$A4,Requisições!$F:$F,Requisições!$R$4)</f>
        <v>0</v>
      </c>
      <c r="G4" s="5">
        <f>SUMIFS(Requisições!$G:$G,Requisições!$D:$D,$A4,Requisições!$F:$F,Requisições!$R$5)</f>
        <v>0</v>
      </c>
      <c r="H4" s="5">
        <f>SUMIFS(Requisições!$G:$G,Requisições!$D:$D,$A4,Requisições!$F:$F,Requisições!$R$6)</f>
        <v>0</v>
      </c>
      <c r="I4" s="5">
        <f>SUMIFS(Requisições!$G:$G,Requisições!$D:$D,$A4,Requisições!$F:$F,Requisições!$R$7)</f>
        <v>0</v>
      </c>
      <c r="J4" s="5">
        <f>SUMIFS(Requisições!$G:$G,Requisições!$D:$D,$A4,Requisições!$F:$F,Requisições!$S$1)</f>
        <v>0</v>
      </c>
      <c r="K4" s="5">
        <f>SUMIFS(Requisições!$G:$G,Requisições!$D:$D,$A4,Requisições!$F:$F,Requisições!$S$2)</f>
        <v>0</v>
      </c>
      <c r="L4" s="5">
        <f>SUMIFS(Requisições!$G:$G,Requisições!$D:$D,$A4,Requisições!$F:$F,Requisições!$S$3)</f>
        <v>0</v>
      </c>
      <c r="M4" s="5">
        <f>SUMIFS(Requisições!$G:$G,Requisições!$D:$D,$A4,Requisições!$F:$F,Requisições!$S$4)</f>
        <v>0</v>
      </c>
      <c r="N4" s="5">
        <f>SUMIFS(Requisições!$G:$G,Requisições!$D:$D,$A4,Requisições!$F:$F,Requisições!$S$5)</f>
        <v>0</v>
      </c>
      <c r="O4" s="5">
        <f>SUMIFS(Requisições!$G:$G,Requisições!$D:$D,$A4,Requisições!$F:$F,Requisições!$T$1)</f>
        <v>0</v>
      </c>
      <c r="P4" s="5">
        <f>SUMIFS(Requisições!$G:$G,Requisições!$D:$D,$A4,Requisições!$F:$F,Requisições!$T$2)</f>
        <v>0</v>
      </c>
      <c r="Q4" s="5">
        <f>SUMIFS(Requisições!$G:$G,Requisições!$D:$D,$A4,Requisições!$F:$F,Requisições!$T$3)</f>
        <v>0</v>
      </c>
      <c r="R4" s="5">
        <f>SUMIFS(Requisições!$G:$G,Requisições!$D:$D,$A4,Requisições!$F:$F,Requisições!$U$1)</f>
        <v>0</v>
      </c>
      <c r="S4" s="5">
        <f>SUMIFS(Requisições!$G:$G,Requisições!$D:$D,$A4,Requisições!$F:$F,Requisições!$V$1)</f>
        <v>0</v>
      </c>
      <c r="T4" s="5">
        <f>SUMIFS(Requisições!$G:$G,Requisições!$D:$D,$A4,Requisições!$F:$F,Requisições!$V$2)</f>
        <v>0</v>
      </c>
      <c r="U4" s="5">
        <f>SUMIFS(Requisições!$G:$G,Requisições!$D:$D,$A4,Requisições!$F:$F,Requisições!$V$3)</f>
        <v>0</v>
      </c>
      <c r="V4" s="5">
        <f>SUMIFS(Requisições!$G:$G,Requisições!$D:$D,$A4,Requisições!$F:$F,Requisições!$V$4)</f>
        <v>0</v>
      </c>
      <c r="W4" s="5">
        <f>SUMIFS(Requisições!$G:$G,Requisições!$D:$D,$A4,Requisições!$F:$F,Requisições!$V$5)</f>
        <v>0</v>
      </c>
      <c r="X4" s="5">
        <f>SUMIFS(Requisições!$G:$G,Requisições!$D:$D,$A4,Requisições!$F:$F,Requisições!$V$6)</f>
        <v>0</v>
      </c>
      <c r="Y4" s="5">
        <f>SUMIFS(Requisições!$G:$G,Requisições!$D:$D,$A4,Requisições!$F:$F,Requisições!$V$7)</f>
        <v>0</v>
      </c>
      <c r="Z4" s="5">
        <f>SUMIFS(Requisições!$G:$G,Requisições!$D:$D,$A4,Requisições!$F:$F,Requisições!$V$8)</f>
        <v>0</v>
      </c>
      <c r="AA4" s="5">
        <f>SUMIFS(Requisições!$G:$G,Requisições!$D:$D,$A4,Requisições!$F:$F,Requisições!$V$9)</f>
        <v>0</v>
      </c>
      <c r="AB4" s="5">
        <f>SUMIFS(Requisições!$G:$G,Requisições!$D:$D,$A4,Requisições!$F:$F,Requisições!$V$10)</f>
        <v>0</v>
      </c>
      <c r="AC4" s="5">
        <f>SUMIFS(Requisições!$G:$G,Requisições!$D:$D,$A4,Requisições!$F:$F,Requisições!$V$11)</f>
        <v>0</v>
      </c>
      <c r="AD4" s="5">
        <f>SUMIFS(Requisições!$G:$G,Requisições!$D:$D,$A4,Requisições!$F:$F,Requisições!$V$12)</f>
        <v>0</v>
      </c>
      <c r="AE4" s="5">
        <f>SUMIFS(Requisições!$G:$G,Requisições!$D:$D,$A4,Requisições!$F:$F,Requisições!$V$13)</f>
        <v>0</v>
      </c>
      <c r="AF4" s="5">
        <f>SUMIFS(Requisições!$G:$G,Requisições!$D:$D,$A4,Requisições!$F:$F,Requisições!$V$14)</f>
        <v>0</v>
      </c>
    </row>
    <row r="5" spans="1:32" ht="14.4" x14ac:dyDescent="0.3">
      <c r="A5" s="18" t="s">
        <v>982</v>
      </c>
      <c r="B5" s="5">
        <f t="shared" si="0"/>
        <v>0</v>
      </c>
      <c r="C5" s="5">
        <f>SUMIFS(Requisições!$G:$G,Requisições!$D:$D,$A5,Requisições!$F:$F,Requisições!$R$1)</f>
        <v>0</v>
      </c>
      <c r="D5" s="5">
        <f>SUMIFS(Requisições!$G:$G,Requisições!$D:$D,$A5,Requisições!$F:$F,Requisições!$R$2)</f>
        <v>0</v>
      </c>
      <c r="E5" s="5">
        <f>SUMIFS(Requisições!$G:$G,Requisições!$D:$D,$A5,Requisições!$F:$F,Requisições!$R$3)</f>
        <v>0</v>
      </c>
      <c r="F5" s="5">
        <f>SUMIFS(Requisições!$G:$G,Requisições!$D:$D,$A5,Requisições!$F:$F,Requisições!$R$4)</f>
        <v>0</v>
      </c>
      <c r="G5" s="5">
        <f>SUMIFS(Requisições!$G:$G,Requisições!$D:$D,$A5,Requisições!$F:$F,Requisições!$R$5)</f>
        <v>0</v>
      </c>
      <c r="H5" s="5">
        <f>SUMIFS(Requisições!$G:$G,Requisições!$D:$D,$A5,Requisições!$F:$F,Requisições!$R$6)</f>
        <v>0</v>
      </c>
      <c r="I5" s="5">
        <f>SUMIFS(Requisições!$G:$G,Requisições!$D:$D,$A5,Requisições!$F:$F,Requisições!$R$7)</f>
        <v>0</v>
      </c>
      <c r="J5" s="5">
        <f>SUMIFS(Requisições!$G:$G,Requisições!$D:$D,$A5,Requisições!$F:$F,Requisições!$S$1)</f>
        <v>0</v>
      </c>
      <c r="K5" s="5">
        <f>SUMIFS(Requisições!$G:$G,Requisições!$D:$D,$A5,Requisições!$F:$F,Requisições!$S$2)</f>
        <v>0</v>
      </c>
      <c r="L5" s="5">
        <f>SUMIFS(Requisições!$G:$G,Requisições!$D:$D,$A5,Requisições!$F:$F,Requisições!$S$3)</f>
        <v>0</v>
      </c>
      <c r="M5" s="5">
        <f>SUMIFS(Requisições!$G:$G,Requisições!$D:$D,$A5,Requisições!$F:$F,Requisições!$S$4)</f>
        <v>0</v>
      </c>
      <c r="N5" s="5">
        <f>SUMIFS(Requisições!$G:$G,Requisições!$D:$D,$A5,Requisições!$F:$F,Requisições!$S$5)</f>
        <v>0</v>
      </c>
      <c r="O5" s="5">
        <f>SUMIFS(Requisições!$G:$G,Requisições!$D:$D,$A5,Requisições!$F:$F,Requisições!$T$1)</f>
        <v>0</v>
      </c>
      <c r="P5" s="5">
        <f>SUMIFS(Requisições!$G:$G,Requisições!$D:$D,$A5,Requisições!$F:$F,Requisições!$T$2)</f>
        <v>0</v>
      </c>
      <c r="Q5" s="5">
        <f>SUMIFS(Requisições!$G:$G,Requisições!$D:$D,$A5,Requisições!$F:$F,Requisições!$T$3)</f>
        <v>0</v>
      </c>
      <c r="R5" s="5">
        <f>SUMIFS(Requisições!$G:$G,Requisições!$D:$D,$A5,Requisições!$F:$F,Requisições!$U$1)</f>
        <v>0</v>
      </c>
      <c r="S5" s="5">
        <f>SUMIFS(Requisições!$G:$G,Requisições!$D:$D,$A5,Requisições!$F:$F,Requisições!$V$1)</f>
        <v>0</v>
      </c>
      <c r="T5" s="5">
        <f>SUMIFS(Requisições!$G:$G,Requisições!$D:$D,$A5,Requisições!$F:$F,Requisições!$V$2)</f>
        <v>0</v>
      </c>
      <c r="U5" s="5">
        <f>SUMIFS(Requisições!$G:$G,Requisições!$D:$D,$A5,Requisições!$F:$F,Requisições!$V$3)</f>
        <v>0</v>
      </c>
      <c r="V5" s="5">
        <f>SUMIFS(Requisições!$G:$G,Requisições!$D:$D,$A5,Requisições!$F:$F,Requisições!$V$4)</f>
        <v>0</v>
      </c>
      <c r="W5" s="5">
        <f>SUMIFS(Requisições!$G:$G,Requisições!$D:$D,$A5,Requisições!$F:$F,Requisições!$V$5)</f>
        <v>0</v>
      </c>
      <c r="X5" s="5">
        <f>SUMIFS(Requisições!$G:$G,Requisições!$D:$D,$A5,Requisições!$F:$F,Requisições!$V$6)</f>
        <v>0</v>
      </c>
      <c r="Y5" s="5">
        <f>SUMIFS(Requisições!$G:$G,Requisições!$D:$D,$A5,Requisições!$F:$F,Requisições!$V$7)</f>
        <v>0</v>
      </c>
      <c r="Z5" s="5">
        <f>SUMIFS(Requisições!$G:$G,Requisições!$D:$D,$A5,Requisições!$F:$F,Requisições!$V$8)</f>
        <v>0</v>
      </c>
      <c r="AA5" s="5">
        <f>SUMIFS(Requisições!$G:$G,Requisições!$D:$D,$A5,Requisições!$F:$F,Requisições!$V$9)</f>
        <v>0</v>
      </c>
      <c r="AB5" s="5">
        <f>SUMIFS(Requisições!$G:$G,Requisições!$D:$D,$A5,Requisições!$F:$F,Requisições!$V$10)</f>
        <v>0</v>
      </c>
      <c r="AC5" s="5">
        <f>SUMIFS(Requisições!$G:$G,Requisições!$D:$D,$A5,Requisições!$F:$F,Requisições!$V$11)</f>
        <v>0</v>
      </c>
      <c r="AD5" s="5">
        <f>SUMIFS(Requisições!$G:$G,Requisições!$D:$D,$A5,Requisições!$F:$F,Requisições!$V$12)</f>
        <v>0</v>
      </c>
      <c r="AE5" s="5">
        <f>SUMIFS(Requisições!$G:$G,Requisições!$D:$D,$A5,Requisições!$F:$F,Requisições!$V$13)</f>
        <v>0</v>
      </c>
      <c r="AF5" s="5">
        <f>SUMIFS(Requisições!$G:$G,Requisições!$D:$D,$A5,Requisições!$F:$F,Requisições!$V$14)</f>
        <v>0</v>
      </c>
    </row>
    <row r="6" spans="1:32" ht="14.4" x14ac:dyDescent="0.3">
      <c r="A6" s="18" t="s">
        <v>983</v>
      </c>
      <c r="B6" s="5">
        <f t="shared" si="0"/>
        <v>0</v>
      </c>
      <c r="C6" s="5">
        <f>SUMIFS(Requisições!$G:$G,Requisições!$D:$D,$A6,Requisições!$F:$F,Requisições!$R$1)</f>
        <v>0</v>
      </c>
      <c r="D6" s="5">
        <f>SUMIFS(Requisições!$G:$G,Requisições!$D:$D,$A6,Requisições!$F:$F,Requisições!$R$2)</f>
        <v>0</v>
      </c>
      <c r="E6" s="5">
        <f>SUMIFS(Requisições!$G:$G,Requisições!$D:$D,$A6,Requisições!$F:$F,Requisições!$R$3)</f>
        <v>0</v>
      </c>
      <c r="F6" s="5">
        <f>SUMIFS(Requisições!$G:$G,Requisições!$D:$D,$A6,Requisições!$F:$F,Requisições!$R$4)</f>
        <v>0</v>
      </c>
      <c r="G6" s="5">
        <f>SUMIFS(Requisições!$G:$G,Requisições!$D:$D,$A6,Requisições!$F:$F,Requisições!$R$5)</f>
        <v>0</v>
      </c>
      <c r="H6" s="5">
        <f>SUMIFS(Requisições!$G:$G,Requisições!$D:$D,$A6,Requisições!$F:$F,Requisições!$R$6)</f>
        <v>0</v>
      </c>
      <c r="I6" s="5">
        <f>SUMIFS(Requisições!$G:$G,Requisições!$D:$D,$A6,Requisições!$F:$F,Requisições!$R$7)</f>
        <v>0</v>
      </c>
      <c r="J6" s="5">
        <f>SUMIFS(Requisições!$G:$G,Requisições!$D:$D,$A6,Requisições!$F:$F,Requisições!$S$1)</f>
        <v>0</v>
      </c>
      <c r="K6" s="5">
        <f>SUMIFS(Requisições!$G:$G,Requisições!$D:$D,$A6,Requisições!$F:$F,Requisições!$S$2)</f>
        <v>0</v>
      </c>
      <c r="L6" s="5">
        <f>SUMIFS(Requisições!$G:$G,Requisições!$D:$D,$A6,Requisições!$F:$F,Requisições!$S$3)</f>
        <v>0</v>
      </c>
      <c r="M6" s="5">
        <f>SUMIFS(Requisições!$G:$G,Requisições!$D:$D,$A6,Requisições!$F:$F,Requisições!$S$4)</f>
        <v>0</v>
      </c>
      <c r="N6" s="5">
        <f>SUMIFS(Requisições!$G:$G,Requisições!$D:$D,$A6,Requisições!$F:$F,Requisições!$S$5)</f>
        <v>0</v>
      </c>
      <c r="O6" s="5">
        <f>SUMIFS(Requisições!$G:$G,Requisições!$D:$D,$A6,Requisições!$F:$F,Requisições!$T$1)</f>
        <v>0</v>
      </c>
      <c r="P6" s="5">
        <f>SUMIFS(Requisições!$G:$G,Requisições!$D:$D,$A6,Requisições!$F:$F,Requisições!$T$2)</f>
        <v>0</v>
      </c>
      <c r="Q6" s="5">
        <f>SUMIFS(Requisições!$G:$G,Requisições!$D:$D,$A6,Requisições!$F:$F,Requisições!$T$3)</f>
        <v>0</v>
      </c>
      <c r="R6" s="5">
        <f>SUMIFS(Requisições!$G:$G,Requisições!$D:$D,$A6,Requisições!$F:$F,Requisições!$U$1)</f>
        <v>0</v>
      </c>
      <c r="S6" s="5">
        <f>SUMIFS(Requisições!$G:$G,Requisições!$D:$D,$A6,Requisições!$F:$F,Requisições!$V$1)</f>
        <v>0</v>
      </c>
      <c r="T6" s="5">
        <f>SUMIFS(Requisições!$G:$G,Requisições!$D:$D,$A6,Requisições!$F:$F,Requisições!$V$2)</f>
        <v>0</v>
      </c>
      <c r="U6" s="5">
        <f>SUMIFS(Requisições!$G:$G,Requisições!$D:$D,$A6,Requisições!$F:$F,Requisições!$V$3)</f>
        <v>0</v>
      </c>
      <c r="V6" s="5">
        <f>SUMIFS(Requisições!$G:$G,Requisições!$D:$D,$A6,Requisições!$F:$F,Requisições!$V$4)</f>
        <v>0</v>
      </c>
      <c r="W6" s="5">
        <f>SUMIFS(Requisições!$G:$G,Requisições!$D:$D,$A6,Requisições!$F:$F,Requisições!$V$5)</f>
        <v>0</v>
      </c>
      <c r="X6" s="5">
        <f>SUMIFS(Requisições!$G:$G,Requisições!$D:$D,$A6,Requisições!$F:$F,Requisições!$V$6)</f>
        <v>0</v>
      </c>
      <c r="Y6" s="5">
        <f>SUMIFS(Requisições!$G:$G,Requisições!$D:$D,$A6,Requisições!$F:$F,Requisições!$V$7)</f>
        <v>0</v>
      </c>
      <c r="Z6" s="5">
        <f>SUMIFS(Requisições!$G:$G,Requisições!$D:$D,$A6,Requisições!$F:$F,Requisições!$V$8)</f>
        <v>0</v>
      </c>
      <c r="AA6" s="5">
        <f>SUMIFS(Requisições!$G:$G,Requisições!$D:$D,$A6,Requisições!$F:$F,Requisições!$V$9)</f>
        <v>0</v>
      </c>
      <c r="AB6" s="5">
        <f>SUMIFS(Requisições!$G:$G,Requisições!$D:$D,$A6,Requisições!$F:$F,Requisições!$V$10)</f>
        <v>0</v>
      </c>
      <c r="AC6" s="5">
        <f>SUMIFS(Requisições!$G:$G,Requisições!$D:$D,$A6,Requisições!$F:$F,Requisições!$V$11)</f>
        <v>0</v>
      </c>
      <c r="AD6" s="5">
        <f>SUMIFS(Requisições!$G:$G,Requisições!$D:$D,$A6,Requisições!$F:$F,Requisições!$V$12)</f>
        <v>0</v>
      </c>
      <c r="AE6" s="5">
        <f>SUMIFS(Requisições!$G:$G,Requisições!$D:$D,$A6,Requisições!$F:$F,Requisições!$V$13)</f>
        <v>0</v>
      </c>
      <c r="AF6" s="5">
        <f>SUMIFS(Requisições!$G:$G,Requisições!$D:$D,$A6,Requisições!$F:$F,Requisições!$V$14)</f>
        <v>0</v>
      </c>
    </row>
    <row r="7" spans="1:32" ht="14.4" x14ac:dyDescent="0.3">
      <c r="A7" s="18" t="s">
        <v>984</v>
      </c>
      <c r="B7" s="5">
        <f t="shared" si="0"/>
        <v>0</v>
      </c>
      <c r="C7" s="5">
        <f>SUMIFS(Requisições!$G:$G,Requisições!$D:$D,$A7,Requisições!$F:$F,Requisições!$R$1)</f>
        <v>0</v>
      </c>
      <c r="D7" s="5">
        <f>SUMIFS(Requisições!$G:$G,Requisições!$D:$D,$A7,Requisições!$F:$F,Requisições!$R$2)</f>
        <v>0</v>
      </c>
      <c r="E7" s="5">
        <f>SUMIFS(Requisições!$G:$G,Requisições!$D:$D,$A7,Requisições!$F:$F,Requisições!$R$3)</f>
        <v>0</v>
      </c>
      <c r="F7" s="5">
        <f>SUMIFS(Requisições!$G:$G,Requisições!$D:$D,$A7,Requisições!$F:$F,Requisições!$R$4)</f>
        <v>0</v>
      </c>
      <c r="G7" s="5">
        <f>SUMIFS(Requisições!$G:$G,Requisições!$D:$D,$A7,Requisições!$F:$F,Requisições!$R$5)</f>
        <v>0</v>
      </c>
      <c r="H7" s="5">
        <f>SUMIFS(Requisições!$G:$G,Requisições!$D:$D,$A7,Requisições!$F:$F,Requisições!$R$6)</f>
        <v>0</v>
      </c>
      <c r="I7" s="5">
        <f>SUMIFS(Requisições!$G:$G,Requisições!$D:$D,$A7,Requisições!$F:$F,Requisições!$R$7)</f>
        <v>0</v>
      </c>
      <c r="J7" s="5">
        <f>SUMIFS(Requisições!$G:$G,Requisições!$D:$D,$A7,Requisições!$F:$F,Requisições!$S$1)</f>
        <v>0</v>
      </c>
      <c r="K7" s="5">
        <f>SUMIFS(Requisições!$G:$G,Requisições!$D:$D,$A7,Requisições!$F:$F,Requisições!$S$2)</f>
        <v>0</v>
      </c>
      <c r="L7" s="5">
        <f>SUMIFS(Requisições!$G:$G,Requisições!$D:$D,$A7,Requisições!$F:$F,Requisições!$S$3)</f>
        <v>0</v>
      </c>
      <c r="M7" s="5">
        <f>SUMIFS(Requisições!$G:$G,Requisições!$D:$D,$A7,Requisições!$F:$F,Requisições!$S$4)</f>
        <v>0</v>
      </c>
      <c r="N7" s="5">
        <f>SUMIFS(Requisições!$G:$G,Requisições!$D:$D,$A7,Requisições!$F:$F,Requisições!$S$5)</f>
        <v>0</v>
      </c>
      <c r="O7" s="5">
        <f>SUMIFS(Requisições!$G:$G,Requisições!$D:$D,$A7,Requisições!$F:$F,Requisições!$T$1)</f>
        <v>0</v>
      </c>
      <c r="P7" s="5">
        <f>SUMIFS(Requisições!$G:$G,Requisições!$D:$D,$A7,Requisições!$F:$F,Requisições!$T$2)</f>
        <v>0</v>
      </c>
      <c r="Q7" s="5">
        <f>SUMIFS(Requisições!$G:$G,Requisições!$D:$D,$A7,Requisições!$F:$F,Requisições!$T$3)</f>
        <v>0</v>
      </c>
      <c r="R7" s="5">
        <f>SUMIFS(Requisições!$G:$G,Requisições!$D:$D,$A7,Requisições!$F:$F,Requisições!$U$1)</f>
        <v>0</v>
      </c>
      <c r="S7" s="5">
        <f>SUMIFS(Requisições!$G:$G,Requisições!$D:$D,$A7,Requisições!$F:$F,Requisições!$V$1)</f>
        <v>0</v>
      </c>
      <c r="T7" s="5">
        <f>SUMIFS(Requisições!$G:$G,Requisições!$D:$D,$A7,Requisições!$F:$F,Requisições!$V$2)</f>
        <v>0</v>
      </c>
      <c r="U7" s="5">
        <f>SUMIFS(Requisições!$G:$G,Requisições!$D:$D,$A7,Requisições!$F:$F,Requisições!$V$3)</f>
        <v>0</v>
      </c>
      <c r="V7" s="5">
        <f>SUMIFS(Requisições!$G:$G,Requisições!$D:$D,$A7,Requisições!$F:$F,Requisições!$V$4)</f>
        <v>0</v>
      </c>
      <c r="W7" s="5">
        <f>SUMIFS(Requisições!$G:$G,Requisições!$D:$D,$A7,Requisições!$F:$F,Requisições!$V$5)</f>
        <v>0</v>
      </c>
      <c r="X7" s="5">
        <f>SUMIFS(Requisições!$G:$G,Requisições!$D:$D,$A7,Requisições!$F:$F,Requisições!$V$6)</f>
        <v>0</v>
      </c>
      <c r="Y7" s="5">
        <f>SUMIFS(Requisições!$G:$G,Requisições!$D:$D,$A7,Requisições!$F:$F,Requisições!$V$7)</f>
        <v>0</v>
      </c>
      <c r="Z7" s="5">
        <f>SUMIFS(Requisições!$G:$G,Requisições!$D:$D,$A7,Requisições!$F:$F,Requisições!$V$8)</f>
        <v>0</v>
      </c>
      <c r="AA7" s="5">
        <f>SUMIFS(Requisições!$G:$G,Requisições!$D:$D,$A7,Requisições!$F:$F,Requisições!$V$9)</f>
        <v>0</v>
      </c>
      <c r="AB7" s="5">
        <f>SUMIFS(Requisições!$G:$G,Requisições!$D:$D,$A7,Requisições!$F:$F,Requisições!$V$10)</f>
        <v>0</v>
      </c>
      <c r="AC7" s="5">
        <f>SUMIFS(Requisições!$G:$G,Requisições!$D:$D,$A7,Requisições!$F:$F,Requisições!$V$11)</f>
        <v>0</v>
      </c>
      <c r="AD7" s="5">
        <f>SUMIFS(Requisições!$G:$G,Requisições!$D:$D,$A7,Requisições!$F:$F,Requisições!$V$12)</f>
        <v>0</v>
      </c>
      <c r="AE7" s="5">
        <f>SUMIFS(Requisições!$G:$G,Requisições!$D:$D,$A7,Requisições!$F:$F,Requisições!$V$13)</f>
        <v>0</v>
      </c>
      <c r="AF7" s="5">
        <f>SUMIFS(Requisições!$G:$G,Requisições!$D:$D,$A7,Requisições!$F:$F,Requisições!$V$14)</f>
        <v>0</v>
      </c>
    </row>
    <row r="8" spans="1:32" ht="14.4" x14ac:dyDescent="0.3">
      <c r="A8" s="18" t="s">
        <v>985</v>
      </c>
      <c r="B8" s="5">
        <f t="shared" si="0"/>
        <v>0</v>
      </c>
      <c r="C8" s="5">
        <f>SUMIFS(Requisições!$G:$G,Requisições!$D:$D,$A8,Requisições!$F:$F,Requisições!$R$1)</f>
        <v>0</v>
      </c>
      <c r="D8" s="5">
        <f>SUMIFS(Requisições!$G:$G,Requisições!$D:$D,$A8,Requisições!$F:$F,Requisições!$R$2)</f>
        <v>0</v>
      </c>
      <c r="E8" s="5">
        <f>SUMIFS(Requisições!$G:$G,Requisições!$D:$D,$A8,Requisições!$F:$F,Requisições!$R$3)</f>
        <v>0</v>
      </c>
      <c r="F8" s="5">
        <f>SUMIFS(Requisições!$G:$G,Requisições!$D:$D,$A8,Requisições!$F:$F,Requisições!$R$4)</f>
        <v>0</v>
      </c>
      <c r="G8" s="5">
        <f>SUMIFS(Requisições!$G:$G,Requisições!$D:$D,$A8,Requisições!$F:$F,Requisições!$R$5)</f>
        <v>0</v>
      </c>
      <c r="H8" s="5">
        <f>SUMIFS(Requisições!$G:$G,Requisições!$D:$D,$A8,Requisições!$F:$F,Requisições!$R$6)</f>
        <v>0</v>
      </c>
      <c r="I8" s="5">
        <f>SUMIFS(Requisições!$G:$G,Requisições!$D:$D,$A8,Requisições!$F:$F,Requisições!$R$7)</f>
        <v>0</v>
      </c>
      <c r="J8" s="5">
        <f>SUMIFS(Requisições!$G:$G,Requisições!$D:$D,$A8,Requisições!$F:$F,Requisições!$S$1)</f>
        <v>0</v>
      </c>
      <c r="K8" s="5">
        <f>SUMIFS(Requisições!$G:$G,Requisições!$D:$D,$A8,Requisições!$F:$F,Requisições!$S$2)</f>
        <v>0</v>
      </c>
      <c r="L8" s="5">
        <f>SUMIFS(Requisições!$G:$G,Requisições!$D:$D,$A8,Requisições!$F:$F,Requisições!$S$3)</f>
        <v>0</v>
      </c>
      <c r="M8" s="5">
        <f>SUMIFS(Requisições!$G:$G,Requisições!$D:$D,$A8,Requisições!$F:$F,Requisições!$S$4)</f>
        <v>0</v>
      </c>
      <c r="N8" s="5">
        <f>SUMIFS(Requisições!$G:$G,Requisições!$D:$D,$A8,Requisições!$F:$F,Requisições!$S$5)</f>
        <v>0</v>
      </c>
      <c r="O8" s="5">
        <f>SUMIFS(Requisições!$G:$G,Requisições!$D:$D,$A8,Requisições!$F:$F,Requisições!$T$1)</f>
        <v>0</v>
      </c>
      <c r="P8" s="5">
        <f>SUMIFS(Requisições!$G:$G,Requisições!$D:$D,$A8,Requisições!$F:$F,Requisições!$T$2)</f>
        <v>0</v>
      </c>
      <c r="Q8" s="5">
        <f>SUMIFS(Requisições!$G:$G,Requisições!$D:$D,$A8,Requisições!$F:$F,Requisições!$T$3)</f>
        <v>0</v>
      </c>
      <c r="R8" s="5">
        <f>SUMIFS(Requisições!$G:$G,Requisições!$D:$D,$A8,Requisições!$F:$F,Requisições!$U$1)</f>
        <v>0</v>
      </c>
      <c r="S8" s="5">
        <f>SUMIFS(Requisições!$G:$G,Requisições!$D:$D,$A8,Requisições!$F:$F,Requisições!$V$1)</f>
        <v>0</v>
      </c>
      <c r="T8" s="5">
        <f>SUMIFS(Requisições!$G:$G,Requisições!$D:$D,$A8,Requisições!$F:$F,Requisições!$V$2)</f>
        <v>0</v>
      </c>
      <c r="U8" s="5">
        <f>SUMIFS(Requisições!$G:$G,Requisições!$D:$D,$A8,Requisições!$F:$F,Requisições!$V$3)</f>
        <v>0</v>
      </c>
      <c r="V8" s="5">
        <f>SUMIFS(Requisições!$G:$G,Requisições!$D:$D,$A8,Requisições!$F:$F,Requisições!$V$4)</f>
        <v>0</v>
      </c>
      <c r="W8" s="5">
        <f>SUMIFS(Requisições!$G:$G,Requisições!$D:$D,$A8,Requisições!$F:$F,Requisições!$V$5)</f>
        <v>0</v>
      </c>
      <c r="X8" s="5">
        <f>SUMIFS(Requisições!$G:$G,Requisições!$D:$D,$A8,Requisições!$F:$F,Requisições!$V$6)</f>
        <v>0</v>
      </c>
      <c r="Y8" s="5">
        <f>SUMIFS(Requisições!$G:$G,Requisições!$D:$D,$A8,Requisições!$F:$F,Requisições!$V$7)</f>
        <v>0</v>
      </c>
      <c r="Z8" s="5">
        <f>SUMIFS(Requisições!$G:$G,Requisições!$D:$D,$A8,Requisições!$F:$F,Requisições!$V$8)</f>
        <v>0</v>
      </c>
      <c r="AA8" s="5">
        <f>SUMIFS(Requisições!$G:$G,Requisições!$D:$D,$A8,Requisições!$F:$F,Requisições!$V$9)</f>
        <v>0</v>
      </c>
      <c r="AB8" s="5">
        <f>SUMIFS(Requisições!$G:$G,Requisições!$D:$D,$A8,Requisições!$F:$F,Requisições!$V$10)</f>
        <v>0</v>
      </c>
      <c r="AC8" s="5">
        <f>SUMIFS(Requisições!$G:$G,Requisições!$D:$D,$A8,Requisições!$F:$F,Requisições!$V$11)</f>
        <v>0</v>
      </c>
      <c r="AD8" s="5">
        <f>SUMIFS(Requisições!$G:$G,Requisições!$D:$D,$A8,Requisições!$F:$F,Requisições!$V$12)</f>
        <v>0</v>
      </c>
      <c r="AE8" s="5">
        <f>SUMIFS(Requisições!$G:$G,Requisições!$D:$D,$A8,Requisições!$F:$F,Requisições!$V$13)</f>
        <v>0</v>
      </c>
      <c r="AF8" s="5">
        <f>SUMIFS(Requisições!$G:$G,Requisições!$D:$D,$A8,Requisições!$F:$F,Requisições!$V$14)</f>
        <v>0</v>
      </c>
    </row>
    <row r="9" spans="1:32" ht="14.4" x14ac:dyDescent="0.3">
      <c r="A9" s="18" t="s">
        <v>986</v>
      </c>
      <c r="B9" s="5">
        <f t="shared" si="0"/>
        <v>0</v>
      </c>
      <c r="C9" s="5">
        <f>SUMIFS(Requisições!$G:$G,Requisições!$D:$D,$A9,Requisições!$F:$F,Requisições!$R$1)</f>
        <v>0</v>
      </c>
      <c r="D9" s="5">
        <f>SUMIFS(Requisições!$G:$G,Requisições!$D:$D,$A9,Requisições!$F:$F,Requisições!$R$2)</f>
        <v>0</v>
      </c>
      <c r="E9" s="5">
        <f>SUMIFS(Requisições!$G:$G,Requisições!$D:$D,$A9,Requisições!$F:$F,Requisições!$R$3)</f>
        <v>0</v>
      </c>
      <c r="F9" s="5">
        <f>SUMIFS(Requisições!$G:$G,Requisições!$D:$D,$A9,Requisições!$F:$F,Requisições!$R$4)</f>
        <v>0</v>
      </c>
      <c r="G9" s="5">
        <f>SUMIFS(Requisições!$G:$G,Requisições!$D:$D,$A9,Requisições!$F:$F,Requisições!$R$5)</f>
        <v>0</v>
      </c>
      <c r="H9" s="5">
        <f>SUMIFS(Requisições!$G:$G,Requisições!$D:$D,$A9,Requisições!$F:$F,Requisições!$R$6)</f>
        <v>0</v>
      </c>
      <c r="I9" s="5">
        <f>SUMIFS(Requisições!$G:$G,Requisições!$D:$D,$A9,Requisições!$F:$F,Requisições!$R$7)</f>
        <v>0</v>
      </c>
      <c r="J9" s="5">
        <f>SUMIFS(Requisições!$G:$G,Requisições!$D:$D,$A9,Requisições!$F:$F,Requisições!$S$1)</f>
        <v>0</v>
      </c>
      <c r="K9" s="5">
        <f>SUMIFS(Requisições!$G:$G,Requisições!$D:$D,$A9,Requisições!$F:$F,Requisições!$S$2)</f>
        <v>0</v>
      </c>
      <c r="L9" s="5">
        <f>SUMIFS(Requisições!$G:$G,Requisições!$D:$D,$A9,Requisições!$F:$F,Requisições!$S$3)</f>
        <v>0</v>
      </c>
      <c r="M9" s="5">
        <f>SUMIFS(Requisições!$G:$G,Requisições!$D:$D,$A9,Requisições!$F:$F,Requisições!$S$4)</f>
        <v>0</v>
      </c>
      <c r="N9" s="5">
        <f>SUMIFS(Requisições!$G:$G,Requisições!$D:$D,$A9,Requisições!$F:$F,Requisições!$S$5)</f>
        <v>0</v>
      </c>
      <c r="O9" s="5">
        <f>SUMIFS(Requisições!$G:$G,Requisições!$D:$D,$A9,Requisições!$F:$F,Requisições!$T$1)</f>
        <v>0</v>
      </c>
      <c r="P9" s="5">
        <f>SUMIFS(Requisições!$G:$G,Requisições!$D:$D,$A9,Requisições!$F:$F,Requisições!$T$2)</f>
        <v>0</v>
      </c>
      <c r="Q9" s="5">
        <f>SUMIFS(Requisições!$G:$G,Requisições!$D:$D,$A9,Requisições!$F:$F,Requisições!$T$3)</f>
        <v>0</v>
      </c>
      <c r="R9" s="5">
        <f>SUMIFS(Requisições!$G:$G,Requisições!$D:$D,$A9,Requisições!$F:$F,Requisições!$U$1)</f>
        <v>0</v>
      </c>
      <c r="S9" s="5">
        <f>SUMIFS(Requisições!$G:$G,Requisições!$D:$D,$A9,Requisições!$F:$F,Requisições!$V$1)</f>
        <v>0</v>
      </c>
      <c r="T9" s="5">
        <f>SUMIFS(Requisições!$G:$G,Requisições!$D:$D,$A9,Requisições!$F:$F,Requisições!$V$2)</f>
        <v>0</v>
      </c>
      <c r="U9" s="5">
        <f>SUMIFS(Requisições!$G:$G,Requisições!$D:$D,$A9,Requisições!$F:$F,Requisições!$V$3)</f>
        <v>0</v>
      </c>
      <c r="V9" s="5">
        <f>SUMIFS(Requisições!$G:$G,Requisições!$D:$D,$A9,Requisições!$F:$F,Requisições!$V$4)</f>
        <v>0</v>
      </c>
      <c r="W9" s="5">
        <f>SUMIFS(Requisições!$G:$G,Requisições!$D:$D,$A9,Requisições!$F:$F,Requisições!$V$5)</f>
        <v>0</v>
      </c>
      <c r="X9" s="5">
        <f>SUMIFS(Requisições!$G:$G,Requisições!$D:$D,$A9,Requisições!$F:$F,Requisições!$V$6)</f>
        <v>0</v>
      </c>
      <c r="Y9" s="5">
        <f>SUMIFS(Requisições!$G:$G,Requisições!$D:$D,$A9,Requisições!$F:$F,Requisições!$V$7)</f>
        <v>0</v>
      </c>
      <c r="Z9" s="5">
        <f>SUMIFS(Requisições!$G:$G,Requisições!$D:$D,$A9,Requisições!$F:$F,Requisições!$V$8)</f>
        <v>0</v>
      </c>
      <c r="AA9" s="5">
        <f>SUMIFS(Requisições!$G:$G,Requisições!$D:$D,$A9,Requisições!$F:$F,Requisições!$V$9)</f>
        <v>0</v>
      </c>
      <c r="AB9" s="5">
        <f>SUMIFS(Requisições!$G:$G,Requisições!$D:$D,$A9,Requisições!$F:$F,Requisições!$V$10)</f>
        <v>0</v>
      </c>
      <c r="AC9" s="5">
        <f>SUMIFS(Requisições!$G:$G,Requisições!$D:$D,$A9,Requisições!$F:$F,Requisições!$V$11)</f>
        <v>0</v>
      </c>
      <c r="AD9" s="5">
        <f>SUMIFS(Requisições!$G:$G,Requisições!$D:$D,$A9,Requisições!$F:$F,Requisições!$V$12)</f>
        <v>0</v>
      </c>
      <c r="AE9" s="5">
        <f>SUMIFS(Requisições!$G:$G,Requisições!$D:$D,$A9,Requisições!$F:$F,Requisições!$V$13)</f>
        <v>0</v>
      </c>
      <c r="AF9" s="5">
        <f>SUMIFS(Requisições!$G:$G,Requisições!$D:$D,$A9,Requisições!$F:$F,Requisições!$V$14)</f>
        <v>0</v>
      </c>
    </row>
    <row r="10" spans="1:32" ht="14.4" x14ac:dyDescent="0.3">
      <c r="A10" s="18" t="s">
        <v>987</v>
      </c>
      <c r="B10" s="5">
        <f t="shared" si="0"/>
        <v>0</v>
      </c>
      <c r="C10" s="5">
        <f>SUMIFS(Requisições!$G:$G,Requisições!$D:$D,$A10,Requisições!$F:$F,Requisições!$R$1)</f>
        <v>0</v>
      </c>
      <c r="D10" s="5">
        <f>SUMIFS(Requisições!$G:$G,Requisições!$D:$D,$A10,Requisições!$F:$F,Requisições!$R$2)</f>
        <v>0</v>
      </c>
      <c r="E10" s="5">
        <f>SUMIFS(Requisições!$G:$G,Requisições!$D:$D,$A10,Requisições!$F:$F,Requisições!$R$3)</f>
        <v>0</v>
      </c>
      <c r="F10" s="5">
        <f>SUMIFS(Requisições!$G:$G,Requisições!$D:$D,$A10,Requisições!$F:$F,Requisições!$R$4)</f>
        <v>0</v>
      </c>
      <c r="G10" s="5">
        <f>SUMIFS(Requisições!$G:$G,Requisições!$D:$D,$A10,Requisições!$F:$F,Requisições!$R$5)</f>
        <v>0</v>
      </c>
      <c r="H10" s="5">
        <f>SUMIFS(Requisições!$G:$G,Requisições!$D:$D,$A10,Requisições!$F:$F,Requisições!$R$6)</f>
        <v>0</v>
      </c>
      <c r="I10" s="5">
        <f>SUMIFS(Requisições!$G:$G,Requisições!$D:$D,$A10,Requisições!$F:$F,Requisições!$R$7)</f>
        <v>0</v>
      </c>
      <c r="J10" s="5">
        <f>SUMIFS(Requisições!$G:$G,Requisições!$D:$D,$A10,Requisições!$F:$F,Requisições!$S$1)</f>
        <v>0</v>
      </c>
      <c r="K10" s="5">
        <f>SUMIFS(Requisições!$G:$G,Requisições!$D:$D,$A10,Requisições!$F:$F,Requisições!$S$2)</f>
        <v>0</v>
      </c>
      <c r="L10" s="5">
        <f>SUMIFS(Requisições!$G:$G,Requisições!$D:$D,$A10,Requisições!$F:$F,Requisições!$S$3)</f>
        <v>0</v>
      </c>
      <c r="M10" s="5">
        <f>SUMIFS(Requisições!$G:$G,Requisições!$D:$D,$A10,Requisições!$F:$F,Requisições!$S$4)</f>
        <v>0</v>
      </c>
      <c r="N10" s="5">
        <f>SUMIFS(Requisições!$G:$G,Requisições!$D:$D,$A10,Requisições!$F:$F,Requisições!$S$5)</f>
        <v>0</v>
      </c>
      <c r="O10" s="5">
        <f>SUMIFS(Requisições!$G:$G,Requisições!$D:$D,$A10,Requisições!$F:$F,Requisições!$T$1)</f>
        <v>0</v>
      </c>
      <c r="P10" s="5">
        <f>SUMIFS(Requisições!$G:$G,Requisições!$D:$D,$A10,Requisições!$F:$F,Requisições!$T$2)</f>
        <v>0</v>
      </c>
      <c r="Q10" s="5">
        <f>SUMIFS(Requisições!$G:$G,Requisições!$D:$D,$A10,Requisições!$F:$F,Requisições!$T$3)</f>
        <v>0</v>
      </c>
      <c r="R10" s="5">
        <f>SUMIFS(Requisições!$G:$G,Requisições!$D:$D,$A10,Requisições!$F:$F,Requisições!$U$1)</f>
        <v>0</v>
      </c>
      <c r="S10" s="5">
        <f>SUMIFS(Requisições!$G:$G,Requisições!$D:$D,$A10,Requisições!$F:$F,Requisições!$V$1)</f>
        <v>0</v>
      </c>
      <c r="T10" s="5">
        <f>SUMIFS(Requisições!$G:$G,Requisições!$D:$D,$A10,Requisições!$F:$F,Requisições!$V$2)</f>
        <v>0</v>
      </c>
      <c r="U10" s="5">
        <f>SUMIFS(Requisições!$G:$G,Requisições!$D:$D,$A10,Requisições!$F:$F,Requisições!$V$3)</f>
        <v>0</v>
      </c>
      <c r="V10" s="5">
        <f>SUMIFS(Requisições!$G:$G,Requisições!$D:$D,$A10,Requisições!$F:$F,Requisições!$V$4)</f>
        <v>0</v>
      </c>
      <c r="W10" s="5">
        <f>SUMIFS(Requisições!$G:$G,Requisições!$D:$D,$A10,Requisições!$F:$F,Requisições!$V$5)</f>
        <v>0</v>
      </c>
      <c r="X10" s="5">
        <f>SUMIFS(Requisições!$G:$G,Requisições!$D:$D,$A10,Requisições!$F:$F,Requisições!$V$6)</f>
        <v>0</v>
      </c>
      <c r="Y10" s="5">
        <f>SUMIFS(Requisições!$G:$G,Requisições!$D:$D,$A10,Requisições!$F:$F,Requisições!$V$7)</f>
        <v>0</v>
      </c>
      <c r="Z10" s="5">
        <f>SUMIFS(Requisições!$G:$G,Requisições!$D:$D,$A10,Requisições!$F:$F,Requisições!$V$8)</f>
        <v>0</v>
      </c>
      <c r="AA10" s="5">
        <f>SUMIFS(Requisições!$G:$G,Requisições!$D:$D,$A10,Requisições!$F:$F,Requisições!$V$9)</f>
        <v>0</v>
      </c>
      <c r="AB10" s="5">
        <f>SUMIFS(Requisições!$G:$G,Requisições!$D:$D,$A10,Requisições!$F:$F,Requisições!$V$10)</f>
        <v>0</v>
      </c>
      <c r="AC10" s="5">
        <f>SUMIFS(Requisições!$G:$G,Requisições!$D:$D,$A10,Requisições!$F:$F,Requisições!$V$11)</f>
        <v>0</v>
      </c>
      <c r="AD10" s="5">
        <f>SUMIFS(Requisições!$G:$G,Requisições!$D:$D,$A10,Requisições!$F:$F,Requisições!$V$12)</f>
        <v>0</v>
      </c>
      <c r="AE10" s="5">
        <f>SUMIFS(Requisições!$G:$G,Requisições!$D:$D,$A10,Requisições!$F:$F,Requisições!$V$13)</f>
        <v>0</v>
      </c>
      <c r="AF10" s="5">
        <f>SUMIFS(Requisições!$G:$G,Requisições!$D:$D,$A10,Requisições!$F:$F,Requisições!$V$14)</f>
        <v>0</v>
      </c>
    </row>
    <row r="11" spans="1:32" ht="14.4" x14ac:dyDescent="0.3">
      <c r="A11" s="18" t="s">
        <v>988</v>
      </c>
      <c r="B11" s="5">
        <f t="shared" si="0"/>
        <v>0</v>
      </c>
      <c r="C11" s="5">
        <f>SUMIFS(Requisições!$G:$G,Requisições!$D:$D,$A11,Requisições!$F:$F,Requisições!$R$1)</f>
        <v>0</v>
      </c>
      <c r="D11" s="5">
        <f>SUMIFS(Requisições!$G:$G,Requisições!$D:$D,$A11,Requisições!$F:$F,Requisições!$R$2)</f>
        <v>0</v>
      </c>
      <c r="E11" s="5">
        <f>SUMIFS(Requisições!$G:$G,Requisições!$D:$D,$A11,Requisições!$F:$F,Requisições!$R$3)</f>
        <v>0</v>
      </c>
      <c r="F11" s="5">
        <f>SUMIFS(Requisições!$G:$G,Requisições!$D:$D,$A11,Requisições!$F:$F,Requisições!$R$4)</f>
        <v>0</v>
      </c>
      <c r="G11" s="5">
        <f>SUMIFS(Requisições!$G:$G,Requisições!$D:$D,$A11,Requisições!$F:$F,Requisições!$R$5)</f>
        <v>0</v>
      </c>
      <c r="H11" s="5">
        <f>SUMIFS(Requisições!$G:$G,Requisições!$D:$D,$A11,Requisições!$F:$F,Requisições!$R$6)</f>
        <v>0</v>
      </c>
      <c r="I11" s="5">
        <f>SUMIFS(Requisições!$G:$G,Requisições!$D:$D,$A11,Requisições!$F:$F,Requisições!$R$7)</f>
        <v>0</v>
      </c>
      <c r="J11" s="5">
        <f>SUMIFS(Requisições!$G:$G,Requisições!$D:$D,$A11,Requisições!$F:$F,Requisições!$S$1)</f>
        <v>0</v>
      </c>
      <c r="K11" s="5">
        <f>SUMIFS(Requisições!$G:$G,Requisições!$D:$D,$A11,Requisições!$F:$F,Requisições!$S$2)</f>
        <v>0</v>
      </c>
      <c r="L11" s="5">
        <f>SUMIFS(Requisições!$G:$G,Requisições!$D:$D,$A11,Requisições!$F:$F,Requisições!$S$3)</f>
        <v>0</v>
      </c>
      <c r="M11" s="5">
        <f>SUMIFS(Requisições!$G:$G,Requisições!$D:$D,$A11,Requisições!$F:$F,Requisições!$S$4)</f>
        <v>0</v>
      </c>
      <c r="N11" s="5">
        <f>SUMIFS(Requisições!$G:$G,Requisições!$D:$D,$A11,Requisições!$F:$F,Requisições!$S$5)</f>
        <v>0</v>
      </c>
      <c r="O11" s="5">
        <f>SUMIFS(Requisições!$G:$G,Requisições!$D:$D,$A11,Requisições!$F:$F,Requisições!$T$1)</f>
        <v>0</v>
      </c>
      <c r="P11" s="5">
        <f>SUMIFS(Requisições!$G:$G,Requisições!$D:$D,$A11,Requisições!$F:$F,Requisições!$T$2)</f>
        <v>0</v>
      </c>
      <c r="Q11" s="5">
        <f>SUMIFS(Requisições!$G:$G,Requisições!$D:$D,$A11,Requisições!$F:$F,Requisições!$T$3)</f>
        <v>0</v>
      </c>
      <c r="R11" s="5">
        <f>SUMIFS(Requisições!$G:$G,Requisições!$D:$D,$A11,Requisições!$F:$F,Requisições!$U$1)</f>
        <v>0</v>
      </c>
      <c r="S11" s="5">
        <f>SUMIFS(Requisições!$G:$G,Requisições!$D:$D,$A11,Requisições!$F:$F,Requisições!$V$1)</f>
        <v>0</v>
      </c>
      <c r="T11" s="5">
        <f>SUMIFS(Requisições!$G:$G,Requisições!$D:$D,$A11,Requisições!$F:$F,Requisições!$V$2)</f>
        <v>0</v>
      </c>
      <c r="U11" s="5">
        <f>SUMIFS(Requisições!$G:$G,Requisições!$D:$D,$A11,Requisições!$F:$F,Requisições!$V$3)</f>
        <v>0</v>
      </c>
      <c r="V11" s="5">
        <f>SUMIFS(Requisições!$G:$G,Requisições!$D:$D,$A11,Requisições!$F:$F,Requisições!$V$4)</f>
        <v>0</v>
      </c>
      <c r="W11" s="5">
        <f>SUMIFS(Requisições!$G:$G,Requisições!$D:$D,$A11,Requisições!$F:$F,Requisições!$V$5)</f>
        <v>0</v>
      </c>
      <c r="X11" s="5">
        <f>SUMIFS(Requisições!$G:$G,Requisições!$D:$D,$A11,Requisições!$F:$F,Requisições!$V$6)</f>
        <v>0</v>
      </c>
      <c r="Y11" s="5">
        <f>SUMIFS(Requisições!$G:$G,Requisições!$D:$D,$A11,Requisições!$F:$F,Requisições!$V$7)</f>
        <v>0</v>
      </c>
      <c r="Z11" s="5">
        <f>SUMIFS(Requisições!$G:$G,Requisições!$D:$D,$A11,Requisições!$F:$F,Requisições!$V$8)</f>
        <v>0</v>
      </c>
      <c r="AA11" s="5">
        <f>SUMIFS(Requisições!$G:$G,Requisições!$D:$D,$A11,Requisições!$F:$F,Requisições!$V$9)</f>
        <v>0</v>
      </c>
      <c r="AB11" s="5">
        <f>SUMIFS(Requisições!$G:$G,Requisições!$D:$D,$A11,Requisições!$F:$F,Requisições!$V$10)</f>
        <v>0</v>
      </c>
      <c r="AC11" s="5">
        <f>SUMIFS(Requisições!$G:$G,Requisições!$D:$D,$A11,Requisições!$F:$F,Requisições!$V$11)</f>
        <v>0</v>
      </c>
      <c r="AD11" s="5">
        <f>SUMIFS(Requisições!$G:$G,Requisições!$D:$D,$A11,Requisições!$F:$F,Requisições!$V$12)</f>
        <v>0</v>
      </c>
      <c r="AE11" s="5">
        <f>SUMIFS(Requisições!$G:$G,Requisições!$D:$D,$A11,Requisições!$F:$F,Requisições!$V$13)</f>
        <v>0</v>
      </c>
      <c r="AF11" s="5">
        <f>SUMIFS(Requisições!$G:$G,Requisições!$D:$D,$A11,Requisições!$F:$F,Requisições!$V$14)</f>
        <v>0</v>
      </c>
    </row>
    <row r="12" spans="1:32" ht="14.4" x14ac:dyDescent="0.3">
      <c r="A12" s="18" t="s">
        <v>989</v>
      </c>
      <c r="B12" s="5">
        <f t="shared" si="0"/>
        <v>0</v>
      </c>
      <c r="C12" s="5">
        <f>SUMIFS(Requisições!$G:$G,Requisições!$D:$D,$A12,Requisições!$F:$F,Requisições!$R$1)</f>
        <v>0</v>
      </c>
      <c r="D12" s="5">
        <f>SUMIFS(Requisições!$G:$G,Requisições!$D:$D,$A12,Requisições!$F:$F,Requisições!$R$2)</f>
        <v>0</v>
      </c>
      <c r="E12" s="5">
        <f>SUMIFS(Requisições!$G:$G,Requisições!$D:$D,$A12,Requisições!$F:$F,Requisições!$R$3)</f>
        <v>0</v>
      </c>
      <c r="F12" s="5">
        <f>SUMIFS(Requisições!$G:$G,Requisições!$D:$D,$A12,Requisições!$F:$F,Requisições!$R$4)</f>
        <v>0</v>
      </c>
      <c r="G12" s="5">
        <f>SUMIFS(Requisições!$G:$G,Requisições!$D:$D,$A12,Requisições!$F:$F,Requisições!$R$5)</f>
        <v>0</v>
      </c>
      <c r="H12" s="5">
        <f>SUMIFS(Requisições!$G:$G,Requisições!$D:$D,$A12,Requisições!$F:$F,Requisições!$R$6)</f>
        <v>0</v>
      </c>
      <c r="I12" s="5">
        <f>SUMIFS(Requisições!$G:$G,Requisições!$D:$D,$A12,Requisições!$F:$F,Requisições!$R$7)</f>
        <v>0</v>
      </c>
      <c r="J12" s="5">
        <f>SUMIFS(Requisições!$G:$G,Requisições!$D:$D,$A12,Requisições!$F:$F,Requisições!$S$1)</f>
        <v>0</v>
      </c>
      <c r="K12" s="5">
        <f>SUMIFS(Requisições!$G:$G,Requisições!$D:$D,$A12,Requisições!$F:$F,Requisições!$S$2)</f>
        <v>0</v>
      </c>
      <c r="L12" s="5">
        <f>SUMIFS(Requisições!$G:$G,Requisições!$D:$D,$A12,Requisições!$F:$F,Requisições!$S$3)</f>
        <v>0</v>
      </c>
      <c r="M12" s="5">
        <f>SUMIFS(Requisições!$G:$G,Requisições!$D:$D,$A12,Requisições!$F:$F,Requisições!$S$4)</f>
        <v>0</v>
      </c>
      <c r="N12" s="5">
        <f>SUMIFS(Requisições!$G:$G,Requisições!$D:$D,$A12,Requisições!$F:$F,Requisições!$S$5)</f>
        <v>0</v>
      </c>
      <c r="O12" s="5">
        <f>SUMIFS(Requisições!$G:$G,Requisições!$D:$D,$A12,Requisições!$F:$F,Requisições!$T$1)</f>
        <v>0</v>
      </c>
      <c r="P12" s="5">
        <f>SUMIFS(Requisições!$G:$G,Requisições!$D:$D,$A12,Requisições!$F:$F,Requisições!$T$2)</f>
        <v>0</v>
      </c>
      <c r="Q12" s="5">
        <f>SUMIFS(Requisições!$G:$G,Requisições!$D:$D,$A12,Requisições!$F:$F,Requisições!$T$3)</f>
        <v>0</v>
      </c>
      <c r="R12" s="5">
        <f>SUMIFS(Requisições!$G:$G,Requisições!$D:$D,$A12,Requisições!$F:$F,Requisições!$U$1)</f>
        <v>0</v>
      </c>
      <c r="S12" s="5">
        <f>SUMIFS(Requisições!$G:$G,Requisições!$D:$D,$A12,Requisições!$F:$F,Requisições!$V$1)</f>
        <v>0</v>
      </c>
      <c r="T12" s="5">
        <f>SUMIFS(Requisições!$G:$G,Requisições!$D:$D,$A12,Requisições!$F:$F,Requisições!$V$2)</f>
        <v>0</v>
      </c>
      <c r="U12" s="5">
        <f>SUMIFS(Requisições!$G:$G,Requisições!$D:$D,$A12,Requisições!$F:$F,Requisições!$V$3)</f>
        <v>0</v>
      </c>
      <c r="V12" s="5">
        <f>SUMIFS(Requisições!$G:$G,Requisições!$D:$D,$A12,Requisições!$F:$F,Requisições!$V$4)</f>
        <v>0</v>
      </c>
      <c r="W12" s="5">
        <f>SUMIFS(Requisições!$G:$G,Requisições!$D:$D,$A12,Requisições!$F:$F,Requisições!$V$5)</f>
        <v>0</v>
      </c>
      <c r="X12" s="5">
        <f>SUMIFS(Requisições!$G:$G,Requisições!$D:$D,$A12,Requisições!$F:$F,Requisições!$V$6)</f>
        <v>0</v>
      </c>
      <c r="Y12" s="5">
        <f>SUMIFS(Requisições!$G:$G,Requisições!$D:$D,$A12,Requisições!$F:$F,Requisições!$V$7)</f>
        <v>0</v>
      </c>
      <c r="Z12" s="5">
        <f>SUMIFS(Requisições!$G:$G,Requisições!$D:$D,$A12,Requisições!$F:$F,Requisições!$V$8)</f>
        <v>0</v>
      </c>
      <c r="AA12" s="5">
        <f>SUMIFS(Requisições!$G:$G,Requisições!$D:$D,$A12,Requisições!$F:$F,Requisições!$V$9)</f>
        <v>0</v>
      </c>
      <c r="AB12" s="5">
        <f>SUMIFS(Requisições!$G:$G,Requisições!$D:$D,$A12,Requisições!$F:$F,Requisições!$V$10)</f>
        <v>0</v>
      </c>
      <c r="AC12" s="5">
        <f>SUMIFS(Requisições!$G:$G,Requisições!$D:$D,$A12,Requisições!$F:$F,Requisições!$V$11)</f>
        <v>0</v>
      </c>
      <c r="AD12" s="5">
        <f>SUMIFS(Requisições!$G:$G,Requisições!$D:$D,$A12,Requisições!$F:$F,Requisições!$V$12)</f>
        <v>0</v>
      </c>
      <c r="AE12" s="5">
        <f>SUMIFS(Requisições!$G:$G,Requisições!$D:$D,$A12,Requisições!$F:$F,Requisições!$V$13)</f>
        <v>0</v>
      </c>
      <c r="AF12" s="5">
        <f>SUMIFS(Requisições!$G:$G,Requisições!$D:$D,$A12,Requisições!$F:$F,Requisições!$V$14)</f>
        <v>0</v>
      </c>
    </row>
    <row r="13" spans="1:32" ht="14.4" x14ac:dyDescent="0.3">
      <c r="A13" s="18" t="s">
        <v>1007</v>
      </c>
      <c r="B13" s="5">
        <f t="shared" si="0"/>
        <v>100</v>
      </c>
      <c r="C13" s="5">
        <f>SUMIFS(Requisições!$G:$G,Requisições!$D:$D,$A13,Requisições!$F:$F,Requisições!$R$1)</f>
        <v>0</v>
      </c>
      <c r="D13" s="5">
        <f>SUMIFS(Requisições!$G:$G,Requisições!$D:$D,$A13,Requisições!$F:$F,Requisições!$R$2)</f>
        <v>0</v>
      </c>
      <c r="E13" s="5">
        <f>SUMIFS(Requisições!$G:$G,Requisições!$D:$D,$A13,Requisições!$F:$F,Requisições!$R$3)</f>
        <v>0</v>
      </c>
      <c r="F13" s="5">
        <f>SUMIFS(Requisições!$G:$G,Requisições!$D:$D,$A13,Requisições!$F:$F,Requisições!$R$4)</f>
        <v>0</v>
      </c>
      <c r="G13" s="5">
        <f>SUMIFS(Requisições!$G:$G,Requisições!$D:$D,$A13,Requisições!$F:$F,Requisições!$R$5)</f>
        <v>0</v>
      </c>
      <c r="H13" s="5">
        <f>SUMIFS(Requisições!$G:$G,Requisições!$D:$D,$A13,Requisições!$F:$F,Requisições!$R$6)</f>
        <v>0</v>
      </c>
      <c r="I13" s="5">
        <f>SUMIFS(Requisições!$G:$G,Requisições!$D:$D,$A13,Requisições!$F:$F,Requisições!$R$7)</f>
        <v>0</v>
      </c>
      <c r="J13" s="5">
        <f>SUMIFS(Requisições!$G:$G,Requisições!$D:$D,$A13,Requisições!$F:$F,Requisições!$S$1)</f>
        <v>0</v>
      </c>
      <c r="K13" s="5">
        <f>SUMIFS(Requisições!$G:$G,Requisições!$D:$D,$A13,Requisições!$F:$F,Requisições!$S$2)</f>
        <v>0</v>
      </c>
      <c r="L13" s="5">
        <f>SUMIFS(Requisições!$G:$G,Requisições!$D:$D,$A13,Requisições!$F:$F,Requisições!$S$3)</f>
        <v>0</v>
      </c>
      <c r="M13" s="5">
        <f>SUMIFS(Requisições!$G:$G,Requisições!$D:$D,$A13,Requisições!$F:$F,Requisições!$S$4)</f>
        <v>0</v>
      </c>
      <c r="N13" s="5">
        <f>SUMIFS(Requisições!$G:$G,Requisições!$D:$D,$A13,Requisições!$F:$F,Requisições!$S$5)</f>
        <v>0</v>
      </c>
      <c r="O13" s="5">
        <f>SUMIFS(Requisições!$G:$G,Requisições!$D:$D,$A13,Requisições!$F:$F,Requisições!$T$1)</f>
        <v>0</v>
      </c>
      <c r="P13" s="5">
        <f>SUMIFS(Requisições!$G:$G,Requisições!$D:$D,$A13,Requisições!$F:$F,Requisições!$T$2)</f>
        <v>0</v>
      </c>
      <c r="Q13" s="5">
        <f>SUMIFS(Requisições!$G:$G,Requisições!$D:$D,$A13,Requisições!$F:$F,Requisições!$T$3)</f>
        <v>0</v>
      </c>
      <c r="R13" s="5">
        <f>SUMIFS(Requisições!$G:$G,Requisições!$D:$D,$A13,Requisições!$F:$F,Requisições!$U$1)</f>
        <v>0</v>
      </c>
      <c r="S13" s="5">
        <f>SUMIFS(Requisições!$G:$G,Requisições!$D:$D,$A13,Requisições!$F:$F,Requisições!$V$1)</f>
        <v>40</v>
      </c>
      <c r="T13" s="5">
        <f>SUMIFS(Requisições!$G:$G,Requisições!$D:$D,$A13,Requisições!$F:$F,Requisições!$V$2)</f>
        <v>0</v>
      </c>
      <c r="U13" s="5">
        <f>SUMIFS(Requisições!$G:$G,Requisições!$D:$D,$A13,Requisições!$F:$F,Requisições!$V$3)</f>
        <v>40</v>
      </c>
      <c r="V13" s="5">
        <f>SUMIFS(Requisições!$G:$G,Requisições!$D:$D,$A13,Requisições!$F:$F,Requisições!$V$4)</f>
        <v>0</v>
      </c>
      <c r="W13" s="5">
        <f>SUMIFS(Requisições!$G:$G,Requisições!$D:$D,$A13,Requisições!$F:$F,Requisições!$V$5)</f>
        <v>0</v>
      </c>
      <c r="X13" s="5">
        <f>SUMIFS(Requisições!$G:$G,Requisições!$D:$D,$A13,Requisições!$F:$F,Requisições!$V$6)</f>
        <v>0</v>
      </c>
      <c r="Y13" s="5">
        <f>SUMIFS(Requisições!$G:$G,Requisições!$D:$D,$A13,Requisições!$F:$F,Requisições!$V$7)</f>
        <v>0</v>
      </c>
      <c r="Z13" s="5">
        <f>SUMIFS(Requisições!$G:$G,Requisições!$D:$D,$A13,Requisições!$F:$F,Requisições!$V$8)</f>
        <v>10</v>
      </c>
      <c r="AA13" s="5">
        <f>SUMIFS(Requisições!$G:$G,Requisições!$D:$D,$A13,Requisições!$F:$F,Requisições!$V$9)</f>
        <v>0</v>
      </c>
      <c r="AB13" s="5">
        <f>SUMIFS(Requisições!$G:$G,Requisições!$D:$D,$A13,Requisições!$F:$F,Requisições!$V$10)</f>
        <v>0</v>
      </c>
      <c r="AC13" s="5">
        <f>SUMIFS(Requisições!$G:$G,Requisições!$D:$D,$A13,Requisições!$F:$F,Requisições!$V$11)</f>
        <v>5</v>
      </c>
      <c r="AD13" s="5">
        <f>SUMIFS(Requisições!$G:$G,Requisições!$D:$D,$A13,Requisições!$F:$F,Requisições!$V$12)</f>
        <v>5</v>
      </c>
      <c r="AE13" s="5">
        <f>SUMIFS(Requisições!$G:$G,Requisições!$D:$D,$A13,Requisições!$F:$F,Requisições!$V$13)</f>
        <v>0</v>
      </c>
      <c r="AF13" s="5">
        <f>SUMIFS(Requisições!$G:$G,Requisições!$D:$D,$A13,Requisições!$F:$F,Requisições!$V$14)</f>
        <v>0</v>
      </c>
    </row>
    <row r="14" spans="1:32" ht="14.4" x14ac:dyDescent="0.3">
      <c r="A14" s="18" t="s">
        <v>990</v>
      </c>
      <c r="B14" s="5">
        <f t="shared" si="0"/>
        <v>0</v>
      </c>
      <c r="C14" s="5">
        <f>SUMIFS(Requisições!$G:$G,Requisições!$D:$D,$A14,Requisições!$F:$F,Requisições!$R$1)</f>
        <v>0</v>
      </c>
      <c r="D14" s="5">
        <f>SUMIFS(Requisições!$G:$G,Requisições!$D:$D,$A14,Requisições!$F:$F,Requisições!$R$2)</f>
        <v>0</v>
      </c>
      <c r="E14" s="5">
        <f>SUMIFS(Requisições!$G:$G,Requisições!$D:$D,$A14,Requisições!$F:$F,Requisições!$R$3)</f>
        <v>0</v>
      </c>
      <c r="F14" s="5">
        <f>SUMIFS(Requisições!$G:$G,Requisições!$D:$D,$A14,Requisições!$F:$F,Requisições!$R$4)</f>
        <v>0</v>
      </c>
      <c r="G14" s="5">
        <f>SUMIFS(Requisições!$G:$G,Requisições!$D:$D,$A14,Requisições!$F:$F,Requisições!$R$5)</f>
        <v>0</v>
      </c>
      <c r="H14" s="5">
        <f>SUMIFS(Requisições!$G:$G,Requisições!$D:$D,$A14,Requisições!$F:$F,Requisições!$R$6)</f>
        <v>0</v>
      </c>
      <c r="I14" s="5">
        <f>SUMIFS(Requisições!$G:$G,Requisições!$D:$D,$A14,Requisições!$F:$F,Requisições!$R$7)</f>
        <v>0</v>
      </c>
      <c r="J14" s="5">
        <f>SUMIFS(Requisições!$G:$G,Requisições!$D:$D,$A14,Requisições!$F:$F,Requisições!$S$1)</f>
        <v>0</v>
      </c>
      <c r="K14" s="5">
        <f>SUMIFS(Requisições!$G:$G,Requisições!$D:$D,$A14,Requisições!$F:$F,Requisições!$S$2)</f>
        <v>0</v>
      </c>
      <c r="L14" s="5">
        <f>SUMIFS(Requisições!$G:$G,Requisições!$D:$D,$A14,Requisições!$F:$F,Requisições!$S$3)</f>
        <v>0</v>
      </c>
      <c r="M14" s="5">
        <f>SUMIFS(Requisições!$G:$G,Requisições!$D:$D,$A14,Requisições!$F:$F,Requisições!$S$4)</f>
        <v>0</v>
      </c>
      <c r="N14" s="5">
        <f>SUMIFS(Requisições!$G:$G,Requisições!$D:$D,$A14,Requisições!$F:$F,Requisições!$S$5)</f>
        <v>0</v>
      </c>
      <c r="O14" s="5">
        <f>SUMIFS(Requisições!$G:$G,Requisições!$D:$D,$A14,Requisições!$F:$F,Requisições!$T$1)</f>
        <v>0</v>
      </c>
      <c r="P14" s="5">
        <f>SUMIFS(Requisições!$G:$G,Requisições!$D:$D,$A14,Requisições!$F:$F,Requisições!$T$2)</f>
        <v>0</v>
      </c>
      <c r="Q14" s="5">
        <f>SUMIFS(Requisições!$G:$G,Requisições!$D:$D,$A14,Requisições!$F:$F,Requisições!$T$3)</f>
        <v>0</v>
      </c>
      <c r="R14" s="5">
        <f>SUMIFS(Requisições!$G:$G,Requisições!$D:$D,$A14,Requisições!$F:$F,Requisições!$U$1)</f>
        <v>0</v>
      </c>
      <c r="S14" s="5">
        <f>SUMIFS(Requisições!$G:$G,Requisições!$D:$D,$A14,Requisições!$F:$F,Requisições!$V$1)</f>
        <v>0</v>
      </c>
      <c r="T14" s="5">
        <f>SUMIFS(Requisições!$G:$G,Requisições!$D:$D,$A14,Requisições!$F:$F,Requisições!$V$2)</f>
        <v>0</v>
      </c>
      <c r="U14" s="5">
        <f>SUMIFS(Requisições!$G:$G,Requisições!$D:$D,$A14,Requisições!$F:$F,Requisições!$V$3)</f>
        <v>0</v>
      </c>
      <c r="V14" s="5">
        <f>SUMIFS(Requisições!$G:$G,Requisições!$D:$D,$A14,Requisições!$F:$F,Requisições!$V$4)</f>
        <v>0</v>
      </c>
      <c r="W14" s="5">
        <f>SUMIFS(Requisições!$G:$G,Requisições!$D:$D,$A14,Requisições!$F:$F,Requisições!$V$5)</f>
        <v>0</v>
      </c>
      <c r="X14" s="5">
        <f>SUMIFS(Requisições!$G:$G,Requisições!$D:$D,$A14,Requisições!$F:$F,Requisições!$V$6)</f>
        <v>0</v>
      </c>
      <c r="Y14" s="5">
        <f>SUMIFS(Requisições!$G:$G,Requisições!$D:$D,$A14,Requisições!$F:$F,Requisições!$V$7)</f>
        <v>0</v>
      </c>
      <c r="Z14" s="5">
        <f>SUMIFS(Requisições!$G:$G,Requisições!$D:$D,$A14,Requisições!$F:$F,Requisições!$V$8)</f>
        <v>0</v>
      </c>
      <c r="AA14" s="5">
        <f>SUMIFS(Requisições!$G:$G,Requisições!$D:$D,$A14,Requisições!$F:$F,Requisições!$V$9)</f>
        <v>0</v>
      </c>
      <c r="AB14" s="5">
        <f>SUMIFS(Requisições!$G:$G,Requisições!$D:$D,$A14,Requisições!$F:$F,Requisições!$V$10)</f>
        <v>0</v>
      </c>
      <c r="AC14" s="5">
        <f>SUMIFS(Requisições!$G:$G,Requisições!$D:$D,$A14,Requisições!$F:$F,Requisições!$V$11)</f>
        <v>0</v>
      </c>
      <c r="AD14" s="5">
        <f>SUMIFS(Requisições!$G:$G,Requisições!$D:$D,$A14,Requisições!$F:$F,Requisições!$V$12)</f>
        <v>0</v>
      </c>
      <c r="AE14" s="5">
        <f>SUMIFS(Requisições!$G:$G,Requisições!$D:$D,$A14,Requisições!$F:$F,Requisições!$V$13)</f>
        <v>0</v>
      </c>
      <c r="AF14" s="5">
        <f>SUMIFS(Requisições!$G:$G,Requisições!$D:$D,$A14,Requisições!$F:$F,Requisições!$V$14)</f>
        <v>0</v>
      </c>
    </row>
    <row r="15" spans="1:32" ht="14.4" x14ac:dyDescent="0.3">
      <c r="A15" s="18" t="s">
        <v>991</v>
      </c>
      <c r="B15" s="5">
        <f t="shared" si="0"/>
        <v>0</v>
      </c>
      <c r="C15" s="5">
        <f>SUMIFS(Requisições!$G:$G,Requisições!$D:$D,$A15,Requisições!$F:$F,Requisições!$R$1)</f>
        <v>0</v>
      </c>
      <c r="D15" s="5">
        <f>SUMIFS(Requisições!$G:$G,Requisições!$D:$D,$A15,Requisições!$F:$F,Requisições!$R$2)</f>
        <v>0</v>
      </c>
      <c r="E15" s="5">
        <f>SUMIFS(Requisições!$G:$G,Requisições!$D:$D,$A15,Requisições!$F:$F,Requisições!$R$3)</f>
        <v>0</v>
      </c>
      <c r="F15" s="5">
        <f>SUMIFS(Requisições!$G:$G,Requisições!$D:$D,$A15,Requisições!$F:$F,Requisições!$R$4)</f>
        <v>0</v>
      </c>
      <c r="G15" s="5">
        <f>SUMIFS(Requisições!$G:$G,Requisições!$D:$D,$A15,Requisições!$F:$F,Requisições!$R$5)</f>
        <v>0</v>
      </c>
      <c r="H15" s="5">
        <f>SUMIFS(Requisições!$G:$G,Requisições!$D:$D,$A15,Requisições!$F:$F,Requisições!$R$6)</f>
        <v>0</v>
      </c>
      <c r="I15" s="5">
        <f>SUMIFS(Requisições!$G:$G,Requisições!$D:$D,$A15,Requisições!$F:$F,Requisições!$R$7)</f>
        <v>0</v>
      </c>
      <c r="J15" s="5">
        <f>SUMIFS(Requisições!$G:$G,Requisições!$D:$D,$A15,Requisições!$F:$F,Requisições!$S$1)</f>
        <v>0</v>
      </c>
      <c r="K15" s="5">
        <f>SUMIFS(Requisições!$G:$G,Requisições!$D:$D,$A15,Requisições!$F:$F,Requisições!$S$2)</f>
        <v>0</v>
      </c>
      <c r="L15" s="5">
        <f>SUMIFS(Requisições!$G:$G,Requisições!$D:$D,$A15,Requisições!$F:$F,Requisições!$S$3)</f>
        <v>0</v>
      </c>
      <c r="M15" s="5">
        <f>SUMIFS(Requisições!$G:$G,Requisições!$D:$D,$A15,Requisições!$F:$F,Requisições!$S$4)</f>
        <v>0</v>
      </c>
      <c r="N15" s="5">
        <f>SUMIFS(Requisições!$G:$G,Requisições!$D:$D,$A15,Requisições!$F:$F,Requisições!$S$5)</f>
        <v>0</v>
      </c>
      <c r="O15" s="5">
        <f>SUMIFS(Requisições!$G:$G,Requisições!$D:$D,$A15,Requisições!$F:$F,Requisições!$T$1)</f>
        <v>0</v>
      </c>
      <c r="P15" s="5">
        <f>SUMIFS(Requisições!$G:$G,Requisições!$D:$D,$A15,Requisições!$F:$F,Requisições!$T$2)</f>
        <v>0</v>
      </c>
      <c r="Q15" s="5">
        <f>SUMIFS(Requisições!$G:$G,Requisições!$D:$D,$A15,Requisições!$F:$F,Requisições!$T$3)</f>
        <v>0</v>
      </c>
      <c r="R15" s="5">
        <f>SUMIFS(Requisições!$G:$G,Requisições!$D:$D,$A15,Requisições!$F:$F,Requisições!$U$1)</f>
        <v>0</v>
      </c>
      <c r="S15" s="5">
        <f>SUMIFS(Requisições!$G:$G,Requisições!$D:$D,$A15,Requisições!$F:$F,Requisições!$V$1)</f>
        <v>0</v>
      </c>
      <c r="T15" s="5">
        <f>SUMIFS(Requisições!$G:$G,Requisições!$D:$D,$A15,Requisições!$F:$F,Requisições!$V$2)</f>
        <v>0</v>
      </c>
      <c r="U15" s="5">
        <f>SUMIFS(Requisições!$G:$G,Requisições!$D:$D,$A15,Requisições!$F:$F,Requisições!$V$3)</f>
        <v>0</v>
      </c>
      <c r="V15" s="5">
        <f>SUMIFS(Requisições!$G:$G,Requisições!$D:$D,$A15,Requisições!$F:$F,Requisições!$V$4)</f>
        <v>0</v>
      </c>
      <c r="W15" s="5">
        <f>SUMIFS(Requisições!$G:$G,Requisições!$D:$D,$A15,Requisições!$F:$F,Requisições!$V$5)</f>
        <v>0</v>
      </c>
      <c r="X15" s="5">
        <f>SUMIFS(Requisições!$G:$G,Requisições!$D:$D,$A15,Requisições!$F:$F,Requisições!$V$6)</f>
        <v>0</v>
      </c>
      <c r="Y15" s="5">
        <f>SUMIFS(Requisições!$G:$G,Requisições!$D:$D,$A15,Requisições!$F:$F,Requisições!$V$7)</f>
        <v>0</v>
      </c>
      <c r="Z15" s="5">
        <f>SUMIFS(Requisições!$G:$G,Requisições!$D:$D,$A15,Requisições!$F:$F,Requisições!$V$8)</f>
        <v>0</v>
      </c>
      <c r="AA15" s="5">
        <f>SUMIFS(Requisições!$G:$G,Requisições!$D:$D,$A15,Requisições!$F:$F,Requisições!$V$9)</f>
        <v>0</v>
      </c>
      <c r="AB15" s="5">
        <f>SUMIFS(Requisições!$G:$G,Requisições!$D:$D,$A15,Requisições!$F:$F,Requisições!$V$10)</f>
        <v>0</v>
      </c>
      <c r="AC15" s="5">
        <f>SUMIFS(Requisições!$G:$G,Requisições!$D:$D,$A15,Requisições!$F:$F,Requisições!$V$11)</f>
        <v>0</v>
      </c>
      <c r="AD15" s="5">
        <f>SUMIFS(Requisições!$G:$G,Requisições!$D:$D,$A15,Requisições!$F:$F,Requisições!$V$12)</f>
        <v>0</v>
      </c>
      <c r="AE15" s="5">
        <f>SUMIFS(Requisições!$G:$G,Requisições!$D:$D,$A15,Requisições!$F:$F,Requisições!$V$13)</f>
        <v>0</v>
      </c>
      <c r="AF15" s="5">
        <f>SUMIFS(Requisições!$G:$G,Requisições!$D:$D,$A15,Requisições!$F:$F,Requisições!$V$14)</f>
        <v>0</v>
      </c>
    </row>
    <row r="16" spans="1:32" ht="14.4" x14ac:dyDescent="0.3">
      <c r="A16" s="18" t="s">
        <v>992</v>
      </c>
      <c r="B16" s="5">
        <f t="shared" si="0"/>
        <v>0</v>
      </c>
      <c r="C16" s="5">
        <f>SUMIFS(Requisições!$G:$G,Requisições!$D:$D,$A16,Requisições!$F:$F,Requisições!$R$1)</f>
        <v>0</v>
      </c>
      <c r="D16" s="5">
        <f>SUMIFS(Requisições!$G:$G,Requisições!$D:$D,$A16,Requisições!$F:$F,Requisições!$R$2)</f>
        <v>0</v>
      </c>
      <c r="E16" s="5">
        <f>SUMIFS(Requisições!$G:$G,Requisições!$D:$D,$A16,Requisições!$F:$F,Requisições!$R$3)</f>
        <v>0</v>
      </c>
      <c r="F16" s="5">
        <f>SUMIFS(Requisições!$G:$G,Requisições!$D:$D,$A16,Requisições!$F:$F,Requisições!$R$4)</f>
        <v>0</v>
      </c>
      <c r="G16" s="5">
        <f>SUMIFS(Requisições!$G:$G,Requisições!$D:$D,$A16,Requisições!$F:$F,Requisições!$R$5)</f>
        <v>0</v>
      </c>
      <c r="H16" s="5">
        <f>SUMIFS(Requisições!$G:$G,Requisições!$D:$D,$A16,Requisições!$F:$F,Requisições!$R$6)</f>
        <v>0</v>
      </c>
      <c r="I16" s="5">
        <f>SUMIFS(Requisições!$G:$G,Requisições!$D:$D,$A16,Requisições!$F:$F,Requisições!$R$7)</f>
        <v>0</v>
      </c>
      <c r="J16" s="5">
        <f>SUMIFS(Requisições!$G:$G,Requisições!$D:$D,$A16,Requisições!$F:$F,Requisições!$S$1)</f>
        <v>0</v>
      </c>
      <c r="K16" s="5">
        <f>SUMIFS(Requisições!$G:$G,Requisições!$D:$D,$A16,Requisições!$F:$F,Requisições!$S$2)</f>
        <v>0</v>
      </c>
      <c r="L16" s="5">
        <f>SUMIFS(Requisições!$G:$G,Requisições!$D:$D,$A16,Requisições!$F:$F,Requisições!$S$3)</f>
        <v>0</v>
      </c>
      <c r="M16" s="5">
        <f>SUMIFS(Requisições!$G:$G,Requisições!$D:$D,$A16,Requisições!$F:$F,Requisições!$S$4)</f>
        <v>0</v>
      </c>
      <c r="N16" s="5">
        <f>SUMIFS(Requisições!$G:$G,Requisições!$D:$D,$A16,Requisições!$F:$F,Requisições!$S$5)</f>
        <v>0</v>
      </c>
      <c r="O16" s="5">
        <f>SUMIFS(Requisições!$G:$G,Requisições!$D:$D,$A16,Requisições!$F:$F,Requisições!$T$1)</f>
        <v>0</v>
      </c>
      <c r="P16" s="5">
        <f>SUMIFS(Requisições!$G:$G,Requisições!$D:$D,$A16,Requisições!$F:$F,Requisições!$T$2)</f>
        <v>0</v>
      </c>
      <c r="Q16" s="5">
        <f>SUMIFS(Requisições!$G:$G,Requisições!$D:$D,$A16,Requisições!$F:$F,Requisições!$T$3)</f>
        <v>0</v>
      </c>
      <c r="R16" s="5">
        <f>SUMIFS(Requisições!$G:$G,Requisições!$D:$D,$A16,Requisições!$F:$F,Requisições!$U$1)</f>
        <v>0</v>
      </c>
      <c r="S16" s="5">
        <f>SUMIFS(Requisições!$G:$G,Requisições!$D:$D,$A16,Requisições!$F:$F,Requisições!$V$1)</f>
        <v>0</v>
      </c>
      <c r="T16" s="5">
        <f>SUMIFS(Requisições!$G:$G,Requisições!$D:$D,$A16,Requisições!$F:$F,Requisições!$V$2)</f>
        <v>0</v>
      </c>
      <c r="U16" s="5">
        <f>SUMIFS(Requisições!$G:$G,Requisições!$D:$D,$A16,Requisições!$F:$F,Requisições!$V$3)</f>
        <v>0</v>
      </c>
      <c r="V16" s="5">
        <f>SUMIFS(Requisições!$G:$G,Requisições!$D:$D,$A16,Requisições!$F:$F,Requisições!$V$4)</f>
        <v>0</v>
      </c>
      <c r="W16" s="5">
        <f>SUMIFS(Requisições!$G:$G,Requisições!$D:$D,$A16,Requisições!$F:$F,Requisições!$V$5)</f>
        <v>0</v>
      </c>
      <c r="X16" s="5">
        <f>SUMIFS(Requisições!$G:$G,Requisições!$D:$D,$A16,Requisições!$F:$F,Requisições!$V$6)</f>
        <v>0</v>
      </c>
      <c r="Y16" s="5">
        <f>SUMIFS(Requisições!$G:$G,Requisições!$D:$D,$A16,Requisições!$F:$F,Requisições!$V$7)</f>
        <v>0</v>
      </c>
      <c r="Z16" s="5">
        <f>SUMIFS(Requisições!$G:$G,Requisições!$D:$D,$A16,Requisições!$F:$F,Requisições!$V$8)</f>
        <v>0</v>
      </c>
      <c r="AA16" s="5">
        <f>SUMIFS(Requisições!$G:$G,Requisições!$D:$D,$A16,Requisições!$F:$F,Requisições!$V$9)</f>
        <v>0</v>
      </c>
      <c r="AB16" s="5">
        <f>SUMIFS(Requisições!$G:$G,Requisições!$D:$D,$A16,Requisições!$F:$F,Requisições!$V$10)</f>
        <v>0</v>
      </c>
      <c r="AC16" s="5">
        <f>SUMIFS(Requisições!$G:$G,Requisições!$D:$D,$A16,Requisições!$F:$F,Requisições!$V$11)</f>
        <v>0</v>
      </c>
      <c r="AD16" s="5">
        <f>SUMIFS(Requisições!$G:$G,Requisições!$D:$D,$A16,Requisições!$F:$F,Requisições!$V$12)</f>
        <v>0</v>
      </c>
      <c r="AE16" s="5">
        <f>SUMIFS(Requisições!$G:$G,Requisições!$D:$D,$A16,Requisições!$F:$F,Requisições!$V$13)</f>
        <v>0</v>
      </c>
      <c r="AF16" s="5">
        <f>SUMIFS(Requisições!$G:$G,Requisições!$D:$D,$A16,Requisições!$F:$F,Requisições!$V$14)</f>
        <v>0</v>
      </c>
    </row>
    <row r="17" spans="1:32" ht="14.4" x14ac:dyDescent="0.3">
      <c r="A17" s="18" t="s">
        <v>993</v>
      </c>
      <c r="B17" s="5">
        <f t="shared" ref="B17:B28" si="1">SUM(C17:AF17)</f>
        <v>0</v>
      </c>
      <c r="C17" s="5">
        <f>SUMIFS(Requisições!$G:$G,Requisições!$D:$D,$A17,Requisições!$F:$F,Requisições!$R$1)</f>
        <v>0</v>
      </c>
      <c r="D17" s="5">
        <f>SUMIFS(Requisições!$G:$G,Requisições!$D:$D,$A17,Requisições!$F:$F,Requisições!$R$2)</f>
        <v>0</v>
      </c>
      <c r="E17" s="5">
        <f>SUMIFS(Requisições!$G:$G,Requisições!$D:$D,$A17,Requisições!$F:$F,Requisições!$R$3)</f>
        <v>0</v>
      </c>
      <c r="F17" s="5">
        <f>SUMIFS(Requisições!$G:$G,Requisições!$D:$D,$A17,Requisições!$F:$F,Requisições!$R$4)</f>
        <v>0</v>
      </c>
      <c r="G17" s="5">
        <f>SUMIFS(Requisições!$G:$G,Requisições!$D:$D,$A17,Requisições!$F:$F,Requisições!$R$5)</f>
        <v>0</v>
      </c>
      <c r="H17" s="5">
        <f>SUMIFS(Requisições!$G:$G,Requisições!$D:$D,$A17,Requisições!$F:$F,Requisições!$R$6)</f>
        <v>0</v>
      </c>
      <c r="I17" s="5">
        <f>SUMIFS(Requisições!$G:$G,Requisições!$D:$D,$A17,Requisições!$F:$F,Requisições!$R$7)</f>
        <v>0</v>
      </c>
      <c r="J17" s="5">
        <f>SUMIFS(Requisições!$G:$G,Requisições!$D:$D,$A17,Requisições!$F:$F,Requisições!$S$1)</f>
        <v>0</v>
      </c>
      <c r="K17" s="5">
        <f>SUMIFS(Requisições!$G:$G,Requisições!$D:$D,$A17,Requisições!$F:$F,Requisições!$S$2)</f>
        <v>0</v>
      </c>
      <c r="L17" s="5">
        <f>SUMIFS(Requisições!$G:$G,Requisições!$D:$D,$A17,Requisições!$F:$F,Requisições!$S$3)</f>
        <v>0</v>
      </c>
      <c r="M17" s="5">
        <f>SUMIFS(Requisições!$G:$G,Requisições!$D:$D,$A17,Requisições!$F:$F,Requisições!$S$4)</f>
        <v>0</v>
      </c>
      <c r="N17" s="5">
        <f>SUMIFS(Requisições!$G:$G,Requisições!$D:$D,$A17,Requisições!$F:$F,Requisições!$S$5)</f>
        <v>0</v>
      </c>
      <c r="O17" s="5">
        <f>SUMIFS(Requisições!$G:$G,Requisições!$D:$D,$A17,Requisições!$F:$F,Requisições!$T$1)</f>
        <v>0</v>
      </c>
      <c r="P17" s="5">
        <f>SUMIFS(Requisições!$G:$G,Requisições!$D:$D,$A17,Requisições!$F:$F,Requisições!$T$2)</f>
        <v>0</v>
      </c>
      <c r="Q17" s="5">
        <f>SUMIFS(Requisições!$G:$G,Requisições!$D:$D,$A17,Requisições!$F:$F,Requisições!$T$3)</f>
        <v>0</v>
      </c>
      <c r="R17" s="5">
        <f>SUMIFS(Requisições!$G:$G,Requisições!$D:$D,$A17,Requisições!$F:$F,Requisições!$U$1)</f>
        <v>0</v>
      </c>
      <c r="S17" s="5">
        <f>SUMIFS(Requisições!$G:$G,Requisições!$D:$D,$A17,Requisições!$F:$F,Requisições!$V$1)</f>
        <v>0</v>
      </c>
      <c r="T17" s="5">
        <f>SUMIFS(Requisições!$G:$G,Requisições!$D:$D,$A17,Requisições!$F:$F,Requisições!$V$2)</f>
        <v>0</v>
      </c>
      <c r="U17" s="5">
        <f>SUMIFS(Requisições!$G:$G,Requisições!$D:$D,$A17,Requisições!$F:$F,Requisições!$V$3)</f>
        <v>0</v>
      </c>
      <c r="V17" s="5">
        <f>SUMIFS(Requisições!$G:$G,Requisições!$D:$D,$A17,Requisições!$F:$F,Requisições!$V$4)</f>
        <v>0</v>
      </c>
      <c r="W17" s="5">
        <f>SUMIFS(Requisições!$G:$G,Requisições!$D:$D,$A17,Requisições!$F:$F,Requisições!$V$5)</f>
        <v>0</v>
      </c>
      <c r="X17" s="5">
        <f>SUMIFS(Requisições!$G:$G,Requisições!$D:$D,$A17,Requisições!$F:$F,Requisições!$V$6)</f>
        <v>0</v>
      </c>
      <c r="Y17" s="5">
        <f>SUMIFS(Requisições!$G:$G,Requisições!$D:$D,$A17,Requisições!$F:$F,Requisições!$V$7)</f>
        <v>0</v>
      </c>
      <c r="Z17" s="5">
        <f>SUMIFS(Requisições!$G:$G,Requisições!$D:$D,$A17,Requisições!$F:$F,Requisições!$V$8)</f>
        <v>0</v>
      </c>
      <c r="AA17" s="5">
        <f>SUMIFS(Requisições!$G:$G,Requisições!$D:$D,$A17,Requisições!$F:$F,Requisições!$V$9)</f>
        <v>0</v>
      </c>
      <c r="AB17" s="5">
        <f>SUMIFS(Requisições!$G:$G,Requisições!$D:$D,$A17,Requisições!$F:$F,Requisições!$V$10)</f>
        <v>0</v>
      </c>
      <c r="AC17" s="5">
        <f>SUMIFS(Requisições!$G:$G,Requisições!$D:$D,$A17,Requisições!$F:$F,Requisições!$V$11)</f>
        <v>0</v>
      </c>
      <c r="AD17" s="5">
        <f>SUMIFS(Requisições!$G:$G,Requisições!$D:$D,$A17,Requisições!$F:$F,Requisições!$V$12)</f>
        <v>0</v>
      </c>
      <c r="AE17" s="5">
        <f>SUMIFS(Requisições!$G:$G,Requisições!$D:$D,$A17,Requisições!$F:$F,Requisições!$V$13)</f>
        <v>0</v>
      </c>
      <c r="AF17" s="5">
        <f>SUMIFS(Requisições!$G:$G,Requisições!$D:$D,$A17,Requisições!$F:$F,Requisições!$V$14)</f>
        <v>0</v>
      </c>
    </row>
    <row r="18" spans="1:32" ht="14.4" x14ac:dyDescent="0.3">
      <c r="A18" s="18" t="s">
        <v>994</v>
      </c>
      <c r="B18" s="5">
        <f t="shared" si="1"/>
        <v>0</v>
      </c>
      <c r="C18" s="5">
        <f>SUMIFS(Requisições!$G:$G,Requisições!$D:$D,$A18,Requisições!$F:$F,Requisições!$R$1)</f>
        <v>0</v>
      </c>
      <c r="D18" s="5">
        <f>SUMIFS(Requisições!$G:$G,Requisições!$D:$D,$A18,Requisições!$F:$F,Requisições!$R$2)</f>
        <v>0</v>
      </c>
      <c r="E18" s="5">
        <f>SUMIFS(Requisições!$G:$G,Requisições!$D:$D,$A18,Requisições!$F:$F,Requisições!$R$3)</f>
        <v>0</v>
      </c>
      <c r="F18" s="5">
        <f>SUMIFS(Requisições!$G:$G,Requisições!$D:$D,$A18,Requisições!$F:$F,Requisições!$R$4)</f>
        <v>0</v>
      </c>
      <c r="G18" s="5">
        <f>SUMIFS(Requisições!$G:$G,Requisições!$D:$D,$A18,Requisições!$F:$F,Requisições!$R$5)</f>
        <v>0</v>
      </c>
      <c r="H18" s="5">
        <f>SUMIFS(Requisições!$G:$G,Requisições!$D:$D,$A18,Requisições!$F:$F,Requisições!$R$6)</f>
        <v>0</v>
      </c>
      <c r="I18" s="5">
        <f>SUMIFS(Requisições!$G:$G,Requisições!$D:$D,$A18,Requisições!$F:$F,Requisições!$R$7)</f>
        <v>0</v>
      </c>
      <c r="J18" s="5">
        <f>SUMIFS(Requisições!$G:$G,Requisições!$D:$D,$A18,Requisições!$F:$F,Requisições!$S$1)</f>
        <v>0</v>
      </c>
      <c r="K18" s="5">
        <f>SUMIFS(Requisições!$G:$G,Requisições!$D:$D,$A18,Requisições!$F:$F,Requisições!$S$2)</f>
        <v>0</v>
      </c>
      <c r="L18" s="5">
        <f>SUMIFS(Requisições!$G:$G,Requisições!$D:$D,$A18,Requisições!$F:$F,Requisições!$S$3)</f>
        <v>0</v>
      </c>
      <c r="M18" s="5">
        <f>SUMIFS(Requisições!$G:$G,Requisições!$D:$D,$A18,Requisições!$F:$F,Requisições!$S$4)</f>
        <v>0</v>
      </c>
      <c r="N18" s="5">
        <f>SUMIFS(Requisições!$G:$G,Requisições!$D:$D,$A18,Requisições!$F:$F,Requisições!$S$5)</f>
        <v>0</v>
      </c>
      <c r="O18" s="5">
        <f>SUMIFS(Requisições!$G:$G,Requisições!$D:$D,$A18,Requisições!$F:$F,Requisições!$T$1)</f>
        <v>0</v>
      </c>
      <c r="P18" s="5">
        <f>SUMIFS(Requisições!$G:$G,Requisições!$D:$D,$A18,Requisições!$F:$F,Requisições!$T$2)</f>
        <v>0</v>
      </c>
      <c r="Q18" s="5">
        <f>SUMIFS(Requisições!$G:$G,Requisições!$D:$D,$A18,Requisições!$F:$F,Requisições!$T$3)</f>
        <v>0</v>
      </c>
      <c r="R18" s="5">
        <f>SUMIFS(Requisições!$G:$G,Requisições!$D:$D,$A18,Requisições!$F:$F,Requisições!$U$1)</f>
        <v>0</v>
      </c>
      <c r="S18" s="5">
        <f>SUMIFS(Requisições!$G:$G,Requisições!$D:$D,$A18,Requisições!$F:$F,Requisições!$V$1)</f>
        <v>0</v>
      </c>
      <c r="T18" s="5">
        <f>SUMIFS(Requisições!$G:$G,Requisições!$D:$D,$A18,Requisições!$F:$F,Requisições!$V$2)</f>
        <v>0</v>
      </c>
      <c r="U18" s="5">
        <f>SUMIFS(Requisições!$G:$G,Requisições!$D:$D,$A18,Requisições!$F:$F,Requisições!$V$3)</f>
        <v>0</v>
      </c>
      <c r="V18" s="5">
        <f>SUMIFS(Requisições!$G:$G,Requisições!$D:$D,$A18,Requisições!$F:$F,Requisições!$V$4)</f>
        <v>0</v>
      </c>
      <c r="W18" s="5">
        <f>SUMIFS(Requisições!$G:$G,Requisições!$D:$D,$A18,Requisições!$F:$F,Requisições!$V$5)</f>
        <v>0</v>
      </c>
      <c r="X18" s="5">
        <f>SUMIFS(Requisições!$G:$G,Requisições!$D:$D,$A18,Requisições!$F:$F,Requisições!$V$6)</f>
        <v>0</v>
      </c>
      <c r="Y18" s="5">
        <f>SUMIFS(Requisições!$G:$G,Requisições!$D:$D,$A18,Requisições!$F:$F,Requisições!$V$7)</f>
        <v>0</v>
      </c>
      <c r="Z18" s="5">
        <f>SUMIFS(Requisições!$G:$G,Requisições!$D:$D,$A18,Requisições!$F:$F,Requisições!$V$8)</f>
        <v>0</v>
      </c>
      <c r="AA18" s="5">
        <f>SUMIFS(Requisições!$G:$G,Requisições!$D:$D,$A18,Requisições!$F:$F,Requisições!$V$9)</f>
        <v>0</v>
      </c>
      <c r="AB18" s="5">
        <f>SUMIFS(Requisições!$G:$G,Requisições!$D:$D,$A18,Requisições!$F:$F,Requisições!$V$10)</f>
        <v>0</v>
      </c>
      <c r="AC18" s="5">
        <f>SUMIFS(Requisições!$G:$G,Requisições!$D:$D,$A18,Requisições!$F:$F,Requisições!$V$11)</f>
        <v>0</v>
      </c>
      <c r="AD18" s="5">
        <f>SUMIFS(Requisições!$G:$G,Requisições!$D:$D,$A18,Requisições!$F:$F,Requisições!$V$12)</f>
        <v>0</v>
      </c>
      <c r="AE18" s="5">
        <f>SUMIFS(Requisições!$G:$G,Requisições!$D:$D,$A18,Requisições!$F:$F,Requisições!$V$13)</f>
        <v>0</v>
      </c>
      <c r="AF18" s="5">
        <f>SUMIFS(Requisições!$G:$G,Requisições!$D:$D,$A18,Requisições!$F:$F,Requisições!$V$14)</f>
        <v>0</v>
      </c>
    </row>
    <row r="19" spans="1:32" ht="14.4" x14ac:dyDescent="0.3">
      <c r="A19" s="18" t="s">
        <v>995</v>
      </c>
      <c r="B19" s="5">
        <f t="shared" si="1"/>
        <v>0</v>
      </c>
      <c r="C19" s="5">
        <f>SUMIFS(Requisições!$G:$G,Requisições!$D:$D,$A19,Requisições!$F:$F,Requisições!$R$1)</f>
        <v>0</v>
      </c>
      <c r="D19" s="5">
        <f>SUMIFS(Requisições!$G:$G,Requisições!$D:$D,$A19,Requisições!$F:$F,Requisições!$R$2)</f>
        <v>0</v>
      </c>
      <c r="E19" s="5">
        <f>SUMIFS(Requisições!$G:$G,Requisições!$D:$D,$A19,Requisições!$F:$F,Requisições!$R$3)</f>
        <v>0</v>
      </c>
      <c r="F19" s="5">
        <f>SUMIFS(Requisições!$G:$G,Requisições!$D:$D,$A19,Requisições!$F:$F,Requisições!$R$4)</f>
        <v>0</v>
      </c>
      <c r="G19" s="5">
        <f>SUMIFS(Requisições!$G:$G,Requisições!$D:$D,$A19,Requisições!$F:$F,Requisições!$R$5)</f>
        <v>0</v>
      </c>
      <c r="H19" s="5">
        <f>SUMIFS(Requisições!$G:$G,Requisições!$D:$D,$A19,Requisições!$F:$F,Requisições!$R$6)</f>
        <v>0</v>
      </c>
      <c r="I19" s="5">
        <f>SUMIFS(Requisições!$G:$G,Requisições!$D:$D,$A19,Requisições!$F:$F,Requisições!$R$7)</f>
        <v>0</v>
      </c>
      <c r="J19" s="5">
        <f>SUMIFS(Requisições!$G:$G,Requisições!$D:$D,$A19,Requisições!$F:$F,Requisições!$S$1)</f>
        <v>0</v>
      </c>
      <c r="K19" s="5">
        <f>SUMIFS(Requisições!$G:$G,Requisições!$D:$D,$A19,Requisições!$F:$F,Requisições!$S$2)</f>
        <v>0</v>
      </c>
      <c r="L19" s="5">
        <f>SUMIFS(Requisições!$G:$G,Requisições!$D:$D,$A19,Requisições!$F:$F,Requisições!$S$3)</f>
        <v>0</v>
      </c>
      <c r="M19" s="5">
        <f>SUMIFS(Requisições!$G:$G,Requisições!$D:$D,$A19,Requisições!$F:$F,Requisições!$S$4)</f>
        <v>0</v>
      </c>
      <c r="N19" s="5">
        <f>SUMIFS(Requisições!$G:$G,Requisições!$D:$D,$A19,Requisições!$F:$F,Requisições!$S$5)</f>
        <v>0</v>
      </c>
      <c r="O19" s="5">
        <f>SUMIFS(Requisições!$G:$G,Requisições!$D:$D,$A19,Requisições!$F:$F,Requisições!$T$1)</f>
        <v>0</v>
      </c>
      <c r="P19" s="5">
        <f>SUMIFS(Requisições!$G:$G,Requisições!$D:$D,$A19,Requisições!$F:$F,Requisições!$T$2)</f>
        <v>0</v>
      </c>
      <c r="Q19" s="5">
        <f>SUMIFS(Requisições!$G:$G,Requisições!$D:$D,$A19,Requisições!$F:$F,Requisições!$T$3)</f>
        <v>0</v>
      </c>
      <c r="R19" s="5">
        <f>SUMIFS(Requisições!$G:$G,Requisições!$D:$D,$A19,Requisições!$F:$F,Requisições!$U$1)</f>
        <v>0</v>
      </c>
      <c r="S19" s="5">
        <f>SUMIFS(Requisições!$G:$G,Requisições!$D:$D,$A19,Requisições!$F:$F,Requisições!$V$1)</f>
        <v>0</v>
      </c>
      <c r="T19" s="5">
        <f>SUMIFS(Requisições!$G:$G,Requisições!$D:$D,$A19,Requisições!$F:$F,Requisições!$V$2)</f>
        <v>0</v>
      </c>
      <c r="U19" s="5">
        <f>SUMIFS(Requisições!$G:$G,Requisições!$D:$D,$A19,Requisições!$F:$F,Requisições!$V$3)</f>
        <v>0</v>
      </c>
      <c r="V19" s="5">
        <f>SUMIFS(Requisições!$G:$G,Requisições!$D:$D,$A19,Requisições!$F:$F,Requisições!$V$4)</f>
        <v>0</v>
      </c>
      <c r="W19" s="5">
        <f>SUMIFS(Requisições!$G:$G,Requisições!$D:$D,$A19,Requisições!$F:$F,Requisições!$V$5)</f>
        <v>0</v>
      </c>
      <c r="X19" s="5">
        <f>SUMIFS(Requisições!$G:$G,Requisições!$D:$D,$A19,Requisições!$F:$F,Requisições!$V$6)</f>
        <v>0</v>
      </c>
      <c r="Y19" s="5">
        <f>SUMIFS(Requisições!$G:$G,Requisições!$D:$D,$A19,Requisições!$F:$F,Requisições!$V$7)</f>
        <v>0</v>
      </c>
      <c r="Z19" s="5">
        <f>SUMIFS(Requisições!$G:$G,Requisições!$D:$D,$A19,Requisições!$F:$F,Requisições!$V$8)</f>
        <v>0</v>
      </c>
      <c r="AA19" s="5">
        <f>SUMIFS(Requisições!$G:$G,Requisições!$D:$D,$A19,Requisições!$F:$F,Requisições!$V$9)</f>
        <v>0</v>
      </c>
      <c r="AB19" s="5">
        <f>SUMIFS(Requisições!$G:$G,Requisições!$D:$D,$A19,Requisições!$F:$F,Requisições!$V$10)</f>
        <v>0</v>
      </c>
      <c r="AC19" s="5">
        <f>SUMIFS(Requisições!$G:$G,Requisições!$D:$D,$A19,Requisições!$F:$F,Requisições!$V$11)</f>
        <v>0</v>
      </c>
      <c r="AD19" s="5">
        <f>SUMIFS(Requisições!$G:$G,Requisições!$D:$D,$A19,Requisições!$F:$F,Requisições!$V$12)</f>
        <v>0</v>
      </c>
      <c r="AE19" s="5">
        <f>SUMIFS(Requisições!$G:$G,Requisições!$D:$D,$A19,Requisições!$F:$F,Requisições!$V$13)</f>
        <v>0</v>
      </c>
      <c r="AF19" s="5">
        <f>SUMIFS(Requisições!$G:$G,Requisições!$D:$D,$A19,Requisições!$F:$F,Requisições!$V$14)</f>
        <v>0</v>
      </c>
    </row>
    <row r="20" spans="1:32" ht="14.4" x14ac:dyDescent="0.3">
      <c r="A20" s="18" t="s">
        <v>996</v>
      </c>
      <c r="B20" s="5">
        <f t="shared" si="1"/>
        <v>0</v>
      </c>
      <c r="C20" s="5">
        <f>SUMIFS(Requisições!$G:$G,Requisições!$D:$D,$A20,Requisições!$F:$F,Requisições!$R$1)</f>
        <v>0</v>
      </c>
      <c r="D20" s="5">
        <f>SUMIFS(Requisições!$G:$G,Requisições!$D:$D,$A20,Requisições!$F:$F,Requisições!$R$2)</f>
        <v>0</v>
      </c>
      <c r="E20" s="5">
        <f>SUMIFS(Requisições!$G:$G,Requisições!$D:$D,$A20,Requisições!$F:$F,Requisições!$R$3)</f>
        <v>0</v>
      </c>
      <c r="F20" s="5">
        <f>SUMIFS(Requisições!$G:$G,Requisições!$D:$D,$A20,Requisições!$F:$F,Requisições!$R$4)</f>
        <v>0</v>
      </c>
      <c r="G20" s="5">
        <f>SUMIFS(Requisições!$G:$G,Requisições!$D:$D,$A20,Requisições!$F:$F,Requisições!$R$5)</f>
        <v>0</v>
      </c>
      <c r="H20" s="5">
        <f>SUMIFS(Requisições!$G:$G,Requisições!$D:$D,$A20,Requisições!$F:$F,Requisições!$R$6)</f>
        <v>0</v>
      </c>
      <c r="I20" s="5">
        <f>SUMIFS(Requisições!$G:$G,Requisições!$D:$D,$A20,Requisições!$F:$F,Requisições!$R$7)</f>
        <v>0</v>
      </c>
      <c r="J20" s="5">
        <f>SUMIFS(Requisições!$G:$G,Requisições!$D:$D,$A20,Requisições!$F:$F,Requisições!$S$1)</f>
        <v>0</v>
      </c>
      <c r="K20" s="5">
        <f>SUMIFS(Requisições!$G:$G,Requisições!$D:$D,$A20,Requisições!$F:$F,Requisições!$S$2)</f>
        <v>0</v>
      </c>
      <c r="L20" s="5">
        <f>SUMIFS(Requisições!$G:$G,Requisições!$D:$D,$A20,Requisições!$F:$F,Requisições!$S$3)</f>
        <v>0</v>
      </c>
      <c r="M20" s="5">
        <f>SUMIFS(Requisições!$G:$G,Requisições!$D:$D,$A20,Requisições!$F:$F,Requisições!$S$4)</f>
        <v>0</v>
      </c>
      <c r="N20" s="5">
        <f>SUMIFS(Requisições!$G:$G,Requisições!$D:$D,$A20,Requisições!$F:$F,Requisições!$S$5)</f>
        <v>0</v>
      </c>
      <c r="O20" s="5">
        <f>SUMIFS(Requisições!$G:$G,Requisições!$D:$D,$A20,Requisições!$F:$F,Requisições!$T$1)</f>
        <v>0</v>
      </c>
      <c r="P20" s="5">
        <f>SUMIFS(Requisições!$G:$G,Requisições!$D:$D,$A20,Requisições!$F:$F,Requisições!$T$2)</f>
        <v>0</v>
      </c>
      <c r="Q20" s="5">
        <f>SUMIFS(Requisições!$G:$G,Requisições!$D:$D,$A20,Requisições!$F:$F,Requisições!$T$3)</f>
        <v>0</v>
      </c>
      <c r="R20" s="5">
        <f>SUMIFS(Requisições!$G:$G,Requisições!$D:$D,$A20,Requisições!$F:$F,Requisições!$U$1)</f>
        <v>0</v>
      </c>
      <c r="S20" s="5">
        <f>SUMIFS(Requisições!$G:$G,Requisições!$D:$D,$A20,Requisições!$F:$F,Requisições!$V$1)</f>
        <v>0</v>
      </c>
      <c r="T20" s="5">
        <f>SUMIFS(Requisições!$G:$G,Requisições!$D:$D,$A20,Requisições!$F:$F,Requisições!$V$2)</f>
        <v>0</v>
      </c>
      <c r="U20" s="5">
        <f>SUMIFS(Requisições!$G:$G,Requisições!$D:$D,$A20,Requisições!$F:$F,Requisições!$V$3)</f>
        <v>0</v>
      </c>
      <c r="V20" s="5">
        <f>SUMIFS(Requisições!$G:$G,Requisições!$D:$D,$A20,Requisições!$F:$F,Requisições!$V$4)</f>
        <v>0</v>
      </c>
      <c r="W20" s="5">
        <f>SUMIFS(Requisições!$G:$G,Requisições!$D:$D,$A20,Requisições!$F:$F,Requisições!$V$5)</f>
        <v>0</v>
      </c>
      <c r="X20" s="5">
        <f>SUMIFS(Requisições!$G:$G,Requisições!$D:$D,$A20,Requisições!$F:$F,Requisições!$V$6)</f>
        <v>0</v>
      </c>
      <c r="Y20" s="5">
        <f>SUMIFS(Requisições!$G:$G,Requisições!$D:$D,$A20,Requisições!$F:$F,Requisições!$V$7)</f>
        <v>0</v>
      </c>
      <c r="Z20" s="5">
        <f>SUMIFS(Requisições!$G:$G,Requisições!$D:$D,$A20,Requisições!$F:$F,Requisições!$V$8)</f>
        <v>0</v>
      </c>
      <c r="AA20" s="5">
        <f>SUMIFS(Requisições!$G:$G,Requisições!$D:$D,$A20,Requisições!$F:$F,Requisições!$V$9)</f>
        <v>0</v>
      </c>
      <c r="AB20" s="5">
        <f>SUMIFS(Requisições!$G:$G,Requisições!$D:$D,$A20,Requisições!$F:$F,Requisições!$V$10)</f>
        <v>0</v>
      </c>
      <c r="AC20" s="5">
        <f>SUMIFS(Requisições!$G:$G,Requisições!$D:$D,$A20,Requisições!$F:$F,Requisições!$V$11)</f>
        <v>0</v>
      </c>
      <c r="AD20" s="5">
        <f>SUMIFS(Requisições!$G:$G,Requisições!$D:$D,$A20,Requisições!$F:$F,Requisições!$V$12)</f>
        <v>0</v>
      </c>
      <c r="AE20" s="5">
        <f>SUMIFS(Requisições!$G:$G,Requisições!$D:$D,$A20,Requisições!$F:$F,Requisições!$V$13)</f>
        <v>0</v>
      </c>
      <c r="AF20" s="5">
        <f>SUMIFS(Requisições!$G:$G,Requisições!$D:$D,$A20,Requisições!$F:$F,Requisições!$V$14)</f>
        <v>0</v>
      </c>
    </row>
    <row r="21" spans="1:32" ht="14.4" hidden="1" customHeight="1" x14ac:dyDescent="0.3">
      <c r="A21" s="18" t="s">
        <v>997</v>
      </c>
      <c r="B21" s="5">
        <f t="shared" si="1"/>
        <v>0</v>
      </c>
      <c r="C21" s="5">
        <f>SUMIFS(Requisições!$G:$G,Requisições!$D:$D,$A21,Requisições!$F:$F,Requisições!$R$1)</f>
        <v>0</v>
      </c>
      <c r="D21" s="5">
        <f>SUMIFS(Requisições!$G:$G,Requisições!$D:$D,$A21,Requisições!$F:$F,Requisições!$R$2)</f>
        <v>0</v>
      </c>
      <c r="E21" s="5">
        <f>SUMIFS(Requisições!$G:$G,Requisições!$D:$D,$A21,Requisições!$F:$F,Requisições!$R$3)</f>
        <v>0</v>
      </c>
      <c r="F21" s="5">
        <f>SUMIFS(Requisições!$G:$G,Requisições!$D:$D,$A21,Requisições!$F:$F,Requisições!$R$4)</f>
        <v>0</v>
      </c>
      <c r="G21" s="5">
        <f>SUMIFS(Requisições!$G:$G,Requisições!$D:$D,$A21,Requisições!$F:$F,Requisições!$R$5)</f>
        <v>0</v>
      </c>
      <c r="H21" s="5">
        <f>SUMIFS(Requisições!$G:$G,Requisições!$D:$D,$A21,Requisições!$F:$F,Requisições!$R$6)</f>
        <v>0</v>
      </c>
      <c r="I21" s="5">
        <f>SUMIFS(Requisições!$G:$G,Requisições!$D:$D,$A21,Requisições!$F:$F,Requisições!$R$7)</f>
        <v>0</v>
      </c>
      <c r="J21" s="5">
        <f>SUMIFS(Requisições!$G:$G,Requisições!$D:$D,$A21,Requisições!$F:$F,Requisições!$S$1)</f>
        <v>0</v>
      </c>
      <c r="K21" s="5">
        <f>SUMIFS(Requisições!$G:$G,Requisições!$D:$D,$A21,Requisições!$F:$F,Requisições!$S$2)</f>
        <v>0</v>
      </c>
      <c r="L21" s="5">
        <f>SUMIFS(Requisições!$G:$G,Requisições!$D:$D,$A21,Requisições!$F:$F,Requisições!$S$3)</f>
        <v>0</v>
      </c>
      <c r="M21" s="5">
        <f>SUMIFS(Requisições!$G:$G,Requisições!$D:$D,$A21,Requisições!$F:$F,Requisições!$S$4)</f>
        <v>0</v>
      </c>
      <c r="N21" s="5">
        <f>SUMIFS(Requisições!$G:$G,Requisições!$D:$D,$A21,Requisições!$F:$F,Requisições!$S$5)</f>
        <v>0</v>
      </c>
      <c r="O21" s="5">
        <f>SUMIFS(Requisições!$G:$G,Requisições!$D:$D,$A21,Requisições!$F:$F,Requisições!$T$1)</f>
        <v>0</v>
      </c>
      <c r="P21" s="5">
        <f>SUMIFS(Requisições!$G:$G,Requisições!$D:$D,$A21,Requisições!$F:$F,Requisições!$T$2)</f>
        <v>0</v>
      </c>
      <c r="Q21" s="5">
        <f>SUMIFS(Requisições!$G:$G,Requisições!$D:$D,$A21,Requisições!$F:$F,Requisições!$T$3)</f>
        <v>0</v>
      </c>
      <c r="R21" s="5">
        <f>SUMIFS(Requisições!$G:$G,Requisições!$D:$D,$A21,Requisições!$F:$F,Requisições!$U$1)</f>
        <v>0</v>
      </c>
      <c r="S21" s="5">
        <f>SUMIFS(Requisições!$G:$G,Requisições!$D:$D,$A21,Requisições!$F:$F,Requisições!$V$1)</f>
        <v>0</v>
      </c>
      <c r="T21" s="5">
        <f>SUMIFS(Requisições!$G:$G,Requisições!$D:$D,$A21,Requisições!$F:$F,Requisições!$V$2)</f>
        <v>0</v>
      </c>
      <c r="U21" s="5">
        <f>SUMIFS(Requisições!$G:$G,Requisições!$D:$D,$A21,Requisições!$F:$F,Requisições!$V$3)</f>
        <v>0</v>
      </c>
      <c r="V21" s="5">
        <f>SUMIFS(Requisições!$G:$G,Requisições!$D:$D,$A21,Requisições!$F:$F,Requisições!$V$4)</f>
        <v>0</v>
      </c>
      <c r="W21" s="5">
        <f>SUMIFS(Requisições!$G:$G,Requisições!$D:$D,$A21,Requisições!$F:$F,Requisições!$V$5)</f>
        <v>0</v>
      </c>
      <c r="X21" s="5">
        <f>SUMIFS(Requisições!$G:$G,Requisições!$D:$D,$A21,Requisições!$F:$F,Requisições!$V$6)</f>
        <v>0</v>
      </c>
      <c r="Y21" s="5">
        <f>SUMIFS(Requisições!$G:$G,Requisições!$D:$D,$A21,Requisições!$F:$F,Requisições!$V$7)</f>
        <v>0</v>
      </c>
      <c r="Z21" s="5">
        <f>SUMIFS(Requisições!$G:$G,Requisições!$D:$D,$A21,Requisições!$F:$F,Requisições!$V$8)</f>
        <v>0</v>
      </c>
      <c r="AA21" s="5">
        <f>SUMIFS(Requisições!$G:$G,Requisições!$D:$D,$A21,Requisições!$F:$F,Requisições!$V$9)</f>
        <v>0</v>
      </c>
      <c r="AB21" s="5">
        <f>SUMIFS(Requisições!$G:$G,Requisições!$D:$D,$A21,Requisições!$F:$F,Requisições!$V$10)</f>
        <v>0</v>
      </c>
      <c r="AC21" s="5">
        <f>SUMIFS(Requisições!$G:$G,Requisições!$D:$D,$A21,Requisições!$F:$F,Requisições!$V$11)</f>
        <v>0</v>
      </c>
      <c r="AD21" s="5">
        <f>SUMIFS(Requisições!$G:$G,Requisições!$D:$D,$A21,Requisições!$F:$F,Requisições!$V$12)</f>
        <v>0</v>
      </c>
      <c r="AE21" s="5">
        <f>SUMIFS(Requisições!$G:$G,Requisições!$D:$D,$A21,Requisições!$F:$F,Requisições!$V$13)</f>
        <v>0</v>
      </c>
      <c r="AF21" s="5">
        <f>SUMIFS(Requisições!$G:$G,Requisições!$D:$D,$A21,Requisições!$F:$F,Requisições!$V$14)</f>
        <v>0</v>
      </c>
    </row>
    <row r="22" spans="1:32" ht="14.4" x14ac:dyDescent="0.3">
      <c r="A22" s="18" t="s">
        <v>998</v>
      </c>
      <c r="B22" s="5">
        <f t="shared" si="1"/>
        <v>0</v>
      </c>
      <c r="C22" s="5">
        <f>SUMIFS(Requisições!$G:$G,Requisições!$D:$D,$A22,Requisições!$F:$F,Requisições!$R$1)</f>
        <v>0</v>
      </c>
      <c r="D22" s="5">
        <f>SUMIFS(Requisições!$G:$G,Requisições!$D:$D,$A22,Requisições!$F:$F,Requisições!$R$2)</f>
        <v>0</v>
      </c>
      <c r="E22" s="5">
        <f>SUMIFS(Requisições!$G:$G,Requisições!$D:$D,$A22,Requisições!$F:$F,Requisições!$R$3)</f>
        <v>0</v>
      </c>
      <c r="F22" s="5">
        <f>SUMIFS(Requisições!$G:$G,Requisições!$D:$D,$A22,Requisições!$F:$F,Requisições!$R$4)</f>
        <v>0</v>
      </c>
      <c r="G22" s="5">
        <f>SUMIFS(Requisições!$G:$G,Requisições!$D:$D,$A22,Requisições!$F:$F,Requisições!$R$5)</f>
        <v>0</v>
      </c>
      <c r="H22" s="5">
        <f>SUMIFS(Requisições!$G:$G,Requisições!$D:$D,$A22,Requisições!$F:$F,Requisições!$R$6)</f>
        <v>0</v>
      </c>
      <c r="I22" s="5">
        <f>SUMIFS(Requisições!$G:$G,Requisições!$D:$D,$A22,Requisições!$F:$F,Requisições!$R$7)</f>
        <v>0</v>
      </c>
      <c r="J22" s="5">
        <f>SUMIFS(Requisições!$G:$G,Requisições!$D:$D,$A22,Requisições!$F:$F,Requisições!$S$1)</f>
        <v>0</v>
      </c>
      <c r="K22" s="5">
        <f>SUMIFS(Requisições!$G:$G,Requisições!$D:$D,$A22,Requisições!$F:$F,Requisições!$S$2)</f>
        <v>0</v>
      </c>
      <c r="L22" s="5">
        <f>SUMIFS(Requisições!$G:$G,Requisições!$D:$D,$A22,Requisições!$F:$F,Requisições!$S$3)</f>
        <v>0</v>
      </c>
      <c r="M22" s="5">
        <f>SUMIFS(Requisições!$G:$G,Requisições!$D:$D,$A22,Requisições!$F:$F,Requisições!$S$4)</f>
        <v>0</v>
      </c>
      <c r="N22" s="5">
        <f>SUMIFS(Requisições!$G:$G,Requisições!$D:$D,$A22,Requisições!$F:$F,Requisições!$S$5)</f>
        <v>0</v>
      </c>
      <c r="O22" s="5">
        <f>SUMIFS(Requisições!$G:$G,Requisições!$D:$D,$A22,Requisições!$F:$F,Requisições!$T$1)</f>
        <v>0</v>
      </c>
      <c r="P22" s="5">
        <f>SUMIFS(Requisições!$G:$G,Requisições!$D:$D,$A22,Requisições!$F:$F,Requisições!$T$2)</f>
        <v>0</v>
      </c>
      <c r="Q22" s="5">
        <f>SUMIFS(Requisições!$G:$G,Requisições!$D:$D,$A22,Requisições!$F:$F,Requisições!$T$3)</f>
        <v>0</v>
      </c>
      <c r="R22" s="5">
        <f>SUMIFS(Requisições!$G:$G,Requisições!$D:$D,$A22,Requisições!$F:$F,Requisições!$U$1)</f>
        <v>0</v>
      </c>
      <c r="S22" s="5">
        <f>SUMIFS(Requisições!$G:$G,Requisições!$D:$D,$A22,Requisições!$F:$F,Requisições!$V$1)</f>
        <v>0</v>
      </c>
      <c r="T22" s="5">
        <f>SUMIFS(Requisições!$G:$G,Requisições!$D:$D,$A22,Requisições!$F:$F,Requisições!$V$2)</f>
        <v>0</v>
      </c>
      <c r="U22" s="5">
        <f>SUMIFS(Requisições!$G:$G,Requisições!$D:$D,$A22,Requisições!$F:$F,Requisições!$V$3)</f>
        <v>0</v>
      </c>
      <c r="V22" s="5">
        <f>SUMIFS(Requisições!$G:$G,Requisições!$D:$D,$A22,Requisições!$F:$F,Requisições!$V$4)</f>
        <v>0</v>
      </c>
      <c r="W22" s="5">
        <f>SUMIFS(Requisições!$G:$G,Requisições!$D:$D,$A22,Requisições!$F:$F,Requisições!$V$5)</f>
        <v>0</v>
      </c>
      <c r="X22" s="5">
        <f>SUMIFS(Requisições!$G:$G,Requisições!$D:$D,$A22,Requisições!$F:$F,Requisições!$V$6)</f>
        <v>0</v>
      </c>
      <c r="Y22" s="5">
        <f>SUMIFS(Requisições!$G:$G,Requisições!$D:$D,$A22,Requisições!$F:$F,Requisições!$V$7)</f>
        <v>0</v>
      </c>
      <c r="Z22" s="5">
        <f>SUMIFS(Requisições!$G:$G,Requisições!$D:$D,$A22,Requisições!$F:$F,Requisições!$V$8)</f>
        <v>0</v>
      </c>
      <c r="AA22" s="5">
        <f>SUMIFS(Requisições!$G:$G,Requisições!$D:$D,$A22,Requisições!$F:$F,Requisições!$V$9)</f>
        <v>0</v>
      </c>
      <c r="AB22" s="5">
        <f>SUMIFS(Requisições!$G:$G,Requisições!$D:$D,$A22,Requisições!$F:$F,Requisições!$V$10)</f>
        <v>0</v>
      </c>
      <c r="AC22" s="5">
        <f>SUMIFS(Requisições!$G:$G,Requisições!$D:$D,$A22,Requisições!$F:$F,Requisições!$V$11)</f>
        <v>0</v>
      </c>
      <c r="AD22" s="5">
        <f>SUMIFS(Requisições!$G:$G,Requisições!$D:$D,$A22,Requisições!$F:$F,Requisições!$V$12)</f>
        <v>0</v>
      </c>
      <c r="AE22" s="5">
        <f>SUMIFS(Requisições!$G:$G,Requisições!$D:$D,$A22,Requisições!$F:$F,Requisições!$V$13)</f>
        <v>0</v>
      </c>
      <c r="AF22" s="5">
        <f>SUMIFS(Requisições!$G:$G,Requisições!$D:$D,$A22,Requisições!$F:$F,Requisições!$V$14)</f>
        <v>0</v>
      </c>
    </row>
    <row r="23" spans="1:32" ht="14.4" x14ac:dyDescent="0.3">
      <c r="A23" s="18" t="s">
        <v>999</v>
      </c>
      <c r="B23" s="5">
        <f t="shared" si="1"/>
        <v>0</v>
      </c>
      <c r="C23" s="5">
        <f>SUMIFS(Requisições!$G:$G,Requisições!$D:$D,$A23,Requisições!$F:$F,Requisições!$R$1)</f>
        <v>0</v>
      </c>
      <c r="D23" s="5">
        <f>SUMIFS(Requisições!$G:$G,Requisições!$D:$D,$A23,Requisições!$F:$F,Requisições!$R$2)</f>
        <v>0</v>
      </c>
      <c r="E23" s="5">
        <f>SUMIFS(Requisições!$G:$G,Requisições!$D:$D,$A23,Requisições!$F:$F,Requisições!$R$3)</f>
        <v>0</v>
      </c>
      <c r="F23" s="5">
        <f>SUMIFS(Requisições!$G:$G,Requisições!$D:$D,$A23,Requisições!$F:$F,Requisições!$R$4)</f>
        <v>0</v>
      </c>
      <c r="G23" s="5">
        <f>SUMIFS(Requisições!$G:$G,Requisições!$D:$D,$A23,Requisições!$F:$F,Requisições!$R$5)</f>
        <v>0</v>
      </c>
      <c r="H23" s="5">
        <f>SUMIFS(Requisições!$G:$G,Requisições!$D:$D,$A23,Requisições!$F:$F,Requisições!$R$6)</f>
        <v>0</v>
      </c>
      <c r="I23" s="5">
        <f>SUMIFS(Requisições!$G:$G,Requisições!$D:$D,$A23,Requisições!$F:$F,Requisições!$R$7)</f>
        <v>0</v>
      </c>
      <c r="J23" s="5">
        <f>SUMIFS(Requisições!$G:$G,Requisições!$D:$D,$A23,Requisições!$F:$F,Requisições!$S$1)</f>
        <v>0</v>
      </c>
      <c r="K23" s="5">
        <f>SUMIFS(Requisições!$G:$G,Requisições!$D:$D,$A23,Requisições!$F:$F,Requisições!$S$2)</f>
        <v>0</v>
      </c>
      <c r="L23" s="5">
        <f>SUMIFS(Requisições!$G:$G,Requisições!$D:$D,$A23,Requisições!$F:$F,Requisições!$S$3)</f>
        <v>0</v>
      </c>
      <c r="M23" s="5">
        <f>SUMIFS(Requisições!$G:$G,Requisições!$D:$D,$A23,Requisições!$F:$F,Requisições!$S$4)</f>
        <v>0</v>
      </c>
      <c r="N23" s="5">
        <f>SUMIFS(Requisições!$G:$G,Requisições!$D:$D,$A23,Requisições!$F:$F,Requisições!$S$5)</f>
        <v>0</v>
      </c>
      <c r="O23" s="5">
        <f>SUMIFS(Requisições!$G:$G,Requisições!$D:$D,$A23,Requisições!$F:$F,Requisições!$T$1)</f>
        <v>0</v>
      </c>
      <c r="P23" s="5">
        <f>SUMIFS(Requisições!$G:$G,Requisições!$D:$D,$A23,Requisições!$F:$F,Requisições!$T$2)</f>
        <v>0</v>
      </c>
      <c r="Q23" s="5">
        <f>SUMIFS(Requisições!$G:$G,Requisições!$D:$D,$A23,Requisições!$F:$F,Requisições!$T$3)</f>
        <v>0</v>
      </c>
      <c r="R23" s="5">
        <f>SUMIFS(Requisições!$G:$G,Requisições!$D:$D,$A23,Requisições!$F:$F,Requisições!$U$1)</f>
        <v>0</v>
      </c>
      <c r="S23" s="5">
        <f>SUMIFS(Requisições!$G:$G,Requisições!$D:$D,$A23,Requisições!$F:$F,Requisições!$V$1)</f>
        <v>0</v>
      </c>
      <c r="T23" s="5">
        <f>SUMIFS(Requisições!$G:$G,Requisições!$D:$D,$A23,Requisições!$F:$F,Requisições!$V$2)</f>
        <v>0</v>
      </c>
      <c r="U23" s="5">
        <f>SUMIFS(Requisições!$G:$G,Requisições!$D:$D,$A23,Requisições!$F:$F,Requisições!$V$3)</f>
        <v>0</v>
      </c>
      <c r="V23" s="5">
        <f>SUMIFS(Requisições!$G:$G,Requisições!$D:$D,$A23,Requisições!$F:$F,Requisições!$V$4)</f>
        <v>0</v>
      </c>
      <c r="W23" s="5">
        <f>SUMIFS(Requisições!$G:$G,Requisições!$D:$D,$A23,Requisições!$F:$F,Requisições!$V$5)</f>
        <v>0</v>
      </c>
      <c r="X23" s="5">
        <f>SUMIFS(Requisições!$G:$G,Requisições!$D:$D,$A23,Requisições!$F:$F,Requisições!$V$6)</f>
        <v>0</v>
      </c>
      <c r="Y23" s="5">
        <f>SUMIFS(Requisições!$G:$G,Requisições!$D:$D,$A23,Requisições!$F:$F,Requisições!$V$7)</f>
        <v>0</v>
      </c>
      <c r="Z23" s="5">
        <f>SUMIFS(Requisições!$G:$G,Requisições!$D:$D,$A23,Requisições!$F:$F,Requisições!$V$8)</f>
        <v>0</v>
      </c>
      <c r="AA23" s="5">
        <f>SUMIFS(Requisições!$G:$G,Requisições!$D:$D,$A23,Requisições!$F:$F,Requisições!$V$9)</f>
        <v>0</v>
      </c>
      <c r="AB23" s="5">
        <f>SUMIFS(Requisições!$G:$G,Requisições!$D:$D,$A23,Requisições!$F:$F,Requisições!$V$10)</f>
        <v>0</v>
      </c>
      <c r="AC23" s="5">
        <f>SUMIFS(Requisições!$G:$G,Requisições!$D:$D,$A23,Requisições!$F:$F,Requisições!$V$11)</f>
        <v>0</v>
      </c>
      <c r="AD23" s="5">
        <f>SUMIFS(Requisições!$G:$G,Requisições!$D:$D,$A23,Requisições!$F:$F,Requisições!$V$12)</f>
        <v>0</v>
      </c>
      <c r="AE23" s="5">
        <f>SUMIFS(Requisições!$G:$G,Requisições!$D:$D,$A23,Requisições!$F:$F,Requisições!$V$13)</f>
        <v>0</v>
      </c>
      <c r="AF23" s="5">
        <f>SUMIFS(Requisições!$G:$G,Requisições!$D:$D,$A23,Requisições!$F:$F,Requisições!$V$14)</f>
        <v>0</v>
      </c>
    </row>
    <row r="24" spans="1:32" ht="14.4" x14ac:dyDescent="0.3">
      <c r="A24" s="18" t="s">
        <v>1000</v>
      </c>
      <c r="B24" s="5">
        <f t="shared" si="1"/>
        <v>0</v>
      </c>
      <c r="C24" s="5">
        <f>SUMIFS(Requisições!$G:$G,Requisições!$D:$D,$A24,Requisições!$F:$F,Requisições!$R$1)</f>
        <v>0</v>
      </c>
      <c r="D24" s="5">
        <f>SUMIFS(Requisições!$G:$G,Requisições!$D:$D,$A24,Requisições!$F:$F,Requisições!$R$2)</f>
        <v>0</v>
      </c>
      <c r="E24" s="5">
        <f>SUMIFS(Requisições!$G:$G,Requisições!$D:$D,$A24,Requisições!$F:$F,Requisições!$R$3)</f>
        <v>0</v>
      </c>
      <c r="F24" s="5">
        <f>SUMIFS(Requisições!$G:$G,Requisições!$D:$D,$A24,Requisições!$F:$F,Requisições!$R$4)</f>
        <v>0</v>
      </c>
      <c r="G24" s="5">
        <f>SUMIFS(Requisições!$G:$G,Requisições!$D:$D,$A24,Requisições!$F:$F,Requisições!$R$5)</f>
        <v>0</v>
      </c>
      <c r="H24" s="5">
        <f>SUMIFS(Requisições!$G:$G,Requisições!$D:$D,$A24,Requisições!$F:$F,Requisições!$R$6)</f>
        <v>0</v>
      </c>
      <c r="I24" s="5">
        <f>SUMIFS(Requisições!$G:$G,Requisições!$D:$D,$A24,Requisições!$F:$F,Requisições!$R$7)</f>
        <v>0</v>
      </c>
      <c r="J24" s="5">
        <f>SUMIFS(Requisições!$G:$G,Requisições!$D:$D,$A24,Requisições!$F:$F,Requisições!$S$1)</f>
        <v>0</v>
      </c>
      <c r="K24" s="5">
        <f>SUMIFS(Requisições!$G:$G,Requisições!$D:$D,$A24,Requisições!$F:$F,Requisições!$S$2)</f>
        <v>0</v>
      </c>
      <c r="L24" s="5">
        <f>SUMIFS(Requisições!$G:$G,Requisições!$D:$D,$A24,Requisições!$F:$F,Requisições!$S$3)</f>
        <v>0</v>
      </c>
      <c r="M24" s="5">
        <f>SUMIFS(Requisições!$G:$G,Requisições!$D:$D,$A24,Requisições!$F:$F,Requisições!$S$4)</f>
        <v>0</v>
      </c>
      <c r="N24" s="5">
        <f>SUMIFS(Requisições!$G:$G,Requisições!$D:$D,$A24,Requisições!$F:$F,Requisições!$S$5)</f>
        <v>0</v>
      </c>
      <c r="O24" s="5">
        <f>SUMIFS(Requisições!$G:$G,Requisições!$D:$D,$A24,Requisições!$F:$F,Requisições!$T$1)</f>
        <v>0</v>
      </c>
      <c r="P24" s="5">
        <f>SUMIFS(Requisições!$G:$G,Requisições!$D:$D,$A24,Requisições!$F:$F,Requisições!$T$2)</f>
        <v>0</v>
      </c>
      <c r="Q24" s="5">
        <f>SUMIFS(Requisições!$G:$G,Requisições!$D:$D,$A24,Requisições!$F:$F,Requisições!$T$3)</f>
        <v>0</v>
      </c>
      <c r="R24" s="5">
        <f>SUMIFS(Requisições!$G:$G,Requisições!$D:$D,$A24,Requisições!$F:$F,Requisições!$U$1)</f>
        <v>0</v>
      </c>
      <c r="S24" s="5">
        <f>SUMIFS(Requisições!$G:$G,Requisições!$D:$D,$A24,Requisições!$F:$F,Requisições!$V$1)</f>
        <v>0</v>
      </c>
      <c r="T24" s="5">
        <f>SUMIFS(Requisições!$G:$G,Requisições!$D:$D,$A24,Requisições!$F:$F,Requisições!$V$2)</f>
        <v>0</v>
      </c>
      <c r="U24" s="5">
        <f>SUMIFS(Requisições!$G:$G,Requisições!$D:$D,$A24,Requisições!$F:$F,Requisições!$V$3)</f>
        <v>0</v>
      </c>
      <c r="V24" s="5">
        <f>SUMIFS(Requisições!$G:$G,Requisições!$D:$D,$A24,Requisições!$F:$F,Requisições!$V$4)</f>
        <v>0</v>
      </c>
      <c r="W24" s="5">
        <f>SUMIFS(Requisições!$G:$G,Requisições!$D:$D,$A24,Requisições!$F:$F,Requisições!$V$5)</f>
        <v>0</v>
      </c>
      <c r="X24" s="5">
        <f>SUMIFS(Requisições!$G:$G,Requisições!$D:$D,$A24,Requisições!$F:$F,Requisições!$V$6)</f>
        <v>0</v>
      </c>
      <c r="Y24" s="5">
        <f>SUMIFS(Requisições!$G:$G,Requisições!$D:$D,$A24,Requisições!$F:$F,Requisições!$V$7)</f>
        <v>0</v>
      </c>
      <c r="Z24" s="5">
        <f>SUMIFS(Requisições!$G:$G,Requisições!$D:$D,$A24,Requisições!$F:$F,Requisições!$V$8)</f>
        <v>0</v>
      </c>
      <c r="AA24" s="5">
        <f>SUMIFS(Requisições!$G:$G,Requisições!$D:$D,$A24,Requisições!$F:$F,Requisições!$V$9)</f>
        <v>0</v>
      </c>
      <c r="AB24" s="5">
        <f>SUMIFS(Requisições!$G:$G,Requisições!$D:$D,$A24,Requisições!$F:$F,Requisições!$V$10)</f>
        <v>0</v>
      </c>
      <c r="AC24" s="5">
        <f>SUMIFS(Requisições!$G:$G,Requisições!$D:$D,$A24,Requisições!$F:$F,Requisições!$V$11)</f>
        <v>0</v>
      </c>
      <c r="AD24" s="5">
        <f>SUMIFS(Requisições!$G:$G,Requisições!$D:$D,$A24,Requisições!$F:$F,Requisições!$V$12)</f>
        <v>0</v>
      </c>
      <c r="AE24" s="5">
        <f>SUMIFS(Requisições!$G:$G,Requisições!$D:$D,$A24,Requisições!$F:$F,Requisições!$V$13)</f>
        <v>0</v>
      </c>
      <c r="AF24" s="5">
        <f>SUMIFS(Requisições!$G:$G,Requisições!$D:$D,$A24,Requisições!$F:$F,Requisições!$V$14)</f>
        <v>0</v>
      </c>
    </row>
    <row r="25" spans="1:32" ht="14.4" x14ac:dyDescent="0.3">
      <c r="A25" s="18" t="s">
        <v>1001</v>
      </c>
      <c r="B25" s="5">
        <f t="shared" si="1"/>
        <v>0</v>
      </c>
      <c r="C25" s="5">
        <f>SUMIFS(Requisições!$G:$G,Requisições!$D:$D,$A25,Requisições!$F:$F,Requisições!$R$1)</f>
        <v>0</v>
      </c>
      <c r="D25" s="5">
        <f>SUMIFS(Requisições!$G:$G,Requisições!$D:$D,$A25,Requisições!$F:$F,Requisições!$R$2)</f>
        <v>0</v>
      </c>
      <c r="E25" s="5">
        <f>SUMIFS(Requisições!$G:$G,Requisições!$D:$D,$A25,Requisições!$F:$F,Requisições!$R$3)</f>
        <v>0</v>
      </c>
      <c r="F25" s="5">
        <f>SUMIFS(Requisições!$G:$G,Requisições!$D:$D,$A25,Requisições!$F:$F,Requisições!$R$4)</f>
        <v>0</v>
      </c>
      <c r="G25" s="5">
        <f>SUMIFS(Requisições!$G:$G,Requisições!$D:$D,$A25,Requisições!$F:$F,Requisições!$R$5)</f>
        <v>0</v>
      </c>
      <c r="H25" s="5">
        <f>SUMIFS(Requisições!$G:$G,Requisições!$D:$D,$A25,Requisições!$F:$F,Requisições!$R$6)</f>
        <v>0</v>
      </c>
      <c r="I25" s="5">
        <f>SUMIFS(Requisições!$G:$G,Requisições!$D:$D,$A25,Requisições!$F:$F,Requisições!$R$7)</f>
        <v>0</v>
      </c>
      <c r="J25" s="5">
        <f>SUMIFS(Requisições!$G:$G,Requisições!$D:$D,$A25,Requisições!$F:$F,Requisições!$S$1)</f>
        <v>0</v>
      </c>
      <c r="K25" s="5">
        <f>SUMIFS(Requisições!$G:$G,Requisições!$D:$D,$A25,Requisições!$F:$F,Requisições!$S$2)</f>
        <v>0</v>
      </c>
      <c r="L25" s="5">
        <f>SUMIFS(Requisições!$G:$G,Requisições!$D:$D,$A25,Requisições!$F:$F,Requisições!$S$3)</f>
        <v>0</v>
      </c>
      <c r="M25" s="5">
        <f>SUMIFS(Requisições!$G:$G,Requisições!$D:$D,$A25,Requisições!$F:$F,Requisições!$S$4)</f>
        <v>0</v>
      </c>
      <c r="N25" s="5">
        <f>SUMIFS(Requisições!$G:$G,Requisições!$D:$D,$A25,Requisições!$F:$F,Requisições!$S$5)</f>
        <v>0</v>
      </c>
      <c r="O25" s="5">
        <f>SUMIFS(Requisições!$G:$G,Requisições!$D:$D,$A25,Requisições!$F:$F,Requisições!$T$1)</f>
        <v>0</v>
      </c>
      <c r="P25" s="5">
        <f>SUMIFS(Requisições!$G:$G,Requisições!$D:$D,$A25,Requisições!$F:$F,Requisições!$T$2)</f>
        <v>0</v>
      </c>
      <c r="Q25" s="5">
        <f>SUMIFS(Requisições!$G:$G,Requisições!$D:$D,$A25,Requisições!$F:$F,Requisições!$T$3)</f>
        <v>0</v>
      </c>
      <c r="R25" s="5">
        <f>SUMIFS(Requisições!$G:$G,Requisições!$D:$D,$A25,Requisições!$F:$F,Requisições!$U$1)</f>
        <v>0</v>
      </c>
      <c r="S25" s="5">
        <f>SUMIFS(Requisições!$G:$G,Requisições!$D:$D,$A25,Requisições!$F:$F,Requisições!$V$1)</f>
        <v>0</v>
      </c>
      <c r="T25" s="5">
        <f>SUMIFS(Requisições!$G:$G,Requisições!$D:$D,$A25,Requisições!$F:$F,Requisições!$V$2)</f>
        <v>0</v>
      </c>
      <c r="U25" s="5">
        <f>SUMIFS(Requisições!$G:$G,Requisições!$D:$D,$A25,Requisições!$F:$F,Requisições!$V$3)</f>
        <v>0</v>
      </c>
      <c r="V25" s="5">
        <f>SUMIFS(Requisições!$G:$G,Requisições!$D:$D,$A25,Requisições!$F:$F,Requisições!$V$4)</f>
        <v>0</v>
      </c>
      <c r="W25" s="5">
        <f>SUMIFS(Requisições!$G:$G,Requisições!$D:$D,$A25,Requisições!$F:$F,Requisições!$V$5)</f>
        <v>0</v>
      </c>
      <c r="X25" s="5">
        <f>SUMIFS(Requisições!$G:$G,Requisições!$D:$D,$A25,Requisições!$F:$F,Requisições!$V$6)</f>
        <v>0</v>
      </c>
      <c r="Y25" s="5">
        <f>SUMIFS(Requisições!$G:$G,Requisições!$D:$D,$A25,Requisições!$F:$F,Requisições!$V$7)</f>
        <v>0</v>
      </c>
      <c r="Z25" s="5">
        <f>SUMIFS(Requisições!$G:$G,Requisições!$D:$D,$A25,Requisições!$F:$F,Requisições!$V$8)</f>
        <v>0</v>
      </c>
      <c r="AA25" s="5">
        <f>SUMIFS(Requisições!$G:$G,Requisições!$D:$D,$A25,Requisições!$F:$F,Requisições!$V$9)</f>
        <v>0</v>
      </c>
      <c r="AB25" s="5">
        <f>SUMIFS(Requisições!$G:$G,Requisições!$D:$D,$A25,Requisições!$F:$F,Requisições!$V$10)</f>
        <v>0</v>
      </c>
      <c r="AC25" s="5">
        <f>SUMIFS(Requisições!$G:$G,Requisições!$D:$D,$A25,Requisições!$F:$F,Requisições!$V$11)</f>
        <v>0</v>
      </c>
      <c r="AD25" s="5">
        <f>SUMIFS(Requisições!$G:$G,Requisições!$D:$D,$A25,Requisições!$F:$F,Requisições!$V$12)</f>
        <v>0</v>
      </c>
      <c r="AE25" s="5">
        <f>SUMIFS(Requisições!$G:$G,Requisições!$D:$D,$A25,Requisições!$F:$F,Requisições!$V$13)</f>
        <v>0</v>
      </c>
      <c r="AF25" s="5">
        <f>SUMIFS(Requisições!$G:$G,Requisições!$D:$D,$A25,Requisições!$F:$F,Requisições!$V$14)</f>
        <v>0</v>
      </c>
    </row>
    <row r="26" spans="1:32" ht="14.4" x14ac:dyDescent="0.3">
      <c r="A26" s="18" t="s">
        <v>1002</v>
      </c>
      <c r="B26" s="5">
        <f t="shared" si="1"/>
        <v>0</v>
      </c>
      <c r="C26" s="5">
        <f>SUMIFS(Requisições!$G:$G,Requisições!$D:$D,$A26,Requisições!$F:$F,Requisições!$R$1)</f>
        <v>0</v>
      </c>
      <c r="D26" s="5">
        <f>SUMIFS(Requisições!$G:$G,Requisições!$D:$D,$A26,Requisições!$F:$F,Requisições!$R$2)</f>
        <v>0</v>
      </c>
      <c r="E26" s="5">
        <f>SUMIFS(Requisições!$G:$G,Requisições!$D:$D,$A26,Requisições!$F:$F,Requisições!$R$3)</f>
        <v>0</v>
      </c>
      <c r="F26" s="5">
        <f>SUMIFS(Requisições!$G:$G,Requisições!$D:$D,$A26,Requisições!$F:$F,Requisições!$R$4)</f>
        <v>0</v>
      </c>
      <c r="G26" s="5">
        <f>SUMIFS(Requisições!$G:$G,Requisições!$D:$D,$A26,Requisições!$F:$F,Requisições!$R$5)</f>
        <v>0</v>
      </c>
      <c r="H26" s="5">
        <f>SUMIFS(Requisições!$G:$G,Requisições!$D:$D,$A26,Requisições!$F:$F,Requisições!$R$6)</f>
        <v>0</v>
      </c>
      <c r="I26" s="5">
        <f>SUMIFS(Requisições!$G:$G,Requisições!$D:$D,$A26,Requisições!$F:$F,Requisições!$R$7)</f>
        <v>0</v>
      </c>
      <c r="J26" s="5">
        <f>SUMIFS(Requisições!$G:$G,Requisições!$D:$D,$A26,Requisições!$F:$F,Requisições!$S$1)</f>
        <v>0</v>
      </c>
      <c r="K26" s="5">
        <f>SUMIFS(Requisições!$G:$G,Requisições!$D:$D,$A26,Requisições!$F:$F,Requisições!$S$2)</f>
        <v>0</v>
      </c>
      <c r="L26" s="5">
        <f>SUMIFS(Requisições!$G:$G,Requisições!$D:$D,$A26,Requisições!$F:$F,Requisições!$S$3)</f>
        <v>0</v>
      </c>
      <c r="M26" s="5">
        <f>SUMIFS(Requisições!$G:$G,Requisições!$D:$D,$A26,Requisições!$F:$F,Requisições!$S$4)</f>
        <v>0</v>
      </c>
      <c r="N26" s="5">
        <f>SUMIFS(Requisições!$G:$G,Requisições!$D:$D,$A26,Requisições!$F:$F,Requisições!$S$5)</f>
        <v>0</v>
      </c>
      <c r="O26" s="5">
        <f>SUMIFS(Requisições!$G:$G,Requisições!$D:$D,$A26,Requisições!$F:$F,Requisições!$T$1)</f>
        <v>0</v>
      </c>
      <c r="P26" s="5">
        <f>SUMIFS(Requisições!$G:$G,Requisições!$D:$D,$A26,Requisições!$F:$F,Requisições!$T$2)</f>
        <v>0</v>
      </c>
      <c r="Q26" s="5">
        <f>SUMIFS(Requisições!$G:$G,Requisições!$D:$D,$A26,Requisições!$F:$F,Requisições!$T$3)</f>
        <v>0</v>
      </c>
      <c r="R26" s="5">
        <f>SUMIFS(Requisições!$G:$G,Requisições!$D:$D,$A26,Requisições!$F:$F,Requisições!$U$1)</f>
        <v>0</v>
      </c>
      <c r="S26" s="5">
        <f>SUMIFS(Requisições!$G:$G,Requisições!$D:$D,$A26,Requisições!$F:$F,Requisições!$V$1)</f>
        <v>0</v>
      </c>
      <c r="T26" s="5">
        <f>SUMIFS(Requisições!$G:$G,Requisições!$D:$D,$A26,Requisições!$F:$F,Requisições!$V$2)</f>
        <v>0</v>
      </c>
      <c r="U26" s="5">
        <f>SUMIFS(Requisições!$G:$G,Requisições!$D:$D,$A26,Requisições!$F:$F,Requisições!$V$3)</f>
        <v>0</v>
      </c>
      <c r="V26" s="5">
        <f>SUMIFS(Requisições!$G:$G,Requisições!$D:$D,$A26,Requisições!$F:$F,Requisições!$V$4)</f>
        <v>0</v>
      </c>
      <c r="W26" s="5">
        <f>SUMIFS(Requisições!$G:$G,Requisições!$D:$D,$A26,Requisições!$F:$F,Requisições!$V$5)</f>
        <v>0</v>
      </c>
      <c r="X26" s="5">
        <f>SUMIFS(Requisições!$G:$G,Requisições!$D:$D,$A26,Requisições!$F:$F,Requisições!$V$6)</f>
        <v>0</v>
      </c>
      <c r="Y26" s="5">
        <f>SUMIFS(Requisições!$G:$G,Requisições!$D:$D,$A26,Requisições!$F:$F,Requisições!$V$7)</f>
        <v>0</v>
      </c>
      <c r="Z26" s="5">
        <f>SUMIFS(Requisições!$G:$G,Requisições!$D:$D,$A26,Requisições!$F:$F,Requisições!$V$8)</f>
        <v>0</v>
      </c>
      <c r="AA26" s="5">
        <f>SUMIFS(Requisições!$G:$G,Requisições!$D:$D,$A26,Requisições!$F:$F,Requisições!$V$9)</f>
        <v>0</v>
      </c>
      <c r="AB26" s="5">
        <f>SUMIFS(Requisições!$G:$G,Requisições!$D:$D,$A26,Requisições!$F:$F,Requisições!$V$10)</f>
        <v>0</v>
      </c>
      <c r="AC26" s="5">
        <f>SUMIFS(Requisições!$G:$G,Requisições!$D:$D,$A26,Requisições!$F:$F,Requisições!$V$11)</f>
        <v>0</v>
      </c>
      <c r="AD26" s="5">
        <f>SUMIFS(Requisições!$G:$G,Requisições!$D:$D,$A26,Requisições!$F:$F,Requisições!$V$12)</f>
        <v>0</v>
      </c>
      <c r="AE26" s="5">
        <f>SUMIFS(Requisições!$G:$G,Requisições!$D:$D,$A26,Requisições!$F:$F,Requisições!$V$13)</f>
        <v>0</v>
      </c>
      <c r="AF26" s="5">
        <f>SUMIFS(Requisições!$G:$G,Requisições!$D:$D,$A26,Requisições!$F:$F,Requisições!$V$14)</f>
        <v>0</v>
      </c>
    </row>
    <row r="27" spans="1:32" ht="14.4" x14ac:dyDescent="0.3">
      <c r="A27" s="18" t="s">
        <v>1003</v>
      </c>
      <c r="B27" s="5">
        <f t="shared" si="1"/>
        <v>0</v>
      </c>
      <c r="C27" s="5">
        <f>SUMIFS(Requisições!$G:$G,Requisições!$D:$D,$A27,Requisições!$F:$F,Requisições!$R$1)</f>
        <v>0</v>
      </c>
      <c r="D27" s="5">
        <f>SUMIFS(Requisições!$G:$G,Requisições!$D:$D,$A27,Requisições!$F:$F,Requisições!$R$2)</f>
        <v>0</v>
      </c>
      <c r="E27" s="5">
        <f>SUMIFS(Requisições!$G:$G,Requisições!$D:$D,$A27,Requisições!$F:$F,Requisições!$R$3)</f>
        <v>0</v>
      </c>
      <c r="F27" s="5">
        <f>SUMIFS(Requisições!$G:$G,Requisições!$D:$D,$A27,Requisições!$F:$F,Requisições!$R$4)</f>
        <v>0</v>
      </c>
      <c r="G27" s="5">
        <f>SUMIFS(Requisições!$G:$G,Requisições!$D:$D,$A27,Requisições!$F:$F,Requisições!$R$5)</f>
        <v>0</v>
      </c>
      <c r="H27" s="5">
        <f>SUMIFS(Requisições!$G:$G,Requisições!$D:$D,$A27,Requisições!$F:$F,Requisições!$R$6)</f>
        <v>0</v>
      </c>
      <c r="I27" s="5">
        <f>SUMIFS(Requisições!$G:$G,Requisições!$D:$D,$A27,Requisições!$F:$F,Requisições!$R$7)</f>
        <v>0</v>
      </c>
      <c r="J27" s="5">
        <f>SUMIFS(Requisições!$G:$G,Requisições!$D:$D,$A27,Requisições!$F:$F,Requisições!$S$1)</f>
        <v>0</v>
      </c>
      <c r="K27" s="5">
        <f>SUMIFS(Requisições!$G:$G,Requisições!$D:$D,$A27,Requisições!$F:$F,Requisições!$S$2)</f>
        <v>0</v>
      </c>
      <c r="L27" s="5">
        <f>SUMIFS(Requisições!$G:$G,Requisições!$D:$D,$A27,Requisições!$F:$F,Requisições!$S$3)</f>
        <v>0</v>
      </c>
      <c r="M27" s="5">
        <f>SUMIFS(Requisições!$G:$G,Requisições!$D:$D,$A27,Requisições!$F:$F,Requisições!$S$4)</f>
        <v>0</v>
      </c>
      <c r="N27" s="5">
        <f>SUMIFS(Requisições!$G:$G,Requisições!$D:$D,$A27,Requisições!$F:$F,Requisições!$S$5)</f>
        <v>0</v>
      </c>
      <c r="O27" s="5">
        <f>SUMIFS(Requisições!$G:$G,Requisições!$D:$D,$A27,Requisições!$F:$F,Requisições!$T$1)</f>
        <v>0</v>
      </c>
      <c r="P27" s="5">
        <f>SUMIFS(Requisições!$G:$G,Requisições!$D:$D,$A27,Requisições!$F:$F,Requisições!$T$2)</f>
        <v>0</v>
      </c>
      <c r="Q27" s="5">
        <f>SUMIFS(Requisições!$G:$G,Requisições!$D:$D,$A27,Requisições!$F:$F,Requisições!$T$3)</f>
        <v>0</v>
      </c>
      <c r="R27" s="5">
        <f>SUMIFS(Requisições!$G:$G,Requisições!$D:$D,$A27,Requisições!$F:$F,Requisições!$U$1)</f>
        <v>0</v>
      </c>
      <c r="S27" s="5">
        <f>SUMIFS(Requisições!$G:$G,Requisições!$D:$D,$A27,Requisições!$F:$F,Requisições!$V$1)</f>
        <v>0</v>
      </c>
      <c r="T27" s="5">
        <f>SUMIFS(Requisições!$G:$G,Requisições!$D:$D,$A27,Requisições!$F:$F,Requisições!$V$2)</f>
        <v>0</v>
      </c>
      <c r="U27" s="5">
        <f>SUMIFS(Requisições!$G:$G,Requisições!$D:$D,$A27,Requisições!$F:$F,Requisições!$V$3)</f>
        <v>0</v>
      </c>
      <c r="V27" s="5">
        <f>SUMIFS(Requisições!$G:$G,Requisições!$D:$D,$A27,Requisições!$F:$F,Requisições!$V$4)</f>
        <v>0</v>
      </c>
      <c r="W27" s="5">
        <f>SUMIFS(Requisições!$G:$G,Requisições!$D:$D,$A27,Requisições!$F:$F,Requisições!$V$5)</f>
        <v>0</v>
      </c>
      <c r="X27" s="5">
        <f>SUMIFS(Requisições!$G:$G,Requisições!$D:$D,$A27,Requisições!$F:$F,Requisições!$V$6)</f>
        <v>0</v>
      </c>
      <c r="Y27" s="5">
        <f>SUMIFS(Requisições!$G:$G,Requisições!$D:$D,$A27,Requisições!$F:$F,Requisições!$V$7)</f>
        <v>0</v>
      </c>
      <c r="Z27" s="5">
        <f>SUMIFS(Requisições!$G:$G,Requisições!$D:$D,$A27,Requisições!$F:$F,Requisições!$V$8)</f>
        <v>0</v>
      </c>
      <c r="AA27" s="5">
        <f>SUMIFS(Requisições!$G:$G,Requisições!$D:$D,$A27,Requisições!$F:$F,Requisições!$V$9)</f>
        <v>0</v>
      </c>
      <c r="AB27" s="5">
        <f>SUMIFS(Requisições!$G:$G,Requisições!$D:$D,$A27,Requisições!$F:$F,Requisições!$V$10)</f>
        <v>0</v>
      </c>
      <c r="AC27" s="5">
        <f>SUMIFS(Requisições!$G:$G,Requisições!$D:$D,$A27,Requisições!$F:$F,Requisições!$V$11)</f>
        <v>0</v>
      </c>
      <c r="AD27" s="5">
        <f>SUMIFS(Requisições!$G:$G,Requisições!$D:$D,$A27,Requisições!$F:$F,Requisições!$V$12)</f>
        <v>0</v>
      </c>
      <c r="AE27" s="5">
        <f>SUMIFS(Requisições!$G:$G,Requisições!$D:$D,$A27,Requisições!$F:$F,Requisições!$V$13)</f>
        <v>0</v>
      </c>
      <c r="AF27" s="5">
        <f>SUMIFS(Requisições!$G:$G,Requisições!$D:$D,$A27,Requisições!$F:$F,Requisições!$V$14)</f>
        <v>0</v>
      </c>
    </row>
    <row r="28" spans="1:32" ht="14.4" x14ac:dyDescent="0.3">
      <c r="A28" s="18" t="s">
        <v>1004</v>
      </c>
      <c r="B28" s="5">
        <f t="shared" si="1"/>
        <v>0</v>
      </c>
      <c r="C28" s="5">
        <f>SUMIFS(Requisições!$G:$G,Requisições!$D:$D,$A28,Requisições!$F:$F,Requisições!$R$1)</f>
        <v>0</v>
      </c>
      <c r="D28" s="5">
        <f>SUMIFS(Requisições!$G:$G,Requisições!$D:$D,$A28,Requisições!$F:$F,Requisições!$R$2)</f>
        <v>0</v>
      </c>
      <c r="E28" s="5">
        <f>SUMIFS(Requisições!$G:$G,Requisições!$D:$D,$A28,Requisições!$F:$F,Requisições!$R$3)</f>
        <v>0</v>
      </c>
      <c r="F28" s="5">
        <f>SUMIFS(Requisições!$G:$G,Requisições!$D:$D,$A28,Requisições!$F:$F,Requisições!$R$4)</f>
        <v>0</v>
      </c>
      <c r="G28" s="5">
        <f>SUMIFS(Requisições!$G:$G,Requisições!$D:$D,$A28,Requisições!$F:$F,Requisições!$R$5)</f>
        <v>0</v>
      </c>
      <c r="H28" s="5">
        <f>SUMIFS(Requisições!$G:$G,Requisições!$D:$D,$A28,Requisições!$F:$F,Requisições!$R$6)</f>
        <v>0</v>
      </c>
      <c r="I28" s="5">
        <f>SUMIFS(Requisições!$G:$G,Requisições!$D:$D,$A28,Requisições!$F:$F,Requisições!$R$7)</f>
        <v>0</v>
      </c>
      <c r="J28" s="5">
        <f>SUMIFS(Requisições!$G:$G,Requisições!$D:$D,$A28,Requisições!$F:$F,Requisições!$S$1)</f>
        <v>0</v>
      </c>
      <c r="K28" s="5">
        <f>SUMIFS(Requisições!$G:$G,Requisições!$D:$D,$A28,Requisições!$F:$F,Requisições!$S$2)</f>
        <v>0</v>
      </c>
      <c r="L28" s="5">
        <f>SUMIFS(Requisições!$G:$G,Requisições!$D:$D,$A28,Requisições!$F:$F,Requisições!$S$3)</f>
        <v>0</v>
      </c>
      <c r="M28" s="5">
        <f>SUMIFS(Requisições!$G:$G,Requisições!$D:$D,$A28,Requisições!$F:$F,Requisições!$S$4)</f>
        <v>0</v>
      </c>
      <c r="N28" s="5">
        <f>SUMIFS(Requisições!$G:$G,Requisições!$D:$D,$A28,Requisições!$F:$F,Requisições!$S$5)</f>
        <v>0</v>
      </c>
      <c r="O28" s="5">
        <f>SUMIFS(Requisições!$G:$G,Requisições!$D:$D,$A28,Requisições!$F:$F,Requisições!$T$1)</f>
        <v>0</v>
      </c>
      <c r="P28" s="5">
        <f>SUMIFS(Requisições!$G:$G,Requisições!$D:$D,$A28,Requisições!$F:$F,Requisições!$T$2)</f>
        <v>0</v>
      </c>
      <c r="Q28" s="5">
        <f>SUMIFS(Requisições!$G:$G,Requisições!$D:$D,$A28,Requisições!$F:$F,Requisições!$T$3)</f>
        <v>0</v>
      </c>
      <c r="R28" s="5">
        <f>SUMIFS(Requisições!$G:$G,Requisições!$D:$D,$A28,Requisições!$F:$F,Requisições!$U$1)</f>
        <v>0</v>
      </c>
      <c r="S28" s="5">
        <f>SUMIFS(Requisições!$G:$G,Requisições!$D:$D,$A28,Requisições!$F:$F,Requisições!$V$1)</f>
        <v>0</v>
      </c>
      <c r="T28" s="5">
        <f>SUMIFS(Requisições!$G:$G,Requisições!$D:$D,$A28,Requisições!$F:$F,Requisições!$V$2)</f>
        <v>0</v>
      </c>
      <c r="U28" s="5">
        <f>SUMIFS(Requisições!$G:$G,Requisições!$D:$D,$A28,Requisições!$F:$F,Requisições!$V$3)</f>
        <v>0</v>
      </c>
      <c r="V28" s="5">
        <f>SUMIFS(Requisições!$G:$G,Requisições!$D:$D,$A28,Requisições!$F:$F,Requisições!$V$4)</f>
        <v>0</v>
      </c>
      <c r="W28" s="5">
        <f>SUMIFS(Requisições!$G:$G,Requisições!$D:$D,$A28,Requisições!$F:$F,Requisições!$V$5)</f>
        <v>0</v>
      </c>
      <c r="X28" s="5">
        <f>SUMIFS(Requisições!$G:$G,Requisições!$D:$D,$A28,Requisições!$F:$F,Requisições!$V$6)</f>
        <v>0</v>
      </c>
      <c r="Y28" s="5">
        <f>SUMIFS(Requisições!$G:$G,Requisições!$D:$D,$A28,Requisições!$F:$F,Requisições!$V$7)</f>
        <v>0</v>
      </c>
      <c r="Z28" s="5">
        <f>SUMIFS(Requisições!$G:$G,Requisições!$D:$D,$A28,Requisições!$F:$F,Requisições!$V$8)</f>
        <v>0</v>
      </c>
      <c r="AA28" s="5">
        <f>SUMIFS(Requisições!$G:$G,Requisições!$D:$D,$A28,Requisições!$F:$F,Requisições!$V$9)</f>
        <v>0</v>
      </c>
      <c r="AB28" s="5">
        <f>SUMIFS(Requisições!$G:$G,Requisições!$D:$D,$A28,Requisições!$F:$F,Requisições!$V$10)</f>
        <v>0</v>
      </c>
      <c r="AC28" s="5">
        <f>SUMIFS(Requisições!$G:$G,Requisições!$D:$D,$A28,Requisições!$F:$F,Requisições!$V$11)</f>
        <v>0</v>
      </c>
      <c r="AD28" s="5">
        <f>SUMIFS(Requisições!$G:$G,Requisições!$D:$D,$A28,Requisições!$F:$F,Requisições!$V$12)</f>
        <v>0</v>
      </c>
      <c r="AE28" s="5">
        <f>SUMIFS(Requisições!$G:$G,Requisições!$D:$D,$A28,Requisições!$F:$F,Requisições!$V$13)</f>
        <v>0</v>
      </c>
      <c r="AF28" s="5">
        <f>SUMIFS(Requisições!$G:$G,Requisições!$D:$D,$A28,Requisições!$F:$F,Requisições!$V$14)</f>
        <v>0</v>
      </c>
    </row>
    <row r="29" spans="1:32" ht="14.4" x14ac:dyDescent="0.3">
      <c r="A29" s="18" t="s">
        <v>1003</v>
      </c>
      <c r="B29" s="5">
        <f>SUM(C29:AF29)</f>
        <v>0</v>
      </c>
      <c r="C29" s="5">
        <f>SUMIFS(Requisições!$G:$G,Requisições!$D:$D,$A29,Requisições!$F:$F,Requisições!$R$1)</f>
        <v>0</v>
      </c>
      <c r="D29" s="5">
        <f>SUMIFS(Requisições!$G:$G,Requisições!$D:$D,$A29,Requisições!$F:$F,Requisições!$R$2)</f>
        <v>0</v>
      </c>
      <c r="E29" s="5">
        <f>SUMIFS(Requisições!$G:$G,Requisições!$D:$D,$A29,Requisições!$F:$F,Requisições!$R$3)</f>
        <v>0</v>
      </c>
      <c r="F29" s="5">
        <f>SUMIFS(Requisições!$G:$G,Requisições!$D:$D,$A29,Requisições!$F:$F,Requisições!$R$4)</f>
        <v>0</v>
      </c>
      <c r="G29" s="5">
        <f>SUMIFS(Requisições!$G:$G,Requisições!$D:$D,$A29,Requisições!$F:$F,Requisições!$R$5)</f>
        <v>0</v>
      </c>
      <c r="H29" s="5">
        <f>SUMIFS(Requisições!$G:$G,Requisições!$D:$D,$A29,Requisições!$F:$F,Requisições!$R$6)</f>
        <v>0</v>
      </c>
      <c r="I29" s="5">
        <f>SUMIFS(Requisições!$G:$G,Requisições!$D:$D,$A29,Requisições!$F:$F,Requisições!$R$7)</f>
        <v>0</v>
      </c>
      <c r="J29" s="5">
        <f>SUMIFS(Requisições!$G:$G,Requisições!$D:$D,$A29,Requisições!$F:$F,Requisições!$S$1)</f>
        <v>0</v>
      </c>
      <c r="K29" s="5">
        <f>SUMIFS(Requisições!$G:$G,Requisições!$D:$D,$A29,Requisições!$F:$F,Requisições!$S$2)</f>
        <v>0</v>
      </c>
      <c r="L29" s="5">
        <f>SUMIFS(Requisições!$G:$G,Requisições!$D:$D,$A29,Requisições!$F:$F,Requisições!$S$3)</f>
        <v>0</v>
      </c>
      <c r="M29" s="5">
        <f>SUMIFS(Requisições!$G:$G,Requisições!$D:$D,$A29,Requisições!$F:$F,Requisições!$S$4)</f>
        <v>0</v>
      </c>
      <c r="N29" s="5">
        <f>SUMIFS(Requisições!$G:$G,Requisições!$D:$D,$A29,Requisições!$F:$F,Requisições!$S$5)</f>
        <v>0</v>
      </c>
      <c r="O29" s="5">
        <f>SUMIFS(Requisições!$G:$G,Requisições!$D:$D,$A29,Requisições!$F:$F,Requisições!$T$1)</f>
        <v>0</v>
      </c>
      <c r="P29" s="5">
        <f>SUMIFS(Requisições!$G:$G,Requisições!$D:$D,$A29,Requisições!$F:$F,Requisições!$T$2)</f>
        <v>0</v>
      </c>
      <c r="Q29" s="5">
        <f>SUMIFS(Requisições!$G:$G,Requisições!$D:$D,$A29,Requisições!$F:$F,Requisições!$T$3)</f>
        <v>0</v>
      </c>
      <c r="R29" s="5">
        <f>SUMIFS(Requisições!$G:$G,Requisições!$D:$D,$A29,Requisições!$F:$F,Requisições!$U$1)</f>
        <v>0</v>
      </c>
      <c r="S29" s="5">
        <f>SUMIFS(Requisições!$G:$G,Requisições!$D:$D,$A29,Requisições!$F:$F,Requisições!$V$1)</f>
        <v>0</v>
      </c>
      <c r="T29" s="5">
        <f>SUMIFS(Requisições!$G:$G,Requisições!$D:$D,$A29,Requisições!$F:$F,Requisições!$V$2)</f>
        <v>0</v>
      </c>
      <c r="U29" s="5">
        <f>SUMIFS(Requisições!$G:$G,Requisições!$D:$D,$A29,Requisições!$F:$F,Requisições!$V$3)</f>
        <v>0</v>
      </c>
      <c r="V29" s="5">
        <f>SUMIFS(Requisições!$G:$G,Requisições!$D:$D,$A29,Requisições!$F:$F,Requisições!$V$4)</f>
        <v>0</v>
      </c>
      <c r="W29" s="5">
        <f>SUMIFS(Requisições!$G:$G,Requisições!$D:$D,$A29,Requisições!$F:$F,Requisições!$V$5)</f>
        <v>0</v>
      </c>
      <c r="X29" s="5">
        <f>SUMIFS(Requisições!$G:$G,Requisições!$D:$D,$A29,Requisições!$F:$F,Requisições!$V$6)</f>
        <v>0</v>
      </c>
      <c r="Y29" s="5">
        <f>SUMIFS(Requisições!$G:$G,Requisições!$D:$D,$A29,Requisições!$F:$F,Requisições!$V$7)</f>
        <v>0</v>
      </c>
      <c r="Z29" s="5">
        <f>SUMIFS(Requisições!$G:$G,Requisições!$D:$D,$A29,Requisições!$F:$F,Requisições!$V$8)</f>
        <v>0</v>
      </c>
      <c r="AA29" s="5">
        <f>SUMIFS(Requisições!$G:$G,Requisições!$D:$D,$A29,Requisições!$F:$F,Requisições!$V$9)</f>
        <v>0</v>
      </c>
      <c r="AB29" s="5">
        <f>SUMIFS(Requisições!$G:$G,Requisições!$D:$D,$A29,Requisições!$F:$F,Requisições!$V$10)</f>
        <v>0</v>
      </c>
      <c r="AC29" s="5">
        <f>SUMIFS(Requisições!$G:$G,Requisições!$D:$D,$A29,Requisições!$F:$F,Requisições!$V$11)</f>
        <v>0</v>
      </c>
      <c r="AD29" s="5">
        <f>SUMIFS(Requisições!$G:$G,Requisições!$D:$D,$A29,Requisições!$F:$F,Requisições!$V$12)</f>
        <v>0</v>
      </c>
      <c r="AE29" s="5">
        <f>SUMIFS(Requisições!$G:$G,Requisições!$D:$D,$A29,Requisições!$F:$F,Requisições!$V$13)</f>
        <v>0</v>
      </c>
      <c r="AF29" s="5">
        <f>SUMIFS(Requisições!$G:$G,Requisições!$D:$D,$A29,Requisições!$F:$F,Requisições!$V$14)</f>
        <v>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S1:AF1"/>
    <mergeCell ref="A1:A2"/>
    <mergeCell ref="B1:B2"/>
    <mergeCell ref="C1:I1"/>
    <mergeCell ref="J1:N1"/>
    <mergeCell ref="O1:Q1"/>
  </mergeCells>
  <conditionalFormatting sqref="B3:B29">
    <cfRule type="cellIs" dxfId="259" priority="1" operator="lessThan">
      <formula>160</formula>
    </cfRule>
    <cfRule type="cellIs" dxfId="258" priority="2" operator="greaterThanOrEqual">
      <formula>160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D22F-2C27-47F2-B147-7D62BA2923FB}">
  <dimension ref="A1:E32"/>
  <sheetViews>
    <sheetView topLeftCell="A11" workbookViewId="0">
      <selection activeCell="B30" sqref="B30"/>
    </sheetView>
  </sheetViews>
  <sheetFormatPr defaultColWidth="0" defaultRowHeight="13.8" zeroHeight="1" x14ac:dyDescent="0.25"/>
  <cols>
    <col min="1" max="2" width="9" customWidth="1"/>
    <col min="3" max="5" width="0" hidden="1" customWidth="1"/>
    <col min="6" max="16384" width="9" hidden="1"/>
  </cols>
  <sheetData>
    <row r="1" spans="1:5" ht="15.6" x14ac:dyDescent="0.25">
      <c r="A1" s="103" t="s">
        <v>270</v>
      </c>
      <c r="B1" s="104"/>
      <c r="C1" s="34"/>
    </row>
    <row r="2" spans="1:5" ht="15.6" x14ac:dyDescent="0.25">
      <c r="A2" s="47" t="s">
        <v>271</v>
      </c>
      <c r="B2" s="48">
        <v>0.5</v>
      </c>
      <c r="C2" s="49"/>
    </row>
    <row r="3" spans="1:5" ht="15.6" x14ac:dyDescent="0.25">
      <c r="A3" s="47" t="s">
        <v>272</v>
      </c>
      <c r="B3" s="48">
        <v>0.5</v>
      </c>
      <c r="C3" s="34"/>
    </row>
    <row r="4" spans="1:5" ht="15.6" x14ac:dyDescent="0.25">
      <c r="A4" s="47" t="s">
        <v>273</v>
      </c>
      <c r="B4" s="47">
        <v>1</v>
      </c>
      <c r="C4" s="34"/>
      <c r="D4" s="34"/>
      <c r="E4" s="34"/>
    </row>
    <row r="5" spans="1:5" ht="15.6" x14ac:dyDescent="0.25">
      <c r="A5" s="47" t="s">
        <v>274</v>
      </c>
      <c r="B5" s="47">
        <v>0.5</v>
      </c>
      <c r="C5" s="34"/>
      <c r="D5" s="34"/>
      <c r="E5" s="34"/>
    </row>
    <row r="6" spans="1:5" ht="15.6" x14ac:dyDescent="0.25">
      <c r="A6" s="47" t="s">
        <v>275</v>
      </c>
      <c r="B6" s="47">
        <v>0.5</v>
      </c>
      <c r="C6" s="34"/>
      <c r="D6" s="34"/>
      <c r="E6" s="34"/>
    </row>
    <row r="7" spans="1:5" ht="15.6" x14ac:dyDescent="0.25">
      <c r="A7" s="47" t="s">
        <v>276</v>
      </c>
      <c r="B7" s="47">
        <f>SUM(B2:B6)</f>
        <v>3</v>
      </c>
      <c r="D7" s="34"/>
      <c r="E7" s="34"/>
    </row>
    <row r="8" spans="1:5" ht="15.6" x14ac:dyDescent="0.25">
      <c r="A8" s="105" t="s">
        <v>277</v>
      </c>
      <c r="B8" s="105"/>
      <c r="D8" s="34"/>
      <c r="E8" s="34"/>
    </row>
    <row r="9" spans="1:5" ht="15.6" x14ac:dyDescent="0.25">
      <c r="A9" s="47" t="s">
        <v>271</v>
      </c>
      <c r="B9" s="48">
        <v>0.5</v>
      </c>
      <c r="C9" s="49"/>
      <c r="D9" s="49"/>
      <c r="E9" s="34"/>
    </row>
    <row r="10" spans="1:5" ht="15.6" x14ac:dyDescent="0.25">
      <c r="A10" s="47" t="s">
        <v>272</v>
      </c>
      <c r="B10" s="47">
        <v>0.5</v>
      </c>
    </row>
    <row r="11" spans="1:5" ht="15.6" x14ac:dyDescent="0.25">
      <c r="A11" s="47" t="s">
        <v>273</v>
      </c>
      <c r="B11" s="47">
        <v>1</v>
      </c>
    </row>
    <row r="12" spans="1:5" ht="15.6" x14ac:dyDescent="0.25">
      <c r="A12" s="47" t="s">
        <v>274</v>
      </c>
      <c r="B12" s="47">
        <v>0.5</v>
      </c>
    </row>
    <row r="13" spans="1:5" ht="15.6" x14ac:dyDescent="0.25">
      <c r="A13" s="47" t="s">
        <v>275</v>
      </c>
      <c r="B13" s="47">
        <v>0.5</v>
      </c>
    </row>
    <row r="14" spans="1:5" ht="15.6" x14ac:dyDescent="0.25">
      <c r="A14" s="47" t="s">
        <v>276</v>
      </c>
      <c r="B14" s="47">
        <f>SUM(B9:B13)</f>
        <v>3</v>
      </c>
    </row>
    <row r="15" spans="1:5" ht="15.6" x14ac:dyDescent="0.25">
      <c r="A15" s="105" t="s">
        <v>278</v>
      </c>
      <c r="B15" s="105"/>
    </row>
    <row r="16" spans="1:5" ht="15.6" x14ac:dyDescent="0.25">
      <c r="A16" s="47" t="s">
        <v>279</v>
      </c>
      <c r="B16" s="47">
        <v>0.5</v>
      </c>
    </row>
    <row r="17" spans="1:2" ht="15.6" x14ac:dyDescent="0.25">
      <c r="A17" s="47" t="s">
        <v>272</v>
      </c>
      <c r="B17" s="47">
        <v>0.5</v>
      </c>
    </row>
    <row r="18" spans="1:2" ht="15.6" x14ac:dyDescent="0.25">
      <c r="A18" s="47" t="s">
        <v>273</v>
      </c>
      <c r="B18" s="47">
        <v>1.5</v>
      </c>
    </row>
    <row r="19" spans="1:2" ht="15.6" x14ac:dyDescent="0.25">
      <c r="A19" s="47" t="s">
        <v>274</v>
      </c>
      <c r="B19" s="47">
        <v>0.5</v>
      </c>
    </row>
    <row r="20" spans="1:2" ht="15.6" x14ac:dyDescent="0.25">
      <c r="A20" s="47" t="s">
        <v>275</v>
      </c>
      <c r="B20" s="47">
        <v>0.5</v>
      </c>
    </row>
    <row r="21" spans="1:2" ht="15.6" x14ac:dyDescent="0.25">
      <c r="A21" s="47" t="s">
        <v>276</v>
      </c>
      <c r="B21" s="47">
        <f>SUM(B16:B20)</f>
        <v>3.5</v>
      </c>
    </row>
    <row r="22" spans="1:2" ht="15.6" x14ac:dyDescent="0.25">
      <c r="A22" s="105" t="s">
        <v>280</v>
      </c>
      <c r="B22" s="105"/>
    </row>
    <row r="23" spans="1:2" ht="15.6" x14ac:dyDescent="0.25">
      <c r="A23" s="47" t="s">
        <v>279</v>
      </c>
      <c r="B23" s="47">
        <v>0.5</v>
      </c>
    </row>
    <row r="24" spans="1:2" ht="15.6" x14ac:dyDescent="0.25">
      <c r="A24" s="47" t="s">
        <v>272</v>
      </c>
      <c r="B24" s="47">
        <v>0.5</v>
      </c>
    </row>
    <row r="25" spans="1:2" ht="15.6" x14ac:dyDescent="0.25">
      <c r="A25" s="47" t="s">
        <v>273</v>
      </c>
      <c r="B25" s="47">
        <v>1.5</v>
      </c>
    </row>
    <row r="26" spans="1:2" ht="15.6" x14ac:dyDescent="0.25">
      <c r="A26" s="47" t="s">
        <v>274</v>
      </c>
      <c r="B26" s="47">
        <v>0.5</v>
      </c>
    </row>
    <row r="27" spans="1:2" ht="15.6" x14ac:dyDescent="0.25">
      <c r="A27" s="47" t="s">
        <v>275</v>
      </c>
      <c r="B27" s="47">
        <v>0.5</v>
      </c>
    </row>
    <row r="28" spans="1:2" ht="15.6" x14ac:dyDescent="0.25">
      <c r="A28" s="47" t="s">
        <v>276</v>
      </c>
      <c r="B28" s="47">
        <f>SUM(B24:B27)</f>
        <v>3</v>
      </c>
    </row>
    <row r="29" spans="1:2" ht="15.6" x14ac:dyDescent="0.25">
      <c r="A29" s="105" t="s">
        <v>281</v>
      </c>
      <c r="B29" s="105"/>
    </row>
    <row r="30" spans="1:2" ht="15.6" x14ac:dyDescent="0.25">
      <c r="A30" s="47" t="s">
        <v>279</v>
      </c>
      <c r="B30" s="47">
        <v>0.5</v>
      </c>
    </row>
    <row r="31" spans="1:2" ht="15.6" x14ac:dyDescent="0.25">
      <c r="A31" s="47" t="s">
        <v>282</v>
      </c>
      <c r="B31" s="47">
        <v>0.5</v>
      </c>
    </row>
    <row r="32" spans="1:2" ht="15.6" x14ac:dyDescent="0.25">
      <c r="A32" s="47" t="s">
        <v>276</v>
      </c>
      <c r="B32" s="47">
        <f>SUM(B30:B31)</f>
        <v>1</v>
      </c>
    </row>
  </sheetData>
  <sheetProtection algorithmName="SHA-512" hashValue="74lWU+MVOKr/OSSSkFScNS1vfvZZLrlBOB94entbhdsF4NhV1uUO+a313d01fiv1KJV6jq2ZhqXmOVz6KVUL8Q==" saltValue="e9RWd4X/kAG4wcqvlP1frw==" spinCount="100000" sheet="1" formatCells="0" formatColumns="0" formatRows="0" insertColumns="0" insertRows="0" insertHyperlinks="0" deleteColumns="0" deleteRows="0" sort="0" autoFilter="0" pivotTables="0"/>
  <mergeCells count="5">
    <mergeCell ref="A1:B1"/>
    <mergeCell ref="A8:B8"/>
    <mergeCell ref="A15:B15"/>
    <mergeCell ref="A22:B22"/>
    <mergeCell ref="A29:B29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B51E-85D9-47E6-A1EF-87504F6D129B}">
  <dimension ref="A1:AL923"/>
  <sheetViews>
    <sheetView tabSelected="1" topLeftCell="E739" zoomScaleNormal="100" workbookViewId="0">
      <selection activeCell="H759" sqref="H759"/>
    </sheetView>
  </sheetViews>
  <sheetFormatPr defaultColWidth="27.69921875" defaultRowHeight="14.4" x14ac:dyDescent="0.3"/>
  <cols>
    <col min="1" max="1" width="9.3984375" style="28" bestFit="1" customWidth="1"/>
    <col min="2" max="2" width="10.3984375" style="28" bestFit="1" customWidth="1"/>
    <col min="3" max="3" width="5.69921875" style="28" bestFit="1" customWidth="1"/>
    <col min="4" max="4" width="35.5" style="28" bestFit="1" customWidth="1"/>
    <col min="5" max="5" width="5.69921875" style="28" bestFit="1" customWidth="1"/>
    <col min="6" max="6" width="43.5" style="28" bestFit="1" customWidth="1"/>
    <col min="7" max="7" width="13.09765625" style="28" bestFit="1" customWidth="1"/>
    <col min="8" max="8" width="14.3984375" style="28" bestFit="1" customWidth="1"/>
    <col min="9" max="9" width="18.5" style="28" bestFit="1" customWidth="1"/>
    <col min="10" max="10" width="89.09765625" style="32" bestFit="1" customWidth="1"/>
    <col min="11" max="11" width="130.09765625" style="5" customWidth="1"/>
    <col min="12" max="38" width="15.69921875" style="2" customWidth="1"/>
    <col min="39" max="39" width="27.69921875" style="2" customWidth="1"/>
    <col min="40" max="16384" width="27.69921875" style="2"/>
  </cols>
  <sheetData>
    <row r="1" spans="1:22" s="20" customFormat="1" ht="15" customHeight="1" x14ac:dyDescent="0.3">
      <c r="A1" s="106" t="s">
        <v>283</v>
      </c>
      <c r="B1" s="106" t="s">
        <v>284</v>
      </c>
      <c r="C1" s="61"/>
      <c r="D1" s="61" t="s">
        <v>285</v>
      </c>
      <c r="E1" s="61"/>
      <c r="F1" s="61" t="s">
        <v>286</v>
      </c>
      <c r="G1" s="61"/>
      <c r="H1" s="61"/>
      <c r="I1" s="106" t="s">
        <v>287</v>
      </c>
      <c r="J1" s="107" t="s">
        <v>288</v>
      </c>
      <c r="K1" s="102" t="s">
        <v>289</v>
      </c>
      <c r="L1" s="19"/>
      <c r="O1" s="21">
        <v>1</v>
      </c>
      <c r="P1" s="22">
        <v>1</v>
      </c>
      <c r="Q1" s="23" t="s">
        <v>290</v>
      </c>
      <c r="R1" s="24" t="s">
        <v>291</v>
      </c>
      <c r="S1" s="25" t="s">
        <v>292</v>
      </c>
      <c r="T1" s="2" t="s">
        <v>293</v>
      </c>
      <c r="U1" s="2" t="s">
        <v>83</v>
      </c>
      <c r="V1" s="2" t="s">
        <v>294</v>
      </c>
    </row>
    <row r="2" spans="1:22" s="20" customFormat="1" ht="21.75" customHeight="1" x14ac:dyDescent="0.3">
      <c r="A2" s="106"/>
      <c r="B2" s="106"/>
      <c r="C2" s="61" t="s">
        <v>295</v>
      </c>
      <c r="D2" s="61" t="s">
        <v>296</v>
      </c>
      <c r="E2" s="61" t="s">
        <v>297</v>
      </c>
      <c r="F2" s="61" t="s">
        <v>288</v>
      </c>
      <c r="G2" s="61" t="s">
        <v>298</v>
      </c>
      <c r="H2" s="61" t="s">
        <v>299</v>
      </c>
      <c r="I2" s="106"/>
      <c r="J2" s="107"/>
      <c r="K2" s="102"/>
      <c r="L2" s="19"/>
      <c r="O2" s="21">
        <v>2</v>
      </c>
      <c r="P2" s="22">
        <v>2</v>
      </c>
      <c r="Q2" s="23" t="s">
        <v>300</v>
      </c>
      <c r="R2" s="24" t="s">
        <v>73</v>
      </c>
      <c r="S2" s="25" t="s">
        <v>301</v>
      </c>
      <c r="T2" s="2" t="s">
        <v>302</v>
      </c>
      <c r="U2" s="2"/>
      <c r="V2" s="2" t="s">
        <v>303</v>
      </c>
    </row>
    <row r="3" spans="1:22" x14ac:dyDescent="0.3">
      <c r="A3" s="26">
        <v>44200</v>
      </c>
      <c r="B3" s="26">
        <v>44200</v>
      </c>
      <c r="C3" s="28">
        <v>4</v>
      </c>
      <c r="D3" s="28" t="s">
        <v>168</v>
      </c>
      <c r="E3" s="28">
        <v>5</v>
      </c>
      <c r="F3" s="28" t="s">
        <v>304</v>
      </c>
      <c r="G3" s="28">
        <v>3</v>
      </c>
      <c r="H3" s="26">
        <v>44076</v>
      </c>
      <c r="I3" s="28" t="s">
        <v>290</v>
      </c>
      <c r="J3" s="32" t="s">
        <v>305</v>
      </c>
      <c r="L3" s="30"/>
      <c r="M3" s="2" t="str">
        <f>IF(C3=1,"SELT1",IF(C3=2,"SELT2",IF(C3=3,"SELT3",IF(C3=4,"SELT4",IF(C3=5,"SELT5",IF(C3=6,"SELT6",IF(C3=7,"SELT7",IF(C3=8,"SELT8",IF(C3=9,"SELT9",IF(C3=10,"SELT10","NA"))))))))))</f>
        <v>SELT4</v>
      </c>
      <c r="N3" s="2" t="str">
        <f>IF(E3=1,"SELGRUPO1",IF(E3=2,"SELGRUPO2",IF(E3=3,"SELGRUPO3",IF(E3= 4,"SELGRUPO4",IF(E3=5,"SELGRUPO5","NA")))))</f>
        <v>SELGRUPO5</v>
      </c>
      <c r="O3" s="2">
        <v>3</v>
      </c>
      <c r="P3" s="2">
        <v>3</v>
      </c>
      <c r="Q3" s="25" t="s">
        <v>306</v>
      </c>
      <c r="R3" s="31" t="s">
        <v>74</v>
      </c>
      <c r="S3" s="25" t="s">
        <v>307</v>
      </c>
      <c r="T3" s="2" t="s">
        <v>308</v>
      </c>
      <c r="V3" s="2" t="s">
        <v>309</v>
      </c>
    </row>
    <row r="4" spans="1:22" x14ac:dyDescent="0.3">
      <c r="A4" s="26">
        <v>44200</v>
      </c>
      <c r="B4" s="26">
        <v>44534</v>
      </c>
      <c r="C4" s="28">
        <v>4</v>
      </c>
      <c r="D4" s="28" t="s">
        <v>168</v>
      </c>
      <c r="E4" s="28">
        <v>1</v>
      </c>
      <c r="F4" s="28" t="s">
        <v>291</v>
      </c>
      <c r="G4" s="28">
        <v>40</v>
      </c>
      <c r="H4" s="26">
        <v>44027</v>
      </c>
      <c r="I4" s="28" t="s">
        <v>290</v>
      </c>
      <c r="J4" s="32" t="s">
        <v>310</v>
      </c>
      <c r="L4" s="30"/>
      <c r="M4" s="2" t="str">
        <f t="shared" ref="M4:M67" si="0">IF(C4=1,"SELT1",IF(C4=2,"SELT2",IF(C4=3,"SELT3",IF(C4=4,"SELT4",IF(C4=5,"SELT5",IF(C4=6,"SELT6",IF(C4=7,"SELT7",IF(C4=8,"SELT8",IF(C4=9,"SELT9",IF(C4=10,"SELT10","NA"))))))))))</f>
        <v>SELT4</v>
      </c>
      <c r="N4" s="2" t="str">
        <f t="shared" ref="N4:N79" si="1">IF(E4=1,"SELGRUPO1",IF(E4=2,"SELGRUPO2",IF(E4=3,"SELGRUPO3",IF(E4= 4,"SELGRUPO4",IF(E4=5,"SELGRUPO5","NA")))))</f>
        <v>SELGRUPO1</v>
      </c>
      <c r="O4" s="2">
        <v>4</v>
      </c>
      <c r="P4" s="2">
        <v>4</v>
      </c>
      <c r="Q4" s="25"/>
      <c r="R4" s="31" t="s">
        <v>75</v>
      </c>
      <c r="S4" s="25" t="s">
        <v>311</v>
      </c>
      <c r="V4" s="2" t="s">
        <v>87</v>
      </c>
    </row>
    <row r="5" spans="1:22" x14ac:dyDescent="0.3">
      <c r="A5" s="26">
        <v>44200</v>
      </c>
      <c r="B5" s="26">
        <v>44534</v>
      </c>
      <c r="C5" s="28">
        <v>4</v>
      </c>
      <c r="D5" s="28" t="s">
        <v>168</v>
      </c>
      <c r="E5" s="28">
        <v>5</v>
      </c>
      <c r="F5" s="28" t="s">
        <v>294</v>
      </c>
      <c r="G5" s="28">
        <v>44.5</v>
      </c>
      <c r="H5" s="26">
        <v>44140</v>
      </c>
      <c r="I5" s="28" t="s">
        <v>290</v>
      </c>
      <c r="J5" s="32" t="s">
        <v>312</v>
      </c>
      <c r="L5" s="30"/>
      <c r="M5" s="2" t="str">
        <f t="shared" si="0"/>
        <v>SELT4</v>
      </c>
      <c r="N5" s="2" t="str">
        <f t="shared" si="1"/>
        <v>SELGRUPO5</v>
      </c>
      <c r="O5" s="2">
        <v>5</v>
      </c>
      <c r="P5" s="2">
        <v>5</v>
      </c>
      <c r="Q5" s="25"/>
      <c r="R5" s="31" t="s">
        <v>76</v>
      </c>
      <c r="S5" s="25" t="s">
        <v>313</v>
      </c>
      <c r="V5" s="2" t="s">
        <v>314</v>
      </c>
    </row>
    <row r="6" spans="1:22" x14ac:dyDescent="0.3">
      <c r="A6" s="26">
        <v>44535</v>
      </c>
      <c r="B6" s="26">
        <v>44201</v>
      </c>
      <c r="C6" s="28">
        <v>2</v>
      </c>
      <c r="D6" s="28" t="s">
        <v>136</v>
      </c>
      <c r="E6" s="28">
        <v>5</v>
      </c>
      <c r="F6" s="28" t="s">
        <v>303</v>
      </c>
      <c r="G6" s="28">
        <v>76</v>
      </c>
      <c r="H6" s="26">
        <v>44201</v>
      </c>
      <c r="I6" s="28" t="s">
        <v>290</v>
      </c>
      <c r="J6" s="32" t="s">
        <v>315</v>
      </c>
      <c r="L6" s="30"/>
      <c r="M6" s="2" t="str">
        <f t="shared" si="0"/>
        <v>SELT2</v>
      </c>
      <c r="N6" s="2" t="str">
        <f t="shared" si="1"/>
        <v>SELGRUPO5</v>
      </c>
      <c r="O6" s="2">
        <v>6</v>
      </c>
      <c r="Q6" s="25"/>
      <c r="R6" s="31" t="s">
        <v>316</v>
      </c>
      <c r="S6" s="25"/>
      <c r="V6" s="2" t="s">
        <v>317</v>
      </c>
    </row>
    <row r="7" spans="1:22" x14ac:dyDescent="0.3">
      <c r="A7" s="26">
        <v>44201</v>
      </c>
      <c r="B7" s="26">
        <v>44201</v>
      </c>
      <c r="C7" s="28">
        <v>2</v>
      </c>
      <c r="D7" s="28" t="s">
        <v>136</v>
      </c>
      <c r="E7" s="28">
        <v>2</v>
      </c>
      <c r="F7" s="28" t="s">
        <v>318</v>
      </c>
      <c r="G7" s="28">
        <v>4</v>
      </c>
      <c r="H7" s="26">
        <v>44201</v>
      </c>
      <c r="I7" s="28" t="s">
        <v>290</v>
      </c>
      <c r="J7" s="32" t="s">
        <v>319</v>
      </c>
      <c r="L7" s="30"/>
      <c r="M7" s="2" t="str">
        <f t="shared" si="0"/>
        <v>SELT2</v>
      </c>
      <c r="N7" s="2" t="str">
        <f t="shared" si="1"/>
        <v>SELGRUPO2</v>
      </c>
      <c r="O7" s="2">
        <v>7</v>
      </c>
      <c r="Q7" s="25"/>
      <c r="R7" s="31" t="s">
        <v>320</v>
      </c>
      <c r="S7" s="25"/>
      <c r="V7" s="2" t="s">
        <v>321</v>
      </c>
    </row>
    <row r="8" spans="1:22" x14ac:dyDescent="0.3">
      <c r="A8" s="26">
        <v>44201</v>
      </c>
      <c r="B8" s="26">
        <v>44201</v>
      </c>
      <c r="C8" s="28">
        <v>2</v>
      </c>
      <c r="D8" s="28" t="s">
        <v>136</v>
      </c>
      <c r="E8" s="28">
        <v>2</v>
      </c>
      <c r="F8" s="28" t="s">
        <v>318</v>
      </c>
      <c r="G8" s="28">
        <v>10</v>
      </c>
      <c r="H8" s="26">
        <v>44201</v>
      </c>
      <c r="I8" s="28" t="s">
        <v>290</v>
      </c>
      <c r="J8" s="32" t="s">
        <v>322</v>
      </c>
      <c r="L8" s="30"/>
      <c r="M8" s="2" t="str">
        <f t="shared" si="0"/>
        <v>SELT2</v>
      </c>
      <c r="N8" s="2" t="str">
        <f t="shared" si="1"/>
        <v>SELGRUPO2</v>
      </c>
      <c r="O8" s="2">
        <v>8</v>
      </c>
      <c r="Q8" s="25"/>
      <c r="S8" s="25"/>
      <c r="V8" s="2" t="s">
        <v>304</v>
      </c>
    </row>
    <row r="9" spans="1:22" x14ac:dyDescent="0.3">
      <c r="A9" s="26">
        <v>44201</v>
      </c>
      <c r="B9" s="26">
        <v>44201</v>
      </c>
      <c r="C9" s="28">
        <v>2</v>
      </c>
      <c r="D9" s="28" t="s">
        <v>136</v>
      </c>
      <c r="E9" s="28">
        <v>1</v>
      </c>
      <c r="F9" s="28" t="s">
        <v>291</v>
      </c>
      <c r="G9" s="28">
        <v>5</v>
      </c>
      <c r="H9" s="26">
        <v>44022</v>
      </c>
      <c r="I9" s="28" t="s">
        <v>290</v>
      </c>
      <c r="J9" s="32" t="s">
        <v>323</v>
      </c>
      <c r="L9" s="30"/>
      <c r="M9" s="2" t="str">
        <f t="shared" si="0"/>
        <v>SELT2</v>
      </c>
      <c r="N9" s="2" t="str">
        <f t="shared" si="1"/>
        <v>SELGRUPO1</v>
      </c>
      <c r="O9" s="2">
        <v>9</v>
      </c>
      <c r="V9" s="2" t="s">
        <v>324</v>
      </c>
    </row>
    <row r="10" spans="1:22" x14ac:dyDescent="0.3">
      <c r="A10" s="26">
        <v>44201</v>
      </c>
      <c r="B10" s="26">
        <v>44201</v>
      </c>
      <c r="C10" s="28">
        <v>2</v>
      </c>
      <c r="D10" s="28" t="s">
        <v>136</v>
      </c>
      <c r="E10" s="28">
        <v>5</v>
      </c>
      <c r="F10" s="28" t="s">
        <v>294</v>
      </c>
      <c r="G10" s="28">
        <v>7</v>
      </c>
      <c r="H10" s="26">
        <v>44179</v>
      </c>
      <c r="I10" s="28" t="s">
        <v>290</v>
      </c>
      <c r="J10" s="32" t="s">
        <v>325</v>
      </c>
      <c r="L10" s="30"/>
      <c r="M10" s="2" t="str">
        <f t="shared" si="0"/>
        <v>SELT2</v>
      </c>
      <c r="N10" s="2" t="str">
        <f t="shared" si="1"/>
        <v>SELGRUPO5</v>
      </c>
      <c r="O10" s="2">
        <v>10</v>
      </c>
      <c r="V10" s="2" t="s">
        <v>326</v>
      </c>
    </row>
    <row r="11" spans="1:22" x14ac:dyDescent="0.3">
      <c r="A11" s="26">
        <v>44201</v>
      </c>
      <c r="B11" s="26">
        <v>44201</v>
      </c>
      <c r="C11" s="28">
        <v>2</v>
      </c>
      <c r="D11" s="28" t="s">
        <v>127</v>
      </c>
      <c r="E11" s="28">
        <v>5</v>
      </c>
      <c r="F11" s="28" t="s">
        <v>294</v>
      </c>
      <c r="G11" s="28">
        <v>422</v>
      </c>
      <c r="H11" s="26">
        <v>44176</v>
      </c>
      <c r="I11" s="28" t="s">
        <v>290</v>
      </c>
      <c r="J11" s="32" t="s">
        <v>327</v>
      </c>
      <c r="L11" s="30"/>
      <c r="M11" s="2" t="str">
        <f t="shared" si="0"/>
        <v>SELT2</v>
      </c>
      <c r="N11" s="2" t="str">
        <f t="shared" si="1"/>
        <v>SELGRUPO5</v>
      </c>
      <c r="V11" s="2" t="s">
        <v>328</v>
      </c>
    </row>
    <row r="12" spans="1:22" x14ac:dyDescent="0.3">
      <c r="A12" s="26">
        <v>44202</v>
      </c>
      <c r="B12" s="26">
        <v>44203</v>
      </c>
      <c r="C12" s="28">
        <v>2</v>
      </c>
      <c r="D12" s="28" t="s">
        <v>120</v>
      </c>
      <c r="E12" s="28">
        <v>5</v>
      </c>
      <c r="F12" s="28" t="s">
        <v>328</v>
      </c>
      <c r="G12" s="28">
        <v>5</v>
      </c>
      <c r="H12" s="26">
        <v>43987</v>
      </c>
      <c r="I12" s="28" t="s">
        <v>290</v>
      </c>
      <c r="J12" s="32" t="s">
        <v>329</v>
      </c>
      <c r="L12" s="30"/>
      <c r="M12" s="2" t="str">
        <f t="shared" si="0"/>
        <v>SELT2</v>
      </c>
      <c r="N12" s="2" t="str">
        <f t="shared" si="1"/>
        <v>SELGRUPO5</v>
      </c>
      <c r="V12" s="2" t="s">
        <v>330</v>
      </c>
    </row>
    <row r="13" spans="1:22" x14ac:dyDescent="0.3">
      <c r="A13" s="26">
        <v>44202</v>
      </c>
      <c r="B13" s="26">
        <v>44203</v>
      </c>
      <c r="C13" s="28">
        <v>2</v>
      </c>
      <c r="D13" s="28" t="s">
        <v>120</v>
      </c>
      <c r="E13" s="28">
        <v>5</v>
      </c>
      <c r="F13" s="28" t="s">
        <v>328</v>
      </c>
      <c r="G13" s="28">
        <v>5</v>
      </c>
      <c r="H13" s="26">
        <v>43983</v>
      </c>
      <c r="I13" s="28" t="s">
        <v>290</v>
      </c>
      <c r="J13" s="32" t="s">
        <v>331</v>
      </c>
      <c r="L13" s="30"/>
      <c r="M13" s="2" t="str">
        <f t="shared" si="0"/>
        <v>SELT2</v>
      </c>
      <c r="N13" s="2" t="str">
        <f t="shared" si="1"/>
        <v>SELGRUPO5</v>
      </c>
      <c r="V13" s="2" t="s">
        <v>332</v>
      </c>
    </row>
    <row r="14" spans="1:22" x14ac:dyDescent="0.3">
      <c r="A14" s="26">
        <v>44202</v>
      </c>
      <c r="B14" s="26">
        <v>44203</v>
      </c>
      <c r="C14" s="28">
        <v>2</v>
      </c>
      <c r="D14" s="28" t="s">
        <v>120</v>
      </c>
      <c r="E14" s="28">
        <v>5</v>
      </c>
      <c r="F14" s="28" t="s">
        <v>328</v>
      </c>
      <c r="G14" s="28">
        <v>5</v>
      </c>
      <c r="H14" s="26">
        <v>43985</v>
      </c>
      <c r="I14" s="28" t="s">
        <v>290</v>
      </c>
      <c r="J14" s="32" t="s">
        <v>333</v>
      </c>
      <c r="L14" s="30"/>
      <c r="M14" s="2" t="str">
        <f t="shared" si="0"/>
        <v>SELT2</v>
      </c>
      <c r="N14" s="2" t="str">
        <f t="shared" si="1"/>
        <v>SELGRUPO5</v>
      </c>
      <c r="V14" s="2" t="s">
        <v>334</v>
      </c>
    </row>
    <row r="15" spans="1:22" x14ac:dyDescent="0.3">
      <c r="A15" s="26">
        <v>44202</v>
      </c>
      <c r="B15" s="26">
        <v>44203</v>
      </c>
      <c r="C15" s="28">
        <v>2</v>
      </c>
      <c r="D15" s="28" t="s">
        <v>120</v>
      </c>
      <c r="E15" s="28">
        <v>5</v>
      </c>
      <c r="F15" s="28" t="s">
        <v>328</v>
      </c>
      <c r="G15" s="28">
        <v>5</v>
      </c>
      <c r="H15" s="26">
        <v>43986</v>
      </c>
      <c r="I15" s="28" t="s">
        <v>290</v>
      </c>
      <c r="J15" s="32" t="s">
        <v>335</v>
      </c>
      <c r="L15" s="30"/>
      <c r="M15" s="2" t="str">
        <f t="shared" si="0"/>
        <v>SELT2</v>
      </c>
      <c r="N15" s="2" t="str">
        <f t="shared" si="1"/>
        <v>SELGRUPO5</v>
      </c>
    </row>
    <row r="16" spans="1:22" x14ac:dyDescent="0.3">
      <c r="A16" s="26">
        <v>44202</v>
      </c>
      <c r="B16" s="26">
        <v>44203</v>
      </c>
      <c r="C16" s="28">
        <v>2</v>
      </c>
      <c r="D16" s="28" t="s">
        <v>120</v>
      </c>
      <c r="E16" s="28">
        <v>5</v>
      </c>
      <c r="F16" s="28" t="s">
        <v>328</v>
      </c>
      <c r="G16" s="28">
        <v>5</v>
      </c>
      <c r="H16" s="26">
        <v>43572</v>
      </c>
      <c r="I16" s="28" t="s">
        <v>290</v>
      </c>
      <c r="J16" s="32" t="s">
        <v>336</v>
      </c>
      <c r="L16" s="30"/>
      <c r="M16" s="2" t="str">
        <f t="shared" si="0"/>
        <v>SELT2</v>
      </c>
      <c r="N16" s="2" t="str">
        <f t="shared" si="1"/>
        <v>SELGRUPO5</v>
      </c>
    </row>
    <row r="17" spans="1:14" x14ac:dyDescent="0.3">
      <c r="A17" s="26">
        <v>44202</v>
      </c>
      <c r="B17" s="26">
        <v>44203</v>
      </c>
      <c r="C17" s="28">
        <v>2</v>
      </c>
      <c r="D17" s="28" t="s">
        <v>120</v>
      </c>
      <c r="E17" s="28">
        <v>5</v>
      </c>
      <c r="F17" s="28" t="s">
        <v>328</v>
      </c>
      <c r="G17" s="28">
        <v>5</v>
      </c>
      <c r="H17" s="26">
        <v>43984</v>
      </c>
      <c r="I17" s="28" t="s">
        <v>290</v>
      </c>
      <c r="J17" s="32" t="s">
        <v>337</v>
      </c>
      <c r="L17" s="30"/>
      <c r="M17" s="2" t="str">
        <f t="shared" si="0"/>
        <v>SELT2</v>
      </c>
      <c r="N17" s="2" t="str">
        <f t="shared" si="1"/>
        <v>SELGRUPO5</v>
      </c>
    </row>
    <row r="18" spans="1:14" x14ac:dyDescent="0.3">
      <c r="A18" s="26">
        <v>44202</v>
      </c>
      <c r="B18" s="26">
        <v>44203</v>
      </c>
      <c r="C18" s="28">
        <v>2</v>
      </c>
      <c r="D18" s="28" t="s">
        <v>120</v>
      </c>
      <c r="E18" s="28">
        <v>5</v>
      </c>
      <c r="F18" s="28" t="s">
        <v>328</v>
      </c>
      <c r="G18" s="28">
        <v>5</v>
      </c>
      <c r="H18" s="26">
        <v>43979</v>
      </c>
      <c r="I18" s="28" t="s">
        <v>290</v>
      </c>
      <c r="J18" s="32" t="s">
        <v>338</v>
      </c>
      <c r="L18" s="30"/>
      <c r="M18" s="2" t="str">
        <f t="shared" si="0"/>
        <v>SELT2</v>
      </c>
      <c r="N18" s="2" t="str">
        <f t="shared" si="1"/>
        <v>SELGRUPO5</v>
      </c>
    </row>
    <row r="19" spans="1:14" x14ac:dyDescent="0.3">
      <c r="A19" s="26">
        <v>44202</v>
      </c>
      <c r="B19" s="26">
        <v>44203</v>
      </c>
      <c r="C19" s="28">
        <v>2</v>
      </c>
      <c r="D19" s="28" t="s">
        <v>120</v>
      </c>
      <c r="E19" s="28">
        <v>5</v>
      </c>
      <c r="F19" s="28" t="s">
        <v>328</v>
      </c>
      <c r="G19" s="28">
        <v>5</v>
      </c>
      <c r="H19" s="26">
        <v>43956</v>
      </c>
      <c r="I19" s="28" t="s">
        <v>290</v>
      </c>
      <c r="J19" s="32" t="s">
        <v>339</v>
      </c>
      <c r="L19" s="30"/>
      <c r="M19" s="2" t="str">
        <f t="shared" si="0"/>
        <v>SELT2</v>
      </c>
      <c r="N19" s="2" t="str">
        <f t="shared" si="1"/>
        <v>SELGRUPO5</v>
      </c>
    </row>
    <row r="20" spans="1:14" x14ac:dyDescent="0.3">
      <c r="A20" s="26">
        <v>44202</v>
      </c>
      <c r="B20" s="26">
        <v>44203</v>
      </c>
      <c r="C20" s="28">
        <v>2</v>
      </c>
      <c r="D20" s="28" t="s">
        <v>120</v>
      </c>
      <c r="E20" s="28">
        <v>5</v>
      </c>
      <c r="F20" s="28" t="s">
        <v>328</v>
      </c>
      <c r="G20" s="28">
        <v>5</v>
      </c>
      <c r="H20" s="26">
        <v>43949</v>
      </c>
      <c r="I20" s="28" t="s">
        <v>290</v>
      </c>
      <c r="J20" s="32" t="s">
        <v>340</v>
      </c>
      <c r="L20" s="30"/>
      <c r="M20" s="2" t="str">
        <f t="shared" si="0"/>
        <v>SELT2</v>
      </c>
      <c r="N20" s="2" t="str">
        <f t="shared" si="1"/>
        <v>SELGRUPO5</v>
      </c>
    </row>
    <row r="21" spans="1:14" x14ac:dyDescent="0.3">
      <c r="A21" s="26">
        <v>44202</v>
      </c>
      <c r="B21" s="26">
        <v>44203</v>
      </c>
      <c r="C21" s="28">
        <v>2</v>
      </c>
      <c r="D21" s="28" t="s">
        <v>120</v>
      </c>
      <c r="E21" s="28">
        <v>5</v>
      </c>
      <c r="F21" s="28" t="s">
        <v>328</v>
      </c>
      <c r="G21" s="28">
        <v>5</v>
      </c>
      <c r="H21" s="26">
        <v>43965</v>
      </c>
      <c r="I21" s="28" t="s">
        <v>290</v>
      </c>
      <c r="J21" s="32" t="s">
        <v>341</v>
      </c>
      <c r="L21" s="30"/>
      <c r="M21" s="2" t="str">
        <f t="shared" si="0"/>
        <v>SELT2</v>
      </c>
      <c r="N21" s="2" t="str">
        <f t="shared" si="1"/>
        <v>SELGRUPO5</v>
      </c>
    </row>
    <row r="22" spans="1:14" x14ac:dyDescent="0.3">
      <c r="A22" s="26">
        <v>44202</v>
      </c>
      <c r="B22" s="26">
        <v>44203</v>
      </c>
      <c r="C22" s="28">
        <v>2</v>
      </c>
      <c r="D22" s="28" t="s">
        <v>120</v>
      </c>
      <c r="E22" s="28">
        <v>5</v>
      </c>
      <c r="F22" s="28" t="s">
        <v>328</v>
      </c>
      <c r="G22" s="28">
        <v>5</v>
      </c>
      <c r="H22" s="26">
        <v>43791</v>
      </c>
      <c r="I22" s="28" t="s">
        <v>290</v>
      </c>
      <c r="J22" s="32" t="s">
        <v>342</v>
      </c>
      <c r="L22" s="30"/>
      <c r="M22" s="2" t="str">
        <f t="shared" si="0"/>
        <v>SELT2</v>
      </c>
      <c r="N22" s="2" t="str">
        <f t="shared" si="1"/>
        <v>SELGRUPO5</v>
      </c>
    </row>
    <row r="23" spans="1:14" x14ac:dyDescent="0.3">
      <c r="A23" s="26">
        <v>44202</v>
      </c>
      <c r="B23" s="26">
        <v>44203</v>
      </c>
      <c r="C23" s="28">
        <v>2</v>
      </c>
      <c r="D23" s="28" t="s">
        <v>120</v>
      </c>
      <c r="E23" s="28">
        <v>5</v>
      </c>
      <c r="F23" s="28" t="s">
        <v>328</v>
      </c>
      <c r="G23" s="28">
        <v>5</v>
      </c>
      <c r="H23" s="26">
        <v>44088</v>
      </c>
      <c r="I23" s="28" t="s">
        <v>290</v>
      </c>
      <c r="J23" s="32" t="s">
        <v>343</v>
      </c>
      <c r="L23" s="30"/>
      <c r="M23" s="2" t="str">
        <f t="shared" si="0"/>
        <v>SELT2</v>
      </c>
      <c r="N23" s="2" t="str">
        <f>IF(E23=1,"SELGRUPO1",IF(E23=2,"SELGRUPO2",IF(E23=3,"SELGRUPO3",IF(E23= 4,"SELGRUPO4",IF(E23=5,"SELGRUPO5","NA")))))</f>
        <v>SELGRUPO5</v>
      </c>
    </row>
    <row r="24" spans="1:14" x14ac:dyDescent="0.3">
      <c r="A24" s="26">
        <v>44202</v>
      </c>
      <c r="B24" s="26">
        <v>44203</v>
      </c>
      <c r="C24" s="28">
        <v>2</v>
      </c>
      <c r="D24" s="28" t="s">
        <v>120</v>
      </c>
      <c r="E24" s="28">
        <v>5</v>
      </c>
      <c r="F24" s="28" t="s">
        <v>328</v>
      </c>
      <c r="G24" s="28">
        <v>5</v>
      </c>
      <c r="H24" s="26">
        <v>44167</v>
      </c>
      <c r="I24" s="28" t="s">
        <v>290</v>
      </c>
      <c r="J24" s="32" t="s">
        <v>344</v>
      </c>
      <c r="L24" s="30"/>
      <c r="M24" s="2" t="str">
        <f t="shared" si="0"/>
        <v>SELT2</v>
      </c>
      <c r="N24" s="2" t="str">
        <f t="shared" si="1"/>
        <v>SELGRUPO5</v>
      </c>
    </row>
    <row r="25" spans="1:14" x14ac:dyDescent="0.3">
      <c r="A25" s="26">
        <v>44202</v>
      </c>
      <c r="B25" s="26">
        <v>44203</v>
      </c>
      <c r="C25" s="28">
        <v>2</v>
      </c>
      <c r="D25" s="28" t="s">
        <v>120</v>
      </c>
      <c r="E25" s="28">
        <v>5</v>
      </c>
      <c r="F25" s="28" t="s">
        <v>328</v>
      </c>
      <c r="G25" s="28">
        <v>5</v>
      </c>
      <c r="H25" s="26">
        <v>44145</v>
      </c>
      <c r="I25" s="28" t="s">
        <v>290</v>
      </c>
      <c r="J25" s="32" t="s">
        <v>345</v>
      </c>
      <c r="L25" s="30"/>
      <c r="M25" s="2" t="str">
        <f t="shared" si="0"/>
        <v>SELT2</v>
      </c>
      <c r="N25" s="2" t="str">
        <f t="shared" si="1"/>
        <v>SELGRUPO5</v>
      </c>
    </row>
    <row r="26" spans="1:14" x14ac:dyDescent="0.3">
      <c r="A26" s="26">
        <v>44202</v>
      </c>
      <c r="B26" s="26">
        <v>44203</v>
      </c>
      <c r="C26" s="28">
        <v>2</v>
      </c>
      <c r="D26" s="28" t="s">
        <v>120</v>
      </c>
      <c r="E26" s="28">
        <v>5</v>
      </c>
      <c r="F26" s="28" t="s">
        <v>328</v>
      </c>
      <c r="G26" s="28">
        <v>5</v>
      </c>
      <c r="H26" s="26">
        <v>44151</v>
      </c>
      <c r="I26" s="28" t="s">
        <v>290</v>
      </c>
      <c r="J26" s="32" t="s">
        <v>346</v>
      </c>
      <c r="L26" s="30"/>
      <c r="M26" s="2" t="str">
        <f t="shared" si="0"/>
        <v>SELT2</v>
      </c>
      <c r="N26" s="2" t="str">
        <f t="shared" si="1"/>
        <v>SELGRUPO5</v>
      </c>
    </row>
    <row r="27" spans="1:14" x14ac:dyDescent="0.3">
      <c r="A27" s="26">
        <v>44202</v>
      </c>
      <c r="B27" s="26">
        <v>44203</v>
      </c>
      <c r="C27" s="28">
        <v>2</v>
      </c>
      <c r="D27" s="28" t="s">
        <v>120</v>
      </c>
      <c r="E27" s="28">
        <v>5</v>
      </c>
      <c r="F27" s="28" t="s">
        <v>328</v>
      </c>
      <c r="G27" s="28">
        <v>5</v>
      </c>
      <c r="H27" s="26">
        <v>44151</v>
      </c>
      <c r="I27" s="28" t="s">
        <v>290</v>
      </c>
      <c r="J27" s="32" t="s">
        <v>347</v>
      </c>
      <c r="L27" s="30"/>
      <c r="M27" s="2" t="str">
        <f t="shared" si="0"/>
        <v>SELT2</v>
      </c>
      <c r="N27" s="2" t="str">
        <f t="shared" si="1"/>
        <v>SELGRUPO5</v>
      </c>
    </row>
    <row r="28" spans="1:14" x14ac:dyDescent="0.3">
      <c r="A28" s="26">
        <v>44202</v>
      </c>
      <c r="B28" s="26">
        <v>44203</v>
      </c>
      <c r="C28" s="28">
        <v>2</v>
      </c>
      <c r="D28" s="28" t="s">
        <v>120</v>
      </c>
      <c r="E28" s="28">
        <v>5</v>
      </c>
      <c r="F28" s="28" t="s">
        <v>328</v>
      </c>
      <c r="G28" s="28">
        <v>5</v>
      </c>
      <c r="H28" s="26">
        <v>44158</v>
      </c>
      <c r="I28" s="28" t="s">
        <v>290</v>
      </c>
      <c r="J28" s="32" t="s">
        <v>348</v>
      </c>
      <c r="L28" s="30"/>
      <c r="M28" s="2" t="str">
        <f t="shared" si="0"/>
        <v>SELT2</v>
      </c>
      <c r="N28" s="2" t="str">
        <f t="shared" si="1"/>
        <v>SELGRUPO5</v>
      </c>
    </row>
    <row r="29" spans="1:14" x14ac:dyDescent="0.3">
      <c r="A29" s="26">
        <v>44202</v>
      </c>
      <c r="B29" s="26">
        <v>44203</v>
      </c>
      <c r="C29" s="28">
        <v>3</v>
      </c>
      <c r="D29" s="28" t="s">
        <v>146</v>
      </c>
      <c r="E29" s="28">
        <v>1</v>
      </c>
      <c r="F29" s="28" t="s">
        <v>291</v>
      </c>
      <c r="G29" s="28">
        <v>14</v>
      </c>
      <c r="H29" s="26">
        <v>44167</v>
      </c>
      <c r="I29" s="28" t="s">
        <v>290</v>
      </c>
      <c r="J29" s="32" t="s">
        <v>349</v>
      </c>
      <c r="L29" s="30"/>
      <c r="M29" s="2" t="str">
        <f t="shared" si="0"/>
        <v>SELT3</v>
      </c>
      <c r="N29" s="2" t="str">
        <f t="shared" si="1"/>
        <v>SELGRUPO1</v>
      </c>
    </row>
    <row r="30" spans="1:14" x14ac:dyDescent="0.3">
      <c r="A30" s="26">
        <v>44202</v>
      </c>
      <c r="B30" s="26">
        <v>44203</v>
      </c>
      <c r="C30" s="28">
        <v>3</v>
      </c>
      <c r="D30" s="28" t="s">
        <v>146</v>
      </c>
      <c r="E30" s="28">
        <v>1</v>
      </c>
      <c r="F30" s="28" t="s">
        <v>291</v>
      </c>
      <c r="G30" s="28">
        <v>4</v>
      </c>
      <c r="H30" s="26">
        <v>44140</v>
      </c>
      <c r="I30" s="28" t="s">
        <v>290</v>
      </c>
      <c r="J30" s="32" t="s">
        <v>350</v>
      </c>
      <c r="L30" s="30"/>
      <c r="M30" s="2" t="str">
        <f t="shared" si="0"/>
        <v>SELT3</v>
      </c>
      <c r="N30" s="2" t="str">
        <f t="shared" si="1"/>
        <v>SELGRUPO1</v>
      </c>
    </row>
    <row r="31" spans="1:14" x14ac:dyDescent="0.3">
      <c r="A31" s="26">
        <v>44202</v>
      </c>
      <c r="B31" s="26">
        <v>44203</v>
      </c>
      <c r="C31" s="28">
        <v>3</v>
      </c>
      <c r="D31" s="28" t="s">
        <v>146</v>
      </c>
      <c r="E31" s="28">
        <v>1</v>
      </c>
      <c r="F31" s="28" t="s">
        <v>291</v>
      </c>
      <c r="G31" s="28">
        <v>8</v>
      </c>
      <c r="H31" s="26">
        <v>44146</v>
      </c>
      <c r="I31" s="28" t="s">
        <v>290</v>
      </c>
      <c r="J31" s="32" t="s">
        <v>351</v>
      </c>
      <c r="L31" s="30"/>
      <c r="M31" s="2" t="str">
        <f t="shared" si="0"/>
        <v>SELT3</v>
      </c>
      <c r="N31" s="2" t="str">
        <f t="shared" si="1"/>
        <v>SELGRUPO1</v>
      </c>
    </row>
    <row r="32" spans="1:14" x14ac:dyDescent="0.3">
      <c r="A32" s="26">
        <v>44202</v>
      </c>
      <c r="B32" s="26">
        <v>44203</v>
      </c>
      <c r="C32" s="28">
        <v>3</v>
      </c>
      <c r="D32" s="28" t="s">
        <v>146</v>
      </c>
      <c r="E32" s="28">
        <v>1</v>
      </c>
      <c r="F32" s="28" t="s">
        <v>291</v>
      </c>
      <c r="G32" s="28">
        <v>2</v>
      </c>
      <c r="H32" s="26">
        <v>44158</v>
      </c>
      <c r="I32" s="28" t="s">
        <v>300</v>
      </c>
      <c r="J32" s="32" t="s">
        <v>352</v>
      </c>
      <c r="K32" s="5" t="s">
        <v>353</v>
      </c>
      <c r="L32" s="30"/>
      <c r="M32" s="2" t="str">
        <f t="shared" si="0"/>
        <v>SELT3</v>
      </c>
      <c r="N32" s="2" t="str">
        <f t="shared" si="1"/>
        <v>SELGRUPO1</v>
      </c>
    </row>
    <row r="33" spans="1:14" x14ac:dyDescent="0.3">
      <c r="A33" s="26">
        <v>44202</v>
      </c>
      <c r="B33" s="26">
        <v>44203</v>
      </c>
      <c r="C33" s="28">
        <v>2</v>
      </c>
      <c r="D33" s="28" t="s">
        <v>133</v>
      </c>
      <c r="E33" s="28">
        <v>2</v>
      </c>
      <c r="F33" s="28" t="s">
        <v>311</v>
      </c>
      <c r="G33" s="28">
        <v>10</v>
      </c>
      <c r="H33" s="26">
        <v>44202</v>
      </c>
      <c r="I33" s="28" t="s">
        <v>290</v>
      </c>
      <c r="J33" s="32" t="s">
        <v>354</v>
      </c>
      <c r="L33" s="30"/>
      <c r="M33" s="2" t="str">
        <f t="shared" si="0"/>
        <v>SELT2</v>
      </c>
      <c r="N33" s="2" t="str">
        <f t="shared" si="1"/>
        <v>SELGRUPO2</v>
      </c>
    </row>
    <row r="34" spans="1:14" x14ac:dyDescent="0.3">
      <c r="A34" s="26">
        <v>44202</v>
      </c>
      <c r="B34" s="26">
        <v>44203</v>
      </c>
      <c r="C34" s="28">
        <v>2</v>
      </c>
      <c r="D34" s="28" t="s">
        <v>133</v>
      </c>
      <c r="E34" s="28">
        <v>2</v>
      </c>
      <c r="F34" s="28" t="s">
        <v>311</v>
      </c>
      <c r="G34" s="28">
        <v>10</v>
      </c>
      <c r="H34" s="26">
        <v>44202</v>
      </c>
      <c r="I34" s="28" t="s">
        <v>290</v>
      </c>
      <c r="J34" s="32" t="s">
        <v>355</v>
      </c>
      <c r="L34" s="30"/>
      <c r="M34" s="2" t="str">
        <f t="shared" si="0"/>
        <v>SELT2</v>
      </c>
      <c r="N34" s="2" t="str">
        <f t="shared" si="1"/>
        <v>SELGRUPO2</v>
      </c>
    </row>
    <row r="35" spans="1:14" x14ac:dyDescent="0.3">
      <c r="A35" s="26">
        <v>44202</v>
      </c>
      <c r="B35" s="26">
        <v>44203</v>
      </c>
      <c r="C35" s="28">
        <v>2</v>
      </c>
      <c r="D35" s="28" t="s">
        <v>133</v>
      </c>
      <c r="E35" s="28">
        <v>2</v>
      </c>
      <c r="F35" s="28" t="s">
        <v>311</v>
      </c>
      <c r="G35" s="28">
        <v>10</v>
      </c>
      <c r="H35" s="26">
        <v>44202</v>
      </c>
      <c r="I35" s="28" t="s">
        <v>290</v>
      </c>
      <c r="J35" s="32" t="s">
        <v>355</v>
      </c>
      <c r="L35" s="30"/>
      <c r="M35" s="2" t="str">
        <f t="shared" si="0"/>
        <v>SELT2</v>
      </c>
      <c r="N35" s="2" t="str">
        <f t="shared" si="1"/>
        <v>SELGRUPO2</v>
      </c>
    </row>
    <row r="36" spans="1:14" x14ac:dyDescent="0.3">
      <c r="A36" s="26">
        <v>44202</v>
      </c>
      <c r="B36" s="26">
        <v>44203</v>
      </c>
      <c r="C36" s="28">
        <v>2</v>
      </c>
      <c r="D36" s="28" t="s">
        <v>136</v>
      </c>
      <c r="E36" s="28">
        <v>2</v>
      </c>
      <c r="F36" s="28" t="s">
        <v>318</v>
      </c>
      <c r="G36" s="28">
        <v>1</v>
      </c>
      <c r="H36" s="26">
        <v>44201</v>
      </c>
      <c r="I36" s="28" t="s">
        <v>290</v>
      </c>
      <c r="J36" s="32" t="s">
        <v>356</v>
      </c>
      <c r="L36" s="30"/>
      <c r="M36" s="2" t="str">
        <f t="shared" si="0"/>
        <v>SELT2</v>
      </c>
      <c r="N36" s="2" t="str">
        <f t="shared" si="1"/>
        <v>SELGRUPO2</v>
      </c>
    </row>
    <row r="37" spans="1:14" x14ac:dyDescent="0.3">
      <c r="A37" s="26">
        <v>44202</v>
      </c>
      <c r="B37" s="26">
        <v>44203</v>
      </c>
      <c r="C37" s="28">
        <v>2</v>
      </c>
      <c r="D37" s="28" t="s">
        <v>136</v>
      </c>
      <c r="E37" s="28">
        <v>2</v>
      </c>
      <c r="F37" s="28" t="s">
        <v>318</v>
      </c>
      <c r="G37" s="28">
        <v>10</v>
      </c>
      <c r="H37" s="26">
        <v>44202</v>
      </c>
      <c r="I37" s="28" t="s">
        <v>290</v>
      </c>
      <c r="J37" s="32" t="s">
        <v>357</v>
      </c>
      <c r="L37" s="30"/>
      <c r="M37" s="2" t="str">
        <f t="shared" si="0"/>
        <v>SELT2</v>
      </c>
      <c r="N37" s="2" t="str">
        <f t="shared" si="1"/>
        <v>SELGRUPO2</v>
      </c>
    </row>
    <row r="38" spans="1:14" x14ac:dyDescent="0.3">
      <c r="A38" s="26">
        <v>44202</v>
      </c>
      <c r="B38" s="26">
        <v>44203</v>
      </c>
      <c r="C38" s="28">
        <v>2</v>
      </c>
      <c r="D38" s="28" t="s">
        <v>136</v>
      </c>
      <c r="E38" s="28">
        <v>2</v>
      </c>
      <c r="F38" s="28" t="s">
        <v>318</v>
      </c>
      <c r="G38" s="28">
        <v>8</v>
      </c>
      <c r="H38" s="26">
        <v>44202</v>
      </c>
      <c r="I38" s="28" t="s">
        <v>290</v>
      </c>
      <c r="J38" s="32" t="s">
        <v>358</v>
      </c>
      <c r="L38" s="30"/>
      <c r="M38" s="2" t="str">
        <f t="shared" si="0"/>
        <v>SELT2</v>
      </c>
      <c r="N38" s="2" t="str">
        <f t="shared" si="1"/>
        <v>SELGRUPO2</v>
      </c>
    </row>
    <row r="39" spans="1:14" x14ac:dyDescent="0.3">
      <c r="A39" s="26">
        <v>44202</v>
      </c>
      <c r="B39" s="26">
        <v>44203</v>
      </c>
      <c r="C39" s="28">
        <v>2</v>
      </c>
      <c r="D39" s="28" t="s">
        <v>136</v>
      </c>
      <c r="E39" s="28">
        <v>2</v>
      </c>
      <c r="F39" s="28" t="s">
        <v>318</v>
      </c>
      <c r="G39" s="28">
        <v>5</v>
      </c>
      <c r="H39" s="26">
        <v>44201</v>
      </c>
      <c r="I39" s="28" t="s">
        <v>290</v>
      </c>
      <c r="J39" s="32" t="s">
        <v>359</v>
      </c>
      <c r="L39" s="30"/>
      <c r="M39" s="2" t="str">
        <f t="shared" si="0"/>
        <v>SELT2</v>
      </c>
      <c r="N39" s="2" t="str">
        <f t="shared" si="1"/>
        <v>SELGRUPO2</v>
      </c>
    </row>
    <row r="40" spans="1:14" x14ac:dyDescent="0.3">
      <c r="A40" s="26">
        <v>44202</v>
      </c>
      <c r="B40" s="26">
        <v>44203</v>
      </c>
      <c r="C40" s="28">
        <v>2</v>
      </c>
      <c r="D40" s="28" t="s">
        <v>136</v>
      </c>
      <c r="E40" s="28">
        <v>2</v>
      </c>
      <c r="F40" s="28" t="s">
        <v>318</v>
      </c>
      <c r="G40" s="28">
        <v>5</v>
      </c>
      <c r="H40" s="26">
        <v>44202</v>
      </c>
      <c r="I40" s="28" t="s">
        <v>290</v>
      </c>
      <c r="J40" s="32" t="s">
        <v>360</v>
      </c>
      <c r="L40" s="30"/>
      <c r="M40" s="2" t="str">
        <f t="shared" si="0"/>
        <v>SELT2</v>
      </c>
      <c r="N40" s="2" t="str">
        <f t="shared" si="1"/>
        <v>SELGRUPO2</v>
      </c>
    </row>
    <row r="41" spans="1:14" x14ac:dyDescent="0.3">
      <c r="A41" s="26">
        <v>44202</v>
      </c>
      <c r="B41" s="26">
        <v>44203</v>
      </c>
      <c r="C41" s="28">
        <v>2</v>
      </c>
      <c r="D41" s="28" t="s">
        <v>136</v>
      </c>
      <c r="E41" s="28">
        <v>2</v>
      </c>
      <c r="F41" s="28" t="s">
        <v>318</v>
      </c>
      <c r="G41" s="28">
        <v>11</v>
      </c>
      <c r="H41" s="26">
        <v>44202</v>
      </c>
      <c r="I41" s="28" t="s">
        <v>300</v>
      </c>
      <c r="J41" s="32" t="s">
        <v>361</v>
      </c>
      <c r="K41" s="5" t="s">
        <v>362</v>
      </c>
      <c r="L41" s="30"/>
      <c r="M41" s="2" t="str">
        <f t="shared" si="0"/>
        <v>SELT2</v>
      </c>
      <c r="N41" s="2" t="str">
        <f t="shared" si="1"/>
        <v>SELGRUPO2</v>
      </c>
    </row>
    <row r="42" spans="1:14" ht="14.25" customHeight="1" x14ac:dyDescent="0.3">
      <c r="A42" s="26">
        <v>44202</v>
      </c>
      <c r="B42" s="26">
        <v>44203</v>
      </c>
      <c r="C42" s="28">
        <v>2</v>
      </c>
      <c r="D42" s="28" t="s">
        <v>136</v>
      </c>
      <c r="E42" s="28">
        <v>2</v>
      </c>
      <c r="F42" s="28" t="s">
        <v>318</v>
      </c>
      <c r="G42" s="28">
        <v>10</v>
      </c>
      <c r="H42" s="26">
        <v>44202</v>
      </c>
      <c r="I42" s="28" t="s">
        <v>306</v>
      </c>
      <c r="J42" s="32" t="s">
        <v>363</v>
      </c>
      <c r="K42" s="5" t="s">
        <v>364</v>
      </c>
      <c r="L42" s="30"/>
      <c r="M42" s="2" t="str">
        <f t="shared" si="0"/>
        <v>SELT2</v>
      </c>
      <c r="N42" s="2" t="str">
        <f t="shared" si="1"/>
        <v>SELGRUPO2</v>
      </c>
    </row>
    <row r="43" spans="1:14" x14ac:dyDescent="0.3">
      <c r="A43" s="26">
        <v>44203</v>
      </c>
      <c r="B43" s="26">
        <v>44204</v>
      </c>
      <c r="C43" s="28">
        <v>1</v>
      </c>
      <c r="D43" s="28" t="s">
        <v>105</v>
      </c>
      <c r="E43" s="28">
        <v>1</v>
      </c>
      <c r="F43" s="28" t="s">
        <v>291</v>
      </c>
      <c r="G43" s="28">
        <v>5</v>
      </c>
      <c r="H43" s="26">
        <v>44201</v>
      </c>
      <c r="I43" s="28" t="s">
        <v>290</v>
      </c>
      <c r="J43" s="32" t="s">
        <v>365</v>
      </c>
      <c r="L43" s="30"/>
      <c r="M43" s="2" t="str">
        <f t="shared" si="0"/>
        <v>SELT1</v>
      </c>
      <c r="N43" s="2" t="str">
        <f t="shared" si="1"/>
        <v>SELGRUPO1</v>
      </c>
    </row>
    <row r="44" spans="1:14" x14ac:dyDescent="0.3">
      <c r="A44" s="26">
        <v>44203</v>
      </c>
      <c r="B44" s="26">
        <v>44204</v>
      </c>
      <c r="C44" s="28">
        <v>1</v>
      </c>
      <c r="D44" s="28" t="s">
        <v>105</v>
      </c>
      <c r="E44" s="28">
        <v>1</v>
      </c>
      <c r="F44" s="28" t="s">
        <v>291</v>
      </c>
      <c r="G44" s="28">
        <v>18</v>
      </c>
      <c r="H44" s="26">
        <v>44174</v>
      </c>
      <c r="I44" s="28" t="s">
        <v>290</v>
      </c>
      <c r="J44" s="32" t="s">
        <v>366</v>
      </c>
      <c r="L44" s="30"/>
      <c r="M44" s="2" t="str">
        <f t="shared" si="0"/>
        <v>SELT1</v>
      </c>
      <c r="N44" s="2" t="str">
        <f t="shared" si="1"/>
        <v>SELGRUPO1</v>
      </c>
    </row>
    <row r="45" spans="1:14" x14ac:dyDescent="0.3">
      <c r="A45" s="26">
        <v>44203</v>
      </c>
      <c r="B45" s="26">
        <v>44204</v>
      </c>
      <c r="C45" s="28">
        <v>1</v>
      </c>
      <c r="D45" s="28" t="s">
        <v>105</v>
      </c>
      <c r="E45" s="28">
        <v>1</v>
      </c>
      <c r="F45" s="28" t="s">
        <v>291</v>
      </c>
      <c r="G45" s="28">
        <v>5</v>
      </c>
      <c r="H45" s="26">
        <v>44135</v>
      </c>
      <c r="I45" s="28" t="s">
        <v>290</v>
      </c>
      <c r="J45" s="32" t="s">
        <v>367</v>
      </c>
      <c r="L45" s="30"/>
      <c r="M45" s="2" t="str">
        <f t="shared" si="0"/>
        <v>SELT1</v>
      </c>
      <c r="N45" s="2" t="str">
        <f t="shared" si="1"/>
        <v>SELGRUPO1</v>
      </c>
    </row>
    <row r="46" spans="1:14" x14ac:dyDescent="0.3">
      <c r="A46" s="26">
        <v>44203</v>
      </c>
      <c r="B46" s="26">
        <v>44204</v>
      </c>
      <c r="C46" s="28">
        <v>1</v>
      </c>
      <c r="D46" s="28" t="s">
        <v>105</v>
      </c>
      <c r="E46" s="28">
        <v>1</v>
      </c>
      <c r="F46" s="28" t="s">
        <v>291</v>
      </c>
      <c r="G46" s="28">
        <v>3</v>
      </c>
      <c r="H46" s="26">
        <v>44125</v>
      </c>
      <c r="I46" s="28" t="s">
        <v>290</v>
      </c>
      <c r="J46" s="32" t="s">
        <v>368</v>
      </c>
      <c r="L46" s="30"/>
      <c r="M46" s="2" t="str">
        <f t="shared" si="0"/>
        <v>SELT1</v>
      </c>
      <c r="N46" s="2" t="str">
        <f t="shared" si="1"/>
        <v>SELGRUPO1</v>
      </c>
    </row>
    <row r="47" spans="1:14" x14ac:dyDescent="0.3">
      <c r="A47" s="26">
        <v>44203</v>
      </c>
      <c r="B47" s="26">
        <v>44204</v>
      </c>
      <c r="C47" s="28">
        <v>1</v>
      </c>
      <c r="D47" s="28" t="s">
        <v>105</v>
      </c>
      <c r="E47" s="28">
        <v>1</v>
      </c>
      <c r="F47" s="28" t="s">
        <v>291</v>
      </c>
      <c r="G47" s="28">
        <v>5</v>
      </c>
      <c r="H47" s="26">
        <v>44201</v>
      </c>
      <c r="I47" s="28" t="s">
        <v>290</v>
      </c>
      <c r="J47" s="32" t="s">
        <v>369</v>
      </c>
      <c r="L47" s="30"/>
      <c r="M47" s="2" t="str">
        <f t="shared" si="0"/>
        <v>SELT1</v>
      </c>
      <c r="N47" s="2" t="str">
        <f t="shared" si="1"/>
        <v>SELGRUPO1</v>
      </c>
    </row>
    <row r="48" spans="1:14" x14ac:dyDescent="0.3">
      <c r="A48" s="26">
        <v>44203</v>
      </c>
      <c r="B48" s="26">
        <v>44204</v>
      </c>
      <c r="C48" s="28">
        <v>1</v>
      </c>
      <c r="D48" s="28" t="s">
        <v>105</v>
      </c>
      <c r="E48" s="28">
        <v>1</v>
      </c>
      <c r="F48" s="28" t="s">
        <v>291</v>
      </c>
      <c r="G48" s="28">
        <v>13</v>
      </c>
      <c r="H48" s="26">
        <v>44133</v>
      </c>
      <c r="I48" s="28" t="s">
        <v>290</v>
      </c>
      <c r="J48" s="32" t="s">
        <v>370</v>
      </c>
      <c r="L48" s="30"/>
      <c r="M48" s="2" t="str">
        <f t="shared" si="0"/>
        <v>SELT1</v>
      </c>
      <c r="N48" s="2" t="str">
        <f t="shared" si="1"/>
        <v>SELGRUPO1</v>
      </c>
    </row>
    <row r="49" spans="1:14" x14ac:dyDescent="0.3">
      <c r="A49" s="26">
        <v>44203</v>
      </c>
      <c r="B49" s="26">
        <v>44204</v>
      </c>
      <c r="C49" s="28">
        <v>1</v>
      </c>
      <c r="D49" s="28" t="s">
        <v>105</v>
      </c>
      <c r="E49" s="28">
        <v>5</v>
      </c>
      <c r="F49" s="28" t="s">
        <v>328</v>
      </c>
      <c r="G49" s="28">
        <v>0</v>
      </c>
      <c r="H49" s="26">
        <v>43949</v>
      </c>
      <c r="I49" s="28" t="s">
        <v>306</v>
      </c>
      <c r="J49" s="32" t="s">
        <v>371</v>
      </c>
      <c r="K49" s="5" t="s">
        <v>372</v>
      </c>
      <c r="L49" s="30"/>
      <c r="M49" s="2" t="str">
        <f t="shared" si="0"/>
        <v>SELT1</v>
      </c>
      <c r="N49" s="2" t="str">
        <f t="shared" ref="N49" si="2">IF(E49=1,"SELGRUPO1",IF(E49=2,"SELGRUPO2",IF(E49=3,"SELGRUPO3",IF(E49= 4,"SELGRUPO4",IF(E49=5,"SELGRUPO5","NA")))))</f>
        <v>SELGRUPO5</v>
      </c>
    </row>
    <row r="50" spans="1:14" x14ac:dyDescent="0.3">
      <c r="A50" s="26">
        <v>44202</v>
      </c>
      <c r="B50" s="26">
        <v>44203</v>
      </c>
      <c r="C50" s="28">
        <v>2</v>
      </c>
      <c r="D50" s="28" t="s">
        <v>136</v>
      </c>
      <c r="E50" s="28">
        <v>2</v>
      </c>
      <c r="F50" s="28" t="s">
        <v>318</v>
      </c>
      <c r="G50" s="28">
        <v>8</v>
      </c>
      <c r="H50" s="26">
        <v>44202</v>
      </c>
      <c r="I50" s="28" t="s">
        <v>306</v>
      </c>
      <c r="J50" s="32" t="s">
        <v>373</v>
      </c>
      <c r="K50" s="5" t="s">
        <v>364</v>
      </c>
      <c r="L50" s="30"/>
      <c r="M50" s="2" t="str">
        <f t="shared" si="0"/>
        <v>SELT2</v>
      </c>
      <c r="N50" s="2" t="str">
        <f t="shared" si="1"/>
        <v>SELGRUPO2</v>
      </c>
    </row>
    <row r="51" spans="1:14" x14ac:dyDescent="0.3">
      <c r="A51" s="26">
        <v>44203</v>
      </c>
      <c r="B51" s="26">
        <v>44204</v>
      </c>
      <c r="C51" s="28">
        <v>2</v>
      </c>
      <c r="D51" s="28" t="s">
        <v>120</v>
      </c>
      <c r="E51" s="28">
        <v>2</v>
      </c>
      <c r="F51" s="28" t="s">
        <v>301</v>
      </c>
      <c r="G51" s="28">
        <v>40</v>
      </c>
      <c r="H51" s="26">
        <v>44041</v>
      </c>
      <c r="I51" s="28" t="s">
        <v>300</v>
      </c>
      <c r="J51" s="32" t="s">
        <v>374</v>
      </c>
      <c r="K51" s="5" t="s">
        <v>364</v>
      </c>
      <c r="L51" s="30"/>
      <c r="M51" s="2" t="str">
        <f t="shared" si="0"/>
        <v>SELT2</v>
      </c>
      <c r="N51" s="2" t="str">
        <f t="shared" si="1"/>
        <v>SELGRUPO2</v>
      </c>
    </row>
    <row r="52" spans="1:14" x14ac:dyDescent="0.3">
      <c r="A52" s="26">
        <v>44203</v>
      </c>
      <c r="B52" s="26">
        <v>44204</v>
      </c>
      <c r="C52" s="28">
        <v>2</v>
      </c>
      <c r="D52" s="28" t="s">
        <v>120</v>
      </c>
      <c r="E52" s="28">
        <v>5</v>
      </c>
      <c r="F52" s="28" t="s">
        <v>87</v>
      </c>
      <c r="G52" s="28">
        <v>40</v>
      </c>
      <c r="H52" s="26">
        <v>44041</v>
      </c>
      <c r="I52" s="28" t="s">
        <v>300</v>
      </c>
      <c r="J52" s="32" t="s">
        <v>375</v>
      </c>
      <c r="K52" s="5" t="s">
        <v>364</v>
      </c>
      <c r="L52" s="30"/>
      <c r="M52" s="2" t="str">
        <f t="shared" si="0"/>
        <v>SELT2</v>
      </c>
      <c r="N52" s="2" t="str">
        <f t="shared" si="1"/>
        <v>SELGRUPO5</v>
      </c>
    </row>
    <row r="53" spans="1:14" x14ac:dyDescent="0.3">
      <c r="A53" s="26">
        <v>44203</v>
      </c>
      <c r="B53" s="26">
        <v>44204</v>
      </c>
      <c r="C53" s="28">
        <v>2</v>
      </c>
      <c r="D53" s="28" t="s">
        <v>120</v>
      </c>
      <c r="E53" s="28">
        <v>4</v>
      </c>
      <c r="F53" s="28" t="s">
        <v>83</v>
      </c>
      <c r="G53" s="28">
        <v>16</v>
      </c>
      <c r="H53" s="26">
        <v>44166</v>
      </c>
      <c r="I53" s="28" t="s">
        <v>290</v>
      </c>
      <c r="J53" s="32" t="s">
        <v>376</v>
      </c>
      <c r="L53" s="30"/>
      <c r="M53" s="2" t="str">
        <f t="shared" si="0"/>
        <v>SELT2</v>
      </c>
      <c r="N53" s="2" t="str">
        <f t="shared" si="1"/>
        <v>SELGRUPO4</v>
      </c>
    </row>
    <row r="54" spans="1:14" x14ac:dyDescent="0.3">
      <c r="A54" s="26">
        <v>44203</v>
      </c>
      <c r="B54" s="26">
        <v>44204</v>
      </c>
      <c r="C54" s="28">
        <v>2</v>
      </c>
      <c r="D54" s="28" t="s">
        <v>136</v>
      </c>
      <c r="E54" s="28">
        <v>2</v>
      </c>
      <c r="F54" s="28" t="s">
        <v>311</v>
      </c>
      <c r="G54" s="28">
        <v>20</v>
      </c>
      <c r="H54" s="26">
        <v>44203</v>
      </c>
      <c r="I54" s="28" t="s">
        <v>290</v>
      </c>
      <c r="J54" s="32" t="s">
        <v>377</v>
      </c>
      <c r="L54" s="30"/>
      <c r="M54" s="2" t="str">
        <f t="shared" si="0"/>
        <v>SELT2</v>
      </c>
      <c r="N54" s="2" t="str">
        <f t="shared" si="1"/>
        <v>SELGRUPO2</v>
      </c>
    </row>
    <row r="55" spans="1:14" x14ac:dyDescent="0.3">
      <c r="A55" s="26">
        <v>44205</v>
      </c>
      <c r="B55" s="26">
        <v>44235</v>
      </c>
      <c r="C55" s="28">
        <v>3</v>
      </c>
      <c r="D55" s="28" t="s">
        <v>146</v>
      </c>
      <c r="E55" s="28">
        <v>1</v>
      </c>
      <c r="F55" s="28" t="s">
        <v>291</v>
      </c>
      <c r="G55" s="28">
        <v>0</v>
      </c>
      <c r="H55" s="33">
        <v>44158</v>
      </c>
      <c r="I55" s="28" t="s">
        <v>306</v>
      </c>
      <c r="J55" s="32" t="s">
        <v>352</v>
      </c>
      <c r="K55" s="5" t="s">
        <v>364</v>
      </c>
      <c r="L55" s="30"/>
      <c r="M55" s="2" t="str">
        <f t="shared" si="0"/>
        <v>SELT3</v>
      </c>
      <c r="N55" s="2" t="str">
        <f t="shared" si="1"/>
        <v>SELGRUPO1</v>
      </c>
    </row>
    <row r="56" spans="1:14" x14ac:dyDescent="0.3">
      <c r="A56" s="26">
        <v>44205</v>
      </c>
      <c r="B56" s="26">
        <v>44235</v>
      </c>
      <c r="C56" s="28">
        <v>3</v>
      </c>
      <c r="D56" s="28" t="s">
        <v>146</v>
      </c>
      <c r="E56" s="28">
        <v>1</v>
      </c>
      <c r="F56" s="28" t="s">
        <v>291</v>
      </c>
      <c r="G56" s="28">
        <v>0</v>
      </c>
      <c r="H56" s="26">
        <v>44146</v>
      </c>
      <c r="I56" s="28" t="s">
        <v>306</v>
      </c>
      <c r="J56" s="32" t="s">
        <v>351</v>
      </c>
      <c r="K56" s="5" t="s">
        <v>364</v>
      </c>
      <c r="L56" s="30"/>
      <c r="M56" s="2" t="str">
        <f t="shared" si="0"/>
        <v>SELT3</v>
      </c>
      <c r="N56" s="2" t="str">
        <f t="shared" si="1"/>
        <v>SELGRUPO1</v>
      </c>
    </row>
    <row r="57" spans="1:14" x14ac:dyDescent="0.3">
      <c r="A57" s="26">
        <v>44205</v>
      </c>
      <c r="B57" s="26">
        <v>44235</v>
      </c>
      <c r="C57" s="28">
        <v>3</v>
      </c>
      <c r="D57" s="28" t="s">
        <v>146</v>
      </c>
      <c r="E57" s="28">
        <v>1</v>
      </c>
      <c r="F57" s="28" t="s">
        <v>291</v>
      </c>
      <c r="G57" s="28">
        <v>0</v>
      </c>
      <c r="H57" s="26">
        <v>44140</v>
      </c>
      <c r="I57" s="28" t="s">
        <v>306</v>
      </c>
      <c r="J57" s="32" t="s">
        <v>350</v>
      </c>
      <c r="K57" s="5" t="s">
        <v>364</v>
      </c>
      <c r="L57" s="30"/>
      <c r="M57" s="2" t="str">
        <f t="shared" si="0"/>
        <v>SELT3</v>
      </c>
      <c r="N57" s="2" t="str">
        <f t="shared" si="1"/>
        <v>SELGRUPO1</v>
      </c>
    </row>
    <row r="58" spans="1:14" x14ac:dyDescent="0.3">
      <c r="A58" s="26">
        <v>44205</v>
      </c>
      <c r="B58" s="26">
        <v>44235</v>
      </c>
      <c r="C58" s="28">
        <v>3</v>
      </c>
      <c r="D58" s="28" t="s">
        <v>146</v>
      </c>
      <c r="E58" s="28">
        <v>1</v>
      </c>
      <c r="F58" s="28" t="s">
        <v>291</v>
      </c>
      <c r="G58" s="28">
        <v>0</v>
      </c>
      <c r="H58" s="26">
        <v>44167</v>
      </c>
      <c r="I58" s="28" t="s">
        <v>306</v>
      </c>
      <c r="J58" s="32" t="s">
        <v>349</v>
      </c>
      <c r="K58" s="5" t="s">
        <v>364</v>
      </c>
      <c r="L58" s="30"/>
      <c r="M58" s="2" t="str">
        <f t="shared" si="0"/>
        <v>SELT3</v>
      </c>
      <c r="N58" s="2" t="str">
        <f t="shared" si="1"/>
        <v>SELGRUPO1</v>
      </c>
    </row>
    <row r="59" spans="1:14" x14ac:dyDescent="0.3">
      <c r="A59" s="26">
        <v>44221</v>
      </c>
      <c r="B59" s="26">
        <v>44235</v>
      </c>
      <c r="C59" s="28">
        <v>1</v>
      </c>
      <c r="D59" s="28" t="s">
        <v>108</v>
      </c>
      <c r="E59" s="28">
        <v>5</v>
      </c>
      <c r="F59" s="28" t="s">
        <v>317</v>
      </c>
      <c r="G59" s="28">
        <v>20</v>
      </c>
      <c r="H59" s="26">
        <v>44179</v>
      </c>
      <c r="I59" s="28" t="s">
        <v>300</v>
      </c>
      <c r="J59" s="32" t="s">
        <v>378</v>
      </c>
      <c r="L59" s="30"/>
      <c r="M59" s="2" t="str">
        <f t="shared" si="0"/>
        <v>SELT1</v>
      </c>
      <c r="N59" s="2" t="str">
        <f t="shared" si="1"/>
        <v>SELGRUPO5</v>
      </c>
    </row>
    <row r="60" spans="1:14" x14ac:dyDescent="0.3">
      <c r="A60" s="26">
        <v>44221</v>
      </c>
      <c r="B60" s="26">
        <v>44235</v>
      </c>
      <c r="C60" s="28">
        <v>1</v>
      </c>
      <c r="D60" s="28" t="s">
        <v>108</v>
      </c>
      <c r="E60" s="28">
        <v>1</v>
      </c>
      <c r="F60" s="28" t="s">
        <v>291</v>
      </c>
      <c r="G60" s="28">
        <v>8</v>
      </c>
      <c r="H60" s="26">
        <v>44221</v>
      </c>
      <c r="I60" s="28" t="s">
        <v>290</v>
      </c>
      <c r="J60" s="32" t="s">
        <v>379</v>
      </c>
      <c r="L60" s="30"/>
      <c r="M60" s="2" t="str">
        <f t="shared" si="0"/>
        <v>SELT1</v>
      </c>
      <c r="N60" s="2" t="str">
        <f t="shared" si="1"/>
        <v>SELGRUPO1</v>
      </c>
    </row>
    <row r="61" spans="1:14" x14ac:dyDescent="0.3">
      <c r="A61" s="26">
        <v>44221</v>
      </c>
      <c r="B61" s="26">
        <v>44235</v>
      </c>
      <c r="C61" s="28">
        <v>4</v>
      </c>
      <c r="D61" s="28" t="s">
        <v>174</v>
      </c>
      <c r="E61" s="28">
        <v>5</v>
      </c>
      <c r="F61" s="28" t="s">
        <v>328</v>
      </c>
      <c r="G61" s="28">
        <v>0</v>
      </c>
      <c r="H61" s="26">
        <v>43987</v>
      </c>
      <c r="I61" s="28" t="s">
        <v>306</v>
      </c>
      <c r="J61" s="32" t="s">
        <v>380</v>
      </c>
      <c r="K61" s="5" t="s">
        <v>372</v>
      </c>
      <c r="L61" s="30"/>
      <c r="M61" s="2" t="str">
        <f t="shared" si="0"/>
        <v>SELT4</v>
      </c>
      <c r="N61" s="2" t="str">
        <f t="shared" si="1"/>
        <v>SELGRUPO5</v>
      </c>
    </row>
    <row r="62" spans="1:14" x14ac:dyDescent="0.3">
      <c r="A62" s="26">
        <v>44221</v>
      </c>
      <c r="B62" s="26">
        <v>44235</v>
      </c>
      <c r="C62" s="28">
        <v>4</v>
      </c>
      <c r="D62" s="28" t="s">
        <v>174</v>
      </c>
      <c r="E62" s="28">
        <v>5</v>
      </c>
      <c r="F62" s="28" t="s">
        <v>294</v>
      </c>
      <c r="G62" s="28">
        <v>53</v>
      </c>
      <c r="H62" s="26">
        <v>44160</v>
      </c>
      <c r="I62" s="28" t="s">
        <v>290</v>
      </c>
      <c r="L62" s="30"/>
      <c r="M62" s="2" t="str">
        <f t="shared" si="0"/>
        <v>SELT4</v>
      </c>
      <c r="N62" s="2" t="str">
        <f t="shared" si="1"/>
        <v>SELGRUPO5</v>
      </c>
    </row>
    <row r="63" spans="1:14" x14ac:dyDescent="0.3">
      <c r="A63" s="26">
        <v>44230</v>
      </c>
      <c r="B63" s="26">
        <v>44235</v>
      </c>
      <c r="C63" s="28">
        <v>4</v>
      </c>
      <c r="D63" s="28" t="s">
        <v>170</v>
      </c>
      <c r="E63" s="28">
        <v>5</v>
      </c>
      <c r="F63" s="28" t="s">
        <v>294</v>
      </c>
      <c r="G63" s="28">
        <v>0</v>
      </c>
      <c r="I63" s="28" t="s">
        <v>306</v>
      </c>
      <c r="J63" s="32" t="s">
        <v>294</v>
      </c>
      <c r="K63" s="5" t="s">
        <v>381</v>
      </c>
      <c r="L63" s="30"/>
      <c r="M63" s="2" t="str">
        <f t="shared" si="0"/>
        <v>SELT4</v>
      </c>
      <c r="N63" s="2" t="str">
        <f t="shared" si="1"/>
        <v>SELGRUPO5</v>
      </c>
    </row>
    <row r="64" spans="1:14" x14ac:dyDescent="0.3">
      <c r="A64" s="26">
        <v>44230</v>
      </c>
      <c r="B64" s="26">
        <v>44235</v>
      </c>
      <c r="C64" s="28">
        <v>4</v>
      </c>
      <c r="D64" s="28" t="s">
        <v>170</v>
      </c>
      <c r="E64" s="28">
        <v>1</v>
      </c>
      <c r="F64" s="28" t="s">
        <v>291</v>
      </c>
      <c r="G64" s="28">
        <v>40</v>
      </c>
      <c r="H64" s="26">
        <v>44146</v>
      </c>
      <c r="I64" s="28" t="s">
        <v>290</v>
      </c>
      <c r="J64" s="32" t="s">
        <v>382</v>
      </c>
      <c r="L64" s="30"/>
      <c r="M64" s="2" t="str">
        <f t="shared" si="0"/>
        <v>SELT4</v>
      </c>
      <c r="N64" s="2" t="str">
        <f t="shared" si="1"/>
        <v>SELGRUPO1</v>
      </c>
    </row>
    <row r="65" spans="1:22" x14ac:dyDescent="0.3">
      <c r="A65" s="26">
        <v>44230</v>
      </c>
      <c r="B65" s="26">
        <v>44235</v>
      </c>
      <c r="C65" s="28">
        <v>3</v>
      </c>
      <c r="D65" s="28" t="s">
        <v>147</v>
      </c>
      <c r="E65" s="28">
        <v>5</v>
      </c>
      <c r="F65" s="28" t="s">
        <v>294</v>
      </c>
      <c r="G65" s="28">
        <v>134</v>
      </c>
      <c r="H65" s="26">
        <v>44217</v>
      </c>
      <c r="I65" s="28" t="s">
        <v>290</v>
      </c>
      <c r="J65" s="32" t="s">
        <v>383</v>
      </c>
      <c r="L65" s="30"/>
      <c r="M65" s="2" t="str">
        <f t="shared" si="0"/>
        <v>SELT3</v>
      </c>
      <c r="N65" s="2" t="str">
        <f t="shared" si="1"/>
        <v>SELGRUPO5</v>
      </c>
    </row>
    <row r="66" spans="1:22" x14ac:dyDescent="0.3">
      <c r="A66" s="26">
        <v>44230</v>
      </c>
      <c r="B66" s="26">
        <v>44235</v>
      </c>
      <c r="C66" s="28">
        <v>3</v>
      </c>
      <c r="D66" s="28" t="s">
        <v>147</v>
      </c>
      <c r="E66" s="28">
        <v>5</v>
      </c>
      <c r="F66" s="28" t="s">
        <v>317</v>
      </c>
      <c r="G66" s="28">
        <v>20</v>
      </c>
      <c r="H66" s="26">
        <v>44140</v>
      </c>
      <c r="I66" s="28" t="s">
        <v>290</v>
      </c>
      <c r="L66" s="30"/>
      <c r="M66" s="2" t="str">
        <f t="shared" si="0"/>
        <v>SELT3</v>
      </c>
      <c r="N66" s="2" t="str">
        <f t="shared" si="1"/>
        <v>SELGRUPO5</v>
      </c>
    </row>
    <row r="67" spans="1:22" x14ac:dyDescent="0.3">
      <c r="A67" s="26">
        <v>44230</v>
      </c>
      <c r="B67" s="26">
        <v>44235</v>
      </c>
      <c r="C67" s="28">
        <v>3</v>
      </c>
      <c r="D67" s="28" t="s">
        <v>147</v>
      </c>
      <c r="E67" s="28">
        <v>1</v>
      </c>
      <c r="F67" s="28" t="s">
        <v>291</v>
      </c>
      <c r="G67" s="28">
        <v>40</v>
      </c>
      <c r="H67" s="26">
        <v>44036</v>
      </c>
      <c r="I67" s="28" t="s">
        <v>290</v>
      </c>
      <c r="J67" s="32" t="s">
        <v>382</v>
      </c>
      <c r="L67" s="30"/>
      <c r="M67" s="2" t="str">
        <f t="shared" si="0"/>
        <v>SELT3</v>
      </c>
      <c r="N67" s="2" t="str">
        <f t="shared" si="1"/>
        <v>SELGRUPO1</v>
      </c>
    </row>
    <row r="68" spans="1:22" x14ac:dyDescent="0.3">
      <c r="A68" s="26">
        <v>44230</v>
      </c>
      <c r="B68" s="26">
        <v>44235</v>
      </c>
      <c r="C68" s="28">
        <v>4</v>
      </c>
      <c r="D68" s="28" t="s">
        <v>176</v>
      </c>
      <c r="E68" s="28">
        <v>5</v>
      </c>
      <c r="F68" s="28" t="s">
        <v>309</v>
      </c>
      <c r="G68" s="28">
        <v>40</v>
      </c>
      <c r="H68" s="26">
        <v>44151</v>
      </c>
      <c r="I68" s="28" t="s">
        <v>290</v>
      </c>
      <c r="J68" s="32" t="s">
        <v>384</v>
      </c>
      <c r="L68" s="30"/>
      <c r="M68" s="2" t="str">
        <f t="shared" ref="M68:M131" si="3">IF(C68=1,"SELT1",IF(C68=2,"SELT2",IF(C68=3,"SELT3",IF(C68=4,"SELT4",IF(C68=5,"SELT5",IF(C68=6,"SELT6",IF(C68=7,"SELT7",IF(C68=8,"SELT8",IF(C68=9,"SELT9",IF(C68=10,"SELT10","NA"))))))))))</f>
        <v>SELT4</v>
      </c>
      <c r="N68" s="2" t="str">
        <f t="shared" si="1"/>
        <v>SELGRUPO5</v>
      </c>
    </row>
    <row r="69" spans="1:22" x14ac:dyDescent="0.3">
      <c r="A69" s="26">
        <v>44236</v>
      </c>
      <c r="B69" s="26">
        <v>44243</v>
      </c>
      <c r="C69" s="28">
        <v>3</v>
      </c>
      <c r="D69" s="28" t="s">
        <v>148</v>
      </c>
      <c r="E69" s="28">
        <v>5</v>
      </c>
      <c r="F69" s="28" t="s">
        <v>87</v>
      </c>
      <c r="G69" s="28">
        <v>40</v>
      </c>
      <c r="H69" s="26">
        <v>44182</v>
      </c>
      <c r="I69" s="28" t="s">
        <v>290</v>
      </c>
      <c r="J69" s="32" t="s">
        <v>385</v>
      </c>
      <c r="L69" s="30"/>
      <c r="M69" s="2" t="str">
        <f t="shared" si="3"/>
        <v>SELT3</v>
      </c>
      <c r="N69" s="2" t="str">
        <f t="shared" si="1"/>
        <v>SELGRUPO5</v>
      </c>
    </row>
    <row r="70" spans="1:22" x14ac:dyDescent="0.3">
      <c r="A70" s="26">
        <v>44236</v>
      </c>
      <c r="B70" s="26">
        <v>44243</v>
      </c>
      <c r="C70" s="28">
        <v>3</v>
      </c>
      <c r="D70" s="28" t="s">
        <v>148</v>
      </c>
      <c r="E70" s="28">
        <v>1</v>
      </c>
      <c r="F70" s="28" t="s">
        <v>291</v>
      </c>
      <c r="G70" s="28">
        <v>40</v>
      </c>
      <c r="H70" s="26">
        <v>43986</v>
      </c>
      <c r="I70" s="28" t="s">
        <v>290</v>
      </c>
      <c r="J70" s="32" t="s">
        <v>382</v>
      </c>
      <c r="L70" s="30"/>
      <c r="M70" s="2" t="str">
        <f t="shared" si="3"/>
        <v>SELT3</v>
      </c>
      <c r="N70" s="2" t="str">
        <f t="shared" si="1"/>
        <v>SELGRUPO1</v>
      </c>
    </row>
    <row r="71" spans="1:22" x14ac:dyDescent="0.3">
      <c r="A71" s="26">
        <v>44236</v>
      </c>
      <c r="B71" s="26">
        <v>44243</v>
      </c>
      <c r="C71" s="28">
        <v>3</v>
      </c>
      <c r="D71" s="28" t="s">
        <v>148</v>
      </c>
      <c r="E71" s="28">
        <v>1</v>
      </c>
      <c r="F71" s="28" t="s">
        <v>291</v>
      </c>
      <c r="G71" s="28">
        <v>5</v>
      </c>
      <c r="H71" s="26">
        <v>44145</v>
      </c>
      <c r="I71" s="28" t="s">
        <v>290</v>
      </c>
      <c r="J71" s="32" t="s">
        <v>345</v>
      </c>
      <c r="L71" s="30"/>
      <c r="M71" s="2" t="str">
        <f t="shared" si="3"/>
        <v>SELT3</v>
      </c>
      <c r="N71" s="2" t="str">
        <f t="shared" si="1"/>
        <v>SELGRUPO1</v>
      </c>
    </row>
    <row r="72" spans="1:22" x14ac:dyDescent="0.3">
      <c r="A72" s="26">
        <v>44238</v>
      </c>
      <c r="B72" s="26">
        <v>44243</v>
      </c>
      <c r="C72" s="28">
        <v>4</v>
      </c>
      <c r="D72" s="28" t="s">
        <v>177</v>
      </c>
      <c r="E72" s="28">
        <v>5</v>
      </c>
      <c r="F72" s="28" t="s">
        <v>328</v>
      </c>
      <c r="G72" s="28">
        <v>25</v>
      </c>
      <c r="H72" s="26">
        <v>43979</v>
      </c>
      <c r="I72" s="28" t="s">
        <v>306</v>
      </c>
      <c r="J72" s="32" t="s">
        <v>371</v>
      </c>
      <c r="K72" s="5" t="s">
        <v>386</v>
      </c>
      <c r="L72" s="30"/>
      <c r="M72" s="2" t="str">
        <f t="shared" si="3"/>
        <v>SELT4</v>
      </c>
      <c r="N72" s="2" t="str">
        <f t="shared" si="1"/>
        <v>SELGRUPO5</v>
      </c>
    </row>
    <row r="73" spans="1:22" x14ac:dyDescent="0.3">
      <c r="A73" s="26">
        <v>44238</v>
      </c>
      <c r="B73" s="26">
        <v>44243</v>
      </c>
      <c r="C73" s="28">
        <v>4</v>
      </c>
      <c r="D73" s="28" t="s">
        <v>177</v>
      </c>
      <c r="E73" s="28">
        <v>1</v>
      </c>
      <c r="F73" s="28" t="s">
        <v>291</v>
      </c>
      <c r="G73" s="28">
        <v>8</v>
      </c>
      <c r="H73" s="26">
        <v>44235</v>
      </c>
      <c r="I73" s="28" t="s">
        <v>290</v>
      </c>
      <c r="J73" s="32" t="s">
        <v>387</v>
      </c>
      <c r="L73" s="30"/>
      <c r="M73" s="2" t="str">
        <f t="shared" si="3"/>
        <v>SELT4</v>
      </c>
      <c r="N73" s="2" t="str">
        <f t="shared" si="1"/>
        <v>SELGRUPO1</v>
      </c>
    </row>
    <row r="74" spans="1:22" x14ac:dyDescent="0.3">
      <c r="A74" s="26">
        <v>44238</v>
      </c>
      <c r="B74" s="26">
        <v>44243</v>
      </c>
      <c r="C74" s="28">
        <v>4</v>
      </c>
      <c r="D74" s="28" t="s">
        <v>177</v>
      </c>
      <c r="E74" s="28">
        <v>1</v>
      </c>
      <c r="F74" s="28" t="s">
        <v>291</v>
      </c>
      <c r="G74" s="28">
        <v>5</v>
      </c>
      <c r="H74" s="26">
        <v>44235</v>
      </c>
      <c r="I74" s="28" t="s">
        <v>290</v>
      </c>
      <c r="J74" s="32" t="s">
        <v>388</v>
      </c>
      <c r="L74" s="30"/>
      <c r="M74" s="2" t="str">
        <f t="shared" si="3"/>
        <v>SELT4</v>
      </c>
      <c r="N74" s="2" t="str">
        <f t="shared" si="1"/>
        <v>SELGRUPO1</v>
      </c>
    </row>
    <row r="75" spans="1:22" x14ac:dyDescent="0.3">
      <c r="A75" s="26">
        <v>44238</v>
      </c>
      <c r="B75" s="26">
        <v>44243</v>
      </c>
      <c r="C75" s="28">
        <v>4</v>
      </c>
      <c r="D75" s="28" t="s">
        <v>177</v>
      </c>
      <c r="E75" s="28">
        <v>1</v>
      </c>
      <c r="F75" s="28" t="s">
        <v>291</v>
      </c>
      <c r="G75" s="28">
        <v>5</v>
      </c>
      <c r="H75" s="26">
        <v>44236</v>
      </c>
      <c r="I75" s="28" t="s">
        <v>290</v>
      </c>
      <c r="J75" s="32" t="s">
        <v>389</v>
      </c>
      <c r="L75" s="30"/>
      <c r="M75" s="2" t="str">
        <f t="shared" si="3"/>
        <v>SELT4</v>
      </c>
      <c r="N75" s="2" t="str">
        <f t="shared" si="1"/>
        <v>SELGRUPO1</v>
      </c>
    </row>
    <row r="76" spans="1:22" x14ac:dyDescent="0.3">
      <c r="A76" s="26">
        <v>44238</v>
      </c>
      <c r="B76" s="26">
        <v>44243</v>
      </c>
      <c r="C76" s="28">
        <v>4</v>
      </c>
      <c r="D76" s="28" t="s">
        <v>177</v>
      </c>
      <c r="E76" s="28">
        <v>1</v>
      </c>
      <c r="F76" s="28" t="s">
        <v>291</v>
      </c>
      <c r="G76" s="28">
        <v>2</v>
      </c>
      <c r="H76" s="26">
        <v>44236</v>
      </c>
      <c r="I76" s="28" t="s">
        <v>290</v>
      </c>
      <c r="J76" s="32" t="s">
        <v>390</v>
      </c>
      <c r="L76" s="30"/>
      <c r="M76" s="2" t="str">
        <f t="shared" si="3"/>
        <v>SELT4</v>
      </c>
      <c r="N76" s="2" t="str">
        <f t="shared" si="1"/>
        <v>SELGRUPO1</v>
      </c>
    </row>
    <row r="77" spans="1:22" x14ac:dyDescent="0.3">
      <c r="A77" s="26">
        <v>44238</v>
      </c>
      <c r="B77" s="26">
        <v>44243</v>
      </c>
      <c r="C77" s="28">
        <v>4</v>
      </c>
      <c r="D77" s="28" t="s">
        <v>177</v>
      </c>
      <c r="E77" s="28">
        <v>1</v>
      </c>
      <c r="F77" s="28" t="s">
        <v>291</v>
      </c>
      <c r="G77" s="28">
        <v>5</v>
      </c>
      <c r="H77" s="26">
        <v>44237</v>
      </c>
      <c r="I77" s="28" t="s">
        <v>290</v>
      </c>
      <c r="J77" s="32" t="s">
        <v>391</v>
      </c>
      <c r="L77" s="30"/>
      <c r="M77" s="2" t="str">
        <f t="shared" si="3"/>
        <v>SELT4</v>
      </c>
      <c r="N77" s="2" t="str">
        <f t="shared" si="1"/>
        <v>SELGRUPO1</v>
      </c>
    </row>
    <row r="78" spans="1:22" x14ac:dyDescent="0.3">
      <c r="A78" s="26">
        <v>44238</v>
      </c>
      <c r="B78" s="26">
        <v>44243</v>
      </c>
      <c r="C78" s="28">
        <v>4</v>
      </c>
      <c r="D78" s="28" t="s">
        <v>177</v>
      </c>
      <c r="E78" s="28">
        <v>1</v>
      </c>
      <c r="F78" s="28" t="s">
        <v>291</v>
      </c>
      <c r="G78" s="28">
        <v>4</v>
      </c>
      <c r="H78" s="26">
        <v>44237</v>
      </c>
      <c r="I78" s="28" t="s">
        <v>290</v>
      </c>
      <c r="J78" s="32" t="s">
        <v>350</v>
      </c>
      <c r="L78" s="30"/>
      <c r="M78" s="2" t="str">
        <f t="shared" si="3"/>
        <v>SELT4</v>
      </c>
      <c r="N78" s="2" t="str">
        <f t="shared" si="1"/>
        <v>SELGRUPO1</v>
      </c>
    </row>
    <row r="79" spans="1:22" x14ac:dyDescent="0.3">
      <c r="A79" s="26">
        <v>44238</v>
      </c>
      <c r="B79" s="26">
        <v>44243</v>
      </c>
      <c r="C79" s="28">
        <v>4</v>
      </c>
      <c r="D79" s="28" t="s">
        <v>177</v>
      </c>
      <c r="E79" s="28">
        <v>5</v>
      </c>
      <c r="F79" s="28" t="s">
        <v>304</v>
      </c>
      <c r="G79" s="28">
        <v>3</v>
      </c>
      <c r="H79" s="26">
        <v>44155</v>
      </c>
      <c r="I79" s="28" t="s">
        <v>290</v>
      </c>
      <c r="J79" s="32" t="s">
        <v>392</v>
      </c>
      <c r="L79" s="30"/>
      <c r="M79" s="2" t="str">
        <f t="shared" si="3"/>
        <v>SELT4</v>
      </c>
      <c r="N79" s="2" t="str">
        <f t="shared" si="1"/>
        <v>SELGRUPO5</v>
      </c>
    </row>
    <row r="80" spans="1:22" s="20" customFormat="1" x14ac:dyDescent="0.3">
      <c r="A80" s="26">
        <v>44007</v>
      </c>
      <c r="B80" s="26">
        <v>44013</v>
      </c>
      <c r="C80" s="28">
        <v>3</v>
      </c>
      <c r="D80" s="28" t="s">
        <v>146</v>
      </c>
      <c r="E80" s="28">
        <v>2</v>
      </c>
      <c r="F80" s="28" t="s">
        <v>307</v>
      </c>
      <c r="G80" s="28">
        <v>14</v>
      </c>
      <c r="H80" s="26">
        <v>44007</v>
      </c>
      <c r="I80" s="28" t="s">
        <v>290</v>
      </c>
      <c r="J80" s="62"/>
      <c r="K80" s="15"/>
      <c r="L80" s="19"/>
      <c r="M80" s="2" t="str">
        <f t="shared" si="3"/>
        <v>SELT3</v>
      </c>
      <c r="N80" s="2" t="str">
        <f>IF(E80=1,"SELGRUPO1",IF(E80=2,"SELGRUPO2",IF(E80=3,"SELGRUPO3",IF(E80= 4,"SELGRUPO4",IF(E80=5,"SELGRUPO5","NA")))))</f>
        <v>SELGRUPO2</v>
      </c>
      <c r="O80" s="21"/>
      <c r="P80" s="22"/>
      <c r="Q80" s="23"/>
      <c r="R80" s="24"/>
      <c r="S80" s="25"/>
      <c r="T80" s="2"/>
      <c r="U80" s="2"/>
      <c r="V80" s="2"/>
    </row>
    <row r="81" spans="1:22" s="20" customFormat="1" x14ac:dyDescent="0.3">
      <c r="A81" s="26">
        <v>44133</v>
      </c>
      <c r="B81" s="26">
        <v>44137</v>
      </c>
      <c r="C81" s="28">
        <v>3</v>
      </c>
      <c r="D81" s="28" t="s">
        <v>146</v>
      </c>
      <c r="E81" s="28">
        <v>5</v>
      </c>
      <c r="F81" s="28" t="s">
        <v>304</v>
      </c>
      <c r="G81" s="28">
        <v>3</v>
      </c>
      <c r="H81" s="26">
        <v>43786</v>
      </c>
      <c r="I81" s="28" t="s">
        <v>290</v>
      </c>
      <c r="J81" s="62"/>
      <c r="K81" s="15"/>
      <c r="L81" s="19"/>
      <c r="M81" s="2" t="str">
        <f t="shared" si="3"/>
        <v>SELT3</v>
      </c>
      <c r="N81" s="2" t="str">
        <f t="shared" ref="N81:N84" si="4">IF(E81=1,"SELGRUPO1",IF(E81=2,"SELGRUPO2",IF(E81=3,"SELGRUPO3",IF(E81= 4,"SELGRUPO4",IF(E81=5,"SELGRUPO5","NA")))))</f>
        <v>SELGRUPO5</v>
      </c>
      <c r="O81" s="21"/>
      <c r="P81" s="22"/>
      <c r="Q81" s="23"/>
      <c r="R81" s="24"/>
      <c r="S81" s="25"/>
      <c r="T81" s="2"/>
      <c r="U81" s="2"/>
      <c r="V81" s="2"/>
    </row>
    <row r="82" spans="1:22" s="20" customFormat="1" x14ac:dyDescent="0.3">
      <c r="A82" s="26">
        <v>44133</v>
      </c>
      <c r="B82" s="26">
        <v>44137</v>
      </c>
      <c r="C82" s="28">
        <v>3</v>
      </c>
      <c r="D82" s="28" t="s">
        <v>146</v>
      </c>
      <c r="E82" s="28">
        <v>1</v>
      </c>
      <c r="F82" s="28" t="s">
        <v>291</v>
      </c>
      <c r="G82" s="28">
        <v>2</v>
      </c>
      <c r="H82" s="26">
        <v>44125</v>
      </c>
      <c r="I82" s="28" t="s">
        <v>290</v>
      </c>
      <c r="J82" s="62"/>
      <c r="K82" s="15"/>
      <c r="L82" s="19"/>
      <c r="M82" s="2" t="str">
        <f t="shared" si="3"/>
        <v>SELT3</v>
      </c>
      <c r="N82" s="2" t="str">
        <f t="shared" si="4"/>
        <v>SELGRUPO1</v>
      </c>
      <c r="O82" s="21"/>
      <c r="P82" s="22"/>
      <c r="Q82" s="23"/>
      <c r="R82" s="24"/>
      <c r="S82" s="25"/>
      <c r="T82" s="2"/>
      <c r="U82" s="2"/>
      <c r="V82" s="2"/>
    </row>
    <row r="83" spans="1:22" s="20" customFormat="1" x14ac:dyDescent="0.3">
      <c r="A83" s="26">
        <v>44133</v>
      </c>
      <c r="B83" s="26">
        <v>44137</v>
      </c>
      <c r="C83" s="28">
        <v>3</v>
      </c>
      <c r="D83" s="28" t="s">
        <v>146</v>
      </c>
      <c r="E83" s="28">
        <v>1</v>
      </c>
      <c r="F83" s="28" t="s">
        <v>291</v>
      </c>
      <c r="G83" s="28">
        <v>7</v>
      </c>
      <c r="H83" s="26">
        <v>44133</v>
      </c>
      <c r="I83" s="28" t="s">
        <v>290</v>
      </c>
      <c r="J83" s="62"/>
      <c r="K83" s="15"/>
      <c r="L83" s="19"/>
      <c r="M83" s="2" t="str">
        <f t="shared" si="3"/>
        <v>SELT3</v>
      </c>
      <c r="N83" s="2" t="str">
        <f t="shared" si="4"/>
        <v>SELGRUPO1</v>
      </c>
      <c r="O83" s="21"/>
      <c r="P83" s="22"/>
      <c r="Q83" s="23"/>
      <c r="R83" s="24"/>
      <c r="S83" s="25"/>
      <c r="T83" s="2"/>
      <c r="U83" s="2"/>
      <c r="V83" s="2"/>
    </row>
    <row r="84" spans="1:22" s="20" customFormat="1" x14ac:dyDescent="0.3">
      <c r="A84" s="26">
        <v>44133</v>
      </c>
      <c r="B84" s="26">
        <v>44137</v>
      </c>
      <c r="C84" s="28">
        <v>3</v>
      </c>
      <c r="D84" s="28" t="s">
        <v>146</v>
      </c>
      <c r="E84" s="28">
        <v>1</v>
      </c>
      <c r="F84" s="28" t="s">
        <v>291</v>
      </c>
      <c r="G84" s="28">
        <v>3</v>
      </c>
      <c r="H84" s="26">
        <v>44133</v>
      </c>
      <c r="I84" s="28" t="s">
        <v>290</v>
      </c>
      <c r="J84" s="62"/>
      <c r="K84" s="15"/>
      <c r="L84" s="19"/>
      <c r="M84" s="2" t="str">
        <f t="shared" si="3"/>
        <v>SELT3</v>
      </c>
      <c r="N84" s="2" t="str">
        <f t="shared" si="4"/>
        <v>SELGRUPO1</v>
      </c>
      <c r="O84" s="21"/>
      <c r="P84" s="22"/>
      <c r="Q84" s="23"/>
      <c r="R84" s="24"/>
      <c r="S84" s="25"/>
      <c r="T84" s="2"/>
      <c r="U84" s="2"/>
      <c r="V84" s="2"/>
    </row>
    <row r="85" spans="1:22" x14ac:dyDescent="0.3">
      <c r="A85" s="26">
        <v>44174</v>
      </c>
      <c r="B85" s="26">
        <v>44179</v>
      </c>
      <c r="C85" s="28">
        <v>4</v>
      </c>
      <c r="D85" s="28" t="s">
        <v>164</v>
      </c>
      <c r="E85" s="28">
        <v>5</v>
      </c>
      <c r="F85" s="28" t="s">
        <v>304</v>
      </c>
      <c r="G85" s="28">
        <v>3</v>
      </c>
      <c r="H85" s="26">
        <v>44166</v>
      </c>
      <c r="I85" s="28" t="s">
        <v>290</v>
      </c>
      <c r="J85" s="32" t="s">
        <v>392</v>
      </c>
      <c r="L85" s="30"/>
      <c r="M85" s="2" t="str">
        <f t="shared" si="3"/>
        <v>SELT4</v>
      </c>
      <c r="N85" s="2" t="str">
        <f t="shared" ref="N85:N141" si="5">IF(E85=1,"SELGRUPO1",IF(E85=2,"SELGRUPO2",IF(E85=3,"SELGRUPO3",IF(E85= 4,"SELGRUPO4",IF(E85=5,"SELGRUPO5","NA")))))</f>
        <v>SELGRUPO5</v>
      </c>
    </row>
    <row r="86" spans="1:22" x14ac:dyDescent="0.3">
      <c r="A86" s="26">
        <v>44177</v>
      </c>
      <c r="B86" s="26">
        <v>44179</v>
      </c>
      <c r="C86" s="28">
        <v>4</v>
      </c>
      <c r="D86" s="28" t="s">
        <v>164</v>
      </c>
      <c r="E86" s="28">
        <v>1</v>
      </c>
      <c r="F86" s="28" t="s">
        <v>291</v>
      </c>
      <c r="G86" s="28">
        <v>40</v>
      </c>
      <c r="H86" s="26">
        <v>44175</v>
      </c>
      <c r="I86" s="28" t="s">
        <v>290</v>
      </c>
      <c r="J86" s="32" t="s">
        <v>393</v>
      </c>
      <c r="L86" s="30"/>
      <c r="M86" s="2" t="str">
        <f t="shared" si="3"/>
        <v>SELT4</v>
      </c>
      <c r="N86" s="2" t="str">
        <f t="shared" si="5"/>
        <v>SELGRUPO1</v>
      </c>
    </row>
    <row r="87" spans="1:22" x14ac:dyDescent="0.3">
      <c r="A87" s="26">
        <v>44177</v>
      </c>
      <c r="B87" s="26">
        <v>44179</v>
      </c>
      <c r="C87" s="28">
        <v>4</v>
      </c>
      <c r="D87" s="28" t="s">
        <v>164</v>
      </c>
      <c r="E87" s="28">
        <v>5</v>
      </c>
      <c r="F87" s="28" t="s">
        <v>87</v>
      </c>
      <c r="G87" s="28">
        <v>23</v>
      </c>
      <c r="H87" s="26">
        <v>44177</v>
      </c>
      <c r="I87" s="28" t="s">
        <v>290</v>
      </c>
      <c r="J87" s="32" t="s">
        <v>394</v>
      </c>
      <c r="L87" s="30"/>
      <c r="M87" s="2" t="str">
        <f t="shared" si="3"/>
        <v>SELT4</v>
      </c>
      <c r="N87" s="2" t="str">
        <f t="shared" si="5"/>
        <v>SELGRUPO5</v>
      </c>
    </row>
    <row r="88" spans="1:22" x14ac:dyDescent="0.3">
      <c r="A88" s="26">
        <v>44151</v>
      </c>
      <c r="B88" s="26">
        <v>44154</v>
      </c>
      <c r="C88" s="28">
        <v>4</v>
      </c>
      <c r="D88" s="28" t="s">
        <v>173</v>
      </c>
      <c r="E88" s="28">
        <v>1</v>
      </c>
      <c r="F88" s="28" t="s">
        <v>291</v>
      </c>
      <c r="G88" s="28">
        <v>40</v>
      </c>
      <c r="H88" s="26">
        <v>44150</v>
      </c>
      <c r="I88" s="28" t="s">
        <v>290</v>
      </c>
      <c r="J88" s="32" t="s">
        <v>393</v>
      </c>
      <c r="L88" s="30"/>
      <c r="M88" s="2" t="str">
        <f t="shared" si="3"/>
        <v>SELT4</v>
      </c>
      <c r="N88" s="2" t="str">
        <f t="shared" si="5"/>
        <v>SELGRUPO1</v>
      </c>
    </row>
    <row r="89" spans="1:22" x14ac:dyDescent="0.3">
      <c r="A89" s="26">
        <v>44151</v>
      </c>
      <c r="B89" s="26">
        <v>44154</v>
      </c>
      <c r="C89" s="28">
        <v>4</v>
      </c>
      <c r="D89" s="28" t="s">
        <v>173</v>
      </c>
      <c r="E89" s="28">
        <v>1</v>
      </c>
      <c r="F89" s="28" t="s">
        <v>75</v>
      </c>
      <c r="G89" s="28">
        <v>5</v>
      </c>
      <c r="H89" s="26">
        <v>44150</v>
      </c>
      <c r="I89" s="28" t="s">
        <v>290</v>
      </c>
      <c r="J89" s="32" t="s">
        <v>395</v>
      </c>
      <c r="L89" s="30"/>
      <c r="M89" s="2" t="str">
        <f t="shared" si="3"/>
        <v>SELT4</v>
      </c>
      <c r="N89" s="2" t="str">
        <f t="shared" si="5"/>
        <v>SELGRUPO1</v>
      </c>
    </row>
    <row r="90" spans="1:22" x14ac:dyDescent="0.3">
      <c r="A90" s="26">
        <v>44180</v>
      </c>
      <c r="B90" s="26">
        <v>44181</v>
      </c>
      <c r="C90" s="28">
        <v>4</v>
      </c>
      <c r="D90" s="28" t="s">
        <v>173</v>
      </c>
      <c r="E90" s="28">
        <v>5</v>
      </c>
      <c r="F90" s="28" t="s">
        <v>303</v>
      </c>
      <c r="G90" s="28">
        <v>80</v>
      </c>
      <c r="H90" s="26">
        <v>44179</v>
      </c>
      <c r="I90" s="28" t="s">
        <v>290</v>
      </c>
      <c r="J90" s="32" t="s">
        <v>396</v>
      </c>
      <c r="L90" s="30"/>
      <c r="M90" s="2" t="str">
        <f t="shared" si="3"/>
        <v>SELT4</v>
      </c>
      <c r="N90" s="2" t="str">
        <f t="shared" si="5"/>
        <v>SELGRUPO5</v>
      </c>
    </row>
    <row r="91" spans="1:22" x14ac:dyDescent="0.3">
      <c r="A91" s="26">
        <v>44180</v>
      </c>
      <c r="B91" s="26">
        <v>44181</v>
      </c>
      <c r="C91" s="28">
        <v>4</v>
      </c>
      <c r="D91" s="28" t="s">
        <v>173</v>
      </c>
      <c r="E91" s="28">
        <v>5</v>
      </c>
      <c r="F91" s="28" t="s">
        <v>304</v>
      </c>
      <c r="G91" s="28">
        <v>3</v>
      </c>
      <c r="H91" s="26">
        <v>44091</v>
      </c>
      <c r="I91" s="28" t="s">
        <v>300</v>
      </c>
      <c r="J91" s="32" t="s">
        <v>397</v>
      </c>
      <c r="L91" s="30"/>
      <c r="M91" s="2" t="str">
        <f t="shared" si="3"/>
        <v>SELT4</v>
      </c>
      <c r="N91" s="2" t="str">
        <f t="shared" si="5"/>
        <v>SELGRUPO5</v>
      </c>
    </row>
    <row r="92" spans="1:22" x14ac:dyDescent="0.3">
      <c r="A92" s="26">
        <v>44165</v>
      </c>
      <c r="B92" s="26">
        <v>44167</v>
      </c>
      <c r="C92" s="28">
        <v>5</v>
      </c>
      <c r="D92" s="28" t="s">
        <v>181</v>
      </c>
      <c r="E92" s="28">
        <v>1</v>
      </c>
      <c r="F92" s="28" t="s">
        <v>291</v>
      </c>
      <c r="G92" s="28">
        <v>40</v>
      </c>
      <c r="H92" s="26">
        <v>44147</v>
      </c>
      <c r="I92" s="28" t="s">
        <v>290</v>
      </c>
      <c r="J92" s="32" t="s">
        <v>393</v>
      </c>
      <c r="L92" s="30"/>
      <c r="M92" s="2" t="str">
        <f t="shared" si="3"/>
        <v>SELT5</v>
      </c>
      <c r="N92" s="2" t="str">
        <f t="shared" si="5"/>
        <v>SELGRUPO1</v>
      </c>
    </row>
    <row r="93" spans="1:22" x14ac:dyDescent="0.3">
      <c r="A93" s="26">
        <v>44103</v>
      </c>
      <c r="B93" s="26">
        <v>44110</v>
      </c>
      <c r="C93" s="28">
        <v>5</v>
      </c>
      <c r="D93" s="28" t="s">
        <v>398</v>
      </c>
      <c r="E93" s="28">
        <v>5</v>
      </c>
      <c r="F93" s="28" t="s">
        <v>328</v>
      </c>
      <c r="G93" s="28">
        <v>5</v>
      </c>
      <c r="H93" s="26">
        <v>44088</v>
      </c>
      <c r="I93" s="28" t="s">
        <v>290</v>
      </c>
      <c r="J93" s="32" t="s">
        <v>343</v>
      </c>
      <c r="L93" s="30"/>
      <c r="M93" s="2" t="str">
        <f t="shared" si="3"/>
        <v>SELT5</v>
      </c>
      <c r="N93" s="2" t="str">
        <f t="shared" si="5"/>
        <v>SELGRUPO5</v>
      </c>
    </row>
    <row r="94" spans="1:22" x14ac:dyDescent="0.3">
      <c r="A94" s="26">
        <v>44104</v>
      </c>
      <c r="B94" s="26">
        <v>44110</v>
      </c>
      <c r="C94" s="28">
        <v>5</v>
      </c>
      <c r="D94" s="28" t="s">
        <v>185</v>
      </c>
      <c r="E94" s="28">
        <v>5</v>
      </c>
      <c r="F94" s="28" t="s">
        <v>328</v>
      </c>
      <c r="G94" s="28">
        <v>5</v>
      </c>
      <c r="H94" s="26">
        <v>44088</v>
      </c>
      <c r="I94" s="28" t="s">
        <v>290</v>
      </c>
      <c r="J94" s="32" t="s">
        <v>343</v>
      </c>
      <c r="L94" s="30"/>
      <c r="M94" s="2" t="str">
        <f t="shared" si="3"/>
        <v>SELT5</v>
      </c>
      <c r="N94" s="2" t="str">
        <f t="shared" si="5"/>
        <v>SELGRUPO5</v>
      </c>
    </row>
    <row r="95" spans="1:22" x14ac:dyDescent="0.3">
      <c r="A95" s="26">
        <v>44250</v>
      </c>
      <c r="B95" s="26">
        <v>44261</v>
      </c>
      <c r="C95" s="28">
        <v>4</v>
      </c>
      <c r="D95" s="28" t="s">
        <v>176</v>
      </c>
      <c r="E95" s="28">
        <v>5</v>
      </c>
      <c r="F95" s="28" t="s">
        <v>328</v>
      </c>
      <c r="G95" s="28">
        <v>2</v>
      </c>
      <c r="H95" s="26">
        <v>44249</v>
      </c>
      <c r="I95" s="28" t="s">
        <v>290</v>
      </c>
      <c r="J95" s="32" t="s">
        <v>399</v>
      </c>
      <c r="L95" s="30"/>
      <c r="M95" s="2" t="str">
        <f t="shared" si="3"/>
        <v>SELT4</v>
      </c>
      <c r="N95" s="2" t="str">
        <f t="shared" si="5"/>
        <v>SELGRUPO5</v>
      </c>
    </row>
    <row r="96" spans="1:22" x14ac:dyDescent="0.3">
      <c r="A96" s="26">
        <v>44256</v>
      </c>
      <c r="B96" s="26">
        <v>44261</v>
      </c>
      <c r="C96" s="28">
        <v>4</v>
      </c>
      <c r="D96" s="28" t="s">
        <v>176</v>
      </c>
      <c r="E96" s="28">
        <v>5</v>
      </c>
      <c r="F96" s="28" t="s">
        <v>328</v>
      </c>
      <c r="G96" s="28">
        <v>2</v>
      </c>
      <c r="H96" s="26">
        <v>44238</v>
      </c>
      <c r="I96" s="28" t="s">
        <v>290</v>
      </c>
      <c r="J96" s="63" t="s">
        <v>400</v>
      </c>
      <c r="L96" s="30"/>
      <c r="M96" s="2" t="str">
        <f t="shared" si="3"/>
        <v>SELT4</v>
      </c>
      <c r="N96" s="2" t="str">
        <f t="shared" si="5"/>
        <v>SELGRUPO5</v>
      </c>
    </row>
    <row r="97" spans="1:22" x14ac:dyDescent="0.3">
      <c r="A97" s="26">
        <v>44251</v>
      </c>
      <c r="B97" s="26">
        <v>44261</v>
      </c>
      <c r="C97" s="28">
        <v>4</v>
      </c>
      <c r="D97" s="28" t="s">
        <v>174</v>
      </c>
      <c r="E97" s="28">
        <v>5</v>
      </c>
      <c r="F97" s="28" t="s">
        <v>328</v>
      </c>
      <c r="G97" s="28">
        <v>2</v>
      </c>
      <c r="H97" s="26">
        <v>44249</v>
      </c>
      <c r="I97" s="28" t="s">
        <v>290</v>
      </c>
      <c r="J97" s="32" t="s">
        <v>399</v>
      </c>
      <c r="L97" s="30"/>
      <c r="M97" s="2" t="str">
        <f t="shared" si="3"/>
        <v>SELT4</v>
      </c>
      <c r="N97" s="2" t="str">
        <f t="shared" si="5"/>
        <v>SELGRUPO5</v>
      </c>
    </row>
    <row r="98" spans="1:22" x14ac:dyDescent="0.3">
      <c r="A98" s="26">
        <v>44257</v>
      </c>
      <c r="B98" s="26">
        <v>44261</v>
      </c>
      <c r="C98" s="28">
        <v>4</v>
      </c>
      <c r="D98" s="28" t="s">
        <v>173</v>
      </c>
      <c r="E98" s="28">
        <v>5</v>
      </c>
      <c r="F98" s="28" t="s">
        <v>294</v>
      </c>
      <c r="G98" s="28">
        <v>45.5</v>
      </c>
      <c r="H98" s="26">
        <v>44249</v>
      </c>
      <c r="I98" s="28" t="s">
        <v>290</v>
      </c>
      <c r="J98" s="32" t="s">
        <v>392</v>
      </c>
      <c r="L98" s="30"/>
      <c r="M98" s="2" t="str">
        <f t="shared" si="3"/>
        <v>SELT4</v>
      </c>
      <c r="N98" s="2" t="str">
        <f t="shared" si="5"/>
        <v>SELGRUPO5</v>
      </c>
    </row>
    <row r="99" spans="1:22" x14ac:dyDescent="0.3">
      <c r="A99" s="26">
        <v>43898</v>
      </c>
      <c r="B99" s="26">
        <v>44272</v>
      </c>
      <c r="C99" s="28">
        <v>4</v>
      </c>
      <c r="D99" s="28" t="s">
        <v>170</v>
      </c>
      <c r="E99" s="28">
        <v>5</v>
      </c>
      <c r="F99" s="28" t="s">
        <v>294</v>
      </c>
      <c r="G99" s="28">
        <v>49</v>
      </c>
      <c r="H99" s="26">
        <v>44160</v>
      </c>
      <c r="I99" s="28" t="s">
        <v>290</v>
      </c>
      <c r="J99" s="32" t="s">
        <v>392</v>
      </c>
      <c r="L99" s="30"/>
      <c r="M99" s="2" t="str">
        <f t="shared" si="3"/>
        <v>SELT4</v>
      </c>
      <c r="N99" s="2" t="str">
        <f t="shared" si="5"/>
        <v>SELGRUPO5</v>
      </c>
    </row>
    <row r="100" spans="1:22" x14ac:dyDescent="0.3">
      <c r="A100" s="26">
        <v>43898</v>
      </c>
      <c r="B100" s="26">
        <v>44272</v>
      </c>
      <c r="C100" s="28">
        <v>4</v>
      </c>
      <c r="D100" s="28" t="s">
        <v>170</v>
      </c>
      <c r="E100" s="28">
        <v>5</v>
      </c>
      <c r="F100" s="28" t="s">
        <v>328</v>
      </c>
      <c r="G100" s="28">
        <v>0</v>
      </c>
      <c r="H100" s="26">
        <v>44249</v>
      </c>
      <c r="I100" s="28" t="s">
        <v>306</v>
      </c>
      <c r="J100" s="32" t="s">
        <v>401</v>
      </c>
      <c r="K100" s="5" t="s">
        <v>402</v>
      </c>
      <c r="L100" s="30"/>
      <c r="M100" s="2" t="str">
        <f t="shared" si="3"/>
        <v>SELT4</v>
      </c>
      <c r="N100" s="2" t="str">
        <f t="shared" si="5"/>
        <v>SELGRUPO5</v>
      </c>
    </row>
    <row r="101" spans="1:22" x14ac:dyDescent="0.3">
      <c r="A101" s="26">
        <v>44270</v>
      </c>
      <c r="B101" s="26">
        <v>44272</v>
      </c>
      <c r="C101" s="28">
        <v>4</v>
      </c>
      <c r="D101" s="28" t="s">
        <v>176</v>
      </c>
      <c r="E101" s="28">
        <v>1</v>
      </c>
      <c r="F101" s="28" t="s">
        <v>291</v>
      </c>
      <c r="G101" s="28">
        <v>6</v>
      </c>
      <c r="H101" s="26">
        <v>44265</v>
      </c>
      <c r="I101" s="28" t="s">
        <v>290</v>
      </c>
      <c r="J101" s="32" t="s">
        <v>403</v>
      </c>
      <c r="L101" s="30"/>
      <c r="M101" s="2" t="str">
        <f t="shared" si="3"/>
        <v>SELT4</v>
      </c>
      <c r="N101" s="2" t="str">
        <f t="shared" si="5"/>
        <v>SELGRUPO1</v>
      </c>
    </row>
    <row r="102" spans="1:22" x14ac:dyDescent="0.3">
      <c r="A102" s="26">
        <v>44270</v>
      </c>
      <c r="B102" s="26">
        <v>44272</v>
      </c>
      <c r="C102" s="28">
        <v>4</v>
      </c>
      <c r="D102" s="28" t="s">
        <v>176</v>
      </c>
      <c r="E102" s="28">
        <v>1</v>
      </c>
      <c r="F102" s="28" t="s">
        <v>291</v>
      </c>
      <c r="G102" s="28">
        <v>2</v>
      </c>
      <c r="H102" s="26">
        <v>44258</v>
      </c>
      <c r="I102" s="28" t="s">
        <v>290</v>
      </c>
      <c r="J102" s="32" t="s">
        <v>404</v>
      </c>
      <c r="L102" s="30"/>
      <c r="M102" s="2" t="str">
        <f t="shared" si="3"/>
        <v>SELT4</v>
      </c>
      <c r="N102" s="2" t="str">
        <f t="shared" si="5"/>
        <v>SELGRUPO1</v>
      </c>
    </row>
    <row r="103" spans="1:22" x14ac:dyDescent="0.3">
      <c r="A103" s="26">
        <v>44270</v>
      </c>
      <c r="B103" s="26">
        <v>44272</v>
      </c>
      <c r="C103" s="28">
        <v>4</v>
      </c>
      <c r="D103" s="28" t="s">
        <v>176</v>
      </c>
      <c r="E103" s="28">
        <v>1</v>
      </c>
      <c r="F103" s="28" t="s">
        <v>291</v>
      </c>
      <c r="G103" s="28">
        <v>3</v>
      </c>
      <c r="H103" s="26">
        <v>44270</v>
      </c>
      <c r="I103" s="28" t="s">
        <v>290</v>
      </c>
      <c r="J103" s="32" t="s">
        <v>405</v>
      </c>
      <c r="L103" s="30"/>
      <c r="M103" s="2" t="str">
        <f t="shared" si="3"/>
        <v>SELT4</v>
      </c>
      <c r="N103" s="2" t="str">
        <f t="shared" si="5"/>
        <v>SELGRUPO1</v>
      </c>
    </row>
    <row r="104" spans="1:22" x14ac:dyDescent="0.3">
      <c r="A104" s="26">
        <v>44271</v>
      </c>
      <c r="B104" s="26">
        <v>44280</v>
      </c>
      <c r="C104" s="28">
        <v>3</v>
      </c>
      <c r="D104" s="28" t="s">
        <v>146</v>
      </c>
      <c r="E104" s="28">
        <v>1</v>
      </c>
      <c r="F104" s="28" t="s">
        <v>291</v>
      </c>
      <c r="G104" s="28">
        <v>5</v>
      </c>
      <c r="H104" s="26">
        <v>44235</v>
      </c>
      <c r="I104" s="28" t="s">
        <v>290</v>
      </c>
      <c r="J104" s="32" t="s">
        <v>406</v>
      </c>
      <c r="L104" s="30"/>
      <c r="M104" s="2" t="str">
        <f t="shared" si="3"/>
        <v>SELT3</v>
      </c>
      <c r="N104" s="2" t="str">
        <f t="shared" si="5"/>
        <v>SELGRUPO1</v>
      </c>
    </row>
    <row r="105" spans="1:22" x14ac:dyDescent="0.3">
      <c r="A105" s="26">
        <v>44271</v>
      </c>
      <c r="B105" s="26">
        <v>44280</v>
      </c>
      <c r="C105" s="28">
        <v>3</v>
      </c>
      <c r="D105" s="28" t="s">
        <v>146</v>
      </c>
      <c r="E105" s="28">
        <v>1</v>
      </c>
      <c r="F105" s="28" t="s">
        <v>291</v>
      </c>
      <c r="G105" s="28">
        <v>4</v>
      </c>
      <c r="H105" s="26">
        <v>44237</v>
      </c>
      <c r="I105" s="28" t="s">
        <v>290</v>
      </c>
      <c r="J105" s="32" t="s">
        <v>407</v>
      </c>
      <c r="L105" s="30"/>
      <c r="M105" s="2" t="str">
        <f t="shared" si="3"/>
        <v>SELT3</v>
      </c>
      <c r="N105" s="2" t="str">
        <f t="shared" si="5"/>
        <v>SELGRUPO1</v>
      </c>
    </row>
    <row r="106" spans="1:22" customFormat="1" x14ac:dyDescent="0.3">
      <c r="A106" s="26">
        <v>44271</v>
      </c>
      <c r="B106" s="26">
        <v>44280</v>
      </c>
      <c r="C106" s="28">
        <v>3</v>
      </c>
      <c r="D106" s="28" t="s">
        <v>146</v>
      </c>
      <c r="E106" s="28">
        <v>1</v>
      </c>
      <c r="F106" s="28" t="s">
        <v>291</v>
      </c>
      <c r="G106" s="28">
        <v>6</v>
      </c>
      <c r="H106" s="26">
        <v>44237</v>
      </c>
      <c r="I106" s="28" t="s">
        <v>290</v>
      </c>
      <c r="J106" s="32" t="s">
        <v>408</v>
      </c>
      <c r="K106" s="5"/>
      <c r="L106" s="30"/>
      <c r="M106" s="2" t="str">
        <f t="shared" si="3"/>
        <v>SELT3</v>
      </c>
      <c r="N106" s="2" t="str">
        <f t="shared" si="5"/>
        <v>SELGRUPO1</v>
      </c>
      <c r="O106" s="2"/>
      <c r="P106" s="2"/>
      <c r="Q106" s="2"/>
      <c r="R106" s="2"/>
      <c r="S106" s="2"/>
      <c r="T106" s="2"/>
      <c r="U106" s="2"/>
      <c r="V106" s="2"/>
    </row>
    <row r="107" spans="1:22" customFormat="1" x14ac:dyDescent="0.3">
      <c r="A107" s="26">
        <v>44271</v>
      </c>
      <c r="B107" s="26">
        <v>44280</v>
      </c>
      <c r="C107" s="28">
        <v>3</v>
      </c>
      <c r="D107" s="28" t="s">
        <v>146</v>
      </c>
      <c r="E107" s="28">
        <v>1</v>
      </c>
      <c r="F107" s="28" t="s">
        <v>291</v>
      </c>
      <c r="G107" s="28">
        <v>12</v>
      </c>
      <c r="H107" s="26">
        <v>44231</v>
      </c>
      <c r="I107" s="28" t="s">
        <v>290</v>
      </c>
      <c r="J107" s="32" t="s">
        <v>409</v>
      </c>
      <c r="K107" s="5"/>
      <c r="L107" s="30"/>
      <c r="M107" s="2" t="str">
        <f t="shared" si="3"/>
        <v>SELT3</v>
      </c>
      <c r="N107" s="2" t="str">
        <f t="shared" si="5"/>
        <v>SELGRUPO1</v>
      </c>
      <c r="O107" s="2"/>
      <c r="P107" s="2"/>
      <c r="Q107" s="2"/>
      <c r="R107" s="2"/>
      <c r="S107" s="2"/>
      <c r="T107" s="2"/>
      <c r="U107" s="2"/>
      <c r="V107" s="2"/>
    </row>
    <row r="108" spans="1:22" customFormat="1" x14ac:dyDescent="0.3">
      <c r="A108" s="26">
        <v>44271</v>
      </c>
      <c r="B108" s="26">
        <v>44280</v>
      </c>
      <c r="C108" s="28">
        <v>3</v>
      </c>
      <c r="D108" s="28" t="s">
        <v>146</v>
      </c>
      <c r="E108" s="28">
        <v>1</v>
      </c>
      <c r="F108" s="28" t="s">
        <v>291</v>
      </c>
      <c r="G108" s="28">
        <v>2</v>
      </c>
      <c r="H108" s="26">
        <v>44235</v>
      </c>
      <c r="I108" s="28" t="s">
        <v>290</v>
      </c>
      <c r="J108" s="32" t="s">
        <v>390</v>
      </c>
      <c r="K108" s="5"/>
      <c r="L108" s="30"/>
      <c r="M108" s="2" t="str">
        <f t="shared" si="3"/>
        <v>SELT3</v>
      </c>
      <c r="N108" s="2" t="str">
        <f t="shared" si="5"/>
        <v>SELGRUPO1</v>
      </c>
      <c r="O108" s="2"/>
      <c r="P108" s="2"/>
      <c r="Q108" s="2"/>
      <c r="R108" s="2"/>
      <c r="S108" s="2"/>
      <c r="T108" s="2"/>
      <c r="U108" s="2"/>
      <c r="V108" s="2"/>
    </row>
    <row r="109" spans="1:22" customFormat="1" x14ac:dyDescent="0.3">
      <c r="A109" s="26">
        <v>44271</v>
      </c>
      <c r="B109" s="26">
        <v>44280</v>
      </c>
      <c r="C109" s="28">
        <v>3</v>
      </c>
      <c r="D109" s="28" t="s">
        <v>146</v>
      </c>
      <c r="E109" s="28">
        <v>1</v>
      </c>
      <c r="F109" s="28" t="s">
        <v>291</v>
      </c>
      <c r="G109" s="28">
        <v>2</v>
      </c>
      <c r="H109" s="26">
        <v>44235</v>
      </c>
      <c r="I109" s="28" t="s">
        <v>290</v>
      </c>
      <c r="J109" s="32" t="s">
        <v>410</v>
      </c>
      <c r="K109" s="5"/>
      <c r="L109" s="30"/>
      <c r="M109" s="2" t="str">
        <f t="shared" si="3"/>
        <v>SELT3</v>
      </c>
      <c r="N109" s="30" t="str">
        <f t="shared" si="5"/>
        <v>SELGRUPO1</v>
      </c>
      <c r="O109" s="30"/>
      <c r="P109" s="30"/>
      <c r="Q109" s="30"/>
    </row>
    <row r="110" spans="1:22" customFormat="1" x14ac:dyDescent="0.3">
      <c r="A110" s="26">
        <v>44271</v>
      </c>
      <c r="B110" s="26">
        <v>44280</v>
      </c>
      <c r="C110" s="28">
        <v>3</v>
      </c>
      <c r="D110" s="28" t="s">
        <v>146</v>
      </c>
      <c r="E110" s="28">
        <v>5</v>
      </c>
      <c r="F110" s="28" t="s">
        <v>294</v>
      </c>
      <c r="G110" s="28">
        <v>50.1</v>
      </c>
      <c r="H110" s="26">
        <v>44270</v>
      </c>
      <c r="I110" s="28" t="s">
        <v>290</v>
      </c>
      <c r="J110" s="32" t="s">
        <v>392</v>
      </c>
      <c r="K110" s="5"/>
      <c r="L110" s="30"/>
      <c r="M110" s="2" t="str">
        <f t="shared" si="3"/>
        <v>SELT3</v>
      </c>
      <c r="N110" s="30" t="str">
        <f t="shared" si="5"/>
        <v>SELGRUPO5</v>
      </c>
      <c r="O110" s="30"/>
      <c r="P110" s="30"/>
      <c r="Q110" s="30"/>
    </row>
    <row r="111" spans="1:22" customFormat="1" x14ac:dyDescent="0.3">
      <c r="A111" s="26">
        <v>44273</v>
      </c>
      <c r="B111" s="26">
        <v>44280</v>
      </c>
      <c r="C111" s="28">
        <v>4</v>
      </c>
      <c r="D111" s="28" t="s">
        <v>167</v>
      </c>
      <c r="E111" s="28">
        <v>5</v>
      </c>
      <c r="F111" s="28" t="s">
        <v>328</v>
      </c>
      <c r="G111" s="28">
        <v>5</v>
      </c>
      <c r="H111" s="26">
        <v>43983</v>
      </c>
      <c r="I111" s="28" t="s">
        <v>290</v>
      </c>
      <c r="J111" s="32" t="s">
        <v>331</v>
      </c>
      <c r="K111" s="5"/>
      <c r="L111" s="34"/>
      <c r="M111" s="2" t="str">
        <f t="shared" si="3"/>
        <v>SELT4</v>
      </c>
      <c r="N111" s="30" t="str">
        <f t="shared" si="5"/>
        <v>SELGRUPO5</v>
      </c>
    </row>
    <row r="112" spans="1:22" customFormat="1" x14ac:dyDescent="0.3">
      <c r="A112" s="26">
        <v>44273</v>
      </c>
      <c r="B112" s="26">
        <v>44280</v>
      </c>
      <c r="C112" s="28">
        <v>4</v>
      </c>
      <c r="D112" s="28" t="s">
        <v>167</v>
      </c>
      <c r="E112" s="28">
        <v>5</v>
      </c>
      <c r="F112" s="28" t="s">
        <v>328</v>
      </c>
      <c r="G112" s="28">
        <v>5</v>
      </c>
      <c r="H112" s="26">
        <v>43984</v>
      </c>
      <c r="I112" s="28" t="s">
        <v>290</v>
      </c>
      <c r="J112" s="32" t="s">
        <v>337</v>
      </c>
      <c r="K112" s="5"/>
      <c r="L112" s="34"/>
      <c r="M112" s="2" t="str">
        <f t="shared" si="3"/>
        <v>SELT4</v>
      </c>
      <c r="N112" s="30" t="str">
        <f t="shared" si="5"/>
        <v>SELGRUPO5</v>
      </c>
    </row>
    <row r="113" spans="1:14" customFormat="1" x14ac:dyDescent="0.3">
      <c r="A113" s="26">
        <v>44273</v>
      </c>
      <c r="B113" s="26">
        <v>44280</v>
      </c>
      <c r="C113" s="28">
        <v>4</v>
      </c>
      <c r="D113" s="28" t="s">
        <v>167</v>
      </c>
      <c r="E113" s="28">
        <v>1</v>
      </c>
      <c r="F113" s="28" t="s">
        <v>291</v>
      </c>
      <c r="G113" s="28">
        <v>2</v>
      </c>
      <c r="H113" s="26">
        <v>43915</v>
      </c>
      <c r="I113" s="28" t="s">
        <v>290</v>
      </c>
      <c r="J113" s="32" t="s">
        <v>411</v>
      </c>
      <c r="K113" s="5"/>
      <c r="L113" s="34"/>
      <c r="M113" s="2" t="str">
        <f t="shared" si="3"/>
        <v>SELT4</v>
      </c>
      <c r="N113" s="30" t="str">
        <f t="shared" si="5"/>
        <v>SELGRUPO1</v>
      </c>
    </row>
    <row r="114" spans="1:14" customFormat="1" x14ac:dyDescent="0.3">
      <c r="A114" s="26">
        <v>44275</v>
      </c>
      <c r="B114" s="26">
        <v>44280</v>
      </c>
      <c r="C114" s="28">
        <v>3</v>
      </c>
      <c r="D114" s="28" t="s">
        <v>146</v>
      </c>
      <c r="E114" s="28">
        <v>1</v>
      </c>
      <c r="F114" s="28" t="s">
        <v>291</v>
      </c>
      <c r="G114" s="28">
        <v>0</v>
      </c>
      <c r="H114" s="26">
        <v>44235</v>
      </c>
      <c r="I114" s="28" t="s">
        <v>306</v>
      </c>
      <c r="J114" s="32" t="s">
        <v>406</v>
      </c>
      <c r="K114" s="5" t="s">
        <v>412</v>
      </c>
      <c r="L114" s="34"/>
      <c r="M114" s="2" t="str">
        <f t="shared" si="3"/>
        <v>SELT3</v>
      </c>
      <c r="N114" s="30" t="str">
        <f t="shared" si="5"/>
        <v>SELGRUPO1</v>
      </c>
    </row>
    <row r="115" spans="1:14" customFormat="1" x14ac:dyDescent="0.3">
      <c r="A115" s="26">
        <v>44275</v>
      </c>
      <c r="B115" s="26">
        <v>44280</v>
      </c>
      <c r="C115" s="28">
        <v>3</v>
      </c>
      <c r="D115" s="28" t="s">
        <v>146</v>
      </c>
      <c r="E115" s="28">
        <v>1</v>
      </c>
      <c r="F115" s="28" t="s">
        <v>291</v>
      </c>
      <c r="G115" s="28">
        <v>0</v>
      </c>
      <c r="H115" s="26">
        <v>44237</v>
      </c>
      <c r="I115" s="28" t="s">
        <v>306</v>
      </c>
      <c r="J115" s="32" t="s">
        <v>407</v>
      </c>
      <c r="K115" s="5" t="s">
        <v>412</v>
      </c>
      <c r="L115" s="34"/>
      <c r="M115" s="2" t="str">
        <f t="shared" si="3"/>
        <v>SELT3</v>
      </c>
      <c r="N115" s="30" t="str">
        <f t="shared" si="5"/>
        <v>SELGRUPO1</v>
      </c>
    </row>
    <row r="116" spans="1:14" customFormat="1" x14ac:dyDescent="0.3">
      <c r="A116" s="26">
        <v>44275</v>
      </c>
      <c r="B116" s="26">
        <v>44280</v>
      </c>
      <c r="C116" s="28">
        <v>3</v>
      </c>
      <c r="D116" s="28" t="s">
        <v>146</v>
      </c>
      <c r="E116" s="28">
        <v>1</v>
      </c>
      <c r="F116" s="28" t="s">
        <v>291</v>
      </c>
      <c r="G116" s="28">
        <v>0</v>
      </c>
      <c r="H116" s="26">
        <v>44237</v>
      </c>
      <c r="I116" s="28" t="s">
        <v>306</v>
      </c>
      <c r="J116" s="32" t="s">
        <v>408</v>
      </c>
      <c r="K116" s="5" t="s">
        <v>412</v>
      </c>
      <c r="L116" s="34"/>
      <c r="M116" s="2" t="str">
        <f t="shared" si="3"/>
        <v>SELT3</v>
      </c>
      <c r="N116" s="30" t="str">
        <f t="shared" si="5"/>
        <v>SELGRUPO1</v>
      </c>
    </row>
    <row r="117" spans="1:14" customFormat="1" x14ac:dyDescent="0.3">
      <c r="A117" s="26">
        <v>44275</v>
      </c>
      <c r="B117" s="26">
        <v>44280</v>
      </c>
      <c r="C117" s="28">
        <v>3</v>
      </c>
      <c r="D117" s="28" t="s">
        <v>146</v>
      </c>
      <c r="E117" s="28">
        <v>1</v>
      </c>
      <c r="F117" s="28" t="s">
        <v>291</v>
      </c>
      <c r="G117" s="28">
        <v>0</v>
      </c>
      <c r="H117" s="26">
        <v>44231</v>
      </c>
      <c r="I117" s="28" t="s">
        <v>306</v>
      </c>
      <c r="J117" s="32" t="s">
        <v>409</v>
      </c>
      <c r="K117" s="5" t="s">
        <v>412</v>
      </c>
      <c r="L117" s="34"/>
      <c r="M117" s="2" t="str">
        <f t="shared" si="3"/>
        <v>SELT3</v>
      </c>
      <c r="N117" s="30" t="str">
        <f t="shared" si="5"/>
        <v>SELGRUPO1</v>
      </c>
    </row>
    <row r="118" spans="1:14" customFormat="1" x14ac:dyDescent="0.3">
      <c r="A118" s="26">
        <v>44275</v>
      </c>
      <c r="B118" s="26">
        <v>44280</v>
      </c>
      <c r="C118" s="28">
        <v>3</v>
      </c>
      <c r="D118" s="28" t="s">
        <v>146</v>
      </c>
      <c r="E118" s="28">
        <v>1</v>
      </c>
      <c r="F118" s="28" t="s">
        <v>291</v>
      </c>
      <c r="G118" s="28">
        <v>0</v>
      </c>
      <c r="H118" s="26">
        <v>44235</v>
      </c>
      <c r="I118" s="28" t="s">
        <v>306</v>
      </c>
      <c r="J118" s="32" t="s">
        <v>390</v>
      </c>
      <c r="K118" s="5" t="s">
        <v>412</v>
      </c>
      <c r="L118" s="34"/>
      <c r="M118" s="2" t="str">
        <f t="shared" si="3"/>
        <v>SELT3</v>
      </c>
      <c r="N118" s="30" t="str">
        <f t="shared" si="5"/>
        <v>SELGRUPO1</v>
      </c>
    </row>
    <row r="119" spans="1:14" customFormat="1" x14ac:dyDescent="0.3">
      <c r="A119" s="26">
        <v>44275</v>
      </c>
      <c r="B119" s="26">
        <v>44280</v>
      </c>
      <c r="C119" s="28">
        <v>3</v>
      </c>
      <c r="D119" s="28" t="s">
        <v>146</v>
      </c>
      <c r="E119" s="28">
        <v>1</v>
      </c>
      <c r="F119" s="28" t="s">
        <v>291</v>
      </c>
      <c r="G119" s="28">
        <v>0</v>
      </c>
      <c r="H119" s="26">
        <v>44235</v>
      </c>
      <c r="I119" s="28" t="s">
        <v>306</v>
      </c>
      <c r="J119" s="32" t="s">
        <v>413</v>
      </c>
      <c r="K119" s="5" t="s">
        <v>412</v>
      </c>
      <c r="L119" s="34"/>
      <c r="M119" s="2" t="str">
        <f t="shared" si="3"/>
        <v>SELT3</v>
      </c>
      <c r="N119" s="30" t="str">
        <f t="shared" si="5"/>
        <v>SELGRUPO1</v>
      </c>
    </row>
    <row r="120" spans="1:14" customFormat="1" x14ac:dyDescent="0.3">
      <c r="A120" s="26">
        <v>44275</v>
      </c>
      <c r="B120" s="26">
        <v>44280</v>
      </c>
      <c r="C120" s="28">
        <v>3</v>
      </c>
      <c r="D120" s="28" t="s">
        <v>146</v>
      </c>
      <c r="E120" s="28">
        <v>5</v>
      </c>
      <c r="F120" s="28" t="s">
        <v>294</v>
      </c>
      <c r="G120" s="28">
        <v>0</v>
      </c>
      <c r="H120" s="26">
        <v>44270</v>
      </c>
      <c r="I120" s="28" t="s">
        <v>306</v>
      </c>
      <c r="J120" s="32" t="s">
        <v>392</v>
      </c>
      <c r="K120" s="5" t="s">
        <v>412</v>
      </c>
      <c r="L120" s="34"/>
      <c r="M120" s="2" t="str">
        <f t="shared" si="3"/>
        <v>SELT3</v>
      </c>
      <c r="N120" s="30" t="str">
        <f t="shared" si="5"/>
        <v>SELGRUPO5</v>
      </c>
    </row>
    <row r="121" spans="1:14" customFormat="1" x14ac:dyDescent="0.3">
      <c r="A121" s="26">
        <v>44284</v>
      </c>
      <c r="B121" s="26">
        <v>44293</v>
      </c>
      <c r="C121" s="28">
        <v>4</v>
      </c>
      <c r="D121" s="28" t="s">
        <v>176</v>
      </c>
      <c r="E121" s="28">
        <v>5</v>
      </c>
      <c r="F121" s="28" t="s">
        <v>328</v>
      </c>
      <c r="G121" s="28">
        <v>5</v>
      </c>
      <c r="H121" s="35">
        <v>43985</v>
      </c>
      <c r="I121" s="28" t="s">
        <v>290</v>
      </c>
      <c r="J121" s="32" t="s">
        <v>333</v>
      </c>
      <c r="K121" s="5"/>
      <c r="L121" s="34"/>
      <c r="M121" s="2" t="str">
        <f t="shared" si="3"/>
        <v>SELT4</v>
      </c>
      <c r="N121" s="30" t="str">
        <f t="shared" si="5"/>
        <v>SELGRUPO5</v>
      </c>
    </row>
    <row r="122" spans="1:14" customFormat="1" x14ac:dyDescent="0.3">
      <c r="A122" s="26">
        <v>44284</v>
      </c>
      <c r="B122" s="26">
        <v>44293</v>
      </c>
      <c r="C122" s="28">
        <v>4</v>
      </c>
      <c r="D122" s="28" t="s">
        <v>176</v>
      </c>
      <c r="E122" s="28">
        <v>5</v>
      </c>
      <c r="F122" s="28" t="s">
        <v>328</v>
      </c>
      <c r="G122" s="28">
        <v>5</v>
      </c>
      <c r="H122" s="35">
        <v>43979</v>
      </c>
      <c r="I122" s="28" t="s">
        <v>290</v>
      </c>
      <c r="J122" s="32" t="s">
        <v>338</v>
      </c>
      <c r="K122" s="5"/>
      <c r="L122" s="34"/>
      <c r="M122" s="2" t="str">
        <f t="shared" si="3"/>
        <v>SELT4</v>
      </c>
      <c r="N122" s="30" t="str">
        <f t="shared" si="5"/>
        <v>SELGRUPO5</v>
      </c>
    </row>
    <row r="123" spans="1:14" customFormat="1" x14ac:dyDescent="0.3">
      <c r="A123" s="26">
        <v>44284</v>
      </c>
      <c r="B123" s="26">
        <v>44293</v>
      </c>
      <c r="C123" s="28">
        <v>4</v>
      </c>
      <c r="D123" s="28" t="s">
        <v>176</v>
      </c>
      <c r="E123" s="28">
        <v>5</v>
      </c>
      <c r="F123" s="28" t="s">
        <v>328</v>
      </c>
      <c r="G123" s="28">
        <v>5</v>
      </c>
      <c r="H123" s="35">
        <v>43949</v>
      </c>
      <c r="I123" s="28" t="s">
        <v>290</v>
      </c>
      <c r="J123" s="32" t="s">
        <v>414</v>
      </c>
      <c r="K123" s="5"/>
      <c r="L123" s="34"/>
      <c r="M123" s="2" t="str">
        <f t="shared" si="3"/>
        <v>SELT4</v>
      </c>
      <c r="N123" s="30" t="str">
        <f t="shared" si="5"/>
        <v>SELGRUPO5</v>
      </c>
    </row>
    <row r="124" spans="1:14" customFormat="1" x14ac:dyDescent="0.3">
      <c r="A124" s="26">
        <v>44284</v>
      </c>
      <c r="B124" s="26">
        <v>44293</v>
      </c>
      <c r="C124" s="28">
        <v>4</v>
      </c>
      <c r="D124" s="28" t="s">
        <v>176</v>
      </c>
      <c r="E124" s="28">
        <v>5</v>
      </c>
      <c r="F124" s="28" t="s">
        <v>328</v>
      </c>
      <c r="G124" s="28">
        <v>5</v>
      </c>
      <c r="H124" s="35">
        <v>43956</v>
      </c>
      <c r="I124" s="28" t="s">
        <v>290</v>
      </c>
      <c r="J124" s="32" t="s">
        <v>339</v>
      </c>
      <c r="K124" s="5"/>
      <c r="L124" s="34"/>
      <c r="M124" s="2" t="str">
        <f t="shared" si="3"/>
        <v>SELT4</v>
      </c>
      <c r="N124" s="30" t="str">
        <f t="shared" si="5"/>
        <v>SELGRUPO5</v>
      </c>
    </row>
    <row r="125" spans="1:14" customFormat="1" x14ac:dyDescent="0.3">
      <c r="A125" s="26">
        <v>44284</v>
      </c>
      <c r="B125" s="26">
        <v>44293</v>
      </c>
      <c r="C125" s="28">
        <v>4</v>
      </c>
      <c r="D125" s="28" t="s">
        <v>176</v>
      </c>
      <c r="E125" s="28">
        <v>5</v>
      </c>
      <c r="F125" s="28" t="s">
        <v>328</v>
      </c>
      <c r="G125" s="28">
        <v>5</v>
      </c>
      <c r="H125" s="35">
        <v>44088</v>
      </c>
      <c r="I125" s="28" t="s">
        <v>290</v>
      </c>
      <c r="J125" s="32" t="s">
        <v>343</v>
      </c>
      <c r="K125" s="5"/>
      <c r="L125" s="34"/>
      <c r="M125" s="2" t="str">
        <f t="shared" si="3"/>
        <v>SELT4</v>
      </c>
      <c r="N125" s="30" t="str">
        <f t="shared" si="5"/>
        <v>SELGRUPO5</v>
      </c>
    </row>
    <row r="126" spans="1:14" customFormat="1" x14ac:dyDescent="0.3">
      <c r="A126" s="26">
        <v>44286</v>
      </c>
      <c r="B126" s="26">
        <v>44293</v>
      </c>
      <c r="C126" s="28">
        <v>4</v>
      </c>
      <c r="D126" s="28" t="s">
        <v>161</v>
      </c>
      <c r="E126" s="28">
        <v>5</v>
      </c>
      <c r="F126" s="28" t="s">
        <v>328</v>
      </c>
      <c r="G126" s="28">
        <v>5</v>
      </c>
      <c r="H126" s="26">
        <v>43986</v>
      </c>
      <c r="I126" s="28" t="s">
        <v>290</v>
      </c>
      <c r="J126" s="32" t="s">
        <v>335</v>
      </c>
      <c r="K126" s="5"/>
      <c r="L126" s="34"/>
      <c r="M126" s="2" t="str">
        <f t="shared" si="3"/>
        <v>SELT4</v>
      </c>
      <c r="N126" s="30" t="str">
        <f t="shared" si="5"/>
        <v>SELGRUPO5</v>
      </c>
    </row>
    <row r="127" spans="1:14" customFormat="1" x14ac:dyDescent="0.3">
      <c r="A127" s="26">
        <v>44286</v>
      </c>
      <c r="B127" s="26">
        <v>44293</v>
      </c>
      <c r="C127" s="28">
        <v>4</v>
      </c>
      <c r="D127" s="28" t="s">
        <v>161</v>
      </c>
      <c r="E127" s="28">
        <v>5</v>
      </c>
      <c r="F127" s="28" t="s">
        <v>328</v>
      </c>
      <c r="G127" s="28">
        <v>5</v>
      </c>
      <c r="H127" s="26">
        <v>43987</v>
      </c>
      <c r="I127" s="28" t="s">
        <v>290</v>
      </c>
      <c r="J127" s="32" t="s">
        <v>329</v>
      </c>
      <c r="K127" s="5"/>
      <c r="L127" s="34"/>
      <c r="M127" s="2" t="str">
        <f t="shared" si="3"/>
        <v>SELT4</v>
      </c>
      <c r="N127" s="30" t="str">
        <f t="shared" si="5"/>
        <v>SELGRUPO5</v>
      </c>
    </row>
    <row r="128" spans="1:14" customFormat="1" x14ac:dyDescent="0.3">
      <c r="A128" s="26">
        <v>44286</v>
      </c>
      <c r="B128" s="26">
        <v>44293</v>
      </c>
      <c r="C128" s="28">
        <v>4</v>
      </c>
      <c r="D128" s="28" t="s">
        <v>161</v>
      </c>
      <c r="E128" s="28">
        <v>5</v>
      </c>
      <c r="F128" s="28" t="s">
        <v>328</v>
      </c>
      <c r="G128" s="28">
        <v>5</v>
      </c>
      <c r="H128" s="26">
        <v>43984</v>
      </c>
      <c r="I128" s="28" t="s">
        <v>290</v>
      </c>
      <c r="J128" s="32" t="s">
        <v>337</v>
      </c>
      <c r="K128" s="5"/>
      <c r="L128" s="34"/>
      <c r="M128" s="2" t="str">
        <f t="shared" si="3"/>
        <v>SELT4</v>
      </c>
      <c r="N128" s="30" t="str">
        <f t="shared" si="5"/>
        <v>SELGRUPO5</v>
      </c>
    </row>
    <row r="129" spans="1:14" customFormat="1" x14ac:dyDescent="0.3">
      <c r="A129" s="26">
        <v>44286</v>
      </c>
      <c r="B129" s="26">
        <v>44293</v>
      </c>
      <c r="C129" s="28">
        <v>4</v>
      </c>
      <c r="D129" s="28" t="s">
        <v>161</v>
      </c>
      <c r="E129" s="28">
        <v>5</v>
      </c>
      <c r="F129" s="28" t="s">
        <v>328</v>
      </c>
      <c r="G129" s="28">
        <v>5</v>
      </c>
      <c r="H129" s="26">
        <v>43983</v>
      </c>
      <c r="I129" s="28" t="s">
        <v>290</v>
      </c>
      <c r="J129" s="32" t="s">
        <v>331</v>
      </c>
      <c r="K129" s="5"/>
      <c r="L129" s="34"/>
      <c r="M129" s="2" t="str">
        <f t="shared" si="3"/>
        <v>SELT4</v>
      </c>
      <c r="N129" s="30" t="str">
        <f t="shared" si="5"/>
        <v>SELGRUPO5</v>
      </c>
    </row>
    <row r="130" spans="1:14" customFormat="1" x14ac:dyDescent="0.3">
      <c r="A130" s="26">
        <v>44286</v>
      </c>
      <c r="B130" s="26">
        <v>44293</v>
      </c>
      <c r="C130" s="28">
        <v>4</v>
      </c>
      <c r="D130" s="28" t="s">
        <v>161</v>
      </c>
      <c r="E130" s="28">
        <v>5</v>
      </c>
      <c r="F130" s="28" t="s">
        <v>328</v>
      </c>
      <c r="G130" s="28">
        <v>5</v>
      </c>
      <c r="H130" s="35">
        <v>43985</v>
      </c>
      <c r="I130" s="28" t="s">
        <v>290</v>
      </c>
      <c r="J130" s="32" t="s">
        <v>333</v>
      </c>
      <c r="K130" s="5"/>
      <c r="L130" s="34"/>
      <c r="M130" s="2" t="str">
        <f t="shared" si="3"/>
        <v>SELT4</v>
      </c>
      <c r="N130" s="30" t="str">
        <f t="shared" si="5"/>
        <v>SELGRUPO5</v>
      </c>
    </row>
    <row r="131" spans="1:14" customFormat="1" x14ac:dyDescent="0.3">
      <c r="A131" s="26">
        <v>44286</v>
      </c>
      <c r="B131" s="26">
        <v>44293</v>
      </c>
      <c r="C131" s="28">
        <v>4</v>
      </c>
      <c r="D131" s="28" t="s">
        <v>161</v>
      </c>
      <c r="E131" s="28">
        <v>5</v>
      </c>
      <c r="F131" s="28" t="s">
        <v>328</v>
      </c>
      <c r="G131" s="28">
        <v>5</v>
      </c>
      <c r="H131" s="35">
        <v>43979</v>
      </c>
      <c r="I131" s="28" t="s">
        <v>290</v>
      </c>
      <c r="J131" s="32" t="s">
        <v>338</v>
      </c>
      <c r="K131" s="5"/>
      <c r="L131" s="34"/>
      <c r="M131" s="2" t="str">
        <f t="shared" si="3"/>
        <v>SELT4</v>
      </c>
      <c r="N131" s="30" t="str">
        <f t="shared" si="5"/>
        <v>SELGRUPO5</v>
      </c>
    </row>
    <row r="132" spans="1:14" customFormat="1" x14ac:dyDescent="0.3">
      <c r="A132" s="26">
        <v>44286</v>
      </c>
      <c r="B132" s="26">
        <v>44293</v>
      </c>
      <c r="C132" s="28">
        <v>4</v>
      </c>
      <c r="D132" s="28" t="s">
        <v>161</v>
      </c>
      <c r="E132" s="28">
        <v>5</v>
      </c>
      <c r="F132" s="28" t="s">
        <v>328</v>
      </c>
      <c r="G132" s="28">
        <v>5</v>
      </c>
      <c r="H132" s="35">
        <v>43949</v>
      </c>
      <c r="I132" s="28" t="s">
        <v>290</v>
      </c>
      <c r="J132" s="32" t="s">
        <v>414</v>
      </c>
      <c r="K132" s="5"/>
      <c r="L132" s="34"/>
      <c r="M132" s="2" t="str">
        <f t="shared" ref="M132:M195" si="6">IF(C132=1,"SELT1",IF(C132=2,"SELT2",IF(C132=3,"SELT3",IF(C132=4,"SELT4",IF(C132=5,"SELT5",IF(C132=6,"SELT6",IF(C132=7,"SELT7",IF(C132=8,"SELT8",IF(C132=9,"SELT9",IF(C132=10,"SELT10","NA"))))))))))</f>
        <v>SELT4</v>
      </c>
      <c r="N132" s="30" t="str">
        <f t="shared" si="5"/>
        <v>SELGRUPO5</v>
      </c>
    </row>
    <row r="133" spans="1:14" customFormat="1" x14ac:dyDescent="0.3">
      <c r="A133" s="26">
        <v>44286</v>
      </c>
      <c r="B133" s="26">
        <v>44293</v>
      </c>
      <c r="C133" s="28">
        <v>4</v>
      </c>
      <c r="D133" s="28" t="s">
        <v>161</v>
      </c>
      <c r="E133" s="28">
        <v>5</v>
      </c>
      <c r="F133" s="28" t="s">
        <v>328</v>
      </c>
      <c r="G133" s="28">
        <v>5</v>
      </c>
      <c r="H133" s="35">
        <v>44088</v>
      </c>
      <c r="I133" s="28" t="s">
        <v>290</v>
      </c>
      <c r="J133" s="32" t="s">
        <v>343</v>
      </c>
      <c r="K133" s="5"/>
      <c r="L133" s="34"/>
      <c r="M133" s="2" t="str">
        <f t="shared" si="6"/>
        <v>SELT4</v>
      </c>
      <c r="N133" s="30" t="str">
        <f t="shared" si="5"/>
        <v>SELGRUPO5</v>
      </c>
    </row>
    <row r="134" spans="1:14" customFormat="1" x14ac:dyDescent="0.3">
      <c r="A134" s="26">
        <v>44286</v>
      </c>
      <c r="B134" s="26">
        <v>44293</v>
      </c>
      <c r="C134" s="28">
        <v>4</v>
      </c>
      <c r="D134" s="28" t="s">
        <v>161</v>
      </c>
      <c r="E134" s="28">
        <v>5</v>
      </c>
      <c r="F134" s="28" t="s">
        <v>328</v>
      </c>
      <c r="G134" s="28">
        <v>2</v>
      </c>
      <c r="H134" s="26">
        <v>44249</v>
      </c>
      <c r="I134" s="28" t="s">
        <v>290</v>
      </c>
      <c r="J134" s="32" t="s">
        <v>399</v>
      </c>
      <c r="K134" s="5"/>
      <c r="L134" s="34"/>
      <c r="M134" s="2" t="str">
        <f t="shared" si="6"/>
        <v>SELT4</v>
      </c>
      <c r="N134" s="30" t="str">
        <f t="shared" si="5"/>
        <v>SELGRUPO5</v>
      </c>
    </row>
    <row r="135" spans="1:14" customFormat="1" x14ac:dyDescent="0.3">
      <c r="A135" s="26">
        <v>44286</v>
      </c>
      <c r="B135" s="26">
        <v>44293</v>
      </c>
      <c r="C135" s="28">
        <v>4</v>
      </c>
      <c r="D135" s="28" t="s">
        <v>161</v>
      </c>
      <c r="E135" s="28">
        <v>5</v>
      </c>
      <c r="F135" s="28" t="s">
        <v>328</v>
      </c>
      <c r="G135" s="28">
        <v>2</v>
      </c>
      <c r="H135" s="26">
        <v>44238</v>
      </c>
      <c r="I135" s="28" t="s">
        <v>290</v>
      </c>
      <c r="J135" s="63" t="s">
        <v>415</v>
      </c>
      <c r="K135" s="5"/>
      <c r="L135" s="34"/>
      <c r="M135" s="2" t="str">
        <f t="shared" si="6"/>
        <v>SELT4</v>
      </c>
      <c r="N135" s="30" t="str">
        <f t="shared" si="5"/>
        <v>SELGRUPO5</v>
      </c>
    </row>
    <row r="136" spans="1:14" customFormat="1" x14ac:dyDescent="0.3">
      <c r="A136" s="26">
        <v>44286</v>
      </c>
      <c r="B136" s="26">
        <v>44293</v>
      </c>
      <c r="C136" s="28">
        <v>4</v>
      </c>
      <c r="D136" s="28" t="s">
        <v>161</v>
      </c>
      <c r="E136" s="28">
        <v>5</v>
      </c>
      <c r="F136" s="28" t="s">
        <v>328</v>
      </c>
      <c r="G136" s="28">
        <v>2</v>
      </c>
      <c r="H136" s="26">
        <v>44263</v>
      </c>
      <c r="I136" s="28" t="s">
        <v>290</v>
      </c>
      <c r="J136" s="32" t="s">
        <v>416</v>
      </c>
      <c r="K136" s="5"/>
      <c r="L136" s="34"/>
      <c r="M136" s="2" t="str">
        <f t="shared" si="6"/>
        <v>SELT4</v>
      </c>
      <c r="N136" s="30" t="str">
        <f t="shared" si="5"/>
        <v>SELGRUPO5</v>
      </c>
    </row>
    <row r="137" spans="1:14" customFormat="1" x14ac:dyDescent="0.3">
      <c r="A137" s="26">
        <v>44286</v>
      </c>
      <c r="B137" s="26">
        <v>44293</v>
      </c>
      <c r="C137" s="28">
        <v>4</v>
      </c>
      <c r="D137" s="28" t="s">
        <v>161</v>
      </c>
      <c r="E137" s="28">
        <v>1</v>
      </c>
      <c r="F137" s="28" t="s">
        <v>291</v>
      </c>
      <c r="G137" s="28">
        <v>40</v>
      </c>
      <c r="H137" s="26">
        <v>44046</v>
      </c>
      <c r="I137" s="28" t="s">
        <v>290</v>
      </c>
      <c r="J137" s="63" t="s">
        <v>417</v>
      </c>
      <c r="K137" s="5"/>
      <c r="L137" s="34"/>
      <c r="M137" s="2" t="str">
        <f t="shared" si="6"/>
        <v>SELT4</v>
      </c>
      <c r="N137" s="30" t="str">
        <f t="shared" si="5"/>
        <v>SELGRUPO1</v>
      </c>
    </row>
    <row r="138" spans="1:14" customFormat="1" x14ac:dyDescent="0.3">
      <c r="A138" s="26">
        <v>44286</v>
      </c>
      <c r="B138" s="26">
        <v>44293</v>
      </c>
      <c r="C138" s="28">
        <v>5</v>
      </c>
      <c r="D138" s="28" t="s">
        <v>184</v>
      </c>
      <c r="E138" s="28">
        <v>1</v>
      </c>
      <c r="F138" s="28" t="s">
        <v>291</v>
      </c>
      <c r="G138" s="28">
        <v>40</v>
      </c>
      <c r="H138" s="26">
        <v>44046</v>
      </c>
      <c r="I138" s="28" t="s">
        <v>290</v>
      </c>
      <c r="J138" s="63" t="s">
        <v>417</v>
      </c>
      <c r="K138" s="5"/>
      <c r="L138" s="34"/>
      <c r="M138" s="2" t="str">
        <f t="shared" si="6"/>
        <v>SELT5</v>
      </c>
      <c r="N138" s="30" t="str">
        <f t="shared" si="5"/>
        <v>SELGRUPO1</v>
      </c>
    </row>
    <row r="139" spans="1:14" customFormat="1" x14ac:dyDescent="0.3">
      <c r="A139" s="26">
        <v>44286</v>
      </c>
      <c r="B139" s="26">
        <v>44293</v>
      </c>
      <c r="C139" s="28">
        <v>4</v>
      </c>
      <c r="D139" s="28" t="s">
        <v>177</v>
      </c>
      <c r="E139" s="28">
        <v>5</v>
      </c>
      <c r="F139" s="28" t="s">
        <v>294</v>
      </c>
      <c r="G139" s="28">
        <v>48.5</v>
      </c>
      <c r="H139" s="26">
        <v>44282</v>
      </c>
      <c r="I139" s="28" t="s">
        <v>290</v>
      </c>
      <c r="J139" s="32" t="s">
        <v>392</v>
      </c>
      <c r="K139" s="5"/>
      <c r="L139" s="34"/>
      <c r="M139" s="2" t="str">
        <f t="shared" si="6"/>
        <v>SELT4</v>
      </c>
      <c r="N139" s="30" t="str">
        <f t="shared" si="5"/>
        <v>SELGRUPO5</v>
      </c>
    </row>
    <row r="140" spans="1:14" customFormat="1" x14ac:dyDescent="0.3">
      <c r="A140" s="26">
        <v>44300</v>
      </c>
      <c r="B140" s="26">
        <v>44304</v>
      </c>
      <c r="C140" s="28">
        <v>3</v>
      </c>
      <c r="D140" s="28" t="s">
        <v>145</v>
      </c>
      <c r="E140" s="28">
        <v>1</v>
      </c>
      <c r="F140" s="28" t="s">
        <v>291</v>
      </c>
      <c r="G140" s="28">
        <v>40</v>
      </c>
      <c r="H140" s="26">
        <v>43930</v>
      </c>
      <c r="I140" s="28" t="s">
        <v>290</v>
      </c>
      <c r="J140" s="63" t="s">
        <v>417</v>
      </c>
      <c r="K140" s="5"/>
      <c r="L140" s="34"/>
      <c r="M140" s="2" t="str">
        <f t="shared" si="6"/>
        <v>SELT3</v>
      </c>
      <c r="N140" s="30" t="str">
        <f t="shared" si="5"/>
        <v>SELGRUPO1</v>
      </c>
    </row>
    <row r="141" spans="1:14" customFormat="1" x14ac:dyDescent="0.3">
      <c r="A141" s="26">
        <v>44300</v>
      </c>
      <c r="B141" s="26">
        <v>44304</v>
      </c>
      <c r="C141" s="28">
        <v>3</v>
      </c>
      <c r="D141" s="28" t="s">
        <v>145</v>
      </c>
      <c r="E141" s="28">
        <v>1</v>
      </c>
      <c r="F141" s="28" t="s">
        <v>291</v>
      </c>
      <c r="G141" s="28">
        <v>10</v>
      </c>
      <c r="H141" s="26">
        <v>44250</v>
      </c>
      <c r="I141" s="28" t="s">
        <v>290</v>
      </c>
      <c r="J141" s="32" t="s">
        <v>418</v>
      </c>
      <c r="K141" s="5"/>
      <c r="L141" s="34"/>
      <c r="M141" s="2" t="str">
        <f t="shared" si="6"/>
        <v>SELT3</v>
      </c>
      <c r="N141" s="30" t="str">
        <f t="shared" si="5"/>
        <v>SELGRUPO1</v>
      </c>
    </row>
    <row r="142" spans="1:14" customFormat="1" x14ac:dyDescent="0.3">
      <c r="A142" s="26">
        <v>44300</v>
      </c>
      <c r="B142" s="26">
        <v>44304</v>
      </c>
      <c r="C142" s="28">
        <v>3</v>
      </c>
      <c r="D142" s="28" t="s">
        <v>145</v>
      </c>
      <c r="E142" s="28">
        <v>1</v>
      </c>
      <c r="F142" s="28" t="s">
        <v>291</v>
      </c>
      <c r="G142" s="28">
        <v>30</v>
      </c>
      <c r="H142" s="26">
        <v>44300</v>
      </c>
      <c r="I142" s="28" t="s">
        <v>290</v>
      </c>
      <c r="J142" s="32" t="s">
        <v>419</v>
      </c>
      <c r="K142" s="5"/>
      <c r="L142" s="34"/>
      <c r="M142" s="2" t="str">
        <f t="shared" si="6"/>
        <v>SELT3</v>
      </c>
      <c r="N142" s="30" t="str">
        <f t="shared" ref="N142:N205" si="7">IF(E142=1,"SELGRUPO1",IF(E142=2,"SELGRUPO2",IF(E142=3,"SELGRUPO3",IF(E142= 4,"SELGRUPO4",IF(E142=5,"SELGRUPO5","NA")))))</f>
        <v>SELGRUPO1</v>
      </c>
    </row>
    <row r="143" spans="1:14" customFormat="1" x14ac:dyDescent="0.3">
      <c r="A143" s="26">
        <v>44300</v>
      </c>
      <c r="B143" s="26">
        <v>44304</v>
      </c>
      <c r="C143" s="28">
        <v>3</v>
      </c>
      <c r="D143" s="28" t="s">
        <v>145</v>
      </c>
      <c r="E143" s="28">
        <v>2</v>
      </c>
      <c r="F143" s="28" t="s">
        <v>313</v>
      </c>
      <c r="G143" s="28">
        <v>10</v>
      </c>
      <c r="H143" s="26">
        <v>44299</v>
      </c>
      <c r="I143" s="28" t="s">
        <v>290</v>
      </c>
      <c r="J143" s="32" t="s">
        <v>420</v>
      </c>
      <c r="K143" s="5"/>
      <c r="L143" s="34"/>
      <c r="M143" s="2" t="str">
        <f t="shared" si="6"/>
        <v>SELT3</v>
      </c>
      <c r="N143" s="30" t="str">
        <f t="shared" si="7"/>
        <v>SELGRUPO2</v>
      </c>
    </row>
    <row r="144" spans="1:14" customFormat="1" x14ac:dyDescent="0.3">
      <c r="A144" s="26">
        <v>44300</v>
      </c>
      <c r="B144" s="26">
        <v>44304</v>
      </c>
      <c r="C144" s="28">
        <v>3</v>
      </c>
      <c r="D144" s="28" t="s">
        <v>145</v>
      </c>
      <c r="E144" s="28">
        <v>5</v>
      </c>
      <c r="F144" s="28" t="s">
        <v>304</v>
      </c>
      <c r="G144" s="28">
        <v>3</v>
      </c>
      <c r="H144" s="26">
        <v>43888</v>
      </c>
      <c r="I144" s="28" t="s">
        <v>290</v>
      </c>
      <c r="J144" s="32" t="s">
        <v>392</v>
      </c>
      <c r="K144" s="5"/>
      <c r="L144" s="34"/>
      <c r="M144" s="2" t="str">
        <f t="shared" si="6"/>
        <v>SELT3</v>
      </c>
      <c r="N144" s="30" t="str">
        <f t="shared" si="7"/>
        <v>SELGRUPO5</v>
      </c>
    </row>
    <row r="145" spans="1:14" customFormat="1" x14ac:dyDescent="0.3">
      <c r="A145" s="26">
        <v>44317</v>
      </c>
      <c r="B145" s="26">
        <v>44325</v>
      </c>
      <c r="C145" s="28">
        <v>5</v>
      </c>
      <c r="D145" s="28" t="s">
        <v>181</v>
      </c>
      <c r="E145" s="28">
        <v>2</v>
      </c>
      <c r="F145" s="28" t="s">
        <v>311</v>
      </c>
      <c r="G145" s="28">
        <v>40</v>
      </c>
      <c r="H145" s="26" t="s">
        <v>421</v>
      </c>
      <c r="I145" s="28" t="s">
        <v>290</v>
      </c>
      <c r="J145" s="32" t="s">
        <v>422</v>
      </c>
      <c r="K145" s="5"/>
      <c r="L145" s="34"/>
      <c r="M145" s="2" t="str">
        <f t="shared" si="6"/>
        <v>SELT5</v>
      </c>
      <c r="N145" s="30" t="str">
        <f t="shared" si="7"/>
        <v>SELGRUPO2</v>
      </c>
    </row>
    <row r="146" spans="1:14" customFormat="1" x14ac:dyDescent="0.3">
      <c r="A146" s="26">
        <v>44321</v>
      </c>
      <c r="B146" s="26">
        <v>44325</v>
      </c>
      <c r="C146" s="28">
        <v>4</v>
      </c>
      <c r="D146" s="28" t="s">
        <v>164</v>
      </c>
      <c r="E146" s="28">
        <v>1</v>
      </c>
      <c r="F146" s="28" t="s">
        <v>291</v>
      </c>
      <c r="G146" s="28">
        <v>8</v>
      </c>
      <c r="H146" s="26">
        <v>44229</v>
      </c>
      <c r="I146" s="28" t="s">
        <v>290</v>
      </c>
      <c r="J146" s="32" t="s">
        <v>387</v>
      </c>
      <c r="K146" s="5"/>
      <c r="L146" s="34"/>
      <c r="M146" s="2" t="str">
        <f t="shared" si="6"/>
        <v>SELT4</v>
      </c>
      <c r="N146" s="30" t="str">
        <f t="shared" si="7"/>
        <v>SELGRUPO1</v>
      </c>
    </row>
    <row r="147" spans="1:14" customFormat="1" x14ac:dyDescent="0.3">
      <c r="A147" s="26">
        <v>44321</v>
      </c>
      <c r="B147" s="26">
        <v>44325</v>
      </c>
      <c r="C147" s="28">
        <v>4</v>
      </c>
      <c r="D147" s="28" t="s">
        <v>164</v>
      </c>
      <c r="E147" s="28">
        <v>5</v>
      </c>
      <c r="F147" s="28" t="s">
        <v>294</v>
      </c>
      <c r="G147" s="28">
        <v>53</v>
      </c>
      <c r="H147" s="26">
        <v>44229</v>
      </c>
      <c r="I147" s="28" t="s">
        <v>290</v>
      </c>
      <c r="J147" s="32" t="s">
        <v>392</v>
      </c>
      <c r="K147" s="5"/>
      <c r="L147" s="34"/>
      <c r="M147" s="2" t="str">
        <f t="shared" si="6"/>
        <v>SELT4</v>
      </c>
      <c r="N147" s="30" t="str">
        <f t="shared" si="7"/>
        <v>SELGRUPO5</v>
      </c>
    </row>
    <row r="148" spans="1:14" customFormat="1" x14ac:dyDescent="0.3">
      <c r="A148" s="26">
        <v>44321</v>
      </c>
      <c r="B148" s="26">
        <v>44325</v>
      </c>
      <c r="C148" s="28">
        <v>4</v>
      </c>
      <c r="D148" s="28" t="s">
        <v>164</v>
      </c>
      <c r="E148" s="28">
        <v>5</v>
      </c>
      <c r="F148" s="28" t="s">
        <v>328</v>
      </c>
      <c r="G148" s="28">
        <v>2</v>
      </c>
      <c r="H148" s="26">
        <v>44249</v>
      </c>
      <c r="I148" s="28" t="s">
        <v>290</v>
      </c>
      <c r="J148" s="32" t="s">
        <v>399</v>
      </c>
      <c r="K148" s="5"/>
      <c r="L148" s="34"/>
      <c r="M148" s="2" t="str">
        <f t="shared" si="6"/>
        <v>SELT4</v>
      </c>
      <c r="N148" s="30" t="str">
        <f t="shared" si="7"/>
        <v>SELGRUPO5</v>
      </c>
    </row>
    <row r="149" spans="1:14" customFormat="1" x14ac:dyDescent="0.3">
      <c r="A149" s="26">
        <v>44321</v>
      </c>
      <c r="B149" s="26">
        <v>44325</v>
      </c>
      <c r="C149" s="28">
        <v>4</v>
      </c>
      <c r="D149" s="28" t="s">
        <v>164</v>
      </c>
      <c r="E149" s="28">
        <v>5</v>
      </c>
      <c r="F149" s="28" t="s">
        <v>328</v>
      </c>
      <c r="G149" s="28">
        <v>2</v>
      </c>
      <c r="H149" s="26">
        <v>44263</v>
      </c>
      <c r="I149" s="28" t="s">
        <v>290</v>
      </c>
      <c r="J149" s="32" t="s">
        <v>423</v>
      </c>
      <c r="K149" s="5"/>
      <c r="L149" s="34"/>
      <c r="M149" s="2" t="str">
        <f t="shared" si="6"/>
        <v>SELT4</v>
      </c>
      <c r="N149" s="30" t="str">
        <f t="shared" si="7"/>
        <v>SELGRUPO5</v>
      </c>
    </row>
    <row r="150" spans="1:14" customFormat="1" x14ac:dyDescent="0.3">
      <c r="A150" s="26">
        <v>44333</v>
      </c>
      <c r="B150" s="26">
        <v>44338</v>
      </c>
      <c r="C150" s="28">
        <v>3</v>
      </c>
      <c r="D150" s="28" t="s">
        <v>145</v>
      </c>
      <c r="E150" s="28">
        <v>5</v>
      </c>
      <c r="F150" s="28" t="s">
        <v>332</v>
      </c>
      <c r="G150" s="28">
        <v>10</v>
      </c>
      <c r="H150" s="26">
        <v>44333</v>
      </c>
      <c r="I150" s="28" t="s">
        <v>290</v>
      </c>
      <c r="J150" s="32" t="s">
        <v>424</v>
      </c>
      <c r="K150" s="5"/>
      <c r="L150" s="34"/>
      <c r="M150" s="2" t="str">
        <f t="shared" si="6"/>
        <v>SELT3</v>
      </c>
      <c r="N150" s="30" t="str">
        <f t="shared" si="7"/>
        <v>SELGRUPO5</v>
      </c>
    </row>
    <row r="151" spans="1:14" customFormat="1" x14ac:dyDescent="0.3">
      <c r="A151" s="26">
        <v>44333</v>
      </c>
      <c r="B151" s="26">
        <v>44338</v>
      </c>
      <c r="C151" s="28">
        <v>3</v>
      </c>
      <c r="D151" s="28" t="s">
        <v>145</v>
      </c>
      <c r="E151" s="28">
        <v>2</v>
      </c>
      <c r="F151" s="28" t="s">
        <v>313</v>
      </c>
      <c r="G151" s="28">
        <v>10</v>
      </c>
      <c r="H151" s="26">
        <v>44333</v>
      </c>
      <c r="I151" s="28" t="s">
        <v>290</v>
      </c>
      <c r="J151" s="32" t="s">
        <v>425</v>
      </c>
      <c r="K151" s="5"/>
      <c r="L151" s="34"/>
      <c r="M151" s="2" t="str">
        <f t="shared" si="6"/>
        <v>SELT3</v>
      </c>
      <c r="N151" s="30" t="str">
        <f t="shared" si="7"/>
        <v>SELGRUPO2</v>
      </c>
    </row>
    <row r="152" spans="1:14" customFormat="1" x14ac:dyDescent="0.3">
      <c r="A152" s="26">
        <v>44333</v>
      </c>
      <c r="B152" s="26">
        <v>44338</v>
      </c>
      <c r="C152" s="28">
        <v>3</v>
      </c>
      <c r="D152" s="28" t="s">
        <v>145</v>
      </c>
      <c r="E152" s="28">
        <v>2</v>
      </c>
      <c r="F152" s="28" t="s">
        <v>313</v>
      </c>
      <c r="G152" s="28">
        <v>12</v>
      </c>
      <c r="H152" s="26">
        <v>44330</v>
      </c>
      <c r="I152" s="28" t="s">
        <v>290</v>
      </c>
      <c r="J152" s="32" t="s">
        <v>426</v>
      </c>
      <c r="K152" s="5"/>
      <c r="L152" s="34"/>
      <c r="M152" s="2" t="str">
        <f t="shared" si="6"/>
        <v>SELT3</v>
      </c>
      <c r="N152" s="30" t="str">
        <f t="shared" si="7"/>
        <v>SELGRUPO2</v>
      </c>
    </row>
    <row r="153" spans="1:14" customFormat="1" x14ac:dyDescent="0.3">
      <c r="A153" s="26">
        <v>44333</v>
      </c>
      <c r="B153" s="26">
        <v>44338</v>
      </c>
      <c r="C153" s="28">
        <v>3</v>
      </c>
      <c r="D153" s="28" t="s">
        <v>145</v>
      </c>
      <c r="E153" s="28">
        <v>2</v>
      </c>
      <c r="F153" s="28" t="s">
        <v>313</v>
      </c>
      <c r="G153" s="28">
        <v>8</v>
      </c>
      <c r="H153" s="26">
        <v>44333</v>
      </c>
      <c r="I153" s="28" t="s">
        <v>290</v>
      </c>
      <c r="J153" s="32" t="s">
        <v>373</v>
      </c>
      <c r="K153" s="5"/>
      <c r="L153" s="34"/>
      <c r="M153" s="2" t="str">
        <f t="shared" si="6"/>
        <v>SELT3</v>
      </c>
      <c r="N153" s="30" t="str">
        <f t="shared" si="7"/>
        <v>SELGRUPO2</v>
      </c>
    </row>
    <row r="154" spans="1:14" customFormat="1" x14ac:dyDescent="0.3">
      <c r="A154" s="26">
        <v>44335</v>
      </c>
      <c r="B154" s="26">
        <v>44338</v>
      </c>
      <c r="C154" s="28">
        <v>5</v>
      </c>
      <c r="D154" s="28" t="s">
        <v>185</v>
      </c>
      <c r="E154" s="28">
        <v>5</v>
      </c>
      <c r="F154" s="28" t="s">
        <v>303</v>
      </c>
      <c r="G154" s="28">
        <v>80</v>
      </c>
      <c r="H154" s="26">
        <v>44331</v>
      </c>
      <c r="I154" s="28" t="s">
        <v>290</v>
      </c>
      <c r="J154" s="32" t="s">
        <v>396</v>
      </c>
      <c r="K154" s="5"/>
      <c r="L154" s="34"/>
      <c r="M154" s="2" t="str">
        <f t="shared" si="6"/>
        <v>SELT5</v>
      </c>
      <c r="N154" s="30" t="str">
        <f t="shared" si="7"/>
        <v>SELGRUPO5</v>
      </c>
    </row>
    <row r="155" spans="1:14" customFormat="1" x14ac:dyDescent="0.3">
      <c r="A155" s="26">
        <v>44349</v>
      </c>
      <c r="B155" s="26">
        <v>44355</v>
      </c>
      <c r="C155" s="28">
        <v>3</v>
      </c>
      <c r="D155" s="28" t="s">
        <v>148</v>
      </c>
      <c r="E155" s="28">
        <v>5</v>
      </c>
      <c r="F155" s="28" t="s">
        <v>328</v>
      </c>
      <c r="G155" s="28">
        <v>5</v>
      </c>
      <c r="H155" s="26">
        <v>43791</v>
      </c>
      <c r="I155" s="28" t="s">
        <v>290</v>
      </c>
      <c r="J155" s="32" t="s">
        <v>342</v>
      </c>
      <c r="K155" s="5"/>
      <c r="L155" s="34"/>
      <c r="M155" s="2" t="str">
        <f t="shared" si="6"/>
        <v>SELT3</v>
      </c>
      <c r="N155" s="30" t="str">
        <f t="shared" si="7"/>
        <v>SELGRUPO5</v>
      </c>
    </row>
    <row r="156" spans="1:14" customFormat="1" x14ac:dyDescent="0.3">
      <c r="A156" s="26">
        <v>44349</v>
      </c>
      <c r="B156" s="26">
        <v>44355</v>
      </c>
      <c r="C156" s="28">
        <v>3</v>
      </c>
      <c r="D156" s="28" t="s">
        <v>148</v>
      </c>
      <c r="E156" s="28">
        <v>5</v>
      </c>
      <c r="F156" s="28" t="s">
        <v>328</v>
      </c>
      <c r="G156" s="28">
        <v>5</v>
      </c>
      <c r="H156" s="26">
        <v>43979</v>
      </c>
      <c r="I156" s="28" t="s">
        <v>290</v>
      </c>
      <c r="J156" s="32" t="s">
        <v>338</v>
      </c>
      <c r="K156" s="5"/>
      <c r="L156" s="34"/>
      <c r="M156" s="2" t="str">
        <f t="shared" si="6"/>
        <v>SELT3</v>
      </c>
      <c r="N156" s="30" t="str">
        <f t="shared" si="7"/>
        <v>SELGRUPO5</v>
      </c>
    </row>
    <row r="157" spans="1:14" customFormat="1" x14ac:dyDescent="0.3">
      <c r="A157" s="26">
        <v>44349</v>
      </c>
      <c r="B157" s="26">
        <v>44355</v>
      </c>
      <c r="C157" s="28">
        <v>3</v>
      </c>
      <c r="D157" s="28" t="s">
        <v>148</v>
      </c>
      <c r="E157" s="28">
        <v>5</v>
      </c>
      <c r="F157" s="28" t="s">
        <v>328</v>
      </c>
      <c r="G157" s="28">
        <v>5</v>
      </c>
      <c r="H157" s="26">
        <v>44167</v>
      </c>
      <c r="I157" s="28" t="s">
        <v>290</v>
      </c>
      <c r="J157" s="32" t="s">
        <v>344</v>
      </c>
      <c r="K157" s="5"/>
      <c r="L157" s="34"/>
      <c r="M157" s="2" t="str">
        <f t="shared" si="6"/>
        <v>SELT3</v>
      </c>
      <c r="N157" s="30" t="str">
        <f t="shared" si="7"/>
        <v>SELGRUPO5</v>
      </c>
    </row>
    <row r="158" spans="1:14" customFormat="1" x14ac:dyDescent="0.3">
      <c r="A158" s="26">
        <v>44349</v>
      </c>
      <c r="B158" s="26">
        <v>44355</v>
      </c>
      <c r="C158" s="28">
        <v>3</v>
      </c>
      <c r="D158" s="28" t="s">
        <v>148</v>
      </c>
      <c r="E158" s="28">
        <v>5</v>
      </c>
      <c r="F158" s="28" t="s">
        <v>328</v>
      </c>
      <c r="G158" s="28">
        <v>5</v>
      </c>
      <c r="H158" s="26">
        <v>44158</v>
      </c>
      <c r="I158" s="28" t="s">
        <v>290</v>
      </c>
      <c r="J158" s="32" t="s">
        <v>348</v>
      </c>
      <c r="K158" s="5"/>
      <c r="L158" s="34"/>
      <c r="M158" s="2" t="str">
        <f t="shared" si="6"/>
        <v>SELT3</v>
      </c>
      <c r="N158" s="30" t="str">
        <f t="shared" si="7"/>
        <v>SELGRUPO5</v>
      </c>
    </row>
    <row r="159" spans="1:14" customFormat="1" x14ac:dyDescent="0.3">
      <c r="A159" s="26">
        <v>44349</v>
      </c>
      <c r="B159" s="26">
        <v>44355</v>
      </c>
      <c r="C159" s="28">
        <v>3</v>
      </c>
      <c r="D159" s="28" t="s">
        <v>148</v>
      </c>
      <c r="E159" s="28">
        <v>5</v>
      </c>
      <c r="F159" s="28" t="s">
        <v>324</v>
      </c>
      <c r="G159" s="28">
        <v>8</v>
      </c>
      <c r="H159" s="26">
        <v>43785</v>
      </c>
      <c r="I159" s="28" t="s">
        <v>290</v>
      </c>
      <c r="J159" s="63" t="s">
        <v>427</v>
      </c>
      <c r="K159" s="5"/>
      <c r="L159" s="34"/>
      <c r="M159" s="2" t="str">
        <f t="shared" si="6"/>
        <v>SELT3</v>
      </c>
      <c r="N159" s="30" t="str">
        <f t="shared" si="7"/>
        <v>SELGRUPO5</v>
      </c>
    </row>
    <row r="160" spans="1:14" customFormat="1" x14ac:dyDescent="0.3">
      <c r="A160" s="26">
        <v>44349</v>
      </c>
      <c r="B160" s="26">
        <v>44355</v>
      </c>
      <c r="C160" s="28">
        <v>3</v>
      </c>
      <c r="D160" s="28" t="s">
        <v>148</v>
      </c>
      <c r="E160" s="28">
        <v>1</v>
      </c>
      <c r="F160" s="28" t="s">
        <v>291</v>
      </c>
      <c r="G160" s="28">
        <v>10</v>
      </c>
      <c r="H160" s="26">
        <v>44349</v>
      </c>
      <c r="I160" s="28" t="s">
        <v>290</v>
      </c>
      <c r="J160" s="32" t="s">
        <v>428</v>
      </c>
      <c r="K160" s="5"/>
      <c r="L160" s="34"/>
      <c r="M160" s="2" t="str">
        <f t="shared" si="6"/>
        <v>SELT3</v>
      </c>
      <c r="N160" s="30" t="str">
        <f t="shared" si="7"/>
        <v>SELGRUPO1</v>
      </c>
    </row>
    <row r="161" spans="1:14" customFormat="1" x14ac:dyDescent="0.3">
      <c r="A161" s="26">
        <v>44354</v>
      </c>
      <c r="B161" s="26">
        <v>44355</v>
      </c>
      <c r="C161" s="28">
        <v>3</v>
      </c>
      <c r="D161" s="28" t="s">
        <v>148</v>
      </c>
      <c r="E161" s="28">
        <v>1</v>
      </c>
      <c r="F161" s="28" t="s">
        <v>291</v>
      </c>
      <c r="G161" s="28">
        <v>10</v>
      </c>
      <c r="H161" s="26">
        <v>44349</v>
      </c>
      <c r="I161" s="28" t="s">
        <v>290</v>
      </c>
      <c r="J161" s="32" t="s">
        <v>429</v>
      </c>
      <c r="K161" s="5"/>
      <c r="L161" s="34"/>
      <c r="M161" s="2" t="str">
        <f t="shared" si="6"/>
        <v>SELT3</v>
      </c>
      <c r="N161" s="30" t="str">
        <f t="shared" si="7"/>
        <v>SELGRUPO1</v>
      </c>
    </row>
    <row r="162" spans="1:14" customFormat="1" x14ac:dyDescent="0.3">
      <c r="A162" s="26">
        <v>44354</v>
      </c>
      <c r="B162" s="26">
        <v>44355</v>
      </c>
      <c r="C162" s="28">
        <v>3</v>
      </c>
      <c r="D162" s="28" t="s">
        <v>148</v>
      </c>
      <c r="E162" s="28">
        <v>2</v>
      </c>
      <c r="F162" s="28" t="s">
        <v>311</v>
      </c>
      <c r="G162" s="28">
        <v>10</v>
      </c>
      <c r="H162" s="26">
        <v>44349</v>
      </c>
      <c r="I162" s="28" t="s">
        <v>290</v>
      </c>
      <c r="J162" s="32" t="s">
        <v>430</v>
      </c>
      <c r="K162" s="5"/>
      <c r="L162" s="34"/>
      <c r="M162" s="2" t="str">
        <f t="shared" si="6"/>
        <v>SELT3</v>
      </c>
      <c r="N162" s="30" t="str">
        <f t="shared" si="7"/>
        <v>SELGRUPO2</v>
      </c>
    </row>
    <row r="163" spans="1:14" customFormat="1" x14ac:dyDescent="0.3">
      <c r="A163" s="26">
        <v>44354</v>
      </c>
      <c r="B163" s="26">
        <v>44355</v>
      </c>
      <c r="C163" s="28">
        <v>3</v>
      </c>
      <c r="D163" s="28" t="s">
        <v>148</v>
      </c>
      <c r="E163" s="28">
        <v>2</v>
      </c>
      <c r="F163" s="28" t="s">
        <v>311</v>
      </c>
      <c r="G163" s="28">
        <v>10</v>
      </c>
      <c r="H163" s="26">
        <v>44349</v>
      </c>
      <c r="I163" s="28" t="s">
        <v>290</v>
      </c>
      <c r="J163" s="32" t="s">
        <v>431</v>
      </c>
      <c r="K163" s="5"/>
      <c r="L163" s="34"/>
      <c r="M163" s="2" t="str">
        <f t="shared" si="6"/>
        <v>SELT3</v>
      </c>
      <c r="N163" s="30" t="str">
        <f t="shared" si="7"/>
        <v>SELGRUPO2</v>
      </c>
    </row>
    <row r="164" spans="1:14" customFormat="1" x14ac:dyDescent="0.3">
      <c r="A164" s="26">
        <v>44354</v>
      </c>
      <c r="B164" s="26">
        <v>44355</v>
      </c>
      <c r="C164" s="28">
        <v>3</v>
      </c>
      <c r="D164" s="28" t="s">
        <v>148</v>
      </c>
      <c r="E164" s="28">
        <v>2</v>
      </c>
      <c r="F164" s="28" t="s">
        <v>311</v>
      </c>
      <c r="G164" s="28">
        <v>20</v>
      </c>
      <c r="H164" s="26">
        <v>44349</v>
      </c>
      <c r="I164" s="28" t="s">
        <v>290</v>
      </c>
      <c r="J164" s="32" t="s">
        <v>432</v>
      </c>
      <c r="K164" s="5"/>
      <c r="L164" s="34"/>
      <c r="M164" s="2" t="str">
        <f t="shared" si="6"/>
        <v>SELT3</v>
      </c>
      <c r="N164" s="30" t="str">
        <f t="shared" si="7"/>
        <v>SELGRUPO2</v>
      </c>
    </row>
    <row r="165" spans="1:14" customFormat="1" x14ac:dyDescent="0.3">
      <c r="A165" s="26">
        <v>44354</v>
      </c>
      <c r="B165" s="26">
        <v>44355</v>
      </c>
      <c r="C165" s="28">
        <v>3</v>
      </c>
      <c r="D165" s="28" t="s">
        <v>146</v>
      </c>
      <c r="E165" s="28">
        <v>1</v>
      </c>
      <c r="F165" s="28" t="s">
        <v>316</v>
      </c>
      <c r="G165" s="28">
        <v>10</v>
      </c>
      <c r="H165" s="26">
        <v>44339</v>
      </c>
      <c r="I165" s="28" t="s">
        <v>290</v>
      </c>
      <c r="J165" s="32" t="s">
        <v>433</v>
      </c>
      <c r="K165" s="5"/>
      <c r="L165" s="34"/>
      <c r="M165" s="2" t="str">
        <f t="shared" si="6"/>
        <v>SELT3</v>
      </c>
      <c r="N165" s="30" t="str">
        <f t="shared" si="7"/>
        <v>SELGRUPO1</v>
      </c>
    </row>
    <row r="166" spans="1:14" customFormat="1" x14ac:dyDescent="0.3">
      <c r="A166" s="26">
        <v>44355</v>
      </c>
      <c r="B166" s="26">
        <v>44355</v>
      </c>
      <c r="C166" s="28">
        <v>3</v>
      </c>
      <c r="D166" s="28" t="s">
        <v>146</v>
      </c>
      <c r="E166" s="28">
        <v>1</v>
      </c>
      <c r="F166" s="28" t="s">
        <v>291</v>
      </c>
      <c r="G166" s="28">
        <v>4</v>
      </c>
      <c r="H166" s="26">
        <v>44305</v>
      </c>
      <c r="I166" s="28" t="s">
        <v>290</v>
      </c>
      <c r="J166" s="32" t="s">
        <v>434</v>
      </c>
      <c r="K166" s="5"/>
      <c r="L166" s="34"/>
      <c r="M166" s="2" t="str">
        <f t="shared" si="6"/>
        <v>SELT3</v>
      </c>
      <c r="N166" s="30" t="str">
        <f t="shared" si="7"/>
        <v>SELGRUPO1</v>
      </c>
    </row>
    <row r="167" spans="1:14" customFormat="1" x14ac:dyDescent="0.3">
      <c r="A167" s="26">
        <v>44355</v>
      </c>
      <c r="B167" s="26">
        <v>44355</v>
      </c>
      <c r="C167" s="28">
        <v>3</v>
      </c>
      <c r="D167" s="28" t="s">
        <v>146</v>
      </c>
      <c r="E167" s="28">
        <v>1</v>
      </c>
      <c r="F167" s="28" t="s">
        <v>291</v>
      </c>
      <c r="G167" s="28">
        <v>2</v>
      </c>
      <c r="H167" s="26">
        <v>44299</v>
      </c>
      <c r="I167" s="28" t="s">
        <v>290</v>
      </c>
      <c r="J167" s="32" t="s">
        <v>435</v>
      </c>
      <c r="K167" s="5"/>
      <c r="L167" s="34"/>
      <c r="M167" s="2" t="str">
        <f t="shared" si="6"/>
        <v>SELT3</v>
      </c>
      <c r="N167" s="30" t="str">
        <f t="shared" si="7"/>
        <v>SELGRUPO1</v>
      </c>
    </row>
    <row r="168" spans="1:14" customFormat="1" x14ac:dyDescent="0.3">
      <c r="A168" s="26">
        <v>44354</v>
      </c>
      <c r="B168" s="26">
        <v>44355</v>
      </c>
      <c r="C168" s="28">
        <v>3</v>
      </c>
      <c r="D168" s="28" t="s">
        <v>146</v>
      </c>
      <c r="E168" s="28">
        <v>1</v>
      </c>
      <c r="F168" s="28" t="s">
        <v>316</v>
      </c>
      <c r="G168" s="28">
        <v>0</v>
      </c>
      <c r="H168" s="26">
        <v>44339</v>
      </c>
      <c r="I168" s="28" t="s">
        <v>306</v>
      </c>
      <c r="J168" s="32" t="s">
        <v>433</v>
      </c>
      <c r="K168" s="5" t="s">
        <v>436</v>
      </c>
      <c r="L168" s="34"/>
      <c r="M168" s="2" t="str">
        <f t="shared" si="6"/>
        <v>SELT3</v>
      </c>
      <c r="N168" s="30" t="str">
        <f t="shared" si="7"/>
        <v>SELGRUPO1</v>
      </c>
    </row>
    <row r="169" spans="1:14" customFormat="1" x14ac:dyDescent="0.3">
      <c r="A169" s="26">
        <v>44350</v>
      </c>
      <c r="B169" s="26">
        <v>44355</v>
      </c>
      <c r="C169" s="28">
        <v>3</v>
      </c>
      <c r="D169" s="28" t="s">
        <v>145</v>
      </c>
      <c r="E169" s="28">
        <v>5</v>
      </c>
      <c r="F169" s="28" t="s">
        <v>87</v>
      </c>
      <c r="G169" s="28">
        <v>10</v>
      </c>
      <c r="H169" s="26">
        <v>44336</v>
      </c>
      <c r="I169" s="28" t="s">
        <v>290</v>
      </c>
      <c r="J169" s="32" t="s">
        <v>437</v>
      </c>
      <c r="K169" s="5"/>
      <c r="L169" s="34"/>
      <c r="M169" s="2" t="str">
        <f t="shared" si="6"/>
        <v>SELT3</v>
      </c>
      <c r="N169" s="30" t="str">
        <f t="shared" si="7"/>
        <v>SELGRUPO5</v>
      </c>
    </row>
    <row r="170" spans="1:14" customFormat="1" x14ac:dyDescent="0.3">
      <c r="A170" s="26">
        <v>44350</v>
      </c>
      <c r="B170" s="26">
        <v>44355</v>
      </c>
      <c r="C170" s="28">
        <v>3</v>
      </c>
      <c r="D170" s="28" t="s">
        <v>145</v>
      </c>
      <c r="E170" s="28">
        <v>5</v>
      </c>
      <c r="F170" s="28" t="s">
        <v>87</v>
      </c>
      <c r="G170" s="28">
        <v>10</v>
      </c>
      <c r="H170" s="26">
        <v>44350</v>
      </c>
      <c r="I170" s="28" t="s">
        <v>290</v>
      </c>
      <c r="J170" s="32" t="s">
        <v>438</v>
      </c>
      <c r="K170" s="5"/>
      <c r="L170" s="34"/>
      <c r="M170" s="2" t="str">
        <f t="shared" si="6"/>
        <v>SELT3</v>
      </c>
      <c r="N170" s="30" t="str">
        <f t="shared" si="7"/>
        <v>SELGRUPO5</v>
      </c>
    </row>
    <row r="171" spans="1:14" customFormat="1" x14ac:dyDescent="0.3">
      <c r="A171" s="26">
        <v>44350</v>
      </c>
      <c r="B171" s="26">
        <v>44355</v>
      </c>
      <c r="C171" s="28">
        <v>3</v>
      </c>
      <c r="D171" s="28" t="s">
        <v>145</v>
      </c>
      <c r="E171" s="28">
        <v>1</v>
      </c>
      <c r="F171" s="28" t="s">
        <v>316</v>
      </c>
      <c r="G171" s="28">
        <v>10</v>
      </c>
      <c r="H171" s="26">
        <v>44339</v>
      </c>
      <c r="I171" s="28" t="s">
        <v>290</v>
      </c>
      <c r="J171" s="32" t="s">
        <v>433</v>
      </c>
      <c r="K171" s="5"/>
      <c r="L171" s="34"/>
      <c r="M171" s="2" t="str">
        <f t="shared" si="6"/>
        <v>SELT3</v>
      </c>
      <c r="N171" s="30" t="str">
        <f t="shared" si="7"/>
        <v>SELGRUPO1</v>
      </c>
    </row>
    <row r="172" spans="1:14" customFormat="1" ht="15.6" x14ac:dyDescent="0.3">
      <c r="A172" s="26">
        <v>44369</v>
      </c>
      <c r="B172" s="26">
        <v>44372</v>
      </c>
      <c r="C172" s="28">
        <v>4</v>
      </c>
      <c r="D172" s="28" t="s">
        <v>174</v>
      </c>
      <c r="E172" s="28">
        <v>1</v>
      </c>
      <c r="F172" s="28" t="s">
        <v>291</v>
      </c>
      <c r="G172" s="28">
        <v>7</v>
      </c>
      <c r="H172" s="26">
        <v>44369</v>
      </c>
      <c r="I172" s="28" t="s">
        <v>290</v>
      </c>
      <c r="J172" s="64" t="s">
        <v>439</v>
      </c>
      <c r="K172" s="5"/>
      <c r="L172" s="34"/>
      <c r="M172" s="2" t="str">
        <f t="shared" si="6"/>
        <v>SELT4</v>
      </c>
      <c r="N172" s="30" t="str">
        <f t="shared" si="7"/>
        <v>SELGRUPO1</v>
      </c>
    </row>
    <row r="173" spans="1:14" customFormat="1" x14ac:dyDescent="0.3">
      <c r="A173" s="26">
        <v>44370</v>
      </c>
      <c r="B173" s="26">
        <v>44372</v>
      </c>
      <c r="C173" s="28">
        <v>3</v>
      </c>
      <c r="D173" s="28" t="s">
        <v>146</v>
      </c>
      <c r="E173" s="28">
        <v>2</v>
      </c>
      <c r="F173" s="28" t="s">
        <v>307</v>
      </c>
      <c r="G173" s="28">
        <v>12</v>
      </c>
      <c r="H173" s="26">
        <v>44370</v>
      </c>
      <c r="I173" s="28" t="s">
        <v>290</v>
      </c>
      <c r="J173" s="32"/>
      <c r="K173" s="5"/>
      <c r="L173" s="34"/>
      <c r="M173" s="2" t="str">
        <f t="shared" si="6"/>
        <v>SELT3</v>
      </c>
      <c r="N173" s="30" t="str">
        <f t="shared" si="7"/>
        <v>SELGRUPO2</v>
      </c>
    </row>
    <row r="174" spans="1:14" customFormat="1" x14ac:dyDescent="0.3">
      <c r="A174" s="26">
        <v>44382</v>
      </c>
      <c r="B174" s="26">
        <v>44393</v>
      </c>
      <c r="C174" s="28">
        <v>4</v>
      </c>
      <c r="D174" s="28" t="s">
        <v>167</v>
      </c>
      <c r="E174" s="28">
        <v>5</v>
      </c>
      <c r="F174" s="28" t="s">
        <v>294</v>
      </c>
      <c r="G174" s="28">
        <v>50</v>
      </c>
      <c r="H174" s="26">
        <v>44377</v>
      </c>
      <c r="I174" s="28" t="s">
        <v>290</v>
      </c>
      <c r="J174" s="32" t="s">
        <v>392</v>
      </c>
      <c r="K174" s="5"/>
      <c r="L174" s="34"/>
      <c r="M174" s="2" t="str">
        <f t="shared" si="6"/>
        <v>SELT4</v>
      </c>
      <c r="N174" s="30" t="str">
        <f t="shared" si="7"/>
        <v>SELGRUPO5</v>
      </c>
    </row>
    <row r="175" spans="1:14" customFormat="1" x14ac:dyDescent="0.3">
      <c r="A175" s="26">
        <v>44391</v>
      </c>
      <c r="B175" s="26">
        <v>44393</v>
      </c>
      <c r="C175" s="28">
        <v>2</v>
      </c>
      <c r="D175" s="28" t="s">
        <v>126</v>
      </c>
      <c r="E175" s="28">
        <v>5</v>
      </c>
      <c r="F175" s="28" t="s">
        <v>87</v>
      </c>
      <c r="G175" s="28">
        <v>40</v>
      </c>
      <c r="H175" s="26">
        <v>44201</v>
      </c>
      <c r="I175" s="28" t="s">
        <v>290</v>
      </c>
      <c r="J175" s="32" t="s">
        <v>440</v>
      </c>
      <c r="K175" s="5"/>
      <c r="L175" s="34"/>
      <c r="M175" s="2" t="str">
        <f t="shared" si="6"/>
        <v>SELT2</v>
      </c>
      <c r="N175" s="30" t="str">
        <f t="shared" si="7"/>
        <v>SELGRUPO5</v>
      </c>
    </row>
    <row r="176" spans="1:14" customFormat="1" x14ac:dyDescent="0.3">
      <c r="A176" s="26">
        <v>44391</v>
      </c>
      <c r="B176" s="26">
        <v>44393</v>
      </c>
      <c r="C176" s="28">
        <v>2</v>
      </c>
      <c r="D176" s="28" t="s">
        <v>126</v>
      </c>
      <c r="E176" s="28">
        <v>2</v>
      </c>
      <c r="F176" s="28" t="s">
        <v>313</v>
      </c>
      <c r="G176" s="28">
        <v>10</v>
      </c>
      <c r="H176" s="26">
        <v>44201</v>
      </c>
      <c r="I176" s="28" t="s">
        <v>290</v>
      </c>
      <c r="J176" s="32" t="s">
        <v>441</v>
      </c>
      <c r="K176" s="5"/>
      <c r="L176" s="34"/>
      <c r="M176" s="2" t="str">
        <f t="shared" si="6"/>
        <v>SELT2</v>
      </c>
      <c r="N176" s="30" t="str">
        <f t="shared" si="7"/>
        <v>SELGRUPO2</v>
      </c>
    </row>
    <row r="177" spans="1:14" customFormat="1" x14ac:dyDescent="0.3">
      <c r="A177" s="26">
        <v>44391</v>
      </c>
      <c r="B177" s="26">
        <v>44393</v>
      </c>
      <c r="C177" s="28">
        <v>2</v>
      </c>
      <c r="D177" s="28" t="s">
        <v>126</v>
      </c>
      <c r="E177" s="28">
        <v>5</v>
      </c>
      <c r="F177" s="28" t="s">
        <v>314</v>
      </c>
      <c r="G177" s="28">
        <v>40</v>
      </c>
      <c r="H177" s="26">
        <v>44391</v>
      </c>
      <c r="I177" s="28" t="s">
        <v>300</v>
      </c>
      <c r="J177" s="32" t="s">
        <v>442</v>
      </c>
      <c r="K177" s="5" t="s">
        <v>443</v>
      </c>
      <c r="L177" s="34"/>
      <c r="M177" s="2" t="str">
        <f t="shared" si="6"/>
        <v>SELT2</v>
      </c>
      <c r="N177" s="30" t="str">
        <f t="shared" si="7"/>
        <v>SELGRUPO5</v>
      </c>
    </row>
    <row r="178" spans="1:14" customFormat="1" x14ac:dyDescent="0.3">
      <c r="A178" s="26">
        <v>44391</v>
      </c>
      <c r="B178" s="26">
        <v>44393</v>
      </c>
      <c r="C178" s="28">
        <v>3</v>
      </c>
      <c r="D178" s="28" t="s">
        <v>150</v>
      </c>
      <c r="E178" s="28">
        <v>5</v>
      </c>
      <c r="F178" s="28" t="s">
        <v>294</v>
      </c>
      <c r="G178" s="28">
        <v>120</v>
      </c>
      <c r="H178" s="26">
        <v>44390</v>
      </c>
      <c r="I178" s="28" t="s">
        <v>290</v>
      </c>
      <c r="J178" s="32"/>
      <c r="K178" s="5"/>
      <c r="L178" s="34"/>
      <c r="M178" s="2" t="str">
        <f t="shared" si="6"/>
        <v>SELT3</v>
      </c>
      <c r="N178" s="30" t="str">
        <f t="shared" si="7"/>
        <v>SELGRUPO5</v>
      </c>
    </row>
    <row r="179" spans="1:14" customFormat="1" x14ac:dyDescent="0.3">
      <c r="A179" s="26">
        <v>44391</v>
      </c>
      <c r="B179" s="26">
        <v>44393</v>
      </c>
      <c r="C179" s="28">
        <v>3</v>
      </c>
      <c r="D179" s="28" t="s">
        <v>150</v>
      </c>
      <c r="E179" s="28">
        <v>5</v>
      </c>
      <c r="F179" s="28" t="s">
        <v>317</v>
      </c>
      <c r="G179" s="28">
        <v>20</v>
      </c>
      <c r="H179" s="26">
        <v>44390</v>
      </c>
      <c r="I179" s="28" t="s">
        <v>300</v>
      </c>
      <c r="J179" s="32"/>
      <c r="K179" s="5" t="s">
        <v>444</v>
      </c>
      <c r="L179" s="34"/>
      <c r="M179" s="2" t="str">
        <f t="shared" si="6"/>
        <v>SELT3</v>
      </c>
      <c r="N179" s="30" t="str">
        <f t="shared" si="7"/>
        <v>SELGRUPO5</v>
      </c>
    </row>
    <row r="180" spans="1:14" customFormat="1" x14ac:dyDescent="0.3">
      <c r="A180" s="26">
        <v>44392</v>
      </c>
      <c r="B180" s="26">
        <v>44395</v>
      </c>
      <c r="C180" s="28">
        <v>3</v>
      </c>
      <c r="D180" s="28" t="s">
        <v>141</v>
      </c>
      <c r="E180" s="28">
        <v>5</v>
      </c>
      <c r="F180" s="28" t="s">
        <v>317</v>
      </c>
      <c r="G180" s="28">
        <v>104.8</v>
      </c>
      <c r="H180" s="26">
        <v>44390</v>
      </c>
      <c r="I180" s="28" t="s">
        <v>290</v>
      </c>
      <c r="J180" s="32"/>
      <c r="K180" s="5"/>
      <c r="L180" s="34"/>
      <c r="M180" s="2" t="str">
        <f t="shared" si="6"/>
        <v>SELT3</v>
      </c>
      <c r="N180" s="30" t="str">
        <f t="shared" si="7"/>
        <v>SELGRUPO5</v>
      </c>
    </row>
    <row r="181" spans="1:14" customFormat="1" x14ac:dyDescent="0.3">
      <c r="A181" s="26">
        <v>44392</v>
      </c>
      <c r="B181" s="26">
        <v>44395</v>
      </c>
      <c r="C181" s="28">
        <v>3</v>
      </c>
      <c r="D181" s="28" t="s">
        <v>141</v>
      </c>
      <c r="E181" s="28">
        <v>1</v>
      </c>
      <c r="F181" s="28" t="s">
        <v>291</v>
      </c>
      <c r="G181" s="28">
        <v>38</v>
      </c>
      <c r="H181" s="26">
        <v>44383</v>
      </c>
      <c r="I181" s="28" t="s">
        <v>290</v>
      </c>
      <c r="J181" s="32" t="s">
        <v>445</v>
      </c>
      <c r="K181" s="5"/>
      <c r="L181" s="34"/>
      <c r="M181" s="2" t="str">
        <f t="shared" si="6"/>
        <v>SELT3</v>
      </c>
      <c r="N181" s="30" t="str">
        <f t="shared" si="7"/>
        <v>SELGRUPO1</v>
      </c>
    </row>
    <row r="182" spans="1:14" customFormat="1" x14ac:dyDescent="0.3">
      <c r="A182" s="26">
        <v>44392</v>
      </c>
      <c r="B182" s="26">
        <v>44395</v>
      </c>
      <c r="C182" s="28">
        <v>3</v>
      </c>
      <c r="D182" s="28" t="s">
        <v>141</v>
      </c>
      <c r="E182" s="28">
        <v>1</v>
      </c>
      <c r="F182" s="28" t="s">
        <v>291</v>
      </c>
      <c r="G182" s="28">
        <v>2</v>
      </c>
      <c r="H182" s="26">
        <v>44391</v>
      </c>
      <c r="I182" s="28" t="s">
        <v>290</v>
      </c>
      <c r="J182" s="32" t="s">
        <v>410</v>
      </c>
      <c r="K182" s="5"/>
      <c r="L182" s="34"/>
      <c r="M182" s="2" t="str">
        <f t="shared" si="6"/>
        <v>SELT3</v>
      </c>
      <c r="N182" s="30" t="str">
        <f t="shared" si="7"/>
        <v>SELGRUPO1</v>
      </c>
    </row>
    <row r="183" spans="1:14" customFormat="1" x14ac:dyDescent="0.3">
      <c r="A183" s="26">
        <v>44392</v>
      </c>
      <c r="B183" s="26">
        <v>44395</v>
      </c>
      <c r="C183" s="28">
        <v>3</v>
      </c>
      <c r="D183" s="28" t="s">
        <v>141</v>
      </c>
      <c r="E183" s="28">
        <v>1</v>
      </c>
      <c r="F183" s="28" t="s">
        <v>73</v>
      </c>
      <c r="G183" s="28">
        <v>5</v>
      </c>
      <c r="H183" s="26">
        <v>44510</v>
      </c>
      <c r="I183" s="28" t="s">
        <v>290</v>
      </c>
      <c r="J183" s="32" t="s">
        <v>345</v>
      </c>
      <c r="K183" s="5"/>
      <c r="L183" s="34"/>
      <c r="M183" s="2" t="str">
        <f t="shared" si="6"/>
        <v>SELT3</v>
      </c>
      <c r="N183" s="30" t="str">
        <f t="shared" si="7"/>
        <v>SELGRUPO1</v>
      </c>
    </row>
    <row r="184" spans="1:14" customFormat="1" x14ac:dyDescent="0.3">
      <c r="A184" s="26">
        <v>44392</v>
      </c>
      <c r="B184" s="26">
        <v>44395</v>
      </c>
      <c r="C184" s="28">
        <v>3</v>
      </c>
      <c r="D184" s="28" t="s">
        <v>141</v>
      </c>
      <c r="E184" s="28">
        <v>1</v>
      </c>
      <c r="F184" s="28" t="s">
        <v>73</v>
      </c>
      <c r="G184" s="28">
        <v>5</v>
      </c>
      <c r="H184" s="26">
        <v>44511</v>
      </c>
      <c r="I184" s="28" t="s">
        <v>306</v>
      </c>
      <c r="J184" s="63" t="s">
        <v>446</v>
      </c>
      <c r="K184" s="5"/>
      <c r="L184" s="34"/>
      <c r="M184" s="2" t="str">
        <f t="shared" si="6"/>
        <v>SELT3</v>
      </c>
      <c r="N184" s="30" t="str">
        <f t="shared" si="7"/>
        <v>SELGRUPO1</v>
      </c>
    </row>
    <row r="185" spans="1:14" customFormat="1" x14ac:dyDescent="0.3">
      <c r="A185" s="26">
        <v>44392</v>
      </c>
      <c r="B185" s="26">
        <v>44395</v>
      </c>
      <c r="C185" s="28">
        <v>3</v>
      </c>
      <c r="D185" s="28" t="s">
        <v>141</v>
      </c>
      <c r="E185" s="28">
        <v>1</v>
      </c>
      <c r="F185" s="28" t="s">
        <v>316</v>
      </c>
      <c r="G185" s="28">
        <v>10</v>
      </c>
      <c r="H185" s="26">
        <v>44339</v>
      </c>
      <c r="I185" s="28" t="s">
        <v>290</v>
      </c>
      <c r="J185" s="32" t="s">
        <v>433</v>
      </c>
      <c r="K185" s="5"/>
      <c r="L185" s="34"/>
      <c r="M185" s="2" t="str">
        <f t="shared" si="6"/>
        <v>SELT3</v>
      </c>
      <c r="N185" s="30" t="str">
        <f t="shared" si="7"/>
        <v>SELGRUPO1</v>
      </c>
    </row>
    <row r="186" spans="1:14" customFormat="1" x14ac:dyDescent="0.3">
      <c r="A186" s="26">
        <v>44392</v>
      </c>
      <c r="B186" s="26">
        <v>44395</v>
      </c>
      <c r="C186" s="28">
        <v>3</v>
      </c>
      <c r="D186" s="28" t="s">
        <v>149</v>
      </c>
      <c r="E186" s="28">
        <v>1</v>
      </c>
      <c r="F186" s="28" t="s">
        <v>291</v>
      </c>
      <c r="G186" s="28">
        <v>4</v>
      </c>
      <c r="H186" s="26">
        <v>44364</v>
      </c>
      <c r="I186" s="28" t="s">
        <v>290</v>
      </c>
      <c r="J186" s="32" t="s">
        <v>447</v>
      </c>
      <c r="K186" s="5"/>
      <c r="L186" s="34"/>
      <c r="M186" s="2" t="str">
        <f t="shared" si="6"/>
        <v>SELT3</v>
      </c>
      <c r="N186" s="30" t="str">
        <f t="shared" si="7"/>
        <v>SELGRUPO1</v>
      </c>
    </row>
    <row r="187" spans="1:14" customFormat="1" x14ac:dyDescent="0.3">
      <c r="A187" s="26">
        <v>44392</v>
      </c>
      <c r="B187" s="26">
        <v>44395</v>
      </c>
      <c r="C187" s="28">
        <v>3</v>
      </c>
      <c r="D187" s="28" t="s">
        <v>149</v>
      </c>
      <c r="E187" s="28">
        <v>1</v>
      </c>
      <c r="F187" s="28" t="s">
        <v>291</v>
      </c>
      <c r="G187" s="28">
        <v>2</v>
      </c>
      <c r="H187" s="26">
        <v>44365</v>
      </c>
      <c r="I187" s="28" t="s">
        <v>290</v>
      </c>
      <c r="J187" s="32" t="s">
        <v>410</v>
      </c>
      <c r="K187" s="5"/>
      <c r="L187" s="34"/>
      <c r="M187" s="2" t="str">
        <f t="shared" si="6"/>
        <v>SELT3</v>
      </c>
      <c r="N187" s="30" t="str">
        <f t="shared" si="7"/>
        <v>SELGRUPO1</v>
      </c>
    </row>
    <row r="188" spans="1:14" customFormat="1" x14ac:dyDescent="0.3">
      <c r="A188" s="26">
        <v>44392</v>
      </c>
      <c r="B188" s="26">
        <v>44395</v>
      </c>
      <c r="C188" s="28">
        <v>3</v>
      </c>
      <c r="D188" s="28" t="s">
        <v>149</v>
      </c>
      <c r="E188" s="28">
        <v>1</v>
      </c>
      <c r="F188" s="28" t="s">
        <v>291</v>
      </c>
      <c r="G188" s="28">
        <v>5</v>
      </c>
      <c r="H188" s="26">
        <v>44374</v>
      </c>
      <c r="I188" s="28" t="s">
        <v>290</v>
      </c>
      <c r="J188" s="32" t="s">
        <v>448</v>
      </c>
      <c r="K188" s="5"/>
      <c r="L188" s="34"/>
      <c r="M188" s="2" t="str">
        <f t="shared" si="6"/>
        <v>SELT3</v>
      </c>
      <c r="N188" s="30" t="str">
        <f t="shared" si="7"/>
        <v>SELGRUPO1</v>
      </c>
    </row>
    <row r="189" spans="1:14" customFormat="1" x14ac:dyDescent="0.3">
      <c r="A189" s="26">
        <v>44392</v>
      </c>
      <c r="B189" s="26">
        <v>44395</v>
      </c>
      <c r="C189" s="28">
        <v>3</v>
      </c>
      <c r="D189" s="28" t="s">
        <v>149</v>
      </c>
      <c r="E189" s="28">
        <v>1</v>
      </c>
      <c r="F189" s="28" t="s">
        <v>291</v>
      </c>
      <c r="G189" s="28">
        <v>9</v>
      </c>
      <c r="H189" s="26">
        <v>44363</v>
      </c>
      <c r="I189" s="28" t="s">
        <v>290</v>
      </c>
      <c r="J189" s="32" t="s">
        <v>449</v>
      </c>
      <c r="K189" s="5"/>
      <c r="L189" s="34"/>
      <c r="M189" s="2" t="str">
        <f t="shared" si="6"/>
        <v>SELT3</v>
      </c>
      <c r="N189" s="30" t="str">
        <f t="shared" si="7"/>
        <v>SELGRUPO1</v>
      </c>
    </row>
    <row r="190" spans="1:14" customFormat="1" x14ac:dyDescent="0.3">
      <c r="A190" s="26">
        <v>44392</v>
      </c>
      <c r="B190" s="26">
        <v>44395</v>
      </c>
      <c r="C190" s="28">
        <v>3</v>
      </c>
      <c r="D190" s="28" t="s">
        <v>149</v>
      </c>
      <c r="E190" s="28">
        <v>1</v>
      </c>
      <c r="F190" s="28" t="s">
        <v>291</v>
      </c>
      <c r="G190" s="28">
        <v>6</v>
      </c>
      <c r="H190" s="26">
        <v>44367</v>
      </c>
      <c r="I190" s="28" t="s">
        <v>290</v>
      </c>
      <c r="J190" s="32" t="s">
        <v>450</v>
      </c>
      <c r="K190" s="5"/>
      <c r="L190" s="34"/>
      <c r="M190" s="2" t="str">
        <f t="shared" si="6"/>
        <v>SELT3</v>
      </c>
      <c r="N190" s="30" t="str">
        <f t="shared" si="7"/>
        <v>SELGRUPO1</v>
      </c>
    </row>
    <row r="191" spans="1:14" customFormat="1" x14ac:dyDescent="0.3">
      <c r="A191" s="26">
        <v>44392</v>
      </c>
      <c r="B191" s="26">
        <v>44395</v>
      </c>
      <c r="C191" s="28">
        <v>3</v>
      </c>
      <c r="D191" s="28" t="s">
        <v>149</v>
      </c>
      <c r="E191" s="28">
        <v>1</v>
      </c>
      <c r="F191" s="28" t="s">
        <v>291</v>
      </c>
      <c r="G191" s="28">
        <v>4</v>
      </c>
      <c r="H191" s="26">
        <v>44376</v>
      </c>
      <c r="I191" s="28" t="s">
        <v>290</v>
      </c>
      <c r="J191" s="32" t="s">
        <v>451</v>
      </c>
      <c r="K191" s="5"/>
      <c r="L191" s="34"/>
      <c r="M191" s="2" t="str">
        <f t="shared" si="6"/>
        <v>SELT3</v>
      </c>
      <c r="N191" s="30" t="str">
        <f t="shared" si="7"/>
        <v>SELGRUPO1</v>
      </c>
    </row>
    <row r="192" spans="1:14" customFormat="1" x14ac:dyDescent="0.3">
      <c r="A192" s="26">
        <v>44392</v>
      </c>
      <c r="B192" s="26">
        <v>44395</v>
      </c>
      <c r="C192" s="28">
        <v>3</v>
      </c>
      <c r="D192" s="28" t="s">
        <v>149</v>
      </c>
      <c r="E192" s="28">
        <v>1</v>
      </c>
      <c r="F192" s="28" t="s">
        <v>291</v>
      </c>
      <c r="G192" s="28">
        <v>10</v>
      </c>
      <c r="H192" s="26">
        <v>44389</v>
      </c>
      <c r="I192" s="28" t="s">
        <v>290</v>
      </c>
      <c r="J192" s="32" t="s">
        <v>452</v>
      </c>
      <c r="K192" s="5"/>
      <c r="L192" s="34"/>
      <c r="M192" s="2" t="str">
        <f t="shared" si="6"/>
        <v>SELT3</v>
      </c>
      <c r="N192" s="30" t="str">
        <f t="shared" si="7"/>
        <v>SELGRUPO1</v>
      </c>
    </row>
    <row r="193" spans="1:14" customFormat="1" x14ac:dyDescent="0.3">
      <c r="A193" s="26">
        <v>44392</v>
      </c>
      <c r="B193" s="26">
        <v>44395</v>
      </c>
      <c r="C193" s="28">
        <v>3</v>
      </c>
      <c r="D193" s="28" t="s">
        <v>149</v>
      </c>
      <c r="E193" s="28">
        <v>5</v>
      </c>
      <c r="F193" s="28" t="s">
        <v>304</v>
      </c>
      <c r="G193" s="28">
        <v>3</v>
      </c>
      <c r="H193" s="26">
        <v>43815</v>
      </c>
      <c r="I193" s="28" t="s">
        <v>290</v>
      </c>
      <c r="J193" s="32" t="s">
        <v>392</v>
      </c>
      <c r="K193" s="5"/>
      <c r="L193" s="34"/>
      <c r="M193" s="2" t="str">
        <f t="shared" si="6"/>
        <v>SELT3</v>
      </c>
      <c r="N193" s="30" t="str">
        <f t="shared" si="7"/>
        <v>SELGRUPO5</v>
      </c>
    </row>
    <row r="194" spans="1:14" customFormat="1" x14ac:dyDescent="0.3">
      <c r="A194" s="26">
        <v>44392</v>
      </c>
      <c r="B194" s="26">
        <v>44395</v>
      </c>
      <c r="C194" s="28">
        <v>3</v>
      </c>
      <c r="D194" s="28" t="s">
        <v>149</v>
      </c>
      <c r="E194" s="28">
        <v>5</v>
      </c>
      <c r="F194" s="28" t="s">
        <v>316</v>
      </c>
      <c r="G194" s="28">
        <v>10</v>
      </c>
      <c r="H194" s="26">
        <v>44339</v>
      </c>
      <c r="I194" s="28" t="s">
        <v>290</v>
      </c>
      <c r="J194" s="32" t="s">
        <v>433</v>
      </c>
      <c r="K194" s="5"/>
      <c r="L194" s="34"/>
      <c r="M194" s="2" t="str">
        <f t="shared" si="6"/>
        <v>SELT3</v>
      </c>
      <c r="N194" s="30" t="str">
        <f t="shared" si="7"/>
        <v>SELGRUPO5</v>
      </c>
    </row>
    <row r="195" spans="1:14" customFormat="1" x14ac:dyDescent="0.3">
      <c r="A195" s="26">
        <v>44392</v>
      </c>
      <c r="B195" s="26">
        <v>44395</v>
      </c>
      <c r="C195" s="28">
        <v>3</v>
      </c>
      <c r="D195" s="28" t="s">
        <v>149</v>
      </c>
      <c r="E195" s="28">
        <v>5</v>
      </c>
      <c r="F195" s="28" t="s">
        <v>294</v>
      </c>
      <c r="G195" s="28">
        <v>52</v>
      </c>
      <c r="H195" s="26">
        <v>44147</v>
      </c>
      <c r="I195" s="28" t="s">
        <v>290</v>
      </c>
      <c r="J195" s="32" t="s">
        <v>392</v>
      </c>
      <c r="K195" s="5"/>
      <c r="L195" s="34"/>
      <c r="M195" s="2" t="str">
        <f t="shared" si="6"/>
        <v>SELT3</v>
      </c>
      <c r="N195" s="30" t="str">
        <f t="shared" si="7"/>
        <v>SELGRUPO5</v>
      </c>
    </row>
    <row r="196" spans="1:14" customFormat="1" x14ac:dyDescent="0.3">
      <c r="A196" s="26">
        <v>44392</v>
      </c>
      <c r="B196" s="26">
        <v>44395</v>
      </c>
      <c r="C196" s="28">
        <v>3</v>
      </c>
      <c r="D196" s="28" t="s">
        <v>149</v>
      </c>
      <c r="E196" s="28">
        <v>5</v>
      </c>
      <c r="F196" s="28" t="s">
        <v>294</v>
      </c>
      <c r="G196" s="28">
        <v>43.5</v>
      </c>
      <c r="H196" s="26">
        <v>44385</v>
      </c>
      <c r="I196" s="28" t="s">
        <v>290</v>
      </c>
      <c r="J196" s="32" t="s">
        <v>453</v>
      </c>
      <c r="K196" s="5"/>
      <c r="L196" s="34"/>
      <c r="M196" s="2" t="str">
        <f t="shared" ref="M196:M259" si="8">IF(C196=1,"SELT1",IF(C196=2,"SELT2",IF(C196=3,"SELT3",IF(C196=4,"SELT4",IF(C196=5,"SELT5",IF(C196=6,"SELT6",IF(C196=7,"SELT7",IF(C196=8,"SELT8",IF(C196=9,"SELT9",IF(C196=10,"SELT10","NA"))))))))))</f>
        <v>SELT3</v>
      </c>
      <c r="N196" s="30" t="str">
        <f t="shared" si="7"/>
        <v>SELGRUPO5</v>
      </c>
    </row>
    <row r="197" spans="1:14" customFormat="1" x14ac:dyDescent="0.3">
      <c r="A197" s="26">
        <v>44392</v>
      </c>
      <c r="B197" s="26">
        <v>44395</v>
      </c>
      <c r="C197" s="28">
        <v>3</v>
      </c>
      <c r="D197" s="28" t="s">
        <v>149</v>
      </c>
      <c r="E197" s="28">
        <v>5</v>
      </c>
      <c r="F197" s="28" t="s">
        <v>328</v>
      </c>
      <c r="G197" s="28">
        <v>5</v>
      </c>
      <c r="H197" s="26">
        <v>43979</v>
      </c>
      <c r="I197" s="28" t="s">
        <v>290</v>
      </c>
      <c r="J197" s="32" t="s">
        <v>338</v>
      </c>
      <c r="K197" s="5"/>
      <c r="L197" s="34"/>
      <c r="M197" s="2" t="str">
        <f t="shared" si="8"/>
        <v>SELT3</v>
      </c>
      <c r="N197" s="30" t="str">
        <f t="shared" si="7"/>
        <v>SELGRUPO5</v>
      </c>
    </row>
    <row r="198" spans="1:14" customFormat="1" x14ac:dyDescent="0.3">
      <c r="A198" s="26">
        <v>44392</v>
      </c>
      <c r="B198" s="26">
        <v>44395</v>
      </c>
      <c r="C198" s="28">
        <v>3</v>
      </c>
      <c r="D198" s="28" t="s">
        <v>149</v>
      </c>
      <c r="E198" s="28">
        <v>5</v>
      </c>
      <c r="F198" s="28" t="s">
        <v>328</v>
      </c>
      <c r="G198" s="28">
        <v>5</v>
      </c>
      <c r="H198" s="26">
        <v>43791</v>
      </c>
      <c r="I198" s="28" t="s">
        <v>290</v>
      </c>
      <c r="J198" s="32" t="s">
        <v>342</v>
      </c>
      <c r="K198" s="5"/>
      <c r="L198" s="34"/>
      <c r="M198" s="2" t="str">
        <f t="shared" si="8"/>
        <v>SELT3</v>
      </c>
      <c r="N198" s="30" t="str">
        <f t="shared" si="7"/>
        <v>SELGRUPO5</v>
      </c>
    </row>
    <row r="199" spans="1:14" customFormat="1" x14ac:dyDescent="0.3">
      <c r="A199" s="26">
        <v>44392</v>
      </c>
      <c r="B199" s="26">
        <v>44395</v>
      </c>
      <c r="C199" s="28">
        <v>3</v>
      </c>
      <c r="D199" s="28" t="s">
        <v>149</v>
      </c>
      <c r="E199" s="28">
        <v>5</v>
      </c>
      <c r="F199" s="28" t="s">
        <v>328</v>
      </c>
      <c r="G199" s="28">
        <v>5</v>
      </c>
      <c r="H199" s="26">
        <v>44088</v>
      </c>
      <c r="I199" s="28" t="s">
        <v>290</v>
      </c>
      <c r="J199" s="32" t="s">
        <v>343</v>
      </c>
      <c r="K199" s="5"/>
      <c r="L199" s="34"/>
      <c r="M199" s="2" t="str">
        <f t="shared" si="8"/>
        <v>SELT3</v>
      </c>
      <c r="N199" s="30" t="str">
        <f t="shared" si="7"/>
        <v>SELGRUPO5</v>
      </c>
    </row>
    <row r="200" spans="1:14" customFormat="1" x14ac:dyDescent="0.3">
      <c r="A200" s="26">
        <v>44398</v>
      </c>
      <c r="B200" s="26">
        <v>44398</v>
      </c>
      <c r="C200" s="28">
        <v>3</v>
      </c>
      <c r="D200" s="28" t="s">
        <v>150</v>
      </c>
      <c r="E200" s="28">
        <v>5</v>
      </c>
      <c r="F200" s="28" t="s">
        <v>294</v>
      </c>
      <c r="G200" s="28">
        <v>20</v>
      </c>
      <c r="H200" s="26">
        <v>44390</v>
      </c>
      <c r="I200" s="28" t="s">
        <v>290</v>
      </c>
      <c r="J200" s="32"/>
      <c r="K200" s="5"/>
      <c r="L200" s="34"/>
      <c r="M200" s="2" t="str">
        <f t="shared" si="8"/>
        <v>SELT3</v>
      </c>
      <c r="N200" s="30" t="str">
        <f t="shared" si="7"/>
        <v>SELGRUPO5</v>
      </c>
    </row>
    <row r="201" spans="1:14" customFormat="1" x14ac:dyDescent="0.3">
      <c r="A201" s="26">
        <v>44398</v>
      </c>
      <c r="B201" s="26">
        <v>44398</v>
      </c>
      <c r="C201" s="28">
        <v>2</v>
      </c>
      <c r="D201" s="28" t="s">
        <v>129</v>
      </c>
      <c r="E201" s="28">
        <v>5</v>
      </c>
      <c r="F201" s="28" t="s">
        <v>294</v>
      </c>
      <c r="G201" s="28">
        <v>56.5</v>
      </c>
      <c r="H201" s="26">
        <v>44013</v>
      </c>
      <c r="I201" s="28" t="s">
        <v>290</v>
      </c>
      <c r="J201" s="32"/>
      <c r="K201" s="5"/>
      <c r="L201" s="34"/>
      <c r="M201" s="2" t="str">
        <f t="shared" si="8"/>
        <v>SELT2</v>
      </c>
      <c r="N201" s="30" t="str">
        <f t="shared" si="7"/>
        <v>SELGRUPO5</v>
      </c>
    </row>
    <row r="202" spans="1:14" customFormat="1" x14ac:dyDescent="0.3">
      <c r="A202" s="26">
        <v>44398</v>
      </c>
      <c r="B202" s="26">
        <v>44398</v>
      </c>
      <c r="C202" s="28">
        <v>2</v>
      </c>
      <c r="D202" s="28" t="s">
        <v>122</v>
      </c>
      <c r="E202" s="28">
        <v>5</v>
      </c>
      <c r="F202" s="28" t="s">
        <v>294</v>
      </c>
      <c r="G202" s="28">
        <v>56.5</v>
      </c>
      <c r="H202" s="26">
        <v>43650</v>
      </c>
      <c r="I202" s="28" t="s">
        <v>290</v>
      </c>
      <c r="J202" s="32" t="s">
        <v>392</v>
      </c>
      <c r="K202" s="5"/>
      <c r="L202" s="34"/>
      <c r="M202" s="2" t="str">
        <f t="shared" si="8"/>
        <v>SELT2</v>
      </c>
      <c r="N202" s="30" t="str">
        <f t="shared" si="7"/>
        <v>SELGRUPO5</v>
      </c>
    </row>
    <row r="203" spans="1:14" customFormat="1" x14ac:dyDescent="0.3">
      <c r="A203" s="26">
        <v>44398</v>
      </c>
      <c r="B203" s="26">
        <v>44398</v>
      </c>
      <c r="C203" s="28">
        <v>2</v>
      </c>
      <c r="D203" s="28" t="s">
        <v>122</v>
      </c>
      <c r="E203" s="28">
        <v>5</v>
      </c>
      <c r="F203" s="28" t="s">
        <v>294</v>
      </c>
      <c r="G203" s="28">
        <v>20</v>
      </c>
      <c r="H203" s="26">
        <v>43650</v>
      </c>
      <c r="I203" s="28" t="s">
        <v>290</v>
      </c>
      <c r="J203" s="32" t="s">
        <v>454</v>
      </c>
      <c r="K203" s="5"/>
      <c r="L203" s="34"/>
      <c r="M203" s="2" t="str">
        <f t="shared" si="8"/>
        <v>SELT2</v>
      </c>
      <c r="N203" s="30" t="str">
        <f t="shared" si="7"/>
        <v>SELGRUPO5</v>
      </c>
    </row>
    <row r="204" spans="1:14" customFormat="1" x14ac:dyDescent="0.3">
      <c r="A204" s="26">
        <v>44398</v>
      </c>
      <c r="B204" s="26">
        <v>44398</v>
      </c>
      <c r="C204" s="28">
        <v>2</v>
      </c>
      <c r="D204" s="28" t="s">
        <v>122</v>
      </c>
      <c r="E204" s="28">
        <v>5</v>
      </c>
      <c r="F204" s="28" t="s">
        <v>294</v>
      </c>
      <c r="G204" s="28">
        <v>153.9</v>
      </c>
      <c r="H204" s="26">
        <v>43650</v>
      </c>
      <c r="I204" s="28" t="s">
        <v>290</v>
      </c>
      <c r="J204" s="32" t="s">
        <v>455</v>
      </c>
      <c r="K204" s="5"/>
      <c r="L204" s="34"/>
      <c r="M204" s="2" t="str">
        <f t="shared" si="8"/>
        <v>SELT2</v>
      </c>
      <c r="N204" s="30" t="str">
        <f t="shared" si="7"/>
        <v>SELGRUPO5</v>
      </c>
    </row>
    <row r="205" spans="1:14" ht="17.25" customHeight="1" x14ac:dyDescent="0.3">
      <c r="A205" s="26">
        <v>44403</v>
      </c>
      <c r="B205" s="26">
        <v>44416</v>
      </c>
      <c r="C205" s="28">
        <v>1</v>
      </c>
      <c r="D205" s="28" t="s">
        <v>105</v>
      </c>
      <c r="E205" s="28">
        <v>1</v>
      </c>
      <c r="F205" s="28" t="s">
        <v>291</v>
      </c>
      <c r="G205" s="28">
        <v>0</v>
      </c>
      <c r="H205" s="26">
        <v>44125</v>
      </c>
      <c r="I205" s="28" t="s">
        <v>306</v>
      </c>
      <c r="J205" s="65" t="s">
        <v>368</v>
      </c>
      <c r="K205" s="5" t="s">
        <v>412</v>
      </c>
      <c r="L205" s="30"/>
      <c r="M205" s="2" t="str">
        <f t="shared" si="8"/>
        <v>SELT1</v>
      </c>
      <c r="N205" s="30" t="str">
        <f t="shared" si="7"/>
        <v>SELGRUPO1</v>
      </c>
    </row>
    <row r="206" spans="1:14" ht="15.6" x14ac:dyDescent="0.3">
      <c r="A206" s="26">
        <v>44403</v>
      </c>
      <c r="B206" s="26">
        <v>44416</v>
      </c>
      <c r="C206" s="28">
        <v>1</v>
      </c>
      <c r="D206" s="28" t="s">
        <v>105</v>
      </c>
      <c r="E206" s="28">
        <v>1</v>
      </c>
      <c r="F206" s="28" t="s">
        <v>316</v>
      </c>
      <c r="G206" s="28">
        <v>15</v>
      </c>
      <c r="H206" s="26">
        <v>43799</v>
      </c>
      <c r="I206" s="28" t="s">
        <v>290</v>
      </c>
      <c r="J206" s="65" t="s">
        <v>456</v>
      </c>
      <c r="L206" s="30"/>
      <c r="M206" s="2" t="str">
        <f t="shared" si="8"/>
        <v>SELT1</v>
      </c>
      <c r="N206" s="30" t="str">
        <f t="shared" ref="N206:N269" si="9">IF(E206=1,"SELGRUPO1",IF(E206=2,"SELGRUPO2",IF(E206=3,"SELGRUPO3",IF(E206= 4,"SELGRUPO4",IF(E206=5,"SELGRUPO5","NA")))))</f>
        <v>SELGRUPO1</v>
      </c>
    </row>
    <row r="207" spans="1:14" ht="15.6" x14ac:dyDescent="0.3">
      <c r="A207" s="26">
        <v>44403</v>
      </c>
      <c r="B207" s="26">
        <v>44416</v>
      </c>
      <c r="C207" s="28">
        <v>1</v>
      </c>
      <c r="D207" s="28" t="s">
        <v>105</v>
      </c>
      <c r="E207" s="28">
        <v>5</v>
      </c>
      <c r="F207" s="28" t="s">
        <v>328</v>
      </c>
      <c r="G207" s="28">
        <v>0</v>
      </c>
      <c r="H207" s="26">
        <v>43799</v>
      </c>
      <c r="I207" s="28" t="s">
        <v>306</v>
      </c>
      <c r="J207" s="65" t="s">
        <v>338</v>
      </c>
      <c r="K207" s="5" t="s">
        <v>372</v>
      </c>
      <c r="L207" s="30"/>
      <c r="M207" s="2" t="str">
        <f t="shared" si="8"/>
        <v>SELT1</v>
      </c>
      <c r="N207" s="30" t="str">
        <f t="shared" si="9"/>
        <v>SELGRUPO5</v>
      </c>
    </row>
    <row r="208" spans="1:14" ht="15.6" x14ac:dyDescent="0.3">
      <c r="A208" s="26">
        <v>44403</v>
      </c>
      <c r="B208" s="26">
        <v>44416</v>
      </c>
      <c r="C208" s="28">
        <v>1</v>
      </c>
      <c r="D208" s="28" t="s">
        <v>105</v>
      </c>
      <c r="E208" s="28">
        <v>5</v>
      </c>
      <c r="F208" s="28" t="s">
        <v>328</v>
      </c>
      <c r="G208" s="28">
        <v>0</v>
      </c>
      <c r="H208" s="26">
        <v>43799</v>
      </c>
      <c r="I208" s="28" t="s">
        <v>306</v>
      </c>
      <c r="J208" s="65" t="s">
        <v>457</v>
      </c>
      <c r="K208" s="5" t="s">
        <v>412</v>
      </c>
      <c r="L208" s="30"/>
      <c r="M208" s="2" t="str">
        <f t="shared" si="8"/>
        <v>SELT1</v>
      </c>
      <c r="N208" s="30" t="str">
        <f t="shared" si="9"/>
        <v>SELGRUPO5</v>
      </c>
    </row>
    <row r="209" spans="1:14" customFormat="1" x14ac:dyDescent="0.3">
      <c r="A209" s="26">
        <v>44411</v>
      </c>
      <c r="B209" s="26">
        <v>44416</v>
      </c>
      <c r="C209" s="28">
        <v>4</v>
      </c>
      <c r="D209" s="28" t="s">
        <v>168</v>
      </c>
      <c r="E209" s="28">
        <v>5</v>
      </c>
      <c r="F209" s="28" t="s">
        <v>304</v>
      </c>
      <c r="G209" s="28">
        <v>1</v>
      </c>
      <c r="H209" s="26">
        <v>44334</v>
      </c>
      <c r="I209" s="28" t="s">
        <v>290</v>
      </c>
      <c r="J209" s="32" t="s">
        <v>454</v>
      </c>
      <c r="K209" s="5"/>
      <c r="L209" s="34"/>
      <c r="M209" s="2" t="str">
        <f t="shared" si="8"/>
        <v>SELT4</v>
      </c>
      <c r="N209" s="30" t="str">
        <f t="shared" si="9"/>
        <v>SELGRUPO5</v>
      </c>
    </row>
    <row r="210" spans="1:14" customFormat="1" x14ac:dyDescent="0.3">
      <c r="A210" s="26">
        <v>44411</v>
      </c>
      <c r="B210" s="26">
        <v>44416</v>
      </c>
      <c r="C210" s="28">
        <v>4</v>
      </c>
      <c r="D210" s="28" t="s">
        <v>168</v>
      </c>
      <c r="E210" s="28">
        <v>5</v>
      </c>
      <c r="F210" s="28" t="s">
        <v>304</v>
      </c>
      <c r="G210" s="28">
        <v>3.5</v>
      </c>
      <c r="H210" s="26">
        <v>44229</v>
      </c>
      <c r="I210" s="28" t="s">
        <v>290</v>
      </c>
      <c r="J210" s="32" t="s">
        <v>281</v>
      </c>
      <c r="K210" s="5"/>
      <c r="L210" s="34"/>
      <c r="M210" s="2" t="str">
        <f t="shared" si="8"/>
        <v>SELT4</v>
      </c>
      <c r="N210" s="30" t="str">
        <f t="shared" si="9"/>
        <v>SELGRUPO5</v>
      </c>
    </row>
    <row r="211" spans="1:14" customFormat="1" x14ac:dyDescent="0.3">
      <c r="A211" s="26">
        <v>44411</v>
      </c>
      <c r="B211" s="26">
        <v>44416</v>
      </c>
      <c r="C211" s="28">
        <v>4</v>
      </c>
      <c r="D211" s="28" t="s">
        <v>168</v>
      </c>
      <c r="E211" s="28">
        <v>5</v>
      </c>
      <c r="F211" s="28" t="s">
        <v>294</v>
      </c>
      <c r="G211" s="28">
        <v>148.5</v>
      </c>
      <c r="H211" s="26">
        <v>44365</v>
      </c>
      <c r="I211" s="28" t="s">
        <v>290</v>
      </c>
      <c r="J211" s="32" t="s">
        <v>458</v>
      </c>
      <c r="K211" s="5"/>
      <c r="L211" s="34"/>
      <c r="M211" s="2" t="str">
        <f t="shared" si="8"/>
        <v>SELT4</v>
      </c>
      <c r="N211" s="30" t="str">
        <f t="shared" si="9"/>
        <v>SELGRUPO5</v>
      </c>
    </row>
    <row r="212" spans="1:14" customFormat="1" x14ac:dyDescent="0.3">
      <c r="A212" s="26">
        <v>44412</v>
      </c>
      <c r="B212" s="26">
        <v>44416</v>
      </c>
      <c r="C212" s="28">
        <v>4</v>
      </c>
      <c r="D212" s="28" t="s">
        <v>174</v>
      </c>
      <c r="E212" s="28">
        <v>5</v>
      </c>
      <c r="F212" s="28" t="s">
        <v>326</v>
      </c>
      <c r="G212" s="28">
        <v>20</v>
      </c>
      <c r="H212" s="26">
        <v>44384</v>
      </c>
      <c r="I212" s="28" t="s">
        <v>290</v>
      </c>
      <c r="J212" s="32"/>
      <c r="K212" s="5"/>
      <c r="L212" s="34"/>
      <c r="M212" s="2" t="str">
        <f t="shared" si="8"/>
        <v>SELT4</v>
      </c>
      <c r="N212" s="30" t="str">
        <f t="shared" si="9"/>
        <v>SELGRUPO5</v>
      </c>
    </row>
    <row r="213" spans="1:14" customFormat="1" x14ac:dyDescent="0.3">
      <c r="A213" s="26">
        <v>44412</v>
      </c>
      <c r="B213" s="26">
        <v>44416</v>
      </c>
      <c r="C213" s="28">
        <v>4</v>
      </c>
      <c r="D213" s="28" t="s">
        <v>174</v>
      </c>
      <c r="E213" s="28">
        <v>5</v>
      </c>
      <c r="F213" s="28" t="s">
        <v>87</v>
      </c>
      <c r="G213" s="28">
        <v>20</v>
      </c>
      <c r="H213" s="26">
        <v>44378</v>
      </c>
      <c r="I213" s="28" t="s">
        <v>290</v>
      </c>
      <c r="J213" s="32"/>
      <c r="K213" s="5"/>
      <c r="L213" s="34"/>
      <c r="M213" s="2" t="str">
        <f t="shared" si="8"/>
        <v>SELT4</v>
      </c>
      <c r="N213" s="30" t="str">
        <f t="shared" si="9"/>
        <v>SELGRUPO5</v>
      </c>
    </row>
    <row r="214" spans="1:14" customFormat="1" x14ac:dyDescent="0.3">
      <c r="A214" s="26">
        <v>44412</v>
      </c>
      <c r="B214" s="26">
        <v>44416</v>
      </c>
      <c r="C214" s="28">
        <v>4</v>
      </c>
      <c r="D214" s="28" t="s">
        <v>174</v>
      </c>
      <c r="E214" s="28">
        <v>5</v>
      </c>
      <c r="F214" s="28" t="s">
        <v>294</v>
      </c>
      <c r="G214" s="28">
        <v>70</v>
      </c>
      <c r="H214" s="26">
        <v>44332</v>
      </c>
      <c r="I214" s="28" t="s">
        <v>290</v>
      </c>
      <c r="J214" s="32" t="s">
        <v>392</v>
      </c>
      <c r="K214" s="5"/>
      <c r="L214" s="34"/>
      <c r="M214" s="2" t="str">
        <f t="shared" si="8"/>
        <v>SELT4</v>
      </c>
      <c r="N214" s="30" t="str">
        <f t="shared" si="9"/>
        <v>SELGRUPO5</v>
      </c>
    </row>
    <row r="215" spans="1:14" customFormat="1" x14ac:dyDescent="0.3">
      <c r="A215" s="26">
        <v>44412</v>
      </c>
      <c r="B215" s="26">
        <v>44416</v>
      </c>
      <c r="C215" s="28">
        <v>4</v>
      </c>
      <c r="D215" s="28" t="s">
        <v>155</v>
      </c>
      <c r="E215" s="28">
        <v>5</v>
      </c>
      <c r="F215" s="28" t="s">
        <v>294</v>
      </c>
      <c r="G215" s="28">
        <v>150.5</v>
      </c>
      <c r="H215" s="26">
        <v>44176</v>
      </c>
      <c r="I215" s="28" t="s">
        <v>290</v>
      </c>
      <c r="J215" s="32" t="s">
        <v>459</v>
      </c>
      <c r="K215" s="5"/>
      <c r="L215" s="34"/>
      <c r="M215" s="2" t="str">
        <f t="shared" si="8"/>
        <v>SELT4</v>
      </c>
      <c r="N215" s="30" t="str">
        <f t="shared" si="9"/>
        <v>SELGRUPO5</v>
      </c>
    </row>
    <row r="216" spans="1:14" customFormat="1" x14ac:dyDescent="0.3">
      <c r="A216" s="26">
        <v>44412</v>
      </c>
      <c r="B216" s="26">
        <v>44416</v>
      </c>
      <c r="C216" s="28">
        <v>4</v>
      </c>
      <c r="D216" s="28" t="s">
        <v>155</v>
      </c>
      <c r="E216" s="28">
        <v>5</v>
      </c>
      <c r="F216" s="28" t="s">
        <v>309</v>
      </c>
      <c r="G216" s="28">
        <v>40</v>
      </c>
      <c r="H216" s="26">
        <v>44355</v>
      </c>
      <c r="I216" s="28" t="s">
        <v>290</v>
      </c>
      <c r="J216" s="32" t="s">
        <v>459</v>
      </c>
      <c r="K216" s="5"/>
      <c r="L216" s="34"/>
      <c r="M216" s="2" t="str">
        <f t="shared" si="8"/>
        <v>SELT4</v>
      </c>
      <c r="N216" s="30" t="str">
        <f t="shared" si="9"/>
        <v>SELGRUPO5</v>
      </c>
    </row>
    <row r="217" spans="1:14" customFormat="1" x14ac:dyDescent="0.3">
      <c r="A217" s="26">
        <v>44412</v>
      </c>
      <c r="B217" s="26">
        <v>44416</v>
      </c>
      <c r="C217" s="28">
        <v>4</v>
      </c>
      <c r="D217" s="28" t="s">
        <v>155</v>
      </c>
      <c r="E217" s="28">
        <v>5</v>
      </c>
      <c r="F217" s="28" t="s">
        <v>328</v>
      </c>
      <c r="G217" s="28">
        <v>0</v>
      </c>
      <c r="H217" s="26">
        <v>44238</v>
      </c>
      <c r="I217" s="28" t="s">
        <v>306</v>
      </c>
      <c r="J217" s="32" t="s">
        <v>460</v>
      </c>
      <c r="K217" s="5" t="s">
        <v>372</v>
      </c>
      <c r="L217" s="34"/>
      <c r="M217" s="2" t="str">
        <f t="shared" si="8"/>
        <v>SELT4</v>
      </c>
      <c r="N217" s="30" t="str">
        <f t="shared" si="9"/>
        <v>SELGRUPO5</v>
      </c>
    </row>
    <row r="218" spans="1:14" customFormat="1" x14ac:dyDescent="0.3">
      <c r="A218" s="26">
        <v>44412</v>
      </c>
      <c r="B218" s="26">
        <v>44416</v>
      </c>
      <c r="C218" s="28">
        <v>4</v>
      </c>
      <c r="D218" s="28" t="s">
        <v>155</v>
      </c>
      <c r="E218" s="28">
        <v>5</v>
      </c>
      <c r="F218" s="28" t="s">
        <v>328</v>
      </c>
      <c r="G218" s="28">
        <v>0</v>
      </c>
      <c r="H218" s="26">
        <v>44263</v>
      </c>
      <c r="I218" s="28" t="s">
        <v>306</v>
      </c>
      <c r="J218" s="32" t="s">
        <v>416</v>
      </c>
      <c r="K218" s="5" t="s">
        <v>372</v>
      </c>
      <c r="L218" s="34"/>
      <c r="M218" s="2" t="str">
        <f t="shared" si="8"/>
        <v>SELT4</v>
      </c>
      <c r="N218" s="30" t="str">
        <f t="shared" si="9"/>
        <v>SELGRUPO5</v>
      </c>
    </row>
    <row r="219" spans="1:14" customFormat="1" x14ac:dyDescent="0.3">
      <c r="A219" s="26">
        <v>44413</v>
      </c>
      <c r="B219" s="26">
        <v>44424</v>
      </c>
      <c r="C219" s="28">
        <v>4</v>
      </c>
      <c r="D219" s="28" t="s">
        <v>157</v>
      </c>
      <c r="E219" s="28">
        <v>2</v>
      </c>
      <c r="F219" s="28" t="s">
        <v>311</v>
      </c>
      <c r="G219" s="28">
        <v>30</v>
      </c>
      <c r="H219" s="26">
        <v>44413</v>
      </c>
      <c r="I219" s="28" t="s">
        <v>290</v>
      </c>
      <c r="J219" s="32" t="s">
        <v>461</v>
      </c>
      <c r="K219" s="5"/>
      <c r="L219" s="34"/>
      <c r="M219" s="2" t="str">
        <f t="shared" si="8"/>
        <v>SELT4</v>
      </c>
      <c r="N219" s="30" t="str">
        <f t="shared" si="9"/>
        <v>SELGRUPO2</v>
      </c>
    </row>
    <row r="220" spans="1:14" customFormat="1" x14ac:dyDescent="0.3">
      <c r="A220" s="26">
        <v>44424</v>
      </c>
      <c r="B220" s="26">
        <v>44438</v>
      </c>
      <c r="C220" s="28">
        <v>4</v>
      </c>
      <c r="D220" s="28" t="s">
        <v>157</v>
      </c>
      <c r="E220" s="28">
        <v>5</v>
      </c>
      <c r="F220" s="28" t="s">
        <v>87</v>
      </c>
      <c r="G220" s="28">
        <v>40</v>
      </c>
      <c r="H220" s="26">
        <v>44414</v>
      </c>
      <c r="I220" s="28" t="s">
        <v>290</v>
      </c>
      <c r="J220" s="32" t="s">
        <v>462</v>
      </c>
      <c r="K220" s="5"/>
      <c r="L220" s="34"/>
      <c r="M220" s="2" t="str">
        <f t="shared" si="8"/>
        <v>SELT4</v>
      </c>
      <c r="N220" s="30" t="str">
        <f t="shared" si="9"/>
        <v>SELGRUPO5</v>
      </c>
    </row>
    <row r="221" spans="1:14" customFormat="1" x14ac:dyDescent="0.3">
      <c r="A221" s="26">
        <v>44425</v>
      </c>
      <c r="B221" s="26">
        <v>44438</v>
      </c>
      <c r="C221" s="28">
        <v>4</v>
      </c>
      <c r="D221" s="28" t="s">
        <v>176</v>
      </c>
      <c r="E221" s="28">
        <v>5</v>
      </c>
      <c r="F221" s="28" t="s">
        <v>303</v>
      </c>
      <c r="G221" s="28">
        <v>80</v>
      </c>
      <c r="H221" s="26">
        <v>44421</v>
      </c>
      <c r="I221" s="28" t="s">
        <v>290</v>
      </c>
      <c r="J221" s="32" t="s">
        <v>463</v>
      </c>
      <c r="K221" s="5"/>
      <c r="L221" s="34"/>
      <c r="M221" s="2" t="str">
        <f t="shared" si="8"/>
        <v>SELT4</v>
      </c>
      <c r="N221" s="30" t="str">
        <f t="shared" si="9"/>
        <v>SELGRUPO5</v>
      </c>
    </row>
    <row r="222" spans="1:14" customFormat="1" x14ac:dyDescent="0.3">
      <c r="A222" s="26">
        <v>44439</v>
      </c>
      <c r="B222" s="26">
        <v>44452</v>
      </c>
      <c r="C222" s="28">
        <v>4</v>
      </c>
      <c r="D222" s="28" t="s">
        <v>175</v>
      </c>
      <c r="E222" s="28">
        <v>5</v>
      </c>
      <c r="F222" s="28" t="s">
        <v>328</v>
      </c>
      <c r="G222" s="28">
        <v>5</v>
      </c>
      <c r="H222" s="26">
        <v>44088</v>
      </c>
      <c r="I222" s="28" t="s">
        <v>290</v>
      </c>
      <c r="J222" s="32" t="s">
        <v>343</v>
      </c>
      <c r="K222" s="5"/>
      <c r="L222" s="34"/>
      <c r="M222" s="2" t="str">
        <f t="shared" si="8"/>
        <v>SELT4</v>
      </c>
      <c r="N222" s="30" t="str">
        <f t="shared" si="9"/>
        <v>SELGRUPO5</v>
      </c>
    </row>
    <row r="223" spans="1:14" customFormat="1" x14ac:dyDescent="0.3">
      <c r="A223" s="26">
        <v>44439</v>
      </c>
      <c r="B223" s="26">
        <v>44452</v>
      </c>
      <c r="C223" s="28">
        <v>4</v>
      </c>
      <c r="D223" s="28" t="s">
        <v>175</v>
      </c>
      <c r="E223" s="28">
        <v>5</v>
      </c>
      <c r="F223" s="28" t="s">
        <v>328</v>
      </c>
      <c r="G223" s="28">
        <v>5</v>
      </c>
      <c r="H223" s="26">
        <v>43949</v>
      </c>
      <c r="I223" s="28" t="s">
        <v>290</v>
      </c>
      <c r="J223" s="32" t="s">
        <v>414</v>
      </c>
      <c r="K223" s="5"/>
      <c r="L223" s="34"/>
      <c r="M223" s="2" t="str">
        <f t="shared" si="8"/>
        <v>SELT4</v>
      </c>
      <c r="N223" s="30" t="str">
        <f t="shared" si="9"/>
        <v>SELGRUPO5</v>
      </c>
    </row>
    <row r="224" spans="1:14" customFormat="1" x14ac:dyDescent="0.3">
      <c r="A224" s="26">
        <v>44439</v>
      </c>
      <c r="B224" s="26">
        <v>44452</v>
      </c>
      <c r="C224" s="28">
        <v>4</v>
      </c>
      <c r="D224" s="28" t="s">
        <v>175</v>
      </c>
      <c r="E224" s="28">
        <v>5</v>
      </c>
      <c r="F224" s="28" t="s">
        <v>328</v>
      </c>
      <c r="G224" s="28">
        <v>2</v>
      </c>
      <c r="H224" s="26">
        <v>44263</v>
      </c>
      <c r="I224" s="28" t="s">
        <v>290</v>
      </c>
      <c r="J224" s="32" t="s">
        <v>416</v>
      </c>
      <c r="K224" s="5"/>
      <c r="L224" s="34"/>
      <c r="M224" s="2" t="str">
        <f t="shared" si="8"/>
        <v>SELT4</v>
      </c>
      <c r="N224" s="30" t="str">
        <f t="shared" si="9"/>
        <v>SELGRUPO5</v>
      </c>
    </row>
    <row r="225" spans="1:14" customFormat="1" x14ac:dyDescent="0.3">
      <c r="A225" s="26">
        <v>44439</v>
      </c>
      <c r="B225" s="26">
        <v>44452</v>
      </c>
      <c r="C225" s="28">
        <v>4</v>
      </c>
      <c r="D225" s="28" t="s">
        <v>175</v>
      </c>
      <c r="E225" s="28">
        <v>5</v>
      </c>
      <c r="F225" s="28" t="s">
        <v>328</v>
      </c>
      <c r="G225" s="28">
        <v>5</v>
      </c>
      <c r="H225" s="26">
        <v>43979</v>
      </c>
      <c r="I225" s="28" t="s">
        <v>290</v>
      </c>
      <c r="J225" s="32" t="s">
        <v>338</v>
      </c>
      <c r="K225" s="5"/>
      <c r="L225" s="34"/>
      <c r="M225" s="2" t="str">
        <f t="shared" si="8"/>
        <v>SELT4</v>
      </c>
      <c r="N225" s="30" t="str">
        <f t="shared" si="9"/>
        <v>SELGRUPO5</v>
      </c>
    </row>
    <row r="226" spans="1:14" customFormat="1" x14ac:dyDescent="0.3">
      <c r="A226" s="26">
        <v>44452</v>
      </c>
      <c r="B226" s="26">
        <v>44458</v>
      </c>
      <c r="C226" s="28">
        <v>4</v>
      </c>
      <c r="D226" s="28" t="s">
        <v>164</v>
      </c>
      <c r="E226" s="28">
        <v>1</v>
      </c>
      <c r="F226" s="28" t="s">
        <v>316</v>
      </c>
      <c r="G226" s="28">
        <v>5</v>
      </c>
      <c r="H226" s="26">
        <v>44435</v>
      </c>
      <c r="I226" s="28" t="s">
        <v>290</v>
      </c>
      <c r="J226" s="32" t="s">
        <v>464</v>
      </c>
      <c r="K226" s="5"/>
      <c r="L226" s="34"/>
      <c r="M226" s="2" t="str">
        <f t="shared" si="8"/>
        <v>SELT4</v>
      </c>
      <c r="N226" s="30" t="str">
        <f t="shared" si="9"/>
        <v>SELGRUPO1</v>
      </c>
    </row>
    <row r="227" spans="1:14" customFormat="1" x14ac:dyDescent="0.3">
      <c r="A227" s="26">
        <v>44452</v>
      </c>
      <c r="B227" s="26">
        <v>44458</v>
      </c>
      <c r="C227" s="28">
        <v>4</v>
      </c>
      <c r="D227" s="28" t="s">
        <v>164</v>
      </c>
      <c r="E227" s="28">
        <v>5</v>
      </c>
      <c r="F227" s="28" t="s">
        <v>87</v>
      </c>
      <c r="G227" s="28">
        <v>17</v>
      </c>
      <c r="H227" s="26">
        <v>44177</v>
      </c>
      <c r="I227" s="28" t="s">
        <v>290</v>
      </c>
      <c r="J227" s="32" t="s">
        <v>394</v>
      </c>
      <c r="K227" s="5"/>
      <c r="L227" s="34"/>
      <c r="M227" s="2" t="str">
        <f t="shared" si="8"/>
        <v>SELT4</v>
      </c>
      <c r="N227" s="30" t="str">
        <f t="shared" si="9"/>
        <v>SELGRUPO5</v>
      </c>
    </row>
    <row r="228" spans="1:14" customFormat="1" x14ac:dyDescent="0.3">
      <c r="A228" s="26">
        <v>44452</v>
      </c>
      <c r="B228" s="26">
        <v>44458</v>
      </c>
      <c r="C228" s="28">
        <v>4</v>
      </c>
      <c r="D228" s="28" t="s">
        <v>164</v>
      </c>
      <c r="E228" s="28">
        <v>1</v>
      </c>
      <c r="F228" s="28" t="s">
        <v>291</v>
      </c>
      <c r="G228" s="28">
        <v>18</v>
      </c>
      <c r="H228" s="26">
        <v>44401</v>
      </c>
      <c r="I228" s="28" t="s">
        <v>290</v>
      </c>
      <c r="J228" s="32" t="s">
        <v>465</v>
      </c>
      <c r="K228" s="5"/>
      <c r="L228" s="34"/>
      <c r="M228" s="2" t="str">
        <f t="shared" si="8"/>
        <v>SELT4</v>
      </c>
      <c r="N228" s="30" t="str">
        <f t="shared" si="9"/>
        <v>SELGRUPO1</v>
      </c>
    </row>
    <row r="229" spans="1:14" customFormat="1" x14ac:dyDescent="0.3">
      <c r="A229" s="26">
        <v>44466</v>
      </c>
      <c r="B229" s="26">
        <v>44473</v>
      </c>
      <c r="C229" s="28">
        <v>4</v>
      </c>
      <c r="D229" s="28" t="s">
        <v>156</v>
      </c>
      <c r="E229" s="28">
        <v>5</v>
      </c>
      <c r="F229" s="28" t="s">
        <v>294</v>
      </c>
      <c r="G229" s="28">
        <v>148</v>
      </c>
      <c r="H229" s="26">
        <v>44456</v>
      </c>
      <c r="I229" s="28" t="s">
        <v>290</v>
      </c>
      <c r="J229" s="32" t="s">
        <v>466</v>
      </c>
      <c r="K229" s="5"/>
      <c r="L229" s="34"/>
      <c r="M229" s="2" t="str">
        <f t="shared" si="8"/>
        <v>SELT4</v>
      </c>
      <c r="N229" s="30" t="str">
        <f t="shared" si="9"/>
        <v>SELGRUPO5</v>
      </c>
    </row>
    <row r="230" spans="1:14" customFormat="1" x14ac:dyDescent="0.3">
      <c r="A230" s="26">
        <v>44466</v>
      </c>
      <c r="B230" s="26">
        <v>44473</v>
      </c>
      <c r="C230" s="28">
        <v>4</v>
      </c>
      <c r="D230" s="28" t="s">
        <v>156</v>
      </c>
      <c r="E230" s="28">
        <v>1</v>
      </c>
      <c r="F230" s="28" t="s">
        <v>291</v>
      </c>
      <c r="G230" s="28">
        <v>40</v>
      </c>
      <c r="H230" s="26">
        <v>44199</v>
      </c>
      <c r="I230" s="28" t="s">
        <v>290</v>
      </c>
      <c r="J230" s="32" t="s">
        <v>467</v>
      </c>
      <c r="K230" s="5"/>
      <c r="L230" s="34"/>
      <c r="M230" s="2" t="str">
        <f t="shared" si="8"/>
        <v>SELT4</v>
      </c>
      <c r="N230" s="30" t="str">
        <f t="shared" si="9"/>
        <v>SELGRUPO1</v>
      </c>
    </row>
    <row r="231" spans="1:14" customFormat="1" x14ac:dyDescent="0.3">
      <c r="A231" s="26">
        <v>44466</v>
      </c>
      <c r="B231" s="26">
        <v>44473</v>
      </c>
      <c r="C231" s="28">
        <v>4</v>
      </c>
      <c r="D231" s="28" t="s">
        <v>156</v>
      </c>
      <c r="E231" s="28">
        <v>5</v>
      </c>
      <c r="F231" s="28" t="s">
        <v>294</v>
      </c>
      <c r="G231" s="28">
        <v>48.5</v>
      </c>
      <c r="H231" s="26">
        <v>44176</v>
      </c>
      <c r="I231" s="28" t="s">
        <v>290</v>
      </c>
      <c r="J231" s="32" t="s">
        <v>270</v>
      </c>
      <c r="K231" s="5"/>
      <c r="L231" s="34"/>
      <c r="M231" s="2" t="str">
        <f t="shared" si="8"/>
        <v>SELT4</v>
      </c>
      <c r="N231" s="30" t="str">
        <f t="shared" si="9"/>
        <v>SELGRUPO5</v>
      </c>
    </row>
    <row r="232" spans="1:14" customFormat="1" x14ac:dyDescent="0.3">
      <c r="A232" s="26">
        <v>44466</v>
      </c>
      <c r="B232" s="26">
        <v>44473</v>
      </c>
      <c r="C232" s="28">
        <v>4</v>
      </c>
      <c r="D232" s="28" t="s">
        <v>156</v>
      </c>
      <c r="E232" s="28">
        <v>1</v>
      </c>
      <c r="F232" s="28" t="s">
        <v>291</v>
      </c>
      <c r="G232" s="28">
        <v>5</v>
      </c>
      <c r="H232" s="26">
        <v>44176</v>
      </c>
      <c r="I232" s="28" t="s">
        <v>290</v>
      </c>
      <c r="J232" s="32" t="s">
        <v>468</v>
      </c>
      <c r="K232" s="5"/>
      <c r="L232" s="34"/>
      <c r="M232" s="2" t="str">
        <f t="shared" si="8"/>
        <v>SELT4</v>
      </c>
      <c r="N232" s="30" t="str">
        <f t="shared" si="9"/>
        <v>SELGRUPO1</v>
      </c>
    </row>
    <row r="233" spans="1:14" customFormat="1" x14ac:dyDescent="0.3">
      <c r="A233" s="26">
        <v>44466</v>
      </c>
      <c r="B233" s="26">
        <v>44473</v>
      </c>
      <c r="C233" s="28">
        <v>5</v>
      </c>
      <c r="D233" s="28" t="s">
        <v>181</v>
      </c>
      <c r="E233" s="28">
        <v>1</v>
      </c>
      <c r="F233" s="28" t="s">
        <v>291</v>
      </c>
      <c r="G233" s="28">
        <v>40</v>
      </c>
      <c r="H233" s="26">
        <v>44468</v>
      </c>
      <c r="I233" s="28" t="s">
        <v>300</v>
      </c>
      <c r="J233" s="32" t="s">
        <v>469</v>
      </c>
      <c r="K233" s="5"/>
      <c r="L233" s="34"/>
      <c r="M233" s="2" t="str">
        <f t="shared" si="8"/>
        <v>SELT5</v>
      </c>
      <c r="N233" s="30" t="str">
        <f t="shared" si="9"/>
        <v>SELGRUPO1</v>
      </c>
    </row>
    <row r="234" spans="1:14" customFormat="1" x14ac:dyDescent="0.3">
      <c r="A234" s="26">
        <v>44483</v>
      </c>
      <c r="B234" s="26">
        <v>44495</v>
      </c>
      <c r="C234" s="28">
        <v>4</v>
      </c>
      <c r="D234" s="28" t="s">
        <v>167</v>
      </c>
      <c r="E234" s="28">
        <v>1</v>
      </c>
      <c r="F234" s="28" t="s">
        <v>291</v>
      </c>
      <c r="G234" s="28">
        <v>10</v>
      </c>
      <c r="H234" s="26">
        <v>44482</v>
      </c>
      <c r="I234" s="28" t="s">
        <v>290</v>
      </c>
      <c r="J234" s="32" t="s">
        <v>470</v>
      </c>
      <c r="K234" s="5"/>
      <c r="L234" s="34"/>
      <c r="M234" s="2" t="str">
        <f t="shared" si="8"/>
        <v>SELT4</v>
      </c>
      <c r="N234" s="30" t="str">
        <f t="shared" si="9"/>
        <v>SELGRUPO1</v>
      </c>
    </row>
    <row r="235" spans="1:14" customFormat="1" x14ac:dyDescent="0.3">
      <c r="A235" s="26">
        <v>44483</v>
      </c>
      <c r="B235" s="26">
        <v>44495</v>
      </c>
      <c r="C235" s="28">
        <v>4</v>
      </c>
      <c r="D235" s="28" t="s">
        <v>167</v>
      </c>
      <c r="E235" s="28">
        <v>1</v>
      </c>
      <c r="F235" s="28" t="s">
        <v>291</v>
      </c>
      <c r="G235" s="28">
        <v>8</v>
      </c>
      <c r="H235" s="26">
        <v>44483</v>
      </c>
      <c r="I235" s="28" t="s">
        <v>290</v>
      </c>
      <c r="J235" s="32" t="s">
        <v>471</v>
      </c>
      <c r="K235" s="5"/>
      <c r="L235" s="34"/>
      <c r="M235" s="2" t="str">
        <f t="shared" si="8"/>
        <v>SELT4</v>
      </c>
      <c r="N235" s="30" t="str">
        <f t="shared" si="9"/>
        <v>SELGRUPO1</v>
      </c>
    </row>
    <row r="236" spans="1:14" customFormat="1" x14ac:dyDescent="0.3">
      <c r="A236" s="26">
        <v>44483</v>
      </c>
      <c r="B236" s="26">
        <v>44495</v>
      </c>
      <c r="C236" s="28">
        <v>4</v>
      </c>
      <c r="D236" s="28" t="s">
        <v>167</v>
      </c>
      <c r="E236" s="28">
        <v>1</v>
      </c>
      <c r="F236" s="28" t="s">
        <v>291</v>
      </c>
      <c r="G236" s="28">
        <v>10</v>
      </c>
      <c r="H236" s="26">
        <v>44480</v>
      </c>
      <c r="I236" s="28" t="s">
        <v>290</v>
      </c>
      <c r="J236" s="32" t="s">
        <v>472</v>
      </c>
      <c r="K236" s="5"/>
      <c r="L236" s="34"/>
      <c r="M236" s="2" t="str">
        <f t="shared" si="8"/>
        <v>SELT4</v>
      </c>
      <c r="N236" s="30" t="str">
        <f t="shared" si="9"/>
        <v>SELGRUPO1</v>
      </c>
    </row>
    <row r="237" spans="1:14" customFormat="1" x14ac:dyDescent="0.3">
      <c r="A237" s="26">
        <v>44483</v>
      </c>
      <c r="B237" s="26">
        <v>44495</v>
      </c>
      <c r="C237" s="28">
        <v>4</v>
      </c>
      <c r="D237" s="28" t="s">
        <v>167</v>
      </c>
      <c r="E237" s="28">
        <v>1</v>
      </c>
      <c r="F237" s="28" t="s">
        <v>291</v>
      </c>
      <c r="G237" s="28">
        <v>5</v>
      </c>
      <c r="H237" s="26">
        <v>44483</v>
      </c>
      <c r="I237" s="28" t="s">
        <v>290</v>
      </c>
      <c r="J237" s="32" t="s">
        <v>473</v>
      </c>
      <c r="K237" s="5"/>
      <c r="L237" s="34"/>
      <c r="M237" s="2" t="str">
        <f t="shared" si="8"/>
        <v>SELT4</v>
      </c>
      <c r="N237" s="30" t="str">
        <f t="shared" si="9"/>
        <v>SELGRUPO1</v>
      </c>
    </row>
    <row r="238" spans="1:14" customFormat="1" x14ac:dyDescent="0.3">
      <c r="A238" s="26">
        <v>44484</v>
      </c>
      <c r="B238" s="26">
        <v>44495</v>
      </c>
      <c r="C238" s="28">
        <v>4</v>
      </c>
      <c r="D238" s="28" t="s">
        <v>157</v>
      </c>
      <c r="E238" s="28">
        <v>1</v>
      </c>
      <c r="F238" s="28" t="s">
        <v>291</v>
      </c>
      <c r="G238" s="28">
        <v>40</v>
      </c>
      <c r="H238" s="26">
        <v>44470</v>
      </c>
      <c r="I238" s="28" t="s">
        <v>290</v>
      </c>
      <c r="J238" s="32" t="s">
        <v>474</v>
      </c>
      <c r="K238" s="5"/>
      <c r="L238" s="34"/>
      <c r="M238" s="2" t="str">
        <f t="shared" si="8"/>
        <v>SELT4</v>
      </c>
      <c r="N238" s="30" t="str">
        <f t="shared" si="9"/>
        <v>SELGRUPO1</v>
      </c>
    </row>
    <row r="239" spans="1:14" customFormat="1" x14ac:dyDescent="0.3">
      <c r="A239" s="26">
        <v>44491</v>
      </c>
      <c r="B239" s="26">
        <v>44495</v>
      </c>
      <c r="C239" s="28">
        <v>4</v>
      </c>
      <c r="D239" s="28" t="s">
        <v>175</v>
      </c>
      <c r="E239" s="28">
        <v>5</v>
      </c>
      <c r="F239" s="28" t="s">
        <v>87</v>
      </c>
      <c r="G239" s="28">
        <v>40</v>
      </c>
      <c r="H239" s="26">
        <v>44474</v>
      </c>
      <c r="I239" s="28" t="s">
        <v>290</v>
      </c>
      <c r="J239" s="32" t="s">
        <v>475</v>
      </c>
      <c r="K239" s="5"/>
      <c r="L239" s="34"/>
      <c r="M239" s="2" t="str">
        <f t="shared" si="8"/>
        <v>SELT4</v>
      </c>
      <c r="N239" s="30" t="str">
        <f t="shared" si="9"/>
        <v>SELGRUPO5</v>
      </c>
    </row>
    <row r="240" spans="1:14" customFormat="1" x14ac:dyDescent="0.3">
      <c r="A240" s="26">
        <v>44491</v>
      </c>
      <c r="B240" s="26">
        <v>44495</v>
      </c>
      <c r="C240" s="28">
        <v>4</v>
      </c>
      <c r="D240" s="28" t="s">
        <v>175</v>
      </c>
      <c r="E240" s="28">
        <v>5</v>
      </c>
      <c r="F240" s="28" t="s">
        <v>309</v>
      </c>
      <c r="G240" s="28">
        <v>40</v>
      </c>
      <c r="H240" s="26">
        <v>43895</v>
      </c>
      <c r="I240" s="28" t="s">
        <v>290</v>
      </c>
      <c r="J240" s="32" t="s">
        <v>476</v>
      </c>
      <c r="K240" s="5"/>
      <c r="L240" s="34"/>
      <c r="M240" s="2" t="str">
        <f t="shared" si="8"/>
        <v>SELT4</v>
      </c>
      <c r="N240" s="30" t="str">
        <f t="shared" si="9"/>
        <v>SELGRUPO5</v>
      </c>
    </row>
    <row r="241" spans="1:14" customFormat="1" x14ac:dyDescent="0.3">
      <c r="A241" s="26">
        <v>44494</v>
      </c>
      <c r="B241" s="26">
        <v>44503</v>
      </c>
      <c r="C241" s="28">
        <v>4</v>
      </c>
      <c r="D241" s="28" t="s">
        <v>165</v>
      </c>
      <c r="E241" s="28">
        <v>5</v>
      </c>
      <c r="F241" s="28" t="s">
        <v>328</v>
      </c>
      <c r="G241" s="28">
        <v>5</v>
      </c>
      <c r="H241" s="26">
        <v>43979</v>
      </c>
      <c r="I241" s="28" t="s">
        <v>290</v>
      </c>
      <c r="J241" s="32" t="s">
        <v>338</v>
      </c>
      <c r="K241" s="5"/>
      <c r="L241" s="34"/>
      <c r="M241" s="2" t="str">
        <f t="shared" si="8"/>
        <v>SELT4</v>
      </c>
      <c r="N241" s="30" t="str">
        <f t="shared" si="9"/>
        <v>SELGRUPO5</v>
      </c>
    </row>
    <row r="242" spans="1:14" customFormat="1" x14ac:dyDescent="0.3">
      <c r="A242" s="26">
        <v>44494</v>
      </c>
      <c r="B242" s="26">
        <v>44503</v>
      </c>
      <c r="C242" s="28">
        <v>4</v>
      </c>
      <c r="D242" s="28" t="s">
        <v>165</v>
      </c>
      <c r="E242" s="28">
        <v>5</v>
      </c>
      <c r="F242" s="28" t="s">
        <v>328</v>
      </c>
      <c r="G242" s="28">
        <v>2</v>
      </c>
      <c r="H242" s="26">
        <v>44263</v>
      </c>
      <c r="I242" s="28" t="s">
        <v>290</v>
      </c>
      <c r="J242" s="32" t="s">
        <v>416</v>
      </c>
      <c r="K242" s="5"/>
      <c r="L242" s="34"/>
      <c r="M242" s="2" t="str">
        <f t="shared" si="8"/>
        <v>SELT4</v>
      </c>
      <c r="N242" s="30" t="str">
        <f t="shared" si="9"/>
        <v>SELGRUPO5</v>
      </c>
    </row>
    <row r="243" spans="1:14" customFormat="1" x14ac:dyDescent="0.3">
      <c r="A243" s="26">
        <v>44494</v>
      </c>
      <c r="B243" s="26">
        <v>44503</v>
      </c>
      <c r="C243" s="28">
        <v>4</v>
      </c>
      <c r="D243" s="28" t="s">
        <v>165</v>
      </c>
      <c r="E243" s="28">
        <v>5</v>
      </c>
      <c r="F243" s="28" t="s">
        <v>328</v>
      </c>
      <c r="G243" s="28">
        <v>2</v>
      </c>
      <c r="H243" s="26">
        <v>44238</v>
      </c>
      <c r="I243" s="28" t="s">
        <v>290</v>
      </c>
      <c r="J243" s="63" t="s">
        <v>400</v>
      </c>
      <c r="K243" s="5"/>
      <c r="L243" s="34"/>
      <c r="M243" s="2" t="str">
        <f t="shared" si="8"/>
        <v>SELT4</v>
      </c>
      <c r="N243" s="30" t="str">
        <f t="shared" si="9"/>
        <v>SELGRUPO5</v>
      </c>
    </row>
    <row r="244" spans="1:14" customFormat="1" x14ac:dyDescent="0.3">
      <c r="A244" s="26">
        <v>44494</v>
      </c>
      <c r="B244" s="26">
        <v>44503</v>
      </c>
      <c r="C244" s="28">
        <v>4</v>
      </c>
      <c r="D244" s="28" t="s">
        <v>165</v>
      </c>
      <c r="E244" s="28">
        <v>5</v>
      </c>
      <c r="F244" s="28" t="s">
        <v>328</v>
      </c>
      <c r="G244" s="28">
        <v>5</v>
      </c>
      <c r="H244" s="26">
        <v>43956</v>
      </c>
      <c r="I244" s="28" t="s">
        <v>290</v>
      </c>
      <c r="J244" s="32" t="s">
        <v>339</v>
      </c>
      <c r="K244" s="5"/>
      <c r="L244" s="34"/>
      <c r="M244" s="2" t="str">
        <f t="shared" si="8"/>
        <v>SELT4</v>
      </c>
      <c r="N244" s="30" t="str">
        <f t="shared" si="9"/>
        <v>SELGRUPO5</v>
      </c>
    </row>
    <row r="245" spans="1:14" customFormat="1" x14ac:dyDescent="0.3">
      <c r="A245" s="26">
        <v>44494</v>
      </c>
      <c r="B245" s="26">
        <v>44503</v>
      </c>
      <c r="C245" s="28">
        <v>4</v>
      </c>
      <c r="D245" s="28" t="s">
        <v>165</v>
      </c>
      <c r="E245" s="28">
        <v>5</v>
      </c>
      <c r="F245" s="28" t="s">
        <v>328</v>
      </c>
      <c r="G245" s="28">
        <v>5</v>
      </c>
      <c r="H245" s="26">
        <v>44088</v>
      </c>
      <c r="I245" s="28" t="s">
        <v>290</v>
      </c>
      <c r="J245" s="32" t="s">
        <v>343</v>
      </c>
      <c r="K245" s="5"/>
      <c r="L245" s="34"/>
      <c r="M245" s="2" t="str">
        <f t="shared" si="8"/>
        <v>SELT4</v>
      </c>
      <c r="N245" s="30" t="str">
        <f t="shared" si="9"/>
        <v>SELGRUPO5</v>
      </c>
    </row>
    <row r="246" spans="1:14" customFormat="1" x14ac:dyDescent="0.3">
      <c r="A246" s="26">
        <v>44494</v>
      </c>
      <c r="B246" s="26">
        <v>44503</v>
      </c>
      <c r="C246" s="28">
        <v>4</v>
      </c>
      <c r="D246" s="28" t="s">
        <v>165</v>
      </c>
      <c r="E246" s="28">
        <v>5</v>
      </c>
      <c r="F246" s="28" t="s">
        <v>328</v>
      </c>
      <c r="G246" s="28">
        <v>5</v>
      </c>
      <c r="H246" s="35">
        <v>43949</v>
      </c>
      <c r="I246" s="28" t="s">
        <v>290</v>
      </c>
      <c r="J246" s="32" t="s">
        <v>414</v>
      </c>
      <c r="K246" s="5"/>
      <c r="L246" s="34"/>
      <c r="M246" s="2" t="str">
        <f t="shared" si="8"/>
        <v>SELT4</v>
      </c>
      <c r="N246" s="30" t="str">
        <f t="shared" si="9"/>
        <v>SELGRUPO5</v>
      </c>
    </row>
    <row r="247" spans="1:14" customFormat="1" x14ac:dyDescent="0.3">
      <c r="A247" s="26">
        <v>44494</v>
      </c>
      <c r="B247" s="26">
        <v>44503</v>
      </c>
      <c r="C247" s="28">
        <v>4</v>
      </c>
      <c r="D247" s="28" t="s">
        <v>165</v>
      </c>
      <c r="E247" s="28">
        <v>5</v>
      </c>
      <c r="F247" s="28" t="s">
        <v>328</v>
      </c>
      <c r="G247" s="28">
        <v>5</v>
      </c>
      <c r="H247" s="26">
        <v>43983</v>
      </c>
      <c r="I247" s="28" t="s">
        <v>290</v>
      </c>
      <c r="J247" s="32" t="s">
        <v>331</v>
      </c>
      <c r="K247" s="5"/>
      <c r="L247" s="34"/>
      <c r="M247" s="2" t="str">
        <f t="shared" si="8"/>
        <v>SELT4</v>
      </c>
      <c r="N247" s="30" t="str">
        <f t="shared" si="9"/>
        <v>SELGRUPO5</v>
      </c>
    </row>
    <row r="248" spans="1:14" customFormat="1" x14ac:dyDescent="0.3">
      <c r="A248" s="26">
        <v>44494</v>
      </c>
      <c r="B248" s="26">
        <v>44503</v>
      </c>
      <c r="C248" s="28">
        <v>4</v>
      </c>
      <c r="D248" s="28" t="s">
        <v>165</v>
      </c>
      <c r="E248" s="28">
        <v>5</v>
      </c>
      <c r="F248" s="28" t="s">
        <v>328</v>
      </c>
      <c r="G248" s="28">
        <v>2</v>
      </c>
      <c r="H248" s="26">
        <v>44249</v>
      </c>
      <c r="I248" s="28" t="s">
        <v>290</v>
      </c>
      <c r="J248" s="32" t="s">
        <v>399</v>
      </c>
      <c r="K248" s="5"/>
      <c r="L248" s="34"/>
      <c r="M248" s="2" t="str">
        <f t="shared" si="8"/>
        <v>SELT4</v>
      </c>
      <c r="N248" s="30" t="str">
        <f t="shared" si="9"/>
        <v>SELGRUPO5</v>
      </c>
    </row>
    <row r="249" spans="1:14" customFormat="1" x14ac:dyDescent="0.3">
      <c r="A249" s="26">
        <v>44494</v>
      </c>
      <c r="B249" s="26">
        <v>44503</v>
      </c>
      <c r="C249" s="28">
        <v>4</v>
      </c>
      <c r="D249" s="28" t="s">
        <v>165</v>
      </c>
      <c r="E249" s="28">
        <v>2</v>
      </c>
      <c r="F249" s="28" t="s">
        <v>313</v>
      </c>
      <c r="G249" s="28">
        <v>12</v>
      </c>
      <c r="H249" s="26">
        <v>44280</v>
      </c>
      <c r="I249" s="28" t="s">
        <v>290</v>
      </c>
      <c r="J249" s="32" t="s">
        <v>477</v>
      </c>
      <c r="K249" s="5"/>
      <c r="L249" s="34"/>
      <c r="M249" s="2" t="str">
        <f t="shared" si="8"/>
        <v>SELT4</v>
      </c>
      <c r="N249" s="30" t="str">
        <f t="shared" si="9"/>
        <v>SELGRUPO2</v>
      </c>
    </row>
    <row r="250" spans="1:14" customFormat="1" x14ac:dyDescent="0.3">
      <c r="A250" s="26">
        <v>44494</v>
      </c>
      <c r="B250" s="26">
        <v>44503</v>
      </c>
      <c r="C250" s="28">
        <v>4</v>
      </c>
      <c r="D250" s="28" t="s">
        <v>165</v>
      </c>
      <c r="E250" s="28">
        <v>1</v>
      </c>
      <c r="F250" s="28" t="s">
        <v>291</v>
      </c>
      <c r="G250" s="28">
        <v>5</v>
      </c>
      <c r="H250" s="26">
        <v>44428</v>
      </c>
      <c r="I250" s="28" t="s">
        <v>290</v>
      </c>
      <c r="J250" s="32" t="s">
        <v>478</v>
      </c>
      <c r="K250" s="5"/>
      <c r="L250" s="34"/>
      <c r="M250" s="2" t="str">
        <f t="shared" si="8"/>
        <v>SELT4</v>
      </c>
      <c r="N250" s="30" t="str">
        <f t="shared" si="9"/>
        <v>SELGRUPO1</v>
      </c>
    </row>
    <row r="251" spans="1:14" customFormat="1" x14ac:dyDescent="0.3">
      <c r="A251" s="26">
        <v>44494</v>
      </c>
      <c r="B251" s="26">
        <v>44503</v>
      </c>
      <c r="C251" s="28">
        <v>4</v>
      </c>
      <c r="D251" s="28" t="s">
        <v>165</v>
      </c>
      <c r="E251" s="28">
        <v>5</v>
      </c>
      <c r="F251" s="28" t="s">
        <v>304</v>
      </c>
      <c r="G251" s="28">
        <v>3</v>
      </c>
      <c r="H251" s="26">
        <v>44368</v>
      </c>
      <c r="I251" s="28" t="s">
        <v>300</v>
      </c>
      <c r="J251" s="32" t="s">
        <v>305</v>
      </c>
      <c r="K251" s="5"/>
      <c r="L251" s="34"/>
      <c r="M251" s="2" t="str">
        <f t="shared" si="8"/>
        <v>SELT4</v>
      </c>
      <c r="N251" s="30" t="str">
        <f t="shared" si="9"/>
        <v>SELGRUPO5</v>
      </c>
    </row>
    <row r="252" spans="1:14" customFormat="1" x14ac:dyDescent="0.3">
      <c r="A252" s="26">
        <v>44498</v>
      </c>
      <c r="B252" s="26">
        <v>44503</v>
      </c>
      <c r="C252" s="28">
        <v>4</v>
      </c>
      <c r="D252" s="28" t="s">
        <v>171</v>
      </c>
      <c r="E252" s="28">
        <v>5</v>
      </c>
      <c r="F252" s="28" t="s">
        <v>303</v>
      </c>
      <c r="G252" s="28">
        <v>80</v>
      </c>
      <c r="H252" s="26">
        <v>44204</v>
      </c>
      <c r="I252" s="28" t="s">
        <v>290</v>
      </c>
      <c r="J252" s="32" t="s">
        <v>479</v>
      </c>
      <c r="K252" s="5"/>
      <c r="L252" s="34"/>
      <c r="M252" s="2" t="str">
        <f t="shared" si="8"/>
        <v>SELT4</v>
      </c>
      <c r="N252" s="30" t="str">
        <f t="shared" si="9"/>
        <v>SELGRUPO5</v>
      </c>
    </row>
    <row r="253" spans="1:14" customFormat="1" x14ac:dyDescent="0.3">
      <c r="A253" s="26">
        <v>44498</v>
      </c>
      <c r="B253" s="26">
        <v>44503</v>
      </c>
      <c r="C253" s="28">
        <v>4</v>
      </c>
      <c r="D253" s="28" t="s">
        <v>171</v>
      </c>
      <c r="E253" s="28">
        <v>5</v>
      </c>
      <c r="F253" s="28" t="s">
        <v>294</v>
      </c>
      <c r="G253" s="28">
        <v>119</v>
      </c>
      <c r="H253" s="26">
        <v>44413</v>
      </c>
      <c r="I253" s="28" t="s">
        <v>290</v>
      </c>
      <c r="J253" s="32"/>
      <c r="K253" s="5"/>
      <c r="L253" s="34"/>
      <c r="M253" s="2" t="str">
        <f t="shared" si="8"/>
        <v>SELT4</v>
      </c>
      <c r="N253" s="30" t="str">
        <f t="shared" si="9"/>
        <v>SELGRUPO5</v>
      </c>
    </row>
    <row r="254" spans="1:14" customFormat="1" x14ac:dyDescent="0.3">
      <c r="A254" s="26">
        <v>44498</v>
      </c>
      <c r="B254" s="26">
        <v>44503</v>
      </c>
      <c r="C254" s="28">
        <v>4</v>
      </c>
      <c r="D254" s="28" t="s">
        <v>171</v>
      </c>
      <c r="E254" s="28">
        <v>1</v>
      </c>
      <c r="F254" s="28" t="s">
        <v>291</v>
      </c>
      <c r="G254" s="28">
        <v>2</v>
      </c>
      <c r="H254" s="26">
        <v>44106</v>
      </c>
      <c r="I254" s="28" t="s">
        <v>290</v>
      </c>
      <c r="J254" s="32" t="s">
        <v>480</v>
      </c>
      <c r="K254" s="5"/>
      <c r="L254" s="34"/>
      <c r="M254" s="2" t="str">
        <f t="shared" si="8"/>
        <v>SELT4</v>
      </c>
      <c r="N254" s="30" t="str">
        <f t="shared" si="9"/>
        <v>SELGRUPO1</v>
      </c>
    </row>
    <row r="255" spans="1:14" customFormat="1" x14ac:dyDescent="0.3">
      <c r="A255" s="26">
        <v>44498</v>
      </c>
      <c r="B255" s="26">
        <v>44503</v>
      </c>
      <c r="C255" s="28">
        <v>4</v>
      </c>
      <c r="D255" s="28" t="s">
        <v>171</v>
      </c>
      <c r="E255" s="28">
        <v>1</v>
      </c>
      <c r="F255" s="28" t="s">
        <v>291</v>
      </c>
      <c r="G255" s="28">
        <v>4</v>
      </c>
      <c r="H255" s="26">
        <v>44436</v>
      </c>
      <c r="I255" s="28" t="s">
        <v>290</v>
      </c>
      <c r="J255" s="32" t="s">
        <v>434</v>
      </c>
      <c r="K255" s="5"/>
      <c r="L255" s="34"/>
      <c r="M255" s="2" t="str">
        <f t="shared" si="8"/>
        <v>SELT4</v>
      </c>
      <c r="N255" s="30" t="str">
        <f t="shared" si="9"/>
        <v>SELGRUPO1</v>
      </c>
    </row>
    <row r="256" spans="1:14" customFormat="1" x14ac:dyDescent="0.3">
      <c r="A256" s="26">
        <v>44498</v>
      </c>
      <c r="B256" s="26">
        <v>44503</v>
      </c>
      <c r="C256" s="28">
        <v>4</v>
      </c>
      <c r="D256" s="28" t="s">
        <v>171</v>
      </c>
      <c r="E256" s="28">
        <v>1</v>
      </c>
      <c r="F256" s="28" t="s">
        <v>291</v>
      </c>
      <c r="G256" s="28">
        <v>3</v>
      </c>
      <c r="H256" s="26">
        <v>44436</v>
      </c>
      <c r="I256" s="28" t="s">
        <v>290</v>
      </c>
      <c r="J256" s="32" t="s">
        <v>481</v>
      </c>
      <c r="K256" s="5"/>
      <c r="L256" s="34"/>
      <c r="M256" s="2" t="str">
        <f t="shared" si="8"/>
        <v>SELT4</v>
      </c>
      <c r="N256" s="30" t="str">
        <f t="shared" si="9"/>
        <v>SELGRUPO1</v>
      </c>
    </row>
    <row r="257" spans="1:14" customFormat="1" x14ac:dyDescent="0.3">
      <c r="A257" s="26">
        <v>44500</v>
      </c>
      <c r="B257" s="26">
        <v>44503</v>
      </c>
      <c r="C257" s="28">
        <v>4</v>
      </c>
      <c r="D257" s="28" t="s">
        <v>160</v>
      </c>
      <c r="E257" s="28">
        <v>5</v>
      </c>
      <c r="F257" s="28" t="s">
        <v>294</v>
      </c>
      <c r="G257" s="28">
        <v>44.5</v>
      </c>
      <c r="H257" s="26">
        <v>44277</v>
      </c>
      <c r="I257" s="28" t="s">
        <v>290</v>
      </c>
      <c r="J257" s="32" t="s">
        <v>392</v>
      </c>
      <c r="K257" s="5"/>
      <c r="L257" s="34"/>
      <c r="M257" s="2" t="str">
        <f t="shared" si="8"/>
        <v>SELT4</v>
      </c>
      <c r="N257" s="30" t="str">
        <f t="shared" si="9"/>
        <v>SELGRUPO5</v>
      </c>
    </row>
    <row r="258" spans="1:14" customFormat="1" x14ac:dyDescent="0.3">
      <c r="A258" s="26">
        <v>44500</v>
      </c>
      <c r="B258" s="26">
        <v>44503</v>
      </c>
      <c r="C258" s="28">
        <v>4</v>
      </c>
      <c r="D258" s="28" t="s">
        <v>160</v>
      </c>
      <c r="E258" s="28">
        <v>1</v>
      </c>
      <c r="F258" s="28" t="s">
        <v>291</v>
      </c>
      <c r="G258" s="28">
        <v>40</v>
      </c>
      <c r="H258" s="26">
        <v>44151</v>
      </c>
      <c r="I258" s="28" t="s">
        <v>290</v>
      </c>
      <c r="J258" s="32" t="s">
        <v>392</v>
      </c>
      <c r="K258" s="5"/>
      <c r="L258" s="34"/>
      <c r="M258" s="2" t="str">
        <f t="shared" si="8"/>
        <v>SELT4</v>
      </c>
      <c r="N258" s="30" t="str">
        <f t="shared" si="9"/>
        <v>SELGRUPO1</v>
      </c>
    </row>
    <row r="259" spans="1:14" customFormat="1" x14ac:dyDescent="0.3">
      <c r="A259" s="26">
        <v>44500</v>
      </c>
      <c r="B259" s="26">
        <v>44503</v>
      </c>
      <c r="C259" s="28">
        <v>4</v>
      </c>
      <c r="D259" s="28" t="s">
        <v>160</v>
      </c>
      <c r="E259" s="28">
        <v>1</v>
      </c>
      <c r="F259" s="28" t="s">
        <v>291</v>
      </c>
      <c r="G259" s="28">
        <v>32</v>
      </c>
      <c r="H259" s="26">
        <v>44484</v>
      </c>
      <c r="I259" s="28" t="s">
        <v>290</v>
      </c>
      <c r="J259" s="32" t="s">
        <v>482</v>
      </c>
      <c r="K259" s="5"/>
      <c r="L259" s="34"/>
      <c r="M259" s="2" t="str">
        <f t="shared" si="8"/>
        <v>SELT4</v>
      </c>
      <c r="N259" s="30" t="str">
        <f t="shared" si="9"/>
        <v>SELGRUPO1</v>
      </c>
    </row>
    <row r="260" spans="1:14" customFormat="1" x14ac:dyDescent="0.3">
      <c r="A260" s="26">
        <v>44496</v>
      </c>
      <c r="B260" s="26">
        <v>44503</v>
      </c>
      <c r="C260" s="28">
        <v>4</v>
      </c>
      <c r="D260" s="28" t="s">
        <v>167</v>
      </c>
      <c r="E260" s="28">
        <v>1</v>
      </c>
      <c r="F260" s="28" t="s">
        <v>291</v>
      </c>
      <c r="G260" s="28">
        <v>2</v>
      </c>
      <c r="H260" s="26">
        <v>43915</v>
      </c>
      <c r="I260" s="28" t="s">
        <v>290</v>
      </c>
      <c r="J260" s="32" t="s">
        <v>410</v>
      </c>
      <c r="K260" s="5"/>
      <c r="L260" s="34"/>
      <c r="M260" s="2" t="str">
        <f t="shared" ref="M260:M323" si="10">IF(C260=1,"SELT1",IF(C260=2,"SELT2",IF(C260=3,"SELT3",IF(C260=4,"SELT4",IF(C260=5,"SELT5",IF(C260=6,"SELT6",IF(C260=7,"SELT7",IF(C260=8,"SELT8",IF(C260=9,"SELT9",IF(C260=10,"SELT10","NA"))))))))))</f>
        <v>SELT4</v>
      </c>
      <c r="N260" s="30" t="str">
        <f t="shared" si="9"/>
        <v>SELGRUPO1</v>
      </c>
    </row>
    <row r="261" spans="1:14" customFormat="1" x14ac:dyDescent="0.3">
      <c r="A261" s="26">
        <v>44496</v>
      </c>
      <c r="B261" s="26">
        <v>44503</v>
      </c>
      <c r="C261" s="28">
        <v>4</v>
      </c>
      <c r="D261" s="28" t="s">
        <v>167</v>
      </c>
      <c r="E261" s="28">
        <v>1</v>
      </c>
      <c r="F261" s="28" t="s">
        <v>291</v>
      </c>
      <c r="G261" s="28">
        <v>5</v>
      </c>
      <c r="H261" s="26">
        <v>43916</v>
      </c>
      <c r="I261" s="28" t="s">
        <v>290</v>
      </c>
      <c r="J261" s="32" t="s">
        <v>483</v>
      </c>
      <c r="K261" s="5"/>
      <c r="L261" s="34"/>
      <c r="M261" s="2" t="str">
        <f t="shared" si="10"/>
        <v>SELT4</v>
      </c>
      <c r="N261" s="30" t="str">
        <f t="shared" si="9"/>
        <v>SELGRUPO1</v>
      </c>
    </row>
    <row r="262" spans="1:14" customFormat="1" x14ac:dyDescent="0.3">
      <c r="A262" s="26">
        <v>44496</v>
      </c>
      <c r="B262" s="26">
        <v>44503</v>
      </c>
      <c r="C262" s="28">
        <v>4</v>
      </c>
      <c r="D262" s="28" t="s">
        <v>167</v>
      </c>
      <c r="E262" s="28">
        <v>1</v>
      </c>
      <c r="F262" s="28" t="s">
        <v>291</v>
      </c>
      <c r="G262" s="28">
        <v>5</v>
      </c>
      <c r="H262" s="26">
        <v>43920</v>
      </c>
      <c r="I262" s="28" t="s">
        <v>290</v>
      </c>
      <c r="J262" s="32" t="s">
        <v>391</v>
      </c>
      <c r="K262" s="5"/>
      <c r="L262" s="34"/>
      <c r="M262" s="2" t="str">
        <f t="shared" si="10"/>
        <v>SELT4</v>
      </c>
      <c r="N262" s="30" t="str">
        <f t="shared" si="9"/>
        <v>SELGRUPO1</v>
      </c>
    </row>
    <row r="263" spans="1:14" customFormat="1" x14ac:dyDescent="0.3">
      <c r="A263" s="26">
        <v>44496</v>
      </c>
      <c r="B263" s="26">
        <v>44503</v>
      </c>
      <c r="C263" s="28">
        <v>4</v>
      </c>
      <c r="D263" s="28" t="s">
        <v>167</v>
      </c>
      <c r="E263" s="28">
        <v>1</v>
      </c>
      <c r="F263" s="28" t="s">
        <v>291</v>
      </c>
      <c r="G263" s="28">
        <v>38</v>
      </c>
      <c r="H263" s="26">
        <v>44383</v>
      </c>
      <c r="I263" s="28" t="s">
        <v>290</v>
      </c>
      <c r="J263" s="32" t="s">
        <v>445</v>
      </c>
      <c r="K263" s="5"/>
      <c r="L263" s="34"/>
      <c r="M263" s="2" t="str">
        <f t="shared" si="10"/>
        <v>SELT4</v>
      </c>
      <c r="N263" s="30" t="str">
        <f t="shared" si="9"/>
        <v>SELGRUPO1</v>
      </c>
    </row>
    <row r="264" spans="1:14" customFormat="1" x14ac:dyDescent="0.3">
      <c r="A264" s="26">
        <v>44501</v>
      </c>
      <c r="B264" s="26">
        <v>44507</v>
      </c>
      <c r="C264" s="28">
        <v>4</v>
      </c>
      <c r="D264" s="28" t="s">
        <v>161</v>
      </c>
      <c r="E264" s="28">
        <v>5</v>
      </c>
      <c r="F264" s="28" t="s">
        <v>303</v>
      </c>
      <c r="G264" s="28">
        <v>80</v>
      </c>
      <c r="H264" s="26">
        <v>44483</v>
      </c>
      <c r="I264" s="28" t="s">
        <v>290</v>
      </c>
      <c r="J264" s="32" t="s">
        <v>484</v>
      </c>
      <c r="K264" s="5"/>
      <c r="L264" s="34"/>
      <c r="M264" s="2" t="str">
        <f t="shared" si="10"/>
        <v>SELT4</v>
      </c>
      <c r="N264" s="30" t="str">
        <f t="shared" si="9"/>
        <v>SELGRUPO5</v>
      </c>
    </row>
    <row r="265" spans="1:14" customFormat="1" x14ac:dyDescent="0.3">
      <c r="A265" s="26">
        <v>44502</v>
      </c>
      <c r="B265" s="26">
        <v>44507</v>
      </c>
      <c r="C265" s="28">
        <v>4</v>
      </c>
      <c r="D265" s="28" t="s">
        <v>170</v>
      </c>
      <c r="E265" s="28">
        <v>1</v>
      </c>
      <c r="F265" s="28" t="s">
        <v>291</v>
      </c>
      <c r="G265" s="28">
        <v>4</v>
      </c>
      <c r="H265" s="26">
        <v>43915</v>
      </c>
      <c r="I265" s="28" t="s">
        <v>290</v>
      </c>
      <c r="J265" s="32" t="s">
        <v>485</v>
      </c>
      <c r="K265" s="5"/>
      <c r="L265" s="34"/>
      <c r="M265" s="2" t="str">
        <f t="shared" si="10"/>
        <v>SELT4</v>
      </c>
      <c r="N265" s="30" t="str">
        <f t="shared" si="9"/>
        <v>SELGRUPO1</v>
      </c>
    </row>
    <row r="266" spans="1:14" customFormat="1" x14ac:dyDescent="0.3">
      <c r="A266" s="26">
        <v>44504</v>
      </c>
      <c r="B266" s="26">
        <v>44507</v>
      </c>
      <c r="C266" s="28">
        <v>4</v>
      </c>
      <c r="D266" s="28" t="s">
        <v>165</v>
      </c>
      <c r="E266" s="28">
        <v>2</v>
      </c>
      <c r="F266" s="28" t="s">
        <v>313</v>
      </c>
      <c r="G266" s="28">
        <v>28</v>
      </c>
      <c r="H266" s="26">
        <v>44504</v>
      </c>
      <c r="I266" s="28" t="s">
        <v>300</v>
      </c>
      <c r="J266" s="32" t="s">
        <v>486</v>
      </c>
      <c r="K266" s="5"/>
      <c r="L266" s="34"/>
      <c r="M266" s="2" t="str">
        <f t="shared" si="10"/>
        <v>SELT4</v>
      </c>
      <c r="N266" s="30" t="str">
        <f t="shared" si="9"/>
        <v>SELGRUPO2</v>
      </c>
    </row>
    <row r="267" spans="1:14" customFormat="1" x14ac:dyDescent="0.3">
      <c r="A267" s="26">
        <v>44504</v>
      </c>
      <c r="B267" s="26">
        <v>44507</v>
      </c>
      <c r="C267" s="28">
        <v>4</v>
      </c>
      <c r="D267" s="28" t="s">
        <v>165</v>
      </c>
      <c r="E267" s="28">
        <v>2</v>
      </c>
      <c r="F267" s="28" t="s">
        <v>311</v>
      </c>
      <c r="G267" s="28">
        <v>32</v>
      </c>
      <c r="H267" s="26">
        <v>44504</v>
      </c>
      <c r="I267" s="28" t="s">
        <v>290</v>
      </c>
      <c r="J267" s="32" t="s">
        <v>486</v>
      </c>
      <c r="K267" s="5"/>
      <c r="L267" s="34"/>
      <c r="M267" s="2" t="str">
        <f t="shared" si="10"/>
        <v>SELT4</v>
      </c>
      <c r="N267" s="30" t="str">
        <f t="shared" si="9"/>
        <v>SELGRUPO2</v>
      </c>
    </row>
    <row r="268" spans="1:14" customFormat="1" x14ac:dyDescent="0.3">
      <c r="A268" s="26">
        <v>44504</v>
      </c>
      <c r="B268" s="26">
        <v>44510</v>
      </c>
      <c r="C268" s="28">
        <v>4</v>
      </c>
      <c r="D268" s="28" t="s">
        <v>170</v>
      </c>
      <c r="E268" s="28">
        <v>5</v>
      </c>
      <c r="F268" s="28" t="s">
        <v>304</v>
      </c>
      <c r="G268" s="28">
        <v>3.5</v>
      </c>
      <c r="H268" s="26">
        <v>44434</v>
      </c>
      <c r="I268" s="28" t="s">
        <v>290</v>
      </c>
      <c r="J268" s="32" t="s">
        <v>453</v>
      </c>
      <c r="K268" s="5"/>
      <c r="L268" s="34"/>
      <c r="M268" s="2" t="str">
        <f t="shared" si="10"/>
        <v>SELT4</v>
      </c>
      <c r="N268" s="30" t="str">
        <f t="shared" si="9"/>
        <v>SELGRUPO5</v>
      </c>
    </row>
    <row r="269" spans="1:14" customFormat="1" x14ac:dyDescent="0.3">
      <c r="A269" s="26">
        <v>44504</v>
      </c>
      <c r="B269" s="26">
        <v>44510</v>
      </c>
      <c r="C269" s="28">
        <v>4</v>
      </c>
      <c r="D269" s="28" t="s">
        <v>170</v>
      </c>
      <c r="E269" s="28">
        <v>5</v>
      </c>
      <c r="F269" s="28" t="s">
        <v>304</v>
      </c>
      <c r="G269" s="28">
        <v>1</v>
      </c>
      <c r="H269" s="26">
        <v>44469</v>
      </c>
      <c r="I269" s="28" t="s">
        <v>290</v>
      </c>
      <c r="J269" s="32" t="s">
        <v>281</v>
      </c>
      <c r="K269" s="5"/>
      <c r="L269" s="34"/>
      <c r="M269" s="2" t="str">
        <f t="shared" si="10"/>
        <v>SELT4</v>
      </c>
      <c r="N269" s="30" t="str">
        <f t="shared" si="9"/>
        <v>SELGRUPO5</v>
      </c>
    </row>
    <row r="270" spans="1:14" customFormat="1" x14ac:dyDescent="0.3">
      <c r="A270" s="26">
        <v>44504</v>
      </c>
      <c r="B270" s="26">
        <v>44510</v>
      </c>
      <c r="C270" s="28">
        <v>4</v>
      </c>
      <c r="D270" s="28" t="s">
        <v>170</v>
      </c>
      <c r="E270" s="28">
        <v>5</v>
      </c>
      <c r="F270" s="28" t="s">
        <v>304</v>
      </c>
      <c r="G270" s="28">
        <v>2</v>
      </c>
      <c r="H270" s="26">
        <v>44504</v>
      </c>
      <c r="I270" s="28" t="s">
        <v>290</v>
      </c>
      <c r="J270" s="32" t="s">
        <v>487</v>
      </c>
      <c r="K270" s="5"/>
      <c r="L270" s="34"/>
      <c r="M270" s="2" t="str">
        <f t="shared" si="10"/>
        <v>SELT4</v>
      </c>
      <c r="N270" s="30" t="str">
        <f t="shared" ref="N270:N333" si="11">IF(E270=1,"SELGRUPO1",IF(E270=2,"SELGRUPO2",IF(E270=3,"SELGRUPO3",IF(E270= 4,"SELGRUPO4",IF(E270=5,"SELGRUPO5","NA")))))</f>
        <v>SELGRUPO5</v>
      </c>
    </row>
    <row r="271" spans="1:14" customFormat="1" x14ac:dyDescent="0.3">
      <c r="A271" s="26">
        <v>44504</v>
      </c>
      <c r="B271" s="26">
        <v>44510</v>
      </c>
      <c r="C271" s="28">
        <v>4</v>
      </c>
      <c r="D271" s="28" t="s">
        <v>170</v>
      </c>
      <c r="E271" s="28">
        <v>5</v>
      </c>
      <c r="F271" s="28" t="s">
        <v>304</v>
      </c>
      <c r="G271" s="28">
        <v>10</v>
      </c>
      <c r="H271" s="26">
        <v>44504</v>
      </c>
      <c r="I271" s="28" t="s">
        <v>290</v>
      </c>
      <c r="J271" s="32" t="s">
        <v>452</v>
      </c>
      <c r="K271" s="5"/>
      <c r="L271" s="34"/>
      <c r="M271" s="2" t="str">
        <f t="shared" si="10"/>
        <v>SELT4</v>
      </c>
      <c r="N271" s="30" t="str">
        <f t="shared" si="11"/>
        <v>SELGRUPO5</v>
      </c>
    </row>
    <row r="272" spans="1:14" customFormat="1" x14ac:dyDescent="0.3">
      <c r="A272" s="26">
        <v>44504</v>
      </c>
      <c r="B272" s="26">
        <v>44510</v>
      </c>
      <c r="C272" s="28">
        <v>4</v>
      </c>
      <c r="D272" s="28" t="s">
        <v>170</v>
      </c>
      <c r="E272" s="28">
        <v>2</v>
      </c>
      <c r="F272" s="28" t="s">
        <v>313</v>
      </c>
      <c r="G272" s="28">
        <v>30</v>
      </c>
      <c r="H272" s="26">
        <v>44504</v>
      </c>
      <c r="I272" s="28" t="s">
        <v>290</v>
      </c>
      <c r="J272" s="32" t="s">
        <v>488</v>
      </c>
      <c r="K272" s="5"/>
      <c r="L272" s="34"/>
      <c r="M272" s="2" t="str">
        <f t="shared" si="10"/>
        <v>SELT4</v>
      </c>
      <c r="N272" s="30" t="str">
        <f t="shared" si="11"/>
        <v>SELGRUPO2</v>
      </c>
    </row>
    <row r="273" spans="1:14" customFormat="1" x14ac:dyDescent="0.3">
      <c r="A273" s="26">
        <v>44504</v>
      </c>
      <c r="B273" s="26">
        <v>44510</v>
      </c>
      <c r="C273" s="28">
        <v>4</v>
      </c>
      <c r="D273" s="28" t="s">
        <v>167</v>
      </c>
      <c r="E273" s="28">
        <v>5</v>
      </c>
      <c r="F273" s="28" t="s">
        <v>294</v>
      </c>
      <c r="G273" s="28">
        <v>0</v>
      </c>
      <c r="H273" s="26">
        <v>44500</v>
      </c>
      <c r="I273" s="28" t="s">
        <v>306</v>
      </c>
      <c r="J273" s="32"/>
      <c r="K273" s="5" t="s">
        <v>489</v>
      </c>
      <c r="L273" s="34"/>
      <c r="M273" s="2" t="str">
        <f t="shared" si="10"/>
        <v>SELT4</v>
      </c>
      <c r="N273" s="30" t="str">
        <f t="shared" si="11"/>
        <v>SELGRUPO5</v>
      </c>
    </row>
    <row r="274" spans="1:14" customFormat="1" x14ac:dyDescent="0.3">
      <c r="A274" s="26">
        <v>44504</v>
      </c>
      <c r="B274" s="26">
        <v>44510</v>
      </c>
      <c r="C274" s="28">
        <v>4</v>
      </c>
      <c r="D274" s="28" t="s">
        <v>167</v>
      </c>
      <c r="E274" s="28">
        <v>1</v>
      </c>
      <c r="F274" s="28" t="s">
        <v>291</v>
      </c>
      <c r="G274" s="28">
        <v>5</v>
      </c>
      <c r="H274" s="26">
        <v>44256</v>
      </c>
      <c r="I274" s="28" t="s">
        <v>290</v>
      </c>
      <c r="J274" s="32" t="s">
        <v>490</v>
      </c>
      <c r="K274" s="5"/>
      <c r="L274" s="34"/>
      <c r="M274" s="2" t="str">
        <f t="shared" si="10"/>
        <v>SELT4</v>
      </c>
      <c r="N274" s="30" t="str">
        <f t="shared" si="11"/>
        <v>SELGRUPO1</v>
      </c>
    </row>
    <row r="275" spans="1:14" customFormat="1" x14ac:dyDescent="0.3">
      <c r="A275" s="26">
        <v>44504</v>
      </c>
      <c r="B275" s="26">
        <v>44510</v>
      </c>
      <c r="C275" s="28">
        <v>4</v>
      </c>
      <c r="D275" s="28" t="s">
        <v>167</v>
      </c>
      <c r="E275" s="28">
        <v>1</v>
      </c>
      <c r="F275" s="28" t="s">
        <v>291</v>
      </c>
      <c r="G275" s="28">
        <v>5</v>
      </c>
      <c r="H275" s="26">
        <v>44344</v>
      </c>
      <c r="I275" s="28" t="s">
        <v>290</v>
      </c>
      <c r="J275" s="32" t="s">
        <v>491</v>
      </c>
      <c r="K275" s="5"/>
      <c r="L275" s="34"/>
      <c r="M275" s="2" t="str">
        <f t="shared" si="10"/>
        <v>SELT4</v>
      </c>
      <c r="N275" s="30" t="str">
        <f t="shared" si="11"/>
        <v>SELGRUPO1</v>
      </c>
    </row>
    <row r="276" spans="1:14" customFormat="1" x14ac:dyDescent="0.3">
      <c r="A276" s="26">
        <v>44505</v>
      </c>
      <c r="B276" s="26">
        <v>44510</v>
      </c>
      <c r="C276" s="28">
        <v>4</v>
      </c>
      <c r="D276" s="28" t="s">
        <v>177</v>
      </c>
      <c r="E276" s="28">
        <v>5</v>
      </c>
      <c r="F276" s="28" t="s">
        <v>294</v>
      </c>
      <c r="G276" s="28">
        <v>105</v>
      </c>
      <c r="H276" s="26">
        <v>44480</v>
      </c>
      <c r="I276" s="28" t="s">
        <v>290</v>
      </c>
      <c r="J276" s="32" t="s">
        <v>492</v>
      </c>
      <c r="K276" s="5"/>
      <c r="L276" s="34"/>
      <c r="M276" s="2" t="str">
        <f t="shared" si="10"/>
        <v>SELT4</v>
      </c>
      <c r="N276" s="30" t="str">
        <f t="shared" si="11"/>
        <v>SELGRUPO5</v>
      </c>
    </row>
    <row r="277" spans="1:14" customFormat="1" x14ac:dyDescent="0.3">
      <c r="A277" s="26">
        <v>44505</v>
      </c>
      <c r="B277" s="26">
        <v>44510</v>
      </c>
      <c r="C277" s="28">
        <v>4</v>
      </c>
      <c r="D277" s="28" t="s">
        <v>177</v>
      </c>
      <c r="E277" s="28">
        <v>5</v>
      </c>
      <c r="F277" s="28" t="s">
        <v>317</v>
      </c>
      <c r="G277" s="28">
        <v>20</v>
      </c>
      <c r="H277" s="26">
        <v>44475</v>
      </c>
      <c r="I277" s="28" t="s">
        <v>300</v>
      </c>
      <c r="J277" s="32"/>
      <c r="K277" s="5" t="s">
        <v>493</v>
      </c>
      <c r="L277" s="34"/>
      <c r="M277" s="2" t="str">
        <f t="shared" si="10"/>
        <v>SELT4</v>
      </c>
      <c r="N277" s="30" t="str">
        <f t="shared" si="11"/>
        <v>SELGRUPO5</v>
      </c>
    </row>
    <row r="278" spans="1:14" customFormat="1" x14ac:dyDescent="0.3">
      <c r="A278" s="26">
        <v>44505</v>
      </c>
      <c r="B278" s="26">
        <v>44510</v>
      </c>
      <c r="C278" s="28">
        <v>4</v>
      </c>
      <c r="D278" s="28" t="s">
        <v>170</v>
      </c>
      <c r="E278" s="28">
        <v>1</v>
      </c>
      <c r="F278" s="28" t="s">
        <v>291</v>
      </c>
      <c r="G278" s="28">
        <v>10</v>
      </c>
      <c r="H278" s="26">
        <v>44505</v>
      </c>
      <c r="I278" s="28" t="s">
        <v>290</v>
      </c>
      <c r="J278" s="32" t="s">
        <v>472</v>
      </c>
      <c r="K278" s="5"/>
      <c r="L278" s="34"/>
      <c r="M278" s="2" t="str">
        <f t="shared" si="10"/>
        <v>SELT4</v>
      </c>
      <c r="N278" s="30" t="str">
        <f t="shared" si="11"/>
        <v>SELGRUPO1</v>
      </c>
    </row>
    <row r="279" spans="1:14" customFormat="1" x14ac:dyDescent="0.3">
      <c r="A279" s="26">
        <v>44505</v>
      </c>
      <c r="B279" s="26">
        <v>44510</v>
      </c>
      <c r="C279" s="28">
        <v>4</v>
      </c>
      <c r="D279" s="28" t="s">
        <v>170</v>
      </c>
      <c r="E279" s="28">
        <v>1</v>
      </c>
      <c r="F279" s="28" t="s">
        <v>291</v>
      </c>
      <c r="G279" s="28">
        <v>8</v>
      </c>
      <c r="H279" s="26">
        <v>44504</v>
      </c>
      <c r="I279" s="28" t="s">
        <v>290</v>
      </c>
      <c r="J279" s="32" t="s">
        <v>471</v>
      </c>
      <c r="K279" s="5"/>
      <c r="L279" s="34"/>
      <c r="M279" s="2" t="str">
        <f t="shared" si="10"/>
        <v>SELT4</v>
      </c>
      <c r="N279" s="30" t="str">
        <f t="shared" si="11"/>
        <v>SELGRUPO1</v>
      </c>
    </row>
    <row r="280" spans="1:14" customFormat="1" x14ac:dyDescent="0.3">
      <c r="A280" s="26">
        <v>44509</v>
      </c>
      <c r="B280" s="26">
        <v>44522</v>
      </c>
      <c r="C280" s="28">
        <v>4</v>
      </c>
      <c r="D280" s="28" t="s">
        <v>165</v>
      </c>
      <c r="E280" s="28">
        <v>2</v>
      </c>
      <c r="F280" s="28" t="s">
        <v>311</v>
      </c>
      <c r="G280" s="28">
        <v>8</v>
      </c>
      <c r="H280" s="26">
        <v>44501</v>
      </c>
      <c r="I280" s="28" t="s">
        <v>290</v>
      </c>
      <c r="J280" s="32" t="s">
        <v>494</v>
      </c>
      <c r="K280" s="5"/>
      <c r="L280" s="34"/>
      <c r="M280" s="2" t="str">
        <f t="shared" si="10"/>
        <v>SELT4</v>
      </c>
      <c r="N280" s="30" t="str">
        <f t="shared" si="11"/>
        <v>SELGRUPO2</v>
      </c>
    </row>
    <row r="281" spans="1:14" customFormat="1" x14ac:dyDescent="0.3">
      <c r="A281" s="26">
        <v>44510</v>
      </c>
      <c r="B281" s="26">
        <v>44522</v>
      </c>
      <c r="C281" s="28">
        <v>4</v>
      </c>
      <c r="D281" s="28" t="s">
        <v>167</v>
      </c>
      <c r="E281" s="28">
        <v>5</v>
      </c>
      <c r="F281" s="28" t="s">
        <v>294</v>
      </c>
      <c r="G281" s="28">
        <v>21.5</v>
      </c>
      <c r="H281" s="26">
        <v>44484</v>
      </c>
      <c r="I281" s="28" t="s">
        <v>290</v>
      </c>
      <c r="J281" s="32" t="s">
        <v>495</v>
      </c>
      <c r="K281" s="5"/>
      <c r="L281" s="34"/>
      <c r="M281" s="2" t="str">
        <f t="shared" si="10"/>
        <v>SELT4</v>
      </c>
      <c r="N281" s="30" t="str">
        <f t="shared" si="11"/>
        <v>SELGRUPO5</v>
      </c>
    </row>
    <row r="282" spans="1:14" customFormat="1" x14ac:dyDescent="0.3">
      <c r="A282" s="26">
        <v>44513</v>
      </c>
      <c r="B282" s="26">
        <v>44522</v>
      </c>
      <c r="C282" s="28">
        <v>4</v>
      </c>
      <c r="D282" s="28" t="s">
        <v>165</v>
      </c>
      <c r="E282" s="28">
        <v>2</v>
      </c>
      <c r="F282" s="28" t="s">
        <v>311</v>
      </c>
      <c r="G282" s="28">
        <v>8</v>
      </c>
      <c r="H282" s="26">
        <v>44501</v>
      </c>
      <c r="I282" s="28" t="s">
        <v>306</v>
      </c>
      <c r="J282" s="32" t="s">
        <v>494</v>
      </c>
      <c r="K282" s="5" t="s">
        <v>496</v>
      </c>
      <c r="L282" s="34"/>
      <c r="M282" s="2" t="str">
        <f t="shared" si="10"/>
        <v>SELT4</v>
      </c>
      <c r="N282" s="30" t="str">
        <f t="shared" si="11"/>
        <v>SELGRUPO2</v>
      </c>
    </row>
    <row r="283" spans="1:14" customFormat="1" x14ac:dyDescent="0.3">
      <c r="A283" s="26">
        <v>44517</v>
      </c>
      <c r="B283" s="26">
        <v>44522</v>
      </c>
      <c r="C283" s="28">
        <v>4</v>
      </c>
      <c r="D283" s="28" t="s">
        <v>170</v>
      </c>
      <c r="E283" s="28">
        <v>1</v>
      </c>
      <c r="F283" s="28" t="s">
        <v>291</v>
      </c>
      <c r="G283" s="28">
        <v>8</v>
      </c>
      <c r="H283" s="26">
        <v>44517</v>
      </c>
      <c r="I283" s="28" t="s">
        <v>290</v>
      </c>
      <c r="J283" s="32" t="s">
        <v>497</v>
      </c>
      <c r="K283" s="5"/>
      <c r="L283" s="34"/>
      <c r="M283" s="2" t="str">
        <f t="shared" si="10"/>
        <v>SELT4</v>
      </c>
      <c r="N283" s="30" t="str">
        <f t="shared" si="11"/>
        <v>SELGRUPO1</v>
      </c>
    </row>
    <row r="284" spans="1:14" customFormat="1" x14ac:dyDescent="0.3">
      <c r="A284" s="26">
        <v>44518</v>
      </c>
      <c r="B284" s="26">
        <v>44522</v>
      </c>
      <c r="C284" s="28">
        <v>4</v>
      </c>
      <c r="D284" s="28" t="s">
        <v>165</v>
      </c>
      <c r="E284" s="28">
        <v>4</v>
      </c>
      <c r="F284" s="28" t="s">
        <v>83</v>
      </c>
      <c r="G284" s="28">
        <v>40</v>
      </c>
      <c r="H284" s="26">
        <v>44501</v>
      </c>
      <c r="I284" s="28" t="s">
        <v>290</v>
      </c>
      <c r="J284" s="32" t="s">
        <v>498</v>
      </c>
      <c r="K284" s="5"/>
      <c r="L284" s="34"/>
      <c r="M284" s="2" t="str">
        <f t="shared" si="10"/>
        <v>SELT4</v>
      </c>
      <c r="N284" s="30" t="str">
        <f t="shared" si="11"/>
        <v>SELGRUPO4</v>
      </c>
    </row>
    <row r="285" spans="1:14" customFormat="1" x14ac:dyDescent="0.3">
      <c r="A285" s="26">
        <v>44518</v>
      </c>
      <c r="B285" s="26">
        <v>44524</v>
      </c>
      <c r="C285" s="28">
        <v>4</v>
      </c>
      <c r="D285" s="28" t="s">
        <v>158</v>
      </c>
      <c r="E285" s="28">
        <v>5</v>
      </c>
      <c r="F285" s="28" t="s">
        <v>294</v>
      </c>
      <c r="G285" s="28">
        <v>140.5</v>
      </c>
      <c r="H285" s="26">
        <v>44509</v>
      </c>
      <c r="I285" s="28" t="s">
        <v>290</v>
      </c>
      <c r="J285" s="32" t="s">
        <v>499</v>
      </c>
      <c r="K285" s="5"/>
      <c r="L285" s="34"/>
      <c r="M285" s="2" t="str">
        <f t="shared" si="10"/>
        <v>SELT4</v>
      </c>
      <c r="N285" s="30" t="str">
        <f t="shared" si="11"/>
        <v>SELGRUPO5</v>
      </c>
    </row>
    <row r="286" spans="1:14" customFormat="1" x14ac:dyDescent="0.3">
      <c r="A286" s="26">
        <v>44518</v>
      </c>
      <c r="B286" s="26">
        <v>44524</v>
      </c>
      <c r="C286" s="28">
        <v>4</v>
      </c>
      <c r="D286" s="28" t="s">
        <v>158</v>
      </c>
      <c r="E286" s="28">
        <v>5</v>
      </c>
      <c r="F286" s="28" t="s">
        <v>294</v>
      </c>
      <c r="G286" s="28">
        <v>45.5</v>
      </c>
      <c r="H286" s="26">
        <v>44218</v>
      </c>
      <c r="I286" s="28" t="s">
        <v>290</v>
      </c>
      <c r="J286" s="32" t="s">
        <v>270</v>
      </c>
      <c r="K286" s="5"/>
      <c r="L286" s="34"/>
      <c r="M286" s="2" t="str">
        <f t="shared" si="10"/>
        <v>SELT4</v>
      </c>
      <c r="N286" s="30" t="str">
        <f t="shared" si="11"/>
        <v>SELGRUPO5</v>
      </c>
    </row>
    <row r="287" spans="1:14" customFormat="1" x14ac:dyDescent="0.3">
      <c r="A287" s="26">
        <v>44518</v>
      </c>
      <c r="B287" s="26">
        <v>44524</v>
      </c>
      <c r="C287" s="28">
        <v>4</v>
      </c>
      <c r="D287" s="28" t="s">
        <v>170</v>
      </c>
      <c r="E287" s="28">
        <v>1</v>
      </c>
      <c r="F287" s="28" t="s">
        <v>291</v>
      </c>
      <c r="G287" s="28">
        <v>7</v>
      </c>
      <c r="H287" s="26">
        <v>44218</v>
      </c>
      <c r="I287" s="28" t="s">
        <v>290</v>
      </c>
      <c r="J287" s="32" t="s">
        <v>500</v>
      </c>
      <c r="K287" s="5"/>
      <c r="L287" s="34"/>
      <c r="M287" s="2" t="str">
        <f t="shared" si="10"/>
        <v>SELT4</v>
      </c>
      <c r="N287" s="30" t="str">
        <f t="shared" si="11"/>
        <v>SELGRUPO1</v>
      </c>
    </row>
    <row r="288" spans="1:14" customFormat="1" x14ac:dyDescent="0.3">
      <c r="A288" s="26">
        <v>44522</v>
      </c>
      <c r="B288" s="26">
        <v>44524</v>
      </c>
      <c r="C288" s="28">
        <v>4</v>
      </c>
      <c r="D288" s="28" t="s">
        <v>178</v>
      </c>
      <c r="E288" s="28">
        <v>5</v>
      </c>
      <c r="F288" s="28" t="s">
        <v>294</v>
      </c>
      <c r="G288" s="28">
        <v>148</v>
      </c>
      <c r="H288" s="26">
        <v>44418</v>
      </c>
      <c r="I288" s="28" t="s">
        <v>290</v>
      </c>
      <c r="J288" s="32" t="s">
        <v>499</v>
      </c>
      <c r="K288" s="5"/>
      <c r="L288" s="34"/>
      <c r="M288" s="2" t="str">
        <f t="shared" si="10"/>
        <v>SELT4</v>
      </c>
      <c r="N288" s="30" t="str">
        <f t="shared" si="11"/>
        <v>SELGRUPO5</v>
      </c>
    </row>
    <row r="289" spans="1:14" customFormat="1" x14ac:dyDescent="0.3">
      <c r="A289" s="26">
        <v>44522</v>
      </c>
      <c r="B289" s="26">
        <v>44524</v>
      </c>
      <c r="C289" s="28">
        <v>4</v>
      </c>
      <c r="D289" s="28" t="s">
        <v>178</v>
      </c>
      <c r="E289" s="28">
        <v>5</v>
      </c>
      <c r="F289" s="28" t="s">
        <v>294</v>
      </c>
      <c r="G289" s="28">
        <v>47.5</v>
      </c>
      <c r="H289" s="26">
        <v>44212</v>
      </c>
      <c r="I289" s="28" t="s">
        <v>290</v>
      </c>
      <c r="J289" s="32" t="s">
        <v>499</v>
      </c>
      <c r="K289" s="5"/>
      <c r="L289" s="34"/>
      <c r="M289" s="2" t="str">
        <f t="shared" si="10"/>
        <v>SELT4</v>
      </c>
      <c r="N289" s="30" t="str">
        <f t="shared" si="11"/>
        <v>SELGRUPO5</v>
      </c>
    </row>
    <row r="290" spans="1:14" customFormat="1" x14ac:dyDescent="0.3">
      <c r="A290" s="26">
        <v>44522</v>
      </c>
      <c r="B290" s="26">
        <v>44524</v>
      </c>
      <c r="C290" s="28">
        <v>4</v>
      </c>
      <c r="D290" s="28" t="s">
        <v>178</v>
      </c>
      <c r="E290" s="28">
        <v>5</v>
      </c>
      <c r="F290" s="28" t="s">
        <v>309</v>
      </c>
      <c r="G290" s="28">
        <v>24</v>
      </c>
      <c r="H290" s="26">
        <v>44442</v>
      </c>
      <c r="I290" s="28" t="s">
        <v>290</v>
      </c>
      <c r="J290" s="32" t="s">
        <v>501</v>
      </c>
      <c r="K290" s="5"/>
      <c r="L290" s="34"/>
      <c r="M290" s="2" t="str">
        <f t="shared" si="10"/>
        <v>SELT4</v>
      </c>
      <c r="N290" s="30" t="str">
        <f t="shared" si="11"/>
        <v>SELGRUPO5</v>
      </c>
    </row>
    <row r="291" spans="1:14" customFormat="1" x14ac:dyDescent="0.3">
      <c r="A291" s="26">
        <v>44522</v>
      </c>
      <c r="B291" s="26">
        <v>44524</v>
      </c>
      <c r="C291" s="28">
        <v>4</v>
      </c>
      <c r="D291" s="28" t="s">
        <v>178</v>
      </c>
      <c r="E291" s="28">
        <v>5</v>
      </c>
      <c r="F291" s="28" t="s">
        <v>317</v>
      </c>
      <c r="G291" s="28">
        <v>20</v>
      </c>
      <c r="H291" s="26">
        <v>44442</v>
      </c>
      <c r="I291" s="28" t="s">
        <v>290</v>
      </c>
      <c r="J291" s="32" t="s">
        <v>501</v>
      </c>
      <c r="K291" s="5"/>
      <c r="L291" s="34"/>
      <c r="M291" s="2" t="str">
        <f t="shared" si="10"/>
        <v>SELT4</v>
      </c>
      <c r="N291" s="30" t="str">
        <f t="shared" si="11"/>
        <v>SELGRUPO5</v>
      </c>
    </row>
    <row r="292" spans="1:14" customFormat="1" x14ac:dyDescent="0.3">
      <c r="A292" s="26">
        <v>44522</v>
      </c>
      <c r="B292" s="26">
        <v>44524</v>
      </c>
      <c r="C292" s="28">
        <v>4</v>
      </c>
      <c r="D292" s="28" t="s">
        <v>178</v>
      </c>
      <c r="E292" s="28">
        <v>5</v>
      </c>
      <c r="F292" s="28" t="s">
        <v>326</v>
      </c>
      <c r="G292" s="28">
        <v>20</v>
      </c>
      <c r="H292" s="26">
        <v>44442</v>
      </c>
      <c r="I292" s="28" t="s">
        <v>290</v>
      </c>
      <c r="J292" s="32"/>
      <c r="K292" s="5"/>
      <c r="L292" s="34"/>
      <c r="M292" s="2" t="str">
        <f t="shared" si="10"/>
        <v>SELT4</v>
      </c>
      <c r="N292" s="30" t="str">
        <f t="shared" si="11"/>
        <v>SELGRUPO5</v>
      </c>
    </row>
    <row r="293" spans="1:14" customFormat="1" x14ac:dyDescent="0.3">
      <c r="A293" s="26">
        <v>44522</v>
      </c>
      <c r="B293" s="26">
        <v>44525</v>
      </c>
      <c r="C293" s="28">
        <v>4</v>
      </c>
      <c r="D293" s="28" t="s">
        <v>163</v>
      </c>
      <c r="E293" s="28">
        <v>5</v>
      </c>
      <c r="F293" s="28" t="s">
        <v>294</v>
      </c>
      <c r="G293" s="28">
        <v>49.5</v>
      </c>
      <c r="H293" s="26">
        <v>44222</v>
      </c>
      <c r="I293" s="28" t="s">
        <v>290</v>
      </c>
      <c r="J293" s="32" t="s">
        <v>392</v>
      </c>
      <c r="K293" s="5"/>
      <c r="L293" s="34"/>
      <c r="M293" s="2" t="str">
        <f t="shared" si="10"/>
        <v>SELT4</v>
      </c>
      <c r="N293" s="30" t="str">
        <f t="shared" si="11"/>
        <v>SELGRUPO5</v>
      </c>
    </row>
    <row r="294" spans="1:14" customFormat="1" x14ac:dyDescent="0.3">
      <c r="A294" s="26">
        <v>44522</v>
      </c>
      <c r="B294" s="26">
        <v>44525</v>
      </c>
      <c r="C294" s="28">
        <v>4</v>
      </c>
      <c r="D294" s="28" t="s">
        <v>163</v>
      </c>
      <c r="E294" s="28">
        <v>5</v>
      </c>
      <c r="F294" s="28" t="s">
        <v>294</v>
      </c>
      <c r="G294" s="28">
        <v>72</v>
      </c>
      <c r="H294" s="26">
        <v>44497</v>
      </c>
      <c r="I294" s="28" t="s">
        <v>290</v>
      </c>
      <c r="J294" s="32" t="s">
        <v>502</v>
      </c>
      <c r="K294" s="5"/>
      <c r="L294" s="34"/>
      <c r="M294" s="2" t="str">
        <f t="shared" si="10"/>
        <v>SELT4</v>
      </c>
      <c r="N294" s="30" t="str">
        <f t="shared" si="11"/>
        <v>SELGRUPO5</v>
      </c>
    </row>
    <row r="295" spans="1:14" customFormat="1" x14ac:dyDescent="0.3">
      <c r="A295" s="26">
        <v>44522</v>
      </c>
      <c r="B295" s="26">
        <v>44525</v>
      </c>
      <c r="C295" s="28">
        <v>4</v>
      </c>
      <c r="D295" s="28" t="s">
        <v>163</v>
      </c>
      <c r="E295" s="28">
        <v>5</v>
      </c>
      <c r="F295" s="28" t="s">
        <v>317</v>
      </c>
      <c r="G295" s="28">
        <v>20</v>
      </c>
      <c r="H295" s="26">
        <v>44496</v>
      </c>
      <c r="I295" s="28" t="s">
        <v>300</v>
      </c>
      <c r="J295" s="32" t="s">
        <v>503</v>
      </c>
      <c r="K295" s="5" t="s">
        <v>493</v>
      </c>
      <c r="L295" s="34"/>
      <c r="M295" s="2" t="str">
        <f t="shared" si="10"/>
        <v>SELT4</v>
      </c>
      <c r="N295" s="30" t="str">
        <f t="shared" si="11"/>
        <v>SELGRUPO5</v>
      </c>
    </row>
    <row r="296" spans="1:14" customFormat="1" x14ac:dyDescent="0.3">
      <c r="A296" s="26">
        <v>44522</v>
      </c>
      <c r="B296" s="26">
        <v>44525</v>
      </c>
      <c r="C296" s="28">
        <v>4</v>
      </c>
      <c r="D296" s="28" t="s">
        <v>163</v>
      </c>
      <c r="E296" s="28">
        <v>5</v>
      </c>
      <c r="F296" s="28" t="s">
        <v>321</v>
      </c>
      <c r="G296" s="28">
        <v>100</v>
      </c>
      <c r="H296" s="26">
        <v>44496</v>
      </c>
      <c r="I296" s="28" t="s">
        <v>300</v>
      </c>
      <c r="J296" s="32" t="s">
        <v>504</v>
      </c>
      <c r="K296" s="5" t="s">
        <v>505</v>
      </c>
      <c r="L296" s="34"/>
      <c r="M296" s="2" t="str">
        <f t="shared" si="10"/>
        <v>SELT4</v>
      </c>
      <c r="N296" s="30" t="str">
        <f t="shared" si="11"/>
        <v>SELGRUPO5</v>
      </c>
    </row>
    <row r="297" spans="1:14" customFormat="1" x14ac:dyDescent="0.3">
      <c r="A297" s="26">
        <v>44523</v>
      </c>
      <c r="B297" s="26">
        <v>44525</v>
      </c>
      <c r="C297" s="28">
        <v>2</v>
      </c>
      <c r="D297" s="28" t="s">
        <v>129</v>
      </c>
      <c r="E297" s="28">
        <v>5</v>
      </c>
      <c r="F297" s="28" t="s">
        <v>294</v>
      </c>
      <c r="G297" s="28">
        <v>143.5</v>
      </c>
      <c r="H297" s="26">
        <v>44427</v>
      </c>
      <c r="I297" s="28" t="s">
        <v>290</v>
      </c>
      <c r="J297" s="32" t="s">
        <v>506</v>
      </c>
      <c r="K297" s="5"/>
      <c r="L297" s="34"/>
      <c r="M297" s="2" t="str">
        <f t="shared" si="10"/>
        <v>SELT2</v>
      </c>
      <c r="N297" s="30" t="str">
        <f t="shared" si="11"/>
        <v>SELGRUPO5</v>
      </c>
    </row>
    <row r="298" spans="1:14" customFormat="1" x14ac:dyDescent="0.3">
      <c r="A298" s="26">
        <v>44523</v>
      </c>
      <c r="B298" s="26">
        <v>44525</v>
      </c>
      <c r="C298" s="28">
        <v>2</v>
      </c>
      <c r="D298" s="28" t="s">
        <v>129</v>
      </c>
      <c r="E298" s="28">
        <v>1</v>
      </c>
      <c r="F298" s="28" t="s">
        <v>294</v>
      </c>
      <c r="G298" s="28">
        <v>5</v>
      </c>
      <c r="H298" s="26">
        <v>44306</v>
      </c>
      <c r="I298" s="28" t="s">
        <v>290</v>
      </c>
      <c r="J298" s="32" t="s">
        <v>491</v>
      </c>
      <c r="K298" s="5"/>
      <c r="L298" s="34"/>
      <c r="M298" s="2" t="str">
        <f t="shared" si="10"/>
        <v>SELT2</v>
      </c>
      <c r="N298" s="30" t="str">
        <f t="shared" si="11"/>
        <v>SELGRUPO1</v>
      </c>
    </row>
    <row r="299" spans="1:14" customFormat="1" x14ac:dyDescent="0.3">
      <c r="A299" s="26">
        <v>44523</v>
      </c>
      <c r="B299" s="26">
        <v>44525</v>
      </c>
      <c r="C299" s="28">
        <v>2</v>
      </c>
      <c r="D299" s="28" t="s">
        <v>129</v>
      </c>
      <c r="E299" s="28">
        <v>1</v>
      </c>
      <c r="F299" s="28" t="s">
        <v>294</v>
      </c>
      <c r="G299" s="28">
        <v>5</v>
      </c>
      <c r="H299" s="26">
        <v>44101</v>
      </c>
      <c r="I299" s="28" t="s">
        <v>290</v>
      </c>
      <c r="J299" s="32" t="s">
        <v>507</v>
      </c>
      <c r="K299" s="5"/>
      <c r="L299" s="34"/>
      <c r="M299" s="2" t="str">
        <f t="shared" si="10"/>
        <v>SELT2</v>
      </c>
      <c r="N299" s="30" t="str">
        <f t="shared" si="11"/>
        <v>SELGRUPO1</v>
      </c>
    </row>
    <row r="300" spans="1:14" customFormat="1" x14ac:dyDescent="0.3">
      <c r="A300" s="26">
        <v>44524</v>
      </c>
      <c r="B300" s="26">
        <v>44525</v>
      </c>
      <c r="C300" s="28">
        <v>4</v>
      </c>
      <c r="D300" s="28" t="s">
        <v>175</v>
      </c>
      <c r="E300" s="28">
        <v>5</v>
      </c>
      <c r="F300" s="28" t="s">
        <v>294</v>
      </c>
      <c r="G300" s="28">
        <v>36.299999999999997</v>
      </c>
      <c r="H300" s="26">
        <v>44389</v>
      </c>
      <c r="I300" s="28" t="s">
        <v>290</v>
      </c>
      <c r="J300" s="32" t="s">
        <v>507</v>
      </c>
      <c r="K300" s="5"/>
      <c r="L300" s="34"/>
      <c r="M300" s="2" t="str">
        <f t="shared" si="10"/>
        <v>SELT4</v>
      </c>
      <c r="N300" s="30" t="str">
        <f t="shared" si="11"/>
        <v>SELGRUPO5</v>
      </c>
    </row>
    <row r="301" spans="1:14" customFormat="1" x14ac:dyDescent="0.3">
      <c r="A301" s="26">
        <v>44524</v>
      </c>
      <c r="B301" s="26">
        <v>44525</v>
      </c>
      <c r="C301" s="28">
        <v>4</v>
      </c>
      <c r="D301" s="28" t="s">
        <v>175</v>
      </c>
      <c r="E301" s="28">
        <v>1</v>
      </c>
      <c r="F301" s="28" t="s">
        <v>291</v>
      </c>
      <c r="G301" s="28">
        <v>14</v>
      </c>
      <c r="H301" s="26">
        <v>44522</v>
      </c>
      <c r="I301" s="28" t="s">
        <v>290</v>
      </c>
      <c r="J301" s="32" t="s">
        <v>508</v>
      </c>
      <c r="K301" s="5"/>
      <c r="L301" s="34"/>
      <c r="M301" s="2" t="str">
        <f t="shared" si="10"/>
        <v>SELT4</v>
      </c>
      <c r="N301" s="30" t="str">
        <f t="shared" si="11"/>
        <v>SELGRUPO1</v>
      </c>
    </row>
    <row r="302" spans="1:14" customFormat="1" x14ac:dyDescent="0.3">
      <c r="A302" s="26">
        <v>44524</v>
      </c>
      <c r="B302" s="26">
        <v>44525</v>
      </c>
      <c r="C302" s="28">
        <v>4</v>
      </c>
      <c r="D302" s="28" t="s">
        <v>175</v>
      </c>
      <c r="E302" s="28">
        <v>1</v>
      </c>
      <c r="F302" s="28" t="s">
        <v>291</v>
      </c>
      <c r="G302" s="28">
        <v>13</v>
      </c>
      <c r="H302" s="26">
        <v>44519</v>
      </c>
      <c r="I302" s="28" t="s">
        <v>290</v>
      </c>
      <c r="J302" s="32" t="s">
        <v>370</v>
      </c>
      <c r="K302" s="5"/>
      <c r="L302" s="34"/>
      <c r="M302" s="2" t="str">
        <f t="shared" si="10"/>
        <v>SELT4</v>
      </c>
      <c r="N302" s="30" t="str">
        <f t="shared" si="11"/>
        <v>SELGRUPO1</v>
      </c>
    </row>
    <row r="303" spans="1:14" customFormat="1" x14ac:dyDescent="0.3">
      <c r="A303" s="26">
        <v>44524</v>
      </c>
      <c r="B303" s="26">
        <v>44525</v>
      </c>
      <c r="C303" s="28">
        <v>4</v>
      </c>
      <c r="D303" s="28" t="s">
        <v>161</v>
      </c>
      <c r="E303" s="28">
        <v>5</v>
      </c>
      <c r="F303" s="28" t="s">
        <v>294</v>
      </c>
      <c r="G303" s="28">
        <v>48.5</v>
      </c>
      <c r="H303" s="26">
        <v>44517</v>
      </c>
      <c r="I303" s="28" t="s">
        <v>290</v>
      </c>
      <c r="J303" s="32" t="s">
        <v>270</v>
      </c>
      <c r="K303" s="5"/>
      <c r="L303" s="34"/>
      <c r="M303" s="2" t="str">
        <f t="shared" si="10"/>
        <v>SELT4</v>
      </c>
      <c r="N303" s="30" t="str">
        <f t="shared" si="11"/>
        <v>SELGRUPO5</v>
      </c>
    </row>
    <row r="304" spans="1:14" customFormat="1" x14ac:dyDescent="0.3">
      <c r="A304" s="26">
        <v>44524</v>
      </c>
      <c r="B304" s="26">
        <v>44525</v>
      </c>
      <c r="C304" s="28">
        <v>4</v>
      </c>
      <c r="D304" s="28" t="s">
        <v>160</v>
      </c>
      <c r="E304" s="28">
        <v>5</v>
      </c>
      <c r="F304" s="28" t="s">
        <v>294</v>
      </c>
      <c r="G304" s="28">
        <v>74.5</v>
      </c>
      <c r="H304" s="26">
        <v>44393</v>
      </c>
      <c r="I304" s="28" t="s">
        <v>290</v>
      </c>
      <c r="J304" s="32" t="s">
        <v>499</v>
      </c>
      <c r="K304" s="5"/>
      <c r="L304" s="34"/>
      <c r="M304" s="2" t="str">
        <f t="shared" si="10"/>
        <v>SELT4</v>
      </c>
      <c r="N304" s="30" t="str">
        <f t="shared" si="11"/>
        <v>SELGRUPO5</v>
      </c>
    </row>
    <row r="305" spans="1:14" customFormat="1" x14ac:dyDescent="0.3">
      <c r="A305" s="26">
        <v>44524</v>
      </c>
      <c r="B305" s="26">
        <v>44525</v>
      </c>
      <c r="C305" s="28">
        <v>4</v>
      </c>
      <c r="D305" s="28" t="s">
        <v>160</v>
      </c>
      <c r="E305" s="28">
        <v>1</v>
      </c>
      <c r="F305" s="28" t="s">
        <v>291</v>
      </c>
      <c r="G305" s="28">
        <v>5</v>
      </c>
      <c r="H305" s="26">
        <v>44231</v>
      </c>
      <c r="I305" s="28" t="s">
        <v>290</v>
      </c>
      <c r="J305" s="32" t="s">
        <v>478</v>
      </c>
      <c r="K305" s="5"/>
      <c r="L305" s="34"/>
      <c r="M305" s="2" t="str">
        <f t="shared" si="10"/>
        <v>SELT4</v>
      </c>
      <c r="N305" s="30" t="str">
        <f t="shared" si="11"/>
        <v>SELGRUPO1</v>
      </c>
    </row>
    <row r="306" spans="1:14" customFormat="1" x14ac:dyDescent="0.3">
      <c r="A306" s="26">
        <v>44524</v>
      </c>
      <c r="B306" s="26">
        <v>44525</v>
      </c>
      <c r="C306" s="28">
        <v>4</v>
      </c>
      <c r="D306" s="28" t="s">
        <v>169</v>
      </c>
      <c r="E306" s="28">
        <v>5</v>
      </c>
      <c r="F306" s="28" t="s">
        <v>294</v>
      </c>
      <c r="G306" s="28">
        <v>126.5</v>
      </c>
      <c r="H306" s="26">
        <v>44522</v>
      </c>
      <c r="I306" s="28" t="s">
        <v>290</v>
      </c>
      <c r="J306" s="32" t="s">
        <v>509</v>
      </c>
      <c r="K306" s="5"/>
      <c r="L306" s="34"/>
      <c r="M306" s="2" t="str">
        <f t="shared" si="10"/>
        <v>SELT4</v>
      </c>
      <c r="N306" s="30" t="str">
        <f t="shared" si="11"/>
        <v>SELGRUPO5</v>
      </c>
    </row>
    <row r="307" spans="1:14" customFormat="1" x14ac:dyDescent="0.3">
      <c r="A307" s="26">
        <v>44524</v>
      </c>
      <c r="B307" s="26">
        <v>44525</v>
      </c>
      <c r="C307" s="28">
        <v>4</v>
      </c>
      <c r="D307" s="28" t="s">
        <v>169</v>
      </c>
      <c r="E307" s="28">
        <v>5</v>
      </c>
      <c r="F307" s="28" t="s">
        <v>317</v>
      </c>
      <c r="G307" s="28">
        <v>20</v>
      </c>
      <c r="H307" s="26">
        <v>44522</v>
      </c>
      <c r="I307" s="28" t="s">
        <v>300</v>
      </c>
      <c r="J307" s="32" t="s">
        <v>510</v>
      </c>
      <c r="K307" s="5" t="s">
        <v>493</v>
      </c>
      <c r="L307" s="34"/>
      <c r="M307" s="2" t="str">
        <f t="shared" si="10"/>
        <v>SELT4</v>
      </c>
      <c r="N307" s="30" t="str">
        <f t="shared" si="11"/>
        <v>SELGRUPO5</v>
      </c>
    </row>
    <row r="308" spans="1:14" customFormat="1" x14ac:dyDescent="0.3">
      <c r="A308" s="26">
        <v>44524</v>
      </c>
      <c r="B308" s="26">
        <v>44525</v>
      </c>
      <c r="C308" s="28">
        <v>4</v>
      </c>
      <c r="D308" s="28" t="s">
        <v>169</v>
      </c>
      <c r="E308" s="28">
        <v>1</v>
      </c>
      <c r="F308" s="28" t="s">
        <v>291</v>
      </c>
      <c r="G308" s="28">
        <v>4</v>
      </c>
      <c r="H308" s="26">
        <v>44386</v>
      </c>
      <c r="I308" s="28" t="s">
        <v>290</v>
      </c>
      <c r="J308" s="32" t="s">
        <v>407</v>
      </c>
      <c r="K308" s="5"/>
      <c r="L308" s="34"/>
      <c r="M308" s="2" t="str">
        <f t="shared" si="10"/>
        <v>SELT4</v>
      </c>
      <c r="N308" s="30" t="str">
        <f t="shared" si="11"/>
        <v>SELGRUPO1</v>
      </c>
    </row>
    <row r="309" spans="1:14" customFormat="1" x14ac:dyDescent="0.3">
      <c r="A309" s="26">
        <v>44524</v>
      </c>
      <c r="B309" s="26">
        <v>44525</v>
      </c>
      <c r="C309" s="28">
        <v>4</v>
      </c>
      <c r="D309" s="28" t="s">
        <v>169</v>
      </c>
      <c r="E309" s="28">
        <v>1</v>
      </c>
      <c r="F309" s="28" t="s">
        <v>291</v>
      </c>
      <c r="G309" s="28">
        <v>6</v>
      </c>
      <c r="H309" s="26">
        <v>44518</v>
      </c>
      <c r="I309" s="28" t="s">
        <v>290</v>
      </c>
      <c r="J309" s="32" t="s">
        <v>408</v>
      </c>
      <c r="K309" s="5"/>
      <c r="L309" s="34"/>
      <c r="M309" s="2" t="str">
        <f t="shared" si="10"/>
        <v>SELT4</v>
      </c>
      <c r="N309" s="30" t="str">
        <f t="shared" si="11"/>
        <v>SELGRUPO1</v>
      </c>
    </row>
    <row r="310" spans="1:14" customFormat="1" x14ac:dyDescent="0.3">
      <c r="A310" s="26">
        <v>44525</v>
      </c>
      <c r="B310" s="26">
        <v>44528</v>
      </c>
      <c r="C310" s="28">
        <v>4</v>
      </c>
      <c r="D310" s="28" t="s">
        <v>157</v>
      </c>
      <c r="E310" s="28">
        <v>5</v>
      </c>
      <c r="F310" s="28" t="s">
        <v>328</v>
      </c>
      <c r="G310" s="28">
        <v>0</v>
      </c>
      <c r="H310" s="26">
        <v>44263</v>
      </c>
      <c r="I310" s="28" t="s">
        <v>306</v>
      </c>
      <c r="J310" s="32" t="s">
        <v>416</v>
      </c>
      <c r="K310" s="5" t="s">
        <v>489</v>
      </c>
      <c r="L310" s="34"/>
      <c r="M310" s="2" t="str">
        <f t="shared" si="10"/>
        <v>SELT4</v>
      </c>
      <c r="N310" s="30" t="str">
        <f t="shared" si="11"/>
        <v>SELGRUPO5</v>
      </c>
    </row>
    <row r="311" spans="1:14" customFormat="1" x14ac:dyDescent="0.3">
      <c r="A311" s="26">
        <v>44525</v>
      </c>
      <c r="B311" s="26">
        <v>44528</v>
      </c>
      <c r="C311" s="28">
        <v>4</v>
      </c>
      <c r="D311" s="28" t="s">
        <v>157</v>
      </c>
      <c r="E311" s="28">
        <v>5</v>
      </c>
      <c r="F311" s="28" t="s">
        <v>309</v>
      </c>
      <c r="G311" s="28">
        <v>40</v>
      </c>
      <c r="H311" s="26">
        <v>44205</v>
      </c>
      <c r="I311" s="28" t="s">
        <v>290</v>
      </c>
      <c r="J311" s="32" t="s">
        <v>511</v>
      </c>
      <c r="K311" s="5"/>
      <c r="L311" s="34"/>
      <c r="M311" s="2" t="str">
        <f t="shared" si="10"/>
        <v>SELT4</v>
      </c>
      <c r="N311" s="30" t="str">
        <f t="shared" si="11"/>
        <v>SELGRUPO5</v>
      </c>
    </row>
    <row r="312" spans="1:14" customFormat="1" x14ac:dyDescent="0.3">
      <c r="A312" s="26">
        <v>44525</v>
      </c>
      <c r="B312" s="26">
        <v>44528</v>
      </c>
      <c r="C312" s="28">
        <v>4</v>
      </c>
      <c r="D312" s="28" t="s">
        <v>157</v>
      </c>
      <c r="E312" s="28">
        <v>5</v>
      </c>
      <c r="F312" s="28" t="s">
        <v>332</v>
      </c>
      <c r="G312" s="28">
        <v>0</v>
      </c>
      <c r="H312" s="26">
        <v>44525</v>
      </c>
      <c r="I312" s="28" t="s">
        <v>306</v>
      </c>
      <c r="J312" s="32" t="s">
        <v>512</v>
      </c>
      <c r="K312" s="5" t="s">
        <v>489</v>
      </c>
      <c r="L312" s="34"/>
      <c r="M312" s="2" t="str">
        <f t="shared" si="10"/>
        <v>SELT4</v>
      </c>
      <c r="N312" s="30" t="str">
        <f t="shared" si="11"/>
        <v>SELGRUPO5</v>
      </c>
    </row>
    <row r="313" spans="1:14" customFormat="1" x14ac:dyDescent="0.3">
      <c r="A313" s="26">
        <v>44525</v>
      </c>
      <c r="B313" s="26">
        <v>44528</v>
      </c>
      <c r="C313" s="28">
        <v>3</v>
      </c>
      <c r="D313" s="28" t="s">
        <v>152</v>
      </c>
      <c r="E313" s="28">
        <v>5</v>
      </c>
      <c r="F313" s="28" t="s">
        <v>294</v>
      </c>
      <c r="G313" s="28">
        <v>19</v>
      </c>
      <c r="H313" s="26">
        <v>43858</v>
      </c>
      <c r="I313" s="28" t="s">
        <v>290</v>
      </c>
      <c r="J313" s="32" t="s">
        <v>513</v>
      </c>
      <c r="K313" s="5"/>
      <c r="L313" s="34"/>
      <c r="M313" s="2" t="str">
        <f t="shared" si="10"/>
        <v>SELT3</v>
      </c>
      <c r="N313" s="30" t="str">
        <f t="shared" si="11"/>
        <v>SELGRUPO5</v>
      </c>
    </row>
    <row r="314" spans="1:14" customFormat="1" x14ac:dyDescent="0.3">
      <c r="A314" s="26">
        <v>44525</v>
      </c>
      <c r="B314" s="26">
        <v>44528</v>
      </c>
      <c r="C314" s="28">
        <v>3</v>
      </c>
      <c r="D314" s="28" t="s">
        <v>152</v>
      </c>
      <c r="E314" s="28">
        <v>5</v>
      </c>
      <c r="F314" s="28" t="s">
        <v>294</v>
      </c>
      <c r="G314" s="28">
        <v>81</v>
      </c>
      <c r="H314" s="26">
        <v>43858</v>
      </c>
      <c r="I314" s="28" t="s">
        <v>290</v>
      </c>
      <c r="J314" s="32" t="s">
        <v>514</v>
      </c>
      <c r="K314" s="5"/>
      <c r="L314" s="34"/>
      <c r="M314" s="2" t="str">
        <f t="shared" si="10"/>
        <v>SELT3</v>
      </c>
      <c r="N314" s="30" t="str">
        <f t="shared" si="11"/>
        <v>SELGRUPO5</v>
      </c>
    </row>
    <row r="315" spans="1:14" customFormat="1" x14ac:dyDescent="0.3">
      <c r="A315" s="26">
        <v>44525</v>
      </c>
      <c r="B315" s="26">
        <v>44528</v>
      </c>
      <c r="C315" s="28">
        <v>3</v>
      </c>
      <c r="D315" s="28" t="s">
        <v>152</v>
      </c>
      <c r="E315" s="28">
        <v>1</v>
      </c>
      <c r="F315" s="28" t="s">
        <v>291</v>
      </c>
      <c r="G315" s="28">
        <v>6</v>
      </c>
      <c r="H315" s="26">
        <v>44524</v>
      </c>
      <c r="I315" s="28" t="s">
        <v>290</v>
      </c>
      <c r="J315" s="32" t="s">
        <v>515</v>
      </c>
      <c r="K315" s="5"/>
      <c r="L315" s="34"/>
      <c r="M315" s="2" t="str">
        <f t="shared" si="10"/>
        <v>SELT3</v>
      </c>
      <c r="N315" s="30" t="str">
        <f t="shared" si="11"/>
        <v>SELGRUPO1</v>
      </c>
    </row>
    <row r="316" spans="1:14" customFormat="1" x14ac:dyDescent="0.3">
      <c r="A316" s="26">
        <v>44525</v>
      </c>
      <c r="B316" s="26">
        <v>44528</v>
      </c>
      <c r="C316" s="28">
        <v>3</v>
      </c>
      <c r="D316" s="28" t="s">
        <v>152</v>
      </c>
      <c r="E316" s="28">
        <v>1</v>
      </c>
      <c r="F316" s="28" t="s">
        <v>291</v>
      </c>
      <c r="G316" s="28">
        <v>8</v>
      </c>
      <c r="H316" s="26">
        <v>44525</v>
      </c>
      <c r="I316" s="28" t="s">
        <v>290</v>
      </c>
      <c r="J316" s="32" t="s">
        <v>471</v>
      </c>
      <c r="K316" s="5"/>
      <c r="L316" s="34"/>
      <c r="M316" s="2" t="str">
        <f t="shared" si="10"/>
        <v>SELT3</v>
      </c>
      <c r="N316" s="30" t="str">
        <f t="shared" si="11"/>
        <v>SELGRUPO1</v>
      </c>
    </row>
    <row r="317" spans="1:14" customFormat="1" x14ac:dyDescent="0.3">
      <c r="A317" s="26">
        <v>44525</v>
      </c>
      <c r="B317" s="26">
        <v>44528</v>
      </c>
      <c r="C317" s="28">
        <v>3</v>
      </c>
      <c r="D317" s="28" t="s">
        <v>152</v>
      </c>
      <c r="E317" s="28">
        <v>1</v>
      </c>
      <c r="F317" s="28" t="s">
        <v>291</v>
      </c>
      <c r="G317" s="28">
        <v>2</v>
      </c>
      <c r="H317" s="26">
        <v>44508</v>
      </c>
      <c r="I317" s="28" t="s">
        <v>290</v>
      </c>
      <c r="J317" s="32" t="s">
        <v>516</v>
      </c>
      <c r="K317" s="5"/>
      <c r="L317" s="34"/>
      <c r="M317" s="2" t="str">
        <f t="shared" si="10"/>
        <v>SELT3</v>
      </c>
      <c r="N317" s="30" t="str">
        <f t="shared" si="11"/>
        <v>SELGRUPO1</v>
      </c>
    </row>
    <row r="318" spans="1:14" customFormat="1" x14ac:dyDescent="0.3">
      <c r="A318" s="26">
        <v>44525</v>
      </c>
      <c r="B318" s="26">
        <v>44528</v>
      </c>
      <c r="C318" s="28">
        <v>3</v>
      </c>
      <c r="D318" s="28" t="s">
        <v>152</v>
      </c>
      <c r="E318" s="28">
        <v>1</v>
      </c>
      <c r="F318" s="28" t="s">
        <v>291</v>
      </c>
      <c r="G318" s="28">
        <v>5</v>
      </c>
      <c r="H318" s="26">
        <v>44524</v>
      </c>
      <c r="I318" s="28" t="s">
        <v>290</v>
      </c>
      <c r="J318" s="32" t="s">
        <v>406</v>
      </c>
      <c r="K318" s="5"/>
      <c r="L318" s="34"/>
      <c r="M318" s="2" t="str">
        <f t="shared" si="10"/>
        <v>SELT3</v>
      </c>
      <c r="N318" s="30" t="str">
        <f t="shared" si="11"/>
        <v>SELGRUPO1</v>
      </c>
    </row>
    <row r="319" spans="1:14" customFormat="1" x14ac:dyDescent="0.3">
      <c r="A319" s="26">
        <v>44525</v>
      </c>
      <c r="B319" s="26">
        <v>44528</v>
      </c>
      <c r="C319" s="28">
        <v>3</v>
      </c>
      <c r="D319" s="28" t="s">
        <v>152</v>
      </c>
      <c r="E319" s="28">
        <v>1</v>
      </c>
      <c r="F319" s="28" t="s">
        <v>291</v>
      </c>
      <c r="G319" s="28">
        <v>5</v>
      </c>
      <c r="H319" s="26">
        <v>44524</v>
      </c>
      <c r="I319" s="28" t="s">
        <v>290</v>
      </c>
      <c r="J319" s="32" t="s">
        <v>448</v>
      </c>
      <c r="K319" s="5"/>
      <c r="L319" s="34"/>
      <c r="M319" s="2" t="str">
        <f t="shared" si="10"/>
        <v>SELT3</v>
      </c>
      <c r="N319" s="30" t="str">
        <f t="shared" si="11"/>
        <v>SELGRUPO1</v>
      </c>
    </row>
    <row r="320" spans="1:14" customFormat="1" x14ac:dyDescent="0.3">
      <c r="A320" s="26">
        <v>44525</v>
      </c>
      <c r="B320" s="26">
        <v>44528</v>
      </c>
      <c r="C320" s="28">
        <v>3</v>
      </c>
      <c r="D320" s="28" t="s">
        <v>152</v>
      </c>
      <c r="E320" s="28">
        <v>1</v>
      </c>
      <c r="F320" s="28" t="s">
        <v>291</v>
      </c>
      <c r="G320" s="28">
        <v>2</v>
      </c>
      <c r="H320" s="26">
        <v>44524</v>
      </c>
      <c r="I320" s="28" t="s">
        <v>290</v>
      </c>
      <c r="J320" s="32" t="s">
        <v>390</v>
      </c>
      <c r="K320" s="5"/>
      <c r="L320" s="34"/>
      <c r="M320" s="2" t="str">
        <f t="shared" si="10"/>
        <v>SELT3</v>
      </c>
      <c r="N320" s="30" t="str">
        <f t="shared" si="11"/>
        <v>SELGRUPO1</v>
      </c>
    </row>
    <row r="321" spans="1:14" customFormat="1" x14ac:dyDescent="0.3">
      <c r="A321" s="26">
        <v>44525</v>
      </c>
      <c r="B321" s="26">
        <v>44528</v>
      </c>
      <c r="C321" s="28">
        <v>3</v>
      </c>
      <c r="D321" s="28" t="s">
        <v>152</v>
      </c>
      <c r="E321" s="28">
        <v>1</v>
      </c>
      <c r="F321" s="28" t="s">
        <v>291</v>
      </c>
      <c r="G321" s="28">
        <v>3</v>
      </c>
      <c r="H321" s="26">
        <v>44525</v>
      </c>
      <c r="I321" s="28" t="s">
        <v>290</v>
      </c>
      <c r="J321" s="32" t="s">
        <v>517</v>
      </c>
      <c r="K321" s="5"/>
      <c r="L321" s="34"/>
      <c r="M321" s="2" t="str">
        <f t="shared" si="10"/>
        <v>SELT3</v>
      </c>
      <c r="N321" s="30" t="str">
        <f t="shared" si="11"/>
        <v>SELGRUPO1</v>
      </c>
    </row>
    <row r="322" spans="1:14" customFormat="1" x14ac:dyDescent="0.3">
      <c r="A322" s="26">
        <v>44525</v>
      </c>
      <c r="B322" s="26">
        <v>44528</v>
      </c>
      <c r="C322" s="28">
        <v>3</v>
      </c>
      <c r="D322" s="28" t="s">
        <v>152</v>
      </c>
      <c r="E322" s="28">
        <v>1</v>
      </c>
      <c r="F322" s="28" t="s">
        <v>291</v>
      </c>
      <c r="G322" s="28">
        <v>3</v>
      </c>
      <c r="H322" s="26">
        <v>44304</v>
      </c>
      <c r="I322" s="28" t="s">
        <v>290</v>
      </c>
      <c r="J322" s="32" t="s">
        <v>518</v>
      </c>
      <c r="K322" s="5"/>
      <c r="L322" s="34"/>
      <c r="M322" s="2" t="str">
        <f t="shared" si="10"/>
        <v>SELT3</v>
      </c>
      <c r="N322" s="30" t="str">
        <f t="shared" si="11"/>
        <v>SELGRUPO1</v>
      </c>
    </row>
    <row r="323" spans="1:14" customFormat="1" x14ac:dyDescent="0.3">
      <c r="A323" s="26">
        <v>44525</v>
      </c>
      <c r="B323" s="26">
        <v>44528</v>
      </c>
      <c r="C323" s="28">
        <v>3</v>
      </c>
      <c r="D323" s="28" t="s">
        <v>152</v>
      </c>
      <c r="E323" s="28">
        <v>1</v>
      </c>
      <c r="F323" s="28" t="s">
        <v>291</v>
      </c>
      <c r="G323" s="28">
        <v>2</v>
      </c>
      <c r="H323" s="26">
        <v>44303</v>
      </c>
      <c r="I323" s="28" t="s">
        <v>290</v>
      </c>
      <c r="J323" s="32" t="s">
        <v>519</v>
      </c>
      <c r="K323" s="5"/>
      <c r="L323" s="34"/>
      <c r="M323" s="2" t="str">
        <f t="shared" si="10"/>
        <v>SELT3</v>
      </c>
      <c r="N323" s="30" t="str">
        <f t="shared" si="11"/>
        <v>SELGRUPO1</v>
      </c>
    </row>
    <row r="324" spans="1:14" customFormat="1" x14ac:dyDescent="0.3">
      <c r="A324" s="26">
        <v>44525</v>
      </c>
      <c r="B324" s="26">
        <v>44528</v>
      </c>
      <c r="C324" s="28">
        <v>3</v>
      </c>
      <c r="D324" s="28" t="s">
        <v>152</v>
      </c>
      <c r="E324" s="28">
        <v>1</v>
      </c>
      <c r="F324" s="28" t="s">
        <v>291</v>
      </c>
      <c r="G324" s="28">
        <v>3</v>
      </c>
      <c r="H324" s="26">
        <v>44415</v>
      </c>
      <c r="I324" s="28" t="s">
        <v>290</v>
      </c>
      <c r="J324" s="32" t="s">
        <v>520</v>
      </c>
      <c r="K324" s="5"/>
      <c r="L324" s="34"/>
      <c r="M324" s="2" t="str">
        <f t="shared" ref="M324:M387" si="12">IF(C324=1,"SELT1",IF(C324=2,"SELT2",IF(C324=3,"SELT3",IF(C324=4,"SELT4",IF(C324=5,"SELT5",IF(C324=6,"SELT6",IF(C324=7,"SELT7",IF(C324=8,"SELT8",IF(C324=9,"SELT9",IF(C324=10,"SELT10","NA"))))))))))</f>
        <v>SELT3</v>
      </c>
      <c r="N324" s="30" t="str">
        <f t="shared" si="11"/>
        <v>SELGRUPO1</v>
      </c>
    </row>
    <row r="325" spans="1:14" customFormat="1" x14ac:dyDescent="0.3">
      <c r="A325" s="26">
        <v>44525</v>
      </c>
      <c r="B325" s="26">
        <v>44528</v>
      </c>
      <c r="C325" s="28">
        <v>3</v>
      </c>
      <c r="D325" s="28" t="s">
        <v>152</v>
      </c>
      <c r="E325" s="28">
        <v>1</v>
      </c>
      <c r="F325" s="28" t="s">
        <v>291</v>
      </c>
      <c r="G325" s="28">
        <v>1</v>
      </c>
      <c r="H325" s="26">
        <v>44304</v>
      </c>
      <c r="I325" s="28" t="s">
        <v>300</v>
      </c>
      <c r="J325" s="32" t="s">
        <v>521</v>
      </c>
      <c r="K325" s="5" t="s">
        <v>522</v>
      </c>
      <c r="L325" s="34"/>
      <c r="M325" s="2" t="str">
        <f t="shared" si="12"/>
        <v>SELT3</v>
      </c>
      <c r="N325" s="30" t="str">
        <f t="shared" si="11"/>
        <v>SELGRUPO1</v>
      </c>
    </row>
    <row r="326" spans="1:14" customFormat="1" x14ac:dyDescent="0.3">
      <c r="A326" s="26">
        <v>44525</v>
      </c>
      <c r="B326" s="26">
        <v>44528</v>
      </c>
      <c r="C326" s="28">
        <v>3</v>
      </c>
      <c r="D326" s="28" t="s">
        <v>152</v>
      </c>
      <c r="E326" s="28">
        <v>5</v>
      </c>
      <c r="F326" s="28" t="s">
        <v>328</v>
      </c>
      <c r="G326" s="28">
        <v>5</v>
      </c>
      <c r="H326" s="26">
        <v>43949</v>
      </c>
      <c r="I326" s="28" t="s">
        <v>290</v>
      </c>
      <c r="J326" s="32" t="s">
        <v>340</v>
      </c>
      <c r="K326" s="5"/>
      <c r="L326" s="34"/>
      <c r="M326" s="2" t="str">
        <f t="shared" si="12"/>
        <v>SELT3</v>
      </c>
      <c r="N326" s="30" t="str">
        <f t="shared" si="11"/>
        <v>SELGRUPO5</v>
      </c>
    </row>
    <row r="327" spans="1:14" customFormat="1" x14ac:dyDescent="0.3">
      <c r="A327" s="26">
        <v>44525</v>
      </c>
      <c r="B327" s="26">
        <v>44528</v>
      </c>
      <c r="C327" s="28">
        <v>3</v>
      </c>
      <c r="D327" s="28" t="s">
        <v>152</v>
      </c>
      <c r="E327" s="28">
        <v>5</v>
      </c>
      <c r="F327" s="28" t="s">
        <v>328</v>
      </c>
      <c r="G327" s="28">
        <v>5</v>
      </c>
      <c r="H327" s="26">
        <v>43693</v>
      </c>
      <c r="I327" s="28" t="s">
        <v>290</v>
      </c>
      <c r="J327" s="32" t="s">
        <v>523</v>
      </c>
      <c r="K327" s="5"/>
      <c r="L327" s="34"/>
      <c r="M327" s="2" t="str">
        <f t="shared" si="12"/>
        <v>SELT3</v>
      </c>
      <c r="N327" s="30" t="str">
        <f t="shared" si="11"/>
        <v>SELGRUPO5</v>
      </c>
    </row>
    <row r="328" spans="1:14" customFormat="1" x14ac:dyDescent="0.3">
      <c r="A328" s="26">
        <v>44525</v>
      </c>
      <c r="B328" s="26">
        <v>44528</v>
      </c>
      <c r="C328" s="28">
        <v>3</v>
      </c>
      <c r="D328" s="28" t="s">
        <v>152</v>
      </c>
      <c r="E328" s="28">
        <v>5</v>
      </c>
      <c r="F328" s="28" t="s">
        <v>328</v>
      </c>
      <c r="G328" s="28">
        <v>5</v>
      </c>
      <c r="H328" s="26">
        <v>43791</v>
      </c>
      <c r="I328" s="28" t="s">
        <v>290</v>
      </c>
      <c r="J328" s="32" t="s">
        <v>342</v>
      </c>
      <c r="K328" s="5"/>
      <c r="L328" s="34"/>
      <c r="M328" s="2" t="str">
        <f t="shared" si="12"/>
        <v>SELT3</v>
      </c>
      <c r="N328" s="30" t="str">
        <f t="shared" si="11"/>
        <v>SELGRUPO5</v>
      </c>
    </row>
    <row r="329" spans="1:14" customFormat="1" x14ac:dyDescent="0.3">
      <c r="A329" s="26">
        <v>44525</v>
      </c>
      <c r="B329" s="26">
        <v>44528</v>
      </c>
      <c r="C329" s="28">
        <v>3</v>
      </c>
      <c r="D329" s="28" t="s">
        <v>152</v>
      </c>
      <c r="E329" s="28">
        <v>5</v>
      </c>
      <c r="F329" s="28" t="s">
        <v>328</v>
      </c>
      <c r="G329" s="28">
        <v>2</v>
      </c>
      <c r="H329" s="26">
        <v>44238</v>
      </c>
      <c r="I329" s="28" t="s">
        <v>290</v>
      </c>
      <c r="J329" s="63" t="s">
        <v>400</v>
      </c>
      <c r="K329" s="5"/>
      <c r="L329" s="34"/>
      <c r="M329" s="2" t="str">
        <f t="shared" si="12"/>
        <v>SELT3</v>
      </c>
      <c r="N329" s="30" t="str">
        <f t="shared" si="11"/>
        <v>SELGRUPO5</v>
      </c>
    </row>
    <row r="330" spans="1:14" customFormat="1" x14ac:dyDescent="0.3">
      <c r="A330" s="26">
        <v>44525</v>
      </c>
      <c r="B330" s="26">
        <v>44528</v>
      </c>
      <c r="C330" s="28">
        <v>3</v>
      </c>
      <c r="D330" s="28" t="s">
        <v>152</v>
      </c>
      <c r="E330" s="28">
        <v>5</v>
      </c>
      <c r="F330" s="28" t="s">
        <v>328</v>
      </c>
      <c r="G330" s="28">
        <v>5</v>
      </c>
      <c r="H330" s="26">
        <v>44158</v>
      </c>
      <c r="I330" s="28" t="s">
        <v>290</v>
      </c>
      <c r="J330" s="32" t="s">
        <v>348</v>
      </c>
      <c r="K330" s="5"/>
      <c r="L330" s="34"/>
      <c r="M330" s="2" t="str">
        <f t="shared" si="12"/>
        <v>SELT3</v>
      </c>
      <c r="N330" s="30" t="str">
        <f t="shared" si="11"/>
        <v>SELGRUPO5</v>
      </c>
    </row>
    <row r="331" spans="1:14" customFormat="1" x14ac:dyDescent="0.3">
      <c r="A331" s="26">
        <v>44525</v>
      </c>
      <c r="B331" s="26">
        <v>44528</v>
      </c>
      <c r="C331" s="28">
        <v>3</v>
      </c>
      <c r="D331" s="28" t="s">
        <v>152</v>
      </c>
      <c r="E331" s="28">
        <v>5</v>
      </c>
      <c r="F331" s="28" t="s">
        <v>328</v>
      </c>
      <c r="G331" s="28">
        <v>5</v>
      </c>
      <c r="H331" s="26">
        <v>44146</v>
      </c>
      <c r="I331" s="28" t="s">
        <v>290</v>
      </c>
      <c r="J331" s="63" t="s">
        <v>446</v>
      </c>
      <c r="K331" s="5"/>
      <c r="L331" s="34"/>
      <c r="M331" s="2" t="str">
        <f t="shared" si="12"/>
        <v>SELT3</v>
      </c>
      <c r="N331" s="30" t="str">
        <f t="shared" si="11"/>
        <v>SELGRUPO5</v>
      </c>
    </row>
    <row r="332" spans="1:14" customFormat="1" x14ac:dyDescent="0.3">
      <c r="A332" s="26">
        <v>44525</v>
      </c>
      <c r="B332" s="26">
        <v>44528</v>
      </c>
      <c r="C332" s="28">
        <v>3</v>
      </c>
      <c r="D332" s="28" t="s">
        <v>152</v>
      </c>
      <c r="E332" s="28">
        <v>5</v>
      </c>
      <c r="F332" s="28" t="s">
        <v>328</v>
      </c>
      <c r="G332" s="28">
        <v>5</v>
      </c>
      <c r="H332" s="26">
        <v>44145</v>
      </c>
      <c r="I332" s="28" t="s">
        <v>290</v>
      </c>
      <c r="J332" s="32" t="s">
        <v>345</v>
      </c>
      <c r="K332" s="5"/>
      <c r="L332" s="34"/>
      <c r="M332" s="2" t="str">
        <f t="shared" si="12"/>
        <v>SELT3</v>
      </c>
      <c r="N332" s="30" t="str">
        <f t="shared" si="11"/>
        <v>SELGRUPO5</v>
      </c>
    </row>
    <row r="333" spans="1:14" customFormat="1" x14ac:dyDescent="0.3">
      <c r="A333" s="26">
        <v>44525</v>
      </c>
      <c r="B333" s="26">
        <v>44528</v>
      </c>
      <c r="C333" s="28">
        <v>3</v>
      </c>
      <c r="D333" s="28" t="s">
        <v>152</v>
      </c>
      <c r="E333" s="28">
        <v>5</v>
      </c>
      <c r="F333" s="28" t="s">
        <v>328</v>
      </c>
      <c r="G333" s="28">
        <v>5</v>
      </c>
      <c r="H333" s="26">
        <v>44167</v>
      </c>
      <c r="I333" s="28" t="s">
        <v>290</v>
      </c>
      <c r="J333" s="32" t="s">
        <v>344</v>
      </c>
      <c r="K333" s="5"/>
      <c r="L333" s="34"/>
      <c r="M333" s="2" t="str">
        <f t="shared" si="12"/>
        <v>SELT3</v>
      </c>
      <c r="N333" s="30" t="str">
        <f t="shared" si="11"/>
        <v>SELGRUPO5</v>
      </c>
    </row>
    <row r="334" spans="1:14" customFormat="1" x14ac:dyDescent="0.3">
      <c r="A334" s="26">
        <v>44525</v>
      </c>
      <c r="B334" s="26">
        <v>44528</v>
      </c>
      <c r="C334" s="28">
        <v>3</v>
      </c>
      <c r="D334" s="28" t="s">
        <v>152</v>
      </c>
      <c r="E334" s="28">
        <v>5</v>
      </c>
      <c r="F334" s="28" t="s">
        <v>328</v>
      </c>
      <c r="G334" s="28">
        <v>5</v>
      </c>
      <c r="H334" s="26">
        <v>43984</v>
      </c>
      <c r="I334" s="28" t="s">
        <v>290</v>
      </c>
      <c r="J334" s="32" t="s">
        <v>337</v>
      </c>
      <c r="K334" s="5"/>
      <c r="L334" s="34"/>
      <c r="M334" s="2" t="str">
        <f t="shared" si="12"/>
        <v>SELT3</v>
      </c>
      <c r="N334" s="30" t="str">
        <f t="shared" ref="N334:N396" si="13">IF(E334=1,"SELGRUPO1",IF(E334=2,"SELGRUPO2",IF(E334=3,"SELGRUPO3",IF(E334= 4,"SELGRUPO4",IF(E334=5,"SELGRUPO5","NA")))))</f>
        <v>SELGRUPO5</v>
      </c>
    </row>
    <row r="335" spans="1:14" customFormat="1" x14ac:dyDescent="0.3">
      <c r="A335" s="26">
        <v>44525</v>
      </c>
      <c r="B335" s="26">
        <v>44528</v>
      </c>
      <c r="C335" s="28">
        <v>4</v>
      </c>
      <c r="D335" s="28" t="s">
        <v>159</v>
      </c>
      <c r="E335" s="28">
        <v>5</v>
      </c>
      <c r="F335" s="28" t="s">
        <v>294</v>
      </c>
      <c r="G335" s="28">
        <v>56.5</v>
      </c>
      <c r="H335" s="26">
        <v>44314</v>
      </c>
      <c r="I335" s="28" t="s">
        <v>290</v>
      </c>
      <c r="J335" s="32" t="s">
        <v>524</v>
      </c>
      <c r="K335" s="5"/>
      <c r="L335" s="34"/>
      <c r="M335" s="2" t="str">
        <f t="shared" si="12"/>
        <v>SELT4</v>
      </c>
      <c r="N335" s="30" t="str">
        <f t="shared" si="13"/>
        <v>SELGRUPO5</v>
      </c>
    </row>
    <row r="336" spans="1:14" customFormat="1" x14ac:dyDescent="0.3">
      <c r="A336" s="26">
        <v>44525</v>
      </c>
      <c r="B336" s="26">
        <v>44528</v>
      </c>
      <c r="C336" s="28">
        <v>4</v>
      </c>
      <c r="D336" s="28" t="s">
        <v>159</v>
      </c>
      <c r="E336" s="28">
        <v>5</v>
      </c>
      <c r="F336" s="28" t="s">
        <v>294</v>
      </c>
      <c r="G336" s="28">
        <v>70</v>
      </c>
      <c r="H336" s="26">
        <v>44314</v>
      </c>
      <c r="I336" s="28" t="s">
        <v>290</v>
      </c>
      <c r="J336" s="32" t="s">
        <v>525</v>
      </c>
      <c r="K336" s="5"/>
      <c r="L336" s="34"/>
      <c r="M336" s="2" t="str">
        <f t="shared" si="12"/>
        <v>SELT4</v>
      </c>
      <c r="N336" s="30" t="str">
        <f t="shared" si="13"/>
        <v>SELGRUPO5</v>
      </c>
    </row>
    <row r="337" spans="1:14" customFormat="1" x14ac:dyDescent="0.3">
      <c r="A337" s="26">
        <v>44525</v>
      </c>
      <c r="B337" s="26">
        <v>44528</v>
      </c>
      <c r="C337" s="28">
        <v>4</v>
      </c>
      <c r="D337" s="28" t="s">
        <v>159</v>
      </c>
      <c r="E337" s="28">
        <v>5</v>
      </c>
      <c r="F337" s="28" t="s">
        <v>303</v>
      </c>
      <c r="G337" s="28">
        <v>80</v>
      </c>
      <c r="H337" s="26">
        <v>44421</v>
      </c>
      <c r="I337" s="28" t="s">
        <v>290</v>
      </c>
      <c r="J337" s="32" t="s">
        <v>526</v>
      </c>
      <c r="K337" s="5"/>
      <c r="L337" s="34"/>
      <c r="M337" s="2" t="str">
        <f t="shared" si="12"/>
        <v>SELT4</v>
      </c>
      <c r="N337" s="30" t="str">
        <f t="shared" si="13"/>
        <v>SELGRUPO5</v>
      </c>
    </row>
    <row r="338" spans="1:14" customFormat="1" x14ac:dyDescent="0.3">
      <c r="A338" s="26">
        <v>44529</v>
      </c>
      <c r="B338" s="26">
        <v>44530</v>
      </c>
      <c r="C338" s="28">
        <v>3</v>
      </c>
      <c r="D338" s="28" t="s">
        <v>153</v>
      </c>
      <c r="E338" s="28">
        <v>5</v>
      </c>
      <c r="F338" s="28" t="s">
        <v>309</v>
      </c>
      <c r="G338" s="28">
        <v>40</v>
      </c>
      <c r="H338" s="26">
        <v>44266</v>
      </c>
      <c r="I338" s="28" t="s">
        <v>290</v>
      </c>
      <c r="J338" s="32" t="s">
        <v>527</v>
      </c>
      <c r="K338" s="5"/>
      <c r="L338" s="34"/>
      <c r="M338" s="2" t="str">
        <f t="shared" si="12"/>
        <v>SELT3</v>
      </c>
      <c r="N338" s="30" t="str">
        <f t="shared" si="13"/>
        <v>SELGRUPO5</v>
      </c>
    </row>
    <row r="339" spans="1:14" customFormat="1" x14ac:dyDescent="0.3">
      <c r="A339" s="26">
        <v>44529</v>
      </c>
      <c r="B339" s="26">
        <v>44530</v>
      </c>
      <c r="C339" s="28">
        <v>3</v>
      </c>
      <c r="D339" s="28" t="s">
        <v>153</v>
      </c>
      <c r="E339" s="28">
        <v>5</v>
      </c>
      <c r="F339" s="28" t="s">
        <v>294</v>
      </c>
      <c r="G339" s="28">
        <v>3.5</v>
      </c>
      <c r="H339" s="26">
        <v>44152</v>
      </c>
      <c r="I339" s="28" t="s">
        <v>290</v>
      </c>
      <c r="J339" s="32" t="s">
        <v>528</v>
      </c>
      <c r="K339" s="5"/>
      <c r="L339" s="34"/>
      <c r="M339" s="2" t="str">
        <f t="shared" si="12"/>
        <v>SELT3</v>
      </c>
      <c r="N339" s="30" t="str">
        <f t="shared" si="13"/>
        <v>SELGRUPO5</v>
      </c>
    </row>
    <row r="340" spans="1:14" customFormat="1" x14ac:dyDescent="0.3">
      <c r="A340" s="26">
        <v>44529</v>
      </c>
      <c r="B340" s="26">
        <v>44530</v>
      </c>
      <c r="C340" s="28">
        <v>3</v>
      </c>
      <c r="D340" s="28" t="s">
        <v>153</v>
      </c>
      <c r="E340" s="28">
        <v>5</v>
      </c>
      <c r="F340" s="28" t="s">
        <v>294</v>
      </c>
      <c r="G340" s="28">
        <v>58.5</v>
      </c>
      <c r="H340" s="26">
        <v>44026</v>
      </c>
      <c r="I340" s="28" t="s">
        <v>290</v>
      </c>
      <c r="J340" s="32" t="s">
        <v>524</v>
      </c>
      <c r="K340" s="5"/>
      <c r="L340" s="34"/>
      <c r="M340" s="2" t="str">
        <f t="shared" si="12"/>
        <v>SELT3</v>
      </c>
      <c r="N340" s="30" t="str">
        <f t="shared" si="13"/>
        <v>SELGRUPO5</v>
      </c>
    </row>
    <row r="341" spans="1:14" customFormat="1" x14ac:dyDescent="0.3">
      <c r="A341" s="26">
        <v>44529</v>
      </c>
      <c r="B341" s="26">
        <v>44530</v>
      </c>
      <c r="C341" s="28">
        <v>3</v>
      </c>
      <c r="D341" s="28" t="s">
        <v>153</v>
      </c>
      <c r="E341" s="28">
        <v>5</v>
      </c>
      <c r="F341" s="28" t="s">
        <v>303</v>
      </c>
      <c r="G341" s="28">
        <v>80</v>
      </c>
      <c r="H341" s="26">
        <v>44421</v>
      </c>
      <c r="I341" s="28" t="s">
        <v>290</v>
      </c>
      <c r="J341" s="32" t="s">
        <v>529</v>
      </c>
      <c r="K341" s="5"/>
      <c r="L341" s="34"/>
      <c r="M341" s="2" t="str">
        <f t="shared" si="12"/>
        <v>SELT3</v>
      </c>
      <c r="N341" s="30" t="str">
        <f t="shared" si="13"/>
        <v>SELGRUPO5</v>
      </c>
    </row>
    <row r="342" spans="1:14" customFormat="1" x14ac:dyDescent="0.3">
      <c r="A342" s="26">
        <v>44529</v>
      </c>
      <c r="B342" s="26">
        <v>44530</v>
      </c>
      <c r="C342" s="28">
        <v>4</v>
      </c>
      <c r="D342" s="28" t="s">
        <v>157</v>
      </c>
      <c r="E342" s="28">
        <v>5</v>
      </c>
      <c r="F342" s="28" t="s">
        <v>332</v>
      </c>
      <c r="G342" s="28">
        <v>10</v>
      </c>
      <c r="H342" s="26">
        <v>44530</v>
      </c>
      <c r="I342" s="28" t="s">
        <v>290</v>
      </c>
      <c r="J342" s="32" t="s">
        <v>512</v>
      </c>
      <c r="K342" s="5"/>
      <c r="L342" s="34"/>
      <c r="M342" s="2" t="str">
        <f t="shared" si="12"/>
        <v>SELT4</v>
      </c>
      <c r="N342" s="30" t="str">
        <f t="shared" si="13"/>
        <v>SELGRUPO5</v>
      </c>
    </row>
    <row r="343" spans="1:14" customFormat="1" x14ac:dyDescent="0.3">
      <c r="A343" s="26">
        <v>44537</v>
      </c>
      <c r="B343" s="26">
        <v>44537</v>
      </c>
      <c r="C343" s="28">
        <v>4</v>
      </c>
      <c r="D343" s="28" t="s">
        <v>169</v>
      </c>
      <c r="E343" s="28">
        <v>5</v>
      </c>
      <c r="F343" s="28" t="s">
        <v>294</v>
      </c>
      <c r="G343" s="28">
        <v>7.5</v>
      </c>
      <c r="H343" s="26">
        <v>44537</v>
      </c>
      <c r="I343" s="28" t="s">
        <v>290</v>
      </c>
      <c r="J343" s="32" t="s">
        <v>530</v>
      </c>
      <c r="K343" s="5"/>
      <c r="L343" s="34"/>
      <c r="M343" s="2" t="str">
        <f t="shared" si="12"/>
        <v>SELT4</v>
      </c>
      <c r="N343" s="30" t="str">
        <f t="shared" si="13"/>
        <v>SELGRUPO5</v>
      </c>
    </row>
    <row r="344" spans="1:14" customFormat="1" x14ac:dyDescent="0.3">
      <c r="A344" s="26">
        <v>44909</v>
      </c>
      <c r="B344" s="26">
        <v>44593</v>
      </c>
      <c r="C344" s="28">
        <v>5</v>
      </c>
      <c r="D344" s="28" t="s">
        <v>183</v>
      </c>
      <c r="E344" s="28">
        <v>5</v>
      </c>
      <c r="F344" s="28" t="s">
        <v>328</v>
      </c>
      <c r="G344" s="28">
        <v>0</v>
      </c>
      <c r="H344" s="26">
        <v>44490</v>
      </c>
      <c r="I344" s="28" t="s">
        <v>306</v>
      </c>
      <c r="J344" s="32" t="s">
        <v>531</v>
      </c>
      <c r="K344" s="5" t="s">
        <v>532</v>
      </c>
      <c r="L344" s="34"/>
      <c r="M344" s="2" t="str">
        <f t="shared" si="12"/>
        <v>SELT5</v>
      </c>
      <c r="N344" s="30" t="str">
        <f t="shared" si="13"/>
        <v>SELGRUPO5</v>
      </c>
    </row>
    <row r="345" spans="1:14" customFormat="1" x14ac:dyDescent="0.3">
      <c r="A345" s="26">
        <v>44909</v>
      </c>
      <c r="B345" s="26">
        <v>44594</v>
      </c>
      <c r="C345" s="28">
        <v>5</v>
      </c>
      <c r="D345" s="28" t="s">
        <v>183</v>
      </c>
      <c r="E345" s="28">
        <v>1</v>
      </c>
      <c r="F345" s="28" t="s">
        <v>324</v>
      </c>
      <c r="G345" s="28">
        <v>5</v>
      </c>
      <c r="H345" s="26">
        <v>44520</v>
      </c>
      <c r="I345" s="28" t="s">
        <v>290</v>
      </c>
      <c r="J345" s="32" t="s">
        <v>533</v>
      </c>
      <c r="K345" s="5"/>
      <c r="L345" s="34"/>
      <c r="M345" s="2" t="str">
        <f t="shared" si="12"/>
        <v>SELT5</v>
      </c>
      <c r="N345" s="30" t="str">
        <f t="shared" si="13"/>
        <v>SELGRUPO1</v>
      </c>
    </row>
    <row r="346" spans="1:14" customFormat="1" x14ac:dyDescent="0.3">
      <c r="A346" s="26">
        <v>44909</v>
      </c>
      <c r="B346" s="26">
        <v>44595</v>
      </c>
      <c r="C346" s="28">
        <v>5</v>
      </c>
      <c r="D346" s="28" t="s">
        <v>183</v>
      </c>
      <c r="E346" s="28">
        <v>1</v>
      </c>
      <c r="F346" s="28" t="s">
        <v>328</v>
      </c>
      <c r="G346" s="28">
        <v>0</v>
      </c>
      <c r="H346" s="26">
        <v>44520</v>
      </c>
      <c r="I346" s="28" t="s">
        <v>306</v>
      </c>
      <c r="J346" s="32" t="s">
        <v>534</v>
      </c>
      <c r="K346" s="5"/>
      <c r="L346" s="34"/>
      <c r="M346" s="2" t="str">
        <f t="shared" si="12"/>
        <v>SELT5</v>
      </c>
      <c r="N346" s="30" t="str">
        <f t="shared" si="13"/>
        <v>SELGRUPO1</v>
      </c>
    </row>
    <row r="347" spans="1:14" customFormat="1" x14ac:dyDescent="0.3">
      <c r="A347" s="26">
        <v>44910</v>
      </c>
      <c r="B347" s="26">
        <v>44596</v>
      </c>
      <c r="C347" s="28">
        <v>5</v>
      </c>
      <c r="D347" s="28" t="s">
        <v>183</v>
      </c>
      <c r="E347" s="28">
        <v>1</v>
      </c>
      <c r="F347" s="28" t="s">
        <v>328</v>
      </c>
      <c r="G347" s="28">
        <v>0</v>
      </c>
      <c r="H347" s="26">
        <v>44520</v>
      </c>
      <c r="I347" s="28" t="s">
        <v>306</v>
      </c>
      <c r="J347" s="32" t="s">
        <v>535</v>
      </c>
      <c r="K347" s="5" t="s">
        <v>532</v>
      </c>
      <c r="L347" s="34"/>
      <c r="M347" s="2" t="str">
        <f t="shared" si="12"/>
        <v>SELT5</v>
      </c>
      <c r="N347" s="30" t="str">
        <f t="shared" si="13"/>
        <v>SELGRUPO1</v>
      </c>
    </row>
    <row r="348" spans="1:14" customFormat="1" x14ac:dyDescent="0.3">
      <c r="A348" s="26">
        <v>44910</v>
      </c>
      <c r="B348" s="26">
        <v>44597</v>
      </c>
      <c r="C348" s="28">
        <v>5</v>
      </c>
      <c r="D348" s="28" t="s">
        <v>183</v>
      </c>
      <c r="E348" s="28">
        <v>5</v>
      </c>
      <c r="F348" s="28" t="s">
        <v>332</v>
      </c>
      <c r="G348" s="28">
        <v>10</v>
      </c>
      <c r="H348" s="26">
        <v>44545</v>
      </c>
      <c r="I348" s="28" t="s">
        <v>290</v>
      </c>
      <c r="J348" s="32" t="s">
        <v>536</v>
      </c>
      <c r="K348" s="5" t="s">
        <v>532</v>
      </c>
      <c r="L348" s="34"/>
      <c r="M348" s="2" t="str">
        <f t="shared" si="12"/>
        <v>SELT5</v>
      </c>
      <c r="N348" s="30" t="str">
        <f t="shared" si="13"/>
        <v>SELGRUPO5</v>
      </c>
    </row>
    <row r="349" spans="1:14" customFormat="1" x14ac:dyDescent="0.3">
      <c r="A349" s="26">
        <v>44910</v>
      </c>
      <c r="B349" s="26">
        <v>44598</v>
      </c>
      <c r="C349" s="28">
        <v>5</v>
      </c>
      <c r="D349" s="28" t="s">
        <v>183</v>
      </c>
      <c r="E349" s="28">
        <v>4</v>
      </c>
      <c r="F349" s="28" t="s">
        <v>83</v>
      </c>
      <c r="G349" s="28">
        <v>0</v>
      </c>
      <c r="H349" s="26">
        <v>44545</v>
      </c>
      <c r="I349" s="28" t="s">
        <v>306</v>
      </c>
      <c r="J349" s="32" t="s">
        <v>537</v>
      </c>
      <c r="K349" s="5" t="s">
        <v>538</v>
      </c>
      <c r="L349" s="34"/>
      <c r="M349" s="2" t="str">
        <f t="shared" si="12"/>
        <v>SELT5</v>
      </c>
      <c r="N349" s="30" t="str">
        <f t="shared" si="13"/>
        <v>SELGRUPO4</v>
      </c>
    </row>
    <row r="350" spans="1:14" customFormat="1" x14ac:dyDescent="0.3">
      <c r="A350" s="26">
        <v>44910</v>
      </c>
      <c r="B350" s="26">
        <v>44599</v>
      </c>
      <c r="C350" s="28">
        <v>5</v>
      </c>
      <c r="D350" s="28" t="s">
        <v>183</v>
      </c>
      <c r="E350" s="28">
        <v>4</v>
      </c>
      <c r="F350" s="28" t="s">
        <v>83</v>
      </c>
      <c r="G350" s="28">
        <v>0</v>
      </c>
      <c r="H350" s="26">
        <v>44545</v>
      </c>
      <c r="I350" s="28" t="s">
        <v>306</v>
      </c>
      <c r="J350" s="32" t="s">
        <v>539</v>
      </c>
      <c r="K350" s="5" t="s">
        <v>538</v>
      </c>
      <c r="L350" s="34"/>
      <c r="M350" s="2" t="str">
        <f t="shared" si="12"/>
        <v>SELT5</v>
      </c>
      <c r="N350" s="30" t="str">
        <f t="shared" si="13"/>
        <v>SELGRUPO4</v>
      </c>
    </row>
    <row r="351" spans="1:14" customFormat="1" x14ac:dyDescent="0.3">
      <c r="A351" s="26">
        <v>44550</v>
      </c>
      <c r="B351" s="26">
        <v>44600</v>
      </c>
      <c r="C351" s="28">
        <v>5</v>
      </c>
      <c r="D351" s="28" t="s">
        <v>179</v>
      </c>
      <c r="E351" s="28">
        <v>5</v>
      </c>
      <c r="F351" s="28" t="s">
        <v>294</v>
      </c>
      <c r="G351" s="28">
        <v>51</v>
      </c>
      <c r="H351" s="26">
        <v>44266</v>
      </c>
      <c r="I351" s="28" t="s">
        <v>290</v>
      </c>
      <c r="J351" s="32" t="s">
        <v>294</v>
      </c>
      <c r="K351" s="5"/>
      <c r="L351" s="34"/>
      <c r="M351" s="2" t="str">
        <f t="shared" si="12"/>
        <v>SELT5</v>
      </c>
      <c r="N351" s="30" t="str">
        <f t="shared" si="13"/>
        <v>SELGRUPO5</v>
      </c>
    </row>
    <row r="352" spans="1:14" customFormat="1" x14ac:dyDescent="0.3">
      <c r="A352" s="26">
        <v>44550</v>
      </c>
      <c r="B352" s="26">
        <v>44600</v>
      </c>
      <c r="C352" s="28">
        <v>5</v>
      </c>
      <c r="D352" s="28" t="s">
        <v>179</v>
      </c>
      <c r="E352" s="28">
        <v>5</v>
      </c>
      <c r="F352" s="28" t="s">
        <v>304</v>
      </c>
      <c r="G352" s="28">
        <v>7.5</v>
      </c>
      <c r="H352" s="26">
        <v>44452</v>
      </c>
      <c r="I352" s="28" t="s">
        <v>290</v>
      </c>
      <c r="J352" s="32" t="s">
        <v>540</v>
      </c>
      <c r="K352" s="5"/>
      <c r="L352" s="34"/>
      <c r="M352" s="2" t="str">
        <f t="shared" si="12"/>
        <v>SELT5</v>
      </c>
      <c r="N352" s="30" t="str">
        <f t="shared" si="13"/>
        <v>SELGRUPO5</v>
      </c>
    </row>
    <row r="353" spans="1:14" customFormat="1" x14ac:dyDescent="0.3">
      <c r="A353" s="26">
        <v>44612</v>
      </c>
      <c r="B353" s="26">
        <v>44615</v>
      </c>
      <c r="C353" s="28">
        <v>5</v>
      </c>
      <c r="D353" s="28" t="s">
        <v>181</v>
      </c>
      <c r="E353" s="28">
        <v>1</v>
      </c>
      <c r="F353" s="28" t="s">
        <v>291</v>
      </c>
      <c r="G353" s="28">
        <v>30</v>
      </c>
      <c r="H353" s="26">
        <v>44612</v>
      </c>
      <c r="I353" s="28" t="s">
        <v>290</v>
      </c>
      <c r="J353" s="32" t="s">
        <v>541</v>
      </c>
      <c r="K353" s="5"/>
      <c r="L353" s="34"/>
      <c r="M353" s="2" t="str">
        <f t="shared" si="12"/>
        <v>SELT5</v>
      </c>
      <c r="N353" s="30" t="str">
        <f t="shared" si="13"/>
        <v>SELGRUPO1</v>
      </c>
    </row>
    <row r="354" spans="1:14" customFormat="1" x14ac:dyDescent="0.3">
      <c r="A354" s="26">
        <v>44612</v>
      </c>
      <c r="B354" s="26">
        <v>44615</v>
      </c>
      <c r="C354" s="28">
        <v>5</v>
      </c>
      <c r="D354" s="28" t="s">
        <v>181</v>
      </c>
      <c r="E354" s="28">
        <v>1</v>
      </c>
      <c r="F354" s="28" t="s">
        <v>291</v>
      </c>
      <c r="G354" s="28">
        <v>10</v>
      </c>
      <c r="H354" s="26">
        <v>44612</v>
      </c>
      <c r="I354" s="28" t="s">
        <v>290</v>
      </c>
      <c r="J354" s="32" t="s">
        <v>542</v>
      </c>
      <c r="K354" s="5"/>
      <c r="L354" s="34"/>
      <c r="M354" s="2" t="str">
        <f t="shared" si="12"/>
        <v>SELT5</v>
      </c>
      <c r="N354" s="30" t="str">
        <f t="shared" si="13"/>
        <v>SELGRUPO1</v>
      </c>
    </row>
    <row r="355" spans="1:14" customFormat="1" x14ac:dyDescent="0.3">
      <c r="A355" s="26">
        <v>44614</v>
      </c>
      <c r="B355" s="26">
        <v>44619</v>
      </c>
      <c r="C355" s="28">
        <v>6</v>
      </c>
      <c r="D355" s="28" t="s">
        <v>203</v>
      </c>
      <c r="E355" s="28">
        <v>1</v>
      </c>
      <c r="F355" s="28" t="s">
        <v>291</v>
      </c>
      <c r="G355" s="28">
        <v>40</v>
      </c>
      <c r="H355" s="26">
        <v>44540</v>
      </c>
      <c r="I355" s="28" t="s">
        <v>290</v>
      </c>
      <c r="J355" s="32" t="s">
        <v>543</v>
      </c>
      <c r="K355" s="5"/>
      <c r="L355" s="34"/>
      <c r="M355" s="2" t="str">
        <f t="shared" si="12"/>
        <v>SELT6</v>
      </c>
      <c r="N355" s="30" t="str">
        <f t="shared" si="13"/>
        <v>SELGRUPO1</v>
      </c>
    </row>
    <row r="356" spans="1:14" customFormat="1" x14ac:dyDescent="0.3">
      <c r="A356" s="26">
        <v>44614</v>
      </c>
      <c r="B356" s="26">
        <v>44619</v>
      </c>
      <c r="C356" s="28">
        <v>6</v>
      </c>
      <c r="D356" s="28" t="s">
        <v>203</v>
      </c>
      <c r="E356" s="28">
        <v>2</v>
      </c>
      <c r="F356" s="28" t="s">
        <v>311</v>
      </c>
      <c r="G356" s="28">
        <v>40</v>
      </c>
      <c r="H356" s="26">
        <v>44469</v>
      </c>
      <c r="I356" s="28" t="s">
        <v>290</v>
      </c>
      <c r="J356" s="32" t="s">
        <v>544</v>
      </c>
      <c r="K356" s="5"/>
      <c r="L356" s="34"/>
      <c r="M356" s="2" t="str">
        <f t="shared" si="12"/>
        <v>SELT6</v>
      </c>
      <c r="N356" s="30" t="str">
        <f t="shared" si="13"/>
        <v>SELGRUPO2</v>
      </c>
    </row>
    <row r="357" spans="1:14" customFormat="1" x14ac:dyDescent="0.3">
      <c r="A357" s="26">
        <v>44630</v>
      </c>
      <c r="B357" s="26">
        <v>44640</v>
      </c>
      <c r="C357" s="28">
        <v>1</v>
      </c>
      <c r="D357" s="28" t="s">
        <v>105</v>
      </c>
      <c r="E357" s="28">
        <v>2</v>
      </c>
      <c r="F357" s="28" t="s">
        <v>311</v>
      </c>
      <c r="G357" s="28">
        <v>10</v>
      </c>
      <c r="H357" s="26">
        <v>44604</v>
      </c>
      <c r="I357" s="28" t="s">
        <v>290</v>
      </c>
      <c r="J357" s="32" t="s">
        <v>545</v>
      </c>
      <c r="K357" s="5"/>
      <c r="L357" s="34"/>
      <c r="M357" s="2" t="str">
        <f t="shared" si="12"/>
        <v>SELT1</v>
      </c>
      <c r="N357" s="30" t="str">
        <f t="shared" si="13"/>
        <v>SELGRUPO2</v>
      </c>
    </row>
    <row r="358" spans="1:14" customFormat="1" x14ac:dyDescent="0.3">
      <c r="A358" s="26">
        <v>44635</v>
      </c>
      <c r="B358" s="26">
        <v>44641</v>
      </c>
      <c r="C358" s="28">
        <v>7</v>
      </c>
      <c r="D358" s="28" t="s">
        <v>221</v>
      </c>
      <c r="E358" s="28">
        <v>1</v>
      </c>
      <c r="F358" s="28" t="s">
        <v>291</v>
      </c>
      <c r="G358" s="28">
        <v>40</v>
      </c>
      <c r="H358" s="26">
        <v>44635</v>
      </c>
      <c r="I358" s="28" t="s">
        <v>290</v>
      </c>
      <c r="J358" s="32" t="s">
        <v>310</v>
      </c>
      <c r="K358" s="5"/>
      <c r="L358" s="34"/>
      <c r="M358" s="2" t="str">
        <f t="shared" si="12"/>
        <v>SELT7</v>
      </c>
      <c r="N358" s="30" t="str">
        <f t="shared" si="13"/>
        <v>SELGRUPO1</v>
      </c>
    </row>
    <row r="359" spans="1:14" customFormat="1" x14ac:dyDescent="0.3">
      <c r="A359" s="26">
        <v>44638</v>
      </c>
      <c r="B359" s="26">
        <v>44648</v>
      </c>
      <c r="C359" s="28">
        <v>6</v>
      </c>
      <c r="D359" s="28" t="s">
        <v>190</v>
      </c>
      <c r="E359" s="28">
        <v>5</v>
      </c>
      <c r="F359" s="28" t="s">
        <v>294</v>
      </c>
      <c r="G359" s="28">
        <v>53.5</v>
      </c>
      <c r="H359" s="26">
        <v>44579</v>
      </c>
      <c r="I359" s="28" t="s">
        <v>290</v>
      </c>
      <c r="J359" s="32" t="s">
        <v>270</v>
      </c>
      <c r="K359" s="5"/>
      <c r="L359" s="34"/>
      <c r="M359" s="2" t="str">
        <f t="shared" si="12"/>
        <v>SELT6</v>
      </c>
      <c r="N359" s="30" t="str">
        <f t="shared" si="13"/>
        <v>SELGRUPO5</v>
      </c>
    </row>
    <row r="360" spans="1:14" customFormat="1" x14ac:dyDescent="0.3">
      <c r="A360" s="26">
        <v>44638</v>
      </c>
      <c r="B360" s="26">
        <v>44648</v>
      </c>
      <c r="C360" s="28">
        <v>6</v>
      </c>
      <c r="D360" s="28" t="s">
        <v>190</v>
      </c>
      <c r="E360" s="28">
        <v>1</v>
      </c>
      <c r="F360" s="28" t="s">
        <v>291</v>
      </c>
      <c r="G360" s="28">
        <v>5</v>
      </c>
      <c r="H360" s="26">
        <v>44533</v>
      </c>
      <c r="I360" s="28" t="s">
        <v>290</v>
      </c>
      <c r="J360" s="32" t="s">
        <v>546</v>
      </c>
      <c r="K360" s="5"/>
      <c r="L360" s="34"/>
      <c r="M360" s="2" t="str">
        <f t="shared" si="12"/>
        <v>SELT6</v>
      </c>
      <c r="N360" s="30" t="str">
        <f t="shared" si="13"/>
        <v>SELGRUPO1</v>
      </c>
    </row>
    <row r="361" spans="1:14" customFormat="1" x14ac:dyDescent="0.3">
      <c r="A361" s="26">
        <v>44638</v>
      </c>
      <c r="B361" s="26">
        <v>44648</v>
      </c>
      <c r="C361" s="28">
        <v>6</v>
      </c>
      <c r="D361" s="28" t="s">
        <v>190</v>
      </c>
      <c r="E361" s="28">
        <v>5</v>
      </c>
      <c r="F361" s="28" t="s">
        <v>303</v>
      </c>
      <c r="G361" s="28">
        <v>80</v>
      </c>
      <c r="H361" s="26">
        <v>44483</v>
      </c>
      <c r="I361" s="28" t="s">
        <v>290</v>
      </c>
      <c r="J361" s="32" t="s">
        <v>547</v>
      </c>
      <c r="K361" s="5"/>
      <c r="L361" s="34"/>
      <c r="M361" s="2" t="str">
        <f t="shared" si="12"/>
        <v>SELT6</v>
      </c>
      <c r="N361" s="30" t="str">
        <f t="shared" si="13"/>
        <v>SELGRUPO5</v>
      </c>
    </row>
    <row r="362" spans="1:14" customFormat="1" x14ac:dyDescent="0.3">
      <c r="A362" s="26">
        <v>44638</v>
      </c>
      <c r="B362" s="26">
        <v>44648</v>
      </c>
      <c r="C362" s="28">
        <v>6</v>
      </c>
      <c r="D362" s="28" t="s">
        <v>190</v>
      </c>
      <c r="E362" s="28">
        <v>1</v>
      </c>
      <c r="F362" s="28" t="s">
        <v>291</v>
      </c>
      <c r="G362" s="28">
        <v>30</v>
      </c>
      <c r="H362" s="26">
        <v>44483</v>
      </c>
      <c r="I362" s="28" t="s">
        <v>300</v>
      </c>
      <c r="J362" s="32" t="s">
        <v>543</v>
      </c>
      <c r="K362" s="5" t="s">
        <v>548</v>
      </c>
      <c r="L362" s="34"/>
      <c r="M362" s="2" t="str">
        <f t="shared" si="12"/>
        <v>SELT6</v>
      </c>
      <c r="N362" s="30" t="str">
        <f t="shared" si="13"/>
        <v>SELGRUPO1</v>
      </c>
    </row>
    <row r="363" spans="1:14" customFormat="1" x14ac:dyDescent="0.3">
      <c r="A363" s="26">
        <v>44650</v>
      </c>
      <c r="B363" s="26">
        <v>44664</v>
      </c>
      <c r="C363" s="28">
        <v>7</v>
      </c>
      <c r="D363" s="28" t="s">
        <v>220</v>
      </c>
      <c r="E363" s="28">
        <v>1</v>
      </c>
      <c r="F363" s="28" t="s">
        <v>291</v>
      </c>
      <c r="G363" s="28">
        <v>40</v>
      </c>
      <c r="H363" s="26">
        <v>44635</v>
      </c>
      <c r="I363" s="28" t="s">
        <v>290</v>
      </c>
      <c r="J363" s="32" t="s">
        <v>543</v>
      </c>
      <c r="K363" s="5"/>
      <c r="L363" s="34"/>
      <c r="M363" s="2" t="str">
        <f t="shared" si="12"/>
        <v>SELT7</v>
      </c>
      <c r="N363" s="30" t="str">
        <f t="shared" si="13"/>
        <v>SELGRUPO1</v>
      </c>
    </row>
    <row r="364" spans="1:14" customFormat="1" x14ac:dyDescent="0.3">
      <c r="A364" s="26">
        <v>44651</v>
      </c>
      <c r="B364" s="26">
        <v>44664</v>
      </c>
      <c r="C364" s="28">
        <v>5</v>
      </c>
      <c r="D364" s="28" t="s">
        <v>183</v>
      </c>
      <c r="E364" s="28">
        <v>5</v>
      </c>
      <c r="F364" s="28" t="s">
        <v>294</v>
      </c>
      <c r="G364" s="28">
        <v>54</v>
      </c>
      <c r="H364" s="26">
        <v>44609</v>
      </c>
      <c r="I364" s="28" t="s">
        <v>290</v>
      </c>
      <c r="J364" s="32" t="s">
        <v>392</v>
      </c>
      <c r="K364" s="5"/>
      <c r="L364" s="34"/>
      <c r="M364" s="2" t="str">
        <f t="shared" si="12"/>
        <v>SELT5</v>
      </c>
      <c r="N364" s="30" t="str">
        <f t="shared" si="13"/>
        <v>SELGRUPO5</v>
      </c>
    </row>
    <row r="365" spans="1:14" customFormat="1" x14ac:dyDescent="0.3">
      <c r="A365" s="26">
        <v>44670</v>
      </c>
      <c r="B365" s="26">
        <v>44683</v>
      </c>
      <c r="C365" s="28">
        <v>5</v>
      </c>
      <c r="D365" s="28" t="s">
        <v>183</v>
      </c>
      <c r="E365" s="28">
        <v>5</v>
      </c>
      <c r="F365" s="28" t="s">
        <v>294</v>
      </c>
      <c r="G365" s="28">
        <v>20</v>
      </c>
      <c r="H365" s="26">
        <v>44670</v>
      </c>
      <c r="I365" s="28" t="s">
        <v>290</v>
      </c>
      <c r="J365" s="32" t="s">
        <v>453</v>
      </c>
      <c r="K365" s="5"/>
      <c r="L365" s="34"/>
      <c r="M365" s="2" t="str">
        <f t="shared" si="12"/>
        <v>SELT5</v>
      </c>
      <c r="N365" s="30" t="str">
        <f t="shared" si="13"/>
        <v>SELGRUPO5</v>
      </c>
    </row>
    <row r="366" spans="1:14" customFormat="1" x14ac:dyDescent="0.3">
      <c r="A366" s="26">
        <v>44670</v>
      </c>
      <c r="B366" s="26">
        <v>44683</v>
      </c>
      <c r="C366" s="28">
        <v>5</v>
      </c>
      <c r="D366" s="28" t="s">
        <v>183</v>
      </c>
      <c r="E366" s="28">
        <v>1</v>
      </c>
      <c r="F366" s="28" t="s">
        <v>291</v>
      </c>
      <c r="G366" s="28">
        <v>5</v>
      </c>
      <c r="H366" s="26">
        <v>44176</v>
      </c>
      <c r="I366" s="28" t="s">
        <v>290</v>
      </c>
      <c r="J366" s="32" t="s">
        <v>549</v>
      </c>
      <c r="K366" s="5"/>
      <c r="L366" s="34"/>
      <c r="M366" s="2" t="str">
        <f t="shared" si="12"/>
        <v>SELT5</v>
      </c>
      <c r="N366" s="30" t="str">
        <f t="shared" si="13"/>
        <v>SELGRUPO1</v>
      </c>
    </row>
    <row r="367" spans="1:14" customFormat="1" x14ac:dyDescent="0.3">
      <c r="A367" s="26">
        <v>44670</v>
      </c>
      <c r="B367" s="26">
        <v>44683</v>
      </c>
      <c r="C367" s="28">
        <v>5</v>
      </c>
      <c r="D367" s="28" t="s">
        <v>183</v>
      </c>
      <c r="E367" s="28">
        <v>1</v>
      </c>
      <c r="F367" s="28" t="s">
        <v>291</v>
      </c>
      <c r="G367" s="28">
        <v>5</v>
      </c>
      <c r="H367" s="26">
        <v>44628</v>
      </c>
      <c r="I367" s="28" t="s">
        <v>290</v>
      </c>
      <c r="J367" s="32" t="s">
        <v>550</v>
      </c>
      <c r="K367" s="5"/>
      <c r="L367" s="34"/>
      <c r="M367" s="2" t="str">
        <f t="shared" si="12"/>
        <v>SELT5</v>
      </c>
      <c r="N367" s="30" t="str">
        <f t="shared" si="13"/>
        <v>SELGRUPO1</v>
      </c>
    </row>
    <row r="368" spans="1:14" customFormat="1" x14ac:dyDescent="0.3">
      <c r="A368" s="26">
        <v>44690</v>
      </c>
      <c r="B368" s="26">
        <v>44696</v>
      </c>
      <c r="C368" s="28">
        <v>5</v>
      </c>
      <c r="D368" s="28" t="s">
        <v>179</v>
      </c>
      <c r="E368" s="28">
        <v>5</v>
      </c>
      <c r="F368" s="28" t="s">
        <v>294</v>
      </c>
      <c r="G368" s="28">
        <v>32.5</v>
      </c>
      <c r="H368" s="26">
        <v>44663</v>
      </c>
      <c r="I368" s="28" t="s">
        <v>290</v>
      </c>
      <c r="J368" s="32" t="s">
        <v>454</v>
      </c>
      <c r="K368" s="5"/>
      <c r="L368" s="34"/>
      <c r="M368" s="2" t="str">
        <f t="shared" si="12"/>
        <v>SELT5</v>
      </c>
      <c r="N368" s="30" t="str">
        <f t="shared" si="13"/>
        <v>SELGRUPO5</v>
      </c>
    </row>
    <row r="369" spans="1:14" customFormat="1" x14ac:dyDescent="0.3">
      <c r="A369" s="26">
        <v>44690</v>
      </c>
      <c r="B369" s="26">
        <v>44696</v>
      </c>
      <c r="C369" s="28">
        <v>5</v>
      </c>
      <c r="D369" s="28" t="s">
        <v>179</v>
      </c>
      <c r="E369" s="28">
        <v>5</v>
      </c>
      <c r="F369" s="28" t="s">
        <v>304</v>
      </c>
      <c r="G369" s="28">
        <v>0.5</v>
      </c>
      <c r="H369" s="26">
        <v>44621</v>
      </c>
      <c r="I369" s="28" t="s">
        <v>290</v>
      </c>
      <c r="J369" s="32" t="s">
        <v>454</v>
      </c>
      <c r="K369" s="5"/>
      <c r="L369" s="34"/>
      <c r="M369" s="2" t="str">
        <f t="shared" si="12"/>
        <v>SELT5</v>
      </c>
      <c r="N369" s="30" t="str">
        <f t="shared" si="13"/>
        <v>SELGRUPO5</v>
      </c>
    </row>
    <row r="370" spans="1:14" customFormat="1" x14ac:dyDescent="0.3">
      <c r="A370" s="26">
        <v>44690</v>
      </c>
      <c r="B370" s="26">
        <v>44696</v>
      </c>
      <c r="C370" s="28">
        <v>5</v>
      </c>
      <c r="D370" s="28" t="s">
        <v>179</v>
      </c>
      <c r="E370" s="28">
        <v>5</v>
      </c>
      <c r="F370" s="28" t="s">
        <v>309</v>
      </c>
      <c r="G370" s="28">
        <v>40</v>
      </c>
      <c r="H370" s="26">
        <v>44616</v>
      </c>
      <c r="I370" s="28" t="s">
        <v>290</v>
      </c>
      <c r="J370" s="32" t="s">
        <v>551</v>
      </c>
      <c r="K370" s="5"/>
      <c r="L370" s="34"/>
      <c r="M370" s="2" t="str">
        <f t="shared" si="12"/>
        <v>SELT5</v>
      </c>
      <c r="N370" s="30" t="str">
        <f t="shared" si="13"/>
        <v>SELGRUPO5</v>
      </c>
    </row>
    <row r="371" spans="1:14" customFormat="1" x14ac:dyDescent="0.3">
      <c r="A371" s="26">
        <v>44700</v>
      </c>
      <c r="B371" s="26">
        <v>44704</v>
      </c>
      <c r="C371" s="28">
        <v>5</v>
      </c>
      <c r="D371" s="28" t="s">
        <v>179</v>
      </c>
      <c r="E371" s="28">
        <v>2</v>
      </c>
      <c r="F371" s="28" t="s">
        <v>311</v>
      </c>
      <c r="G371" s="28">
        <v>30</v>
      </c>
      <c r="H371" s="26">
        <v>44700</v>
      </c>
      <c r="I371" s="28" t="s">
        <v>290</v>
      </c>
      <c r="J371" s="32" t="s">
        <v>552</v>
      </c>
      <c r="K371" s="5"/>
      <c r="L371" s="34"/>
      <c r="M371" s="2" t="str">
        <f t="shared" si="12"/>
        <v>SELT5</v>
      </c>
      <c r="N371" s="30" t="str">
        <f t="shared" si="13"/>
        <v>SELGRUPO2</v>
      </c>
    </row>
    <row r="372" spans="1:14" customFormat="1" x14ac:dyDescent="0.3">
      <c r="A372" s="26">
        <v>44700</v>
      </c>
      <c r="B372" s="26">
        <v>44704</v>
      </c>
      <c r="C372" s="28">
        <v>5</v>
      </c>
      <c r="D372" s="28" t="s">
        <v>179</v>
      </c>
      <c r="E372" s="28">
        <v>2</v>
      </c>
      <c r="F372" s="28" t="s">
        <v>311</v>
      </c>
      <c r="G372" s="28">
        <v>30</v>
      </c>
      <c r="H372" s="26">
        <v>44700</v>
      </c>
      <c r="I372" s="28" t="s">
        <v>290</v>
      </c>
      <c r="J372" s="32" t="s">
        <v>552</v>
      </c>
      <c r="K372" s="5"/>
      <c r="L372" s="34"/>
      <c r="M372" s="2" t="str">
        <f t="shared" si="12"/>
        <v>SELT5</v>
      </c>
      <c r="N372" s="30" t="str">
        <f t="shared" si="13"/>
        <v>SELGRUPO2</v>
      </c>
    </row>
    <row r="373" spans="1:14" customFormat="1" x14ac:dyDescent="0.3">
      <c r="A373" s="26">
        <v>44728</v>
      </c>
      <c r="B373" s="26">
        <v>44729</v>
      </c>
      <c r="C373" s="28">
        <v>5</v>
      </c>
      <c r="D373" s="28" t="s">
        <v>183</v>
      </c>
      <c r="E373" s="28">
        <v>4</v>
      </c>
      <c r="F373" s="28" t="s">
        <v>83</v>
      </c>
      <c r="G373" s="28">
        <v>20</v>
      </c>
      <c r="H373" s="26">
        <v>44378</v>
      </c>
      <c r="I373" s="28" t="s">
        <v>290</v>
      </c>
      <c r="J373" s="32" t="s">
        <v>553</v>
      </c>
      <c r="K373" s="5"/>
      <c r="L373" s="34"/>
      <c r="M373" s="2" t="str">
        <f t="shared" si="12"/>
        <v>SELT5</v>
      </c>
      <c r="N373" s="30" t="str">
        <f t="shared" si="13"/>
        <v>SELGRUPO4</v>
      </c>
    </row>
    <row r="374" spans="1:14" customFormat="1" x14ac:dyDescent="0.3">
      <c r="A374" s="26">
        <v>44728</v>
      </c>
      <c r="B374" s="26">
        <v>44729</v>
      </c>
      <c r="C374" s="28">
        <v>5</v>
      </c>
      <c r="D374" s="28" t="s">
        <v>183</v>
      </c>
      <c r="E374" s="28">
        <v>4</v>
      </c>
      <c r="F374" s="28" t="s">
        <v>83</v>
      </c>
      <c r="G374" s="28">
        <v>20</v>
      </c>
      <c r="H374" s="26">
        <v>44378</v>
      </c>
      <c r="I374" s="28" t="s">
        <v>290</v>
      </c>
      <c r="J374" s="32" t="s">
        <v>554</v>
      </c>
      <c r="K374" s="5"/>
      <c r="L374" s="34"/>
      <c r="M374" s="2" t="str">
        <f t="shared" si="12"/>
        <v>SELT5</v>
      </c>
      <c r="N374" s="30" t="str">
        <f t="shared" si="13"/>
        <v>SELGRUPO4</v>
      </c>
    </row>
    <row r="375" spans="1:14" customFormat="1" x14ac:dyDescent="0.3">
      <c r="A375" s="26">
        <v>44728</v>
      </c>
      <c r="B375" s="26">
        <v>44729</v>
      </c>
      <c r="C375" s="28">
        <v>5</v>
      </c>
      <c r="D375" s="28" t="s">
        <v>183</v>
      </c>
      <c r="E375" s="28">
        <v>5</v>
      </c>
      <c r="F375" s="28" t="s">
        <v>294</v>
      </c>
      <c r="G375" s="28">
        <v>27.3</v>
      </c>
      <c r="H375" s="26">
        <v>44350</v>
      </c>
      <c r="I375" s="28" t="s">
        <v>290</v>
      </c>
      <c r="J375" s="32" t="s">
        <v>509</v>
      </c>
      <c r="K375" s="5"/>
      <c r="L375" s="34"/>
      <c r="M375" s="2" t="str">
        <f t="shared" si="12"/>
        <v>SELT5</v>
      </c>
      <c r="N375" s="30" t="str">
        <f t="shared" si="13"/>
        <v>SELGRUPO5</v>
      </c>
    </row>
    <row r="376" spans="1:14" customFormat="1" x14ac:dyDescent="0.3">
      <c r="A376" s="26">
        <v>44729</v>
      </c>
      <c r="B376" s="26">
        <v>44729</v>
      </c>
      <c r="C376" s="28">
        <v>5</v>
      </c>
      <c r="D376" s="28" t="s">
        <v>182</v>
      </c>
      <c r="E376" s="28">
        <v>5</v>
      </c>
      <c r="F376" s="28" t="s">
        <v>294</v>
      </c>
      <c r="G376" s="28">
        <v>103.5</v>
      </c>
      <c r="H376" s="26">
        <v>44670</v>
      </c>
      <c r="I376" s="28" t="s">
        <v>290</v>
      </c>
      <c r="J376" s="32" t="s">
        <v>555</v>
      </c>
      <c r="K376" s="5"/>
      <c r="L376" s="34"/>
      <c r="M376" s="2" t="str">
        <f t="shared" si="12"/>
        <v>SELT5</v>
      </c>
      <c r="N376" s="30" t="str">
        <f t="shared" si="13"/>
        <v>SELGRUPO5</v>
      </c>
    </row>
    <row r="377" spans="1:14" customFormat="1" x14ac:dyDescent="0.3">
      <c r="A377" s="26">
        <v>44729</v>
      </c>
      <c r="B377" s="26">
        <v>44729</v>
      </c>
      <c r="C377" s="28">
        <v>5</v>
      </c>
      <c r="D377" s="28" t="s">
        <v>182</v>
      </c>
      <c r="E377" s="28">
        <v>5</v>
      </c>
      <c r="F377" s="28" t="s">
        <v>317</v>
      </c>
      <c r="G377" s="28">
        <v>20</v>
      </c>
      <c r="H377" s="26">
        <v>44670</v>
      </c>
      <c r="I377" s="28" t="s">
        <v>290</v>
      </c>
      <c r="J377" s="32" t="s">
        <v>554</v>
      </c>
      <c r="K377" s="5"/>
      <c r="L377" s="34"/>
      <c r="M377" s="2" t="str">
        <f t="shared" si="12"/>
        <v>SELT5</v>
      </c>
      <c r="N377" s="30" t="str">
        <f t="shared" si="13"/>
        <v>SELGRUPO5</v>
      </c>
    </row>
    <row r="378" spans="1:14" customFormat="1" x14ac:dyDescent="0.3">
      <c r="A378" s="26">
        <v>44729</v>
      </c>
      <c r="B378" s="26">
        <v>44729</v>
      </c>
      <c r="C378" s="28">
        <v>5</v>
      </c>
      <c r="D378" s="28" t="s">
        <v>182</v>
      </c>
      <c r="E378" s="28">
        <v>5</v>
      </c>
      <c r="F378" s="28" t="s">
        <v>309</v>
      </c>
      <c r="G378" s="28">
        <v>40</v>
      </c>
      <c r="H378" s="26">
        <v>44681</v>
      </c>
      <c r="I378" s="28" t="s">
        <v>290</v>
      </c>
      <c r="J378" s="32" t="s">
        <v>556</v>
      </c>
      <c r="K378" s="5"/>
      <c r="L378" s="34"/>
      <c r="M378" s="2" t="str">
        <f t="shared" si="12"/>
        <v>SELT5</v>
      </c>
      <c r="N378" s="30" t="str">
        <f t="shared" si="13"/>
        <v>SELGRUPO5</v>
      </c>
    </row>
    <row r="379" spans="1:14" customFormat="1" x14ac:dyDescent="0.3">
      <c r="A379" s="26">
        <v>44729</v>
      </c>
      <c r="B379" s="26">
        <v>44729</v>
      </c>
      <c r="C379" s="28">
        <v>5</v>
      </c>
      <c r="D379" s="28" t="s">
        <v>180</v>
      </c>
      <c r="E379" s="28">
        <v>5</v>
      </c>
      <c r="F379" s="28" t="s">
        <v>294</v>
      </c>
      <c r="G379" s="28">
        <v>77</v>
      </c>
      <c r="H379" s="26">
        <v>44665</v>
      </c>
      <c r="I379" s="28" t="s">
        <v>290</v>
      </c>
      <c r="J379" s="32" t="s">
        <v>557</v>
      </c>
      <c r="K379" s="5"/>
      <c r="L379" s="34"/>
      <c r="M379" s="2" t="str">
        <f t="shared" si="12"/>
        <v>SELT5</v>
      </c>
      <c r="N379" s="30" t="str">
        <f t="shared" si="13"/>
        <v>SELGRUPO5</v>
      </c>
    </row>
    <row r="380" spans="1:14" customFormat="1" x14ac:dyDescent="0.3">
      <c r="A380" s="26">
        <v>44729</v>
      </c>
      <c r="B380" s="26">
        <v>44729</v>
      </c>
      <c r="C380" s="28">
        <v>5</v>
      </c>
      <c r="D380" s="28" t="s">
        <v>180</v>
      </c>
      <c r="E380" s="28">
        <v>5</v>
      </c>
      <c r="F380" s="28" t="s">
        <v>309</v>
      </c>
      <c r="G380" s="28">
        <v>40</v>
      </c>
      <c r="H380" s="26">
        <v>44176</v>
      </c>
      <c r="I380" s="28" t="s">
        <v>300</v>
      </c>
      <c r="J380" s="32" t="s">
        <v>557</v>
      </c>
      <c r="K380" s="5"/>
      <c r="L380" s="34"/>
      <c r="M380" s="2" t="str">
        <f t="shared" si="12"/>
        <v>SELT5</v>
      </c>
      <c r="N380" s="30" t="str">
        <f t="shared" si="13"/>
        <v>SELGRUPO5</v>
      </c>
    </row>
    <row r="381" spans="1:14" customFormat="1" x14ac:dyDescent="0.3">
      <c r="A381" s="26">
        <v>44729</v>
      </c>
      <c r="B381" s="26">
        <v>44729</v>
      </c>
      <c r="C381" s="28">
        <v>5</v>
      </c>
      <c r="D381" s="28" t="s">
        <v>180</v>
      </c>
      <c r="E381" s="28">
        <v>5</v>
      </c>
      <c r="F381" s="28" t="s">
        <v>303</v>
      </c>
      <c r="G381" s="28">
        <v>80</v>
      </c>
      <c r="H381" s="26">
        <v>44729</v>
      </c>
      <c r="I381" s="28" t="s">
        <v>290</v>
      </c>
      <c r="J381" s="32" t="s">
        <v>547</v>
      </c>
      <c r="K381" s="5"/>
      <c r="L381" s="34"/>
      <c r="M381" s="2" t="str">
        <f t="shared" si="12"/>
        <v>SELT5</v>
      </c>
      <c r="N381" s="30" t="str">
        <f t="shared" si="13"/>
        <v>SELGRUPO5</v>
      </c>
    </row>
    <row r="382" spans="1:14" customFormat="1" x14ac:dyDescent="0.3">
      <c r="A382" s="26">
        <v>44730</v>
      </c>
      <c r="B382" s="26">
        <v>44730</v>
      </c>
      <c r="C382" s="28">
        <v>7</v>
      </c>
      <c r="D382" s="28" t="s">
        <v>212</v>
      </c>
      <c r="E382" s="28">
        <v>5</v>
      </c>
      <c r="F382" s="28" t="s">
        <v>294</v>
      </c>
      <c r="G382" s="28">
        <v>25</v>
      </c>
      <c r="H382" s="26">
        <v>44730</v>
      </c>
      <c r="I382" s="28" t="s">
        <v>290</v>
      </c>
      <c r="J382" s="32"/>
      <c r="K382" s="5"/>
      <c r="L382" s="34"/>
      <c r="M382" s="2" t="str">
        <f t="shared" si="12"/>
        <v>SELT7</v>
      </c>
      <c r="N382" s="30" t="str">
        <f t="shared" si="13"/>
        <v>SELGRUPO5</v>
      </c>
    </row>
    <row r="383" spans="1:14" customFormat="1" x14ac:dyDescent="0.3">
      <c r="A383" s="26">
        <v>44750</v>
      </c>
      <c r="B383" s="26">
        <v>44774</v>
      </c>
      <c r="C383" s="28">
        <v>7</v>
      </c>
      <c r="D383" s="28" t="s">
        <v>224</v>
      </c>
      <c r="E383" s="28">
        <v>5</v>
      </c>
      <c r="F383" s="28" t="s">
        <v>304</v>
      </c>
      <c r="G383" s="28">
        <v>3</v>
      </c>
      <c r="H383" s="26">
        <v>44708</v>
      </c>
      <c r="I383" s="28" t="s">
        <v>290</v>
      </c>
      <c r="J383" s="32" t="s">
        <v>270</v>
      </c>
      <c r="K383" s="5"/>
      <c r="L383" s="34"/>
      <c r="M383" s="2" t="str">
        <f t="shared" si="12"/>
        <v>SELT7</v>
      </c>
      <c r="N383" s="30" t="str">
        <f t="shared" si="13"/>
        <v>SELGRUPO5</v>
      </c>
    </row>
    <row r="384" spans="1:14" customFormat="1" x14ac:dyDescent="0.3">
      <c r="A384" s="26">
        <v>44774</v>
      </c>
      <c r="B384" s="26">
        <v>44782</v>
      </c>
      <c r="C384" s="28">
        <v>7</v>
      </c>
      <c r="D384" s="28" t="s">
        <v>224</v>
      </c>
      <c r="E384" s="28">
        <v>5</v>
      </c>
      <c r="F384" s="28" t="s">
        <v>87</v>
      </c>
      <c r="G384" s="28">
        <v>40</v>
      </c>
      <c r="H384" s="26">
        <v>44712</v>
      </c>
      <c r="I384" s="28" t="s">
        <v>290</v>
      </c>
      <c r="J384" s="32" t="s">
        <v>558</v>
      </c>
      <c r="K384" s="5"/>
      <c r="L384" s="34"/>
      <c r="M384" s="2" t="str">
        <f t="shared" si="12"/>
        <v>SELT7</v>
      </c>
      <c r="N384" s="30" t="str">
        <f t="shared" si="13"/>
        <v>SELGRUPO5</v>
      </c>
    </row>
    <row r="385" spans="1:38" customFormat="1" x14ac:dyDescent="0.3">
      <c r="A385" s="26">
        <v>44796</v>
      </c>
      <c r="B385" s="26">
        <v>44803</v>
      </c>
      <c r="C385" s="28">
        <v>7</v>
      </c>
      <c r="D385" s="28" t="s">
        <v>222</v>
      </c>
      <c r="E385" s="28">
        <v>1</v>
      </c>
      <c r="F385" s="28" t="s">
        <v>320</v>
      </c>
      <c r="G385" s="28">
        <v>5</v>
      </c>
      <c r="H385" s="26">
        <v>44794</v>
      </c>
      <c r="I385" s="28" t="s">
        <v>290</v>
      </c>
      <c r="J385" s="32" t="s">
        <v>559</v>
      </c>
      <c r="K385" s="5"/>
      <c r="L385" s="34"/>
      <c r="M385" s="2" t="str">
        <f t="shared" si="12"/>
        <v>SELT7</v>
      </c>
      <c r="N385" s="30" t="str">
        <f t="shared" si="13"/>
        <v>SELGRUPO1</v>
      </c>
    </row>
    <row r="386" spans="1:38" customFormat="1" x14ac:dyDescent="0.3">
      <c r="A386" s="26">
        <v>44796</v>
      </c>
      <c r="B386" s="26">
        <v>44803</v>
      </c>
      <c r="C386" s="28">
        <v>7</v>
      </c>
      <c r="D386" s="28" t="s">
        <v>222</v>
      </c>
      <c r="E386" s="28">
        <v>1</v>
      </c>
      <c r="F386" s="28" t="s">
        <v>291</v>
      </c>
      <c r="G386" s="28">
        <v>5</v>
      </c>
      <c r="H386" s="26">
        <v>44641</v>
      </c>
      <c r="I386" s="28" t="s">
        <v>290</v>
      </c>
      <c r="J386" s="32" t="s">
        <v>478</v>
      </c>
      <c r="K386" s="5"/>
      <c r="L386" s="34"/>
      <c r="M386" s="2" t="str">
        <f t="shared" si="12"/>
        <v>SELT7</v>
      </c>
      <c r="N386" s="30" t="str">
        <f t="shared" si="13"/>
        <v>SELGRUPO1</v>
      </c>
    </row>
    <row r="387" spans="1:38" customFormat="1" x14ac:dyDescent="0.3">
      <c r="A387" s="26">
        <v>44803</v>
      </c>
      <c r="B387" s="26">
        <v>44779</v>
      </c>
      <c r="C387" s="28">
        <v>7</v>
      </c>
      <c r="D387" s="28" t="s">
        <v>222</v>
      </c>
      <c r="E387" s="28">
        <v>5</v>
      </c>
      <c r="F387" s="28" t="s">
        <v>304</v>
      </c>
      <c r="G387" s="28">
        <v>3</v>
      </c>
      <c r="H387" s="26">
        <v>44792</v>
      </c>
      <c r="I387" s="28" t="s">
        <v>290</v>
      </c>
      <c r="J387" s="32" t="s">
        <v>270</v>
      </c>
      <c r="K387" s="5"/>
      <c r="L387" s="34"/>
      <c r="M387" s="2" t="str">
        <f t="shared" si="12"/>
        <v>SELT7</v>
      </c>
      <c r="N387" s="30" t="str">
        <f t="shared" si="13"/>
        <v>SELGRUPO5</v>
      </c>
    </row>
    <row r="388" spans="1:38" customFormat="1" x14ac:dyDescent="0.3">
      <c r="A388" s="26">
        <v>44816</v>
      </c>
      <c r="B388" s="26">
        <v>44819</v>
      </c>
      <c r="C388" s="28">
        <v>1</v>
      </c>
      <c r="D388" s="28" t="s">
        <v>105</v>
      </c>
      <c r="E388" s="28">
        <v>2</v>
      </c>
      <c r="F388" s="28" t="s">
        <v>311</v>
      </c>
      <c r="G388" s="28">
        <v>25</v>
      </c>
      <c r="H388" s="26">
        <v>44767</v>
      </c>
      <c r="I388" s="28" t="s">
        <v>290</v>
      </c>
      <c r="J388" s="32" t="s">
        <v>560</v>
      </c>
      <c r="K388" s="5"/>
      <c r="L388" s="34"/>
      <c r="M388" s="2" t="str">
        <f t="shared" ref="M388:M451" si="14">IF(C388=1,"SELT1",IF(C388=2,"SELT2",IF(C388=3,"SELT3",IF(C388=4,"SELT4",IF(C388=5,"SELT5",IF(C388=6,"SELT6",IF(C388=7,"SELT7",IF(C388=8,"SELT8",IF(C388=9,"SELT9",IF(C388=10,"SELT10","NA"))))))))))</f>
        <v>SELT1</v>
      </c>
      <c r="N388" s="30" t="str">
        <f t="shared" si="13"/>
        <v>SELGRUPO2</v>
      </c>
    </row>
    <row r="389" spans="1:38" customFormat="1" x14ac:dyDescent="0.3">
      <c r="A389" s="26">
        <v>44817</v>
      </c>
      <c r="B389" s="26">
        <v>44819</v>
      </c>
      <c r="C389" s="28">
        <v>6</v>
      </c>
      <c r="D389" s="28" t="s">
        <v>203</v>
      </c>
      <c r="E389" s="28">
        <v>5</v>
      </c>
      <c r="F389" s="28" t="s">
        <v>294</v>
      </c>
      <c r="G389" s="28">
        <v>51.5</v>
      </c>
      <c r="H389" s="26">
        <v>44683</v>
      </c>
      <c r="I389" s="28" t="s">
        <v>290</v>
      </c>
      <c r="J389" s="32" t="s">
        <v>561</v>
      </c>
      <c r="K389" s="5"/>
      <c r="L389" s="34"/>
      <c r="M389" s="2" t="str">
        <f t="shared" si="14"/>
        <v>SELT6</v>
      </c>
      <c r="N389" s="30" t="str">
        <f t="shared" si="13"/>
        <v>SELGRUPO5</v>
      </c>
    </row>
    <row r="390" spans="1:38" customFormat="1" x14ac:dyDescent="0.3">
      <c r="A390" s="26">
        <v>44818</v>
      </c>
      <c r="B390" s="26">
        <v>44819</v>
      </c>
      <c r="C390" s="28">
        <v>6</v>
      </c>
      <c r="D390" s="28" t="s">
        <v>190</v>
      </c>
      <c r="E390" s="28">
        <v>5</v>
      </c>
      <c r="F390" s="28" t="s">
        <v>294</v>
      </c>
      <c r="G390" s="28">
        <v>140.5</v>
      </c>
      <c r="H390" s="26">
        <v>44798</v>
      </c>
      <c r="I390" s="28" t="s">
        <v>290</v>
      </c>
      <c r="J390" s="32" t="s">
        <v>562</v>
      </c>
      <c r="K390" s="5"/>
      <c r="L390" s="34"/>
      <c r="M390" s="2" t="str">
        <f t="shared" si="14"/>
        <v>SELT6</v>
      </c>
      <c r="N390" s="30" t="str">
        <f t="shared" si="13"/>
        <v>SELGRUPO5</v>
      </c>
    </row>
    <row r="391" spans="1:38" customFormat="1" x14ac:dyDescent="0.3">
      <c r="A391" s="26">
        <v>44830</v>
      </c>
      <c r="B391" s="26">
        <v>44838</v>
      </c>
      <c r="C391" s="28">
        <v>7</v>
      </c>
      <c r="D391" s="28" t="s">
        <v>212</v>
      </c>
      <c r="E391" s="28">
        <v>5</v>
      </c>
      <c r="F391" s="28" t="s">
        <v>294</v>
      </c>
      <c r="G391" s="28">
        <v>40</v>
      </c>
      <c r="H391" s="26">
        <v>44829</v>
      </c>
      <c r="I391" s="28" t="s">
        <v>290</v>
      </c>
      <c r="J391" s="32" t="s">
        <v>563</v>
      </c>
      <c r="K391" s="5"/>
      <c r="L391" s="34"/>
      <c r="M391" s="2" t="str">
        <f t="shared" si="14"/>
        <v>SELT7</v>
      </c>
      <c r="N391" s="30" t="str">
        <f t="shared" si="13"/>
        <v>SELGRUPO5</v>
      </c>
    </row>
    <row r="392" spans="1:38" customFormat="1" x14ac:dyDescent="0.3">
      <c r="A392" s="26">
        <v>44830</v>
      </c>
      <c r="B392" s="26">
        <v>44838</v>
      </c>
      <c r="C392" s="28">
        <v>7</v>
      </c>
      <c r="D392" s="28" t="s">
        <v>212</v>
      </c>
      <c r="E392" s="28">
        <v>5</v>
      </c>
      <c r="F392" s="28" t="s">
        <v>87</v>
      </c>
      <c r="G392" s="28">
        <v>40</v>
      </c>
      <c r="H392" s="26">
        <v>44708</v>
      </c>
      <c r="I392" s="28" t="s">
        <v>290</v>
      </c>
      <c r="J392" s="32" t="s">
        <v>385</v>
      </c>
      <c r="K392" s="5"/>
      <c r="L392" s="34"/>
      <c r="M392" s="2" t="str">
        <f t="shared" si="14"/>
        <v>SELT7</v>
      </c>
      <c r="N392" s="30" t="str">
        <f t="shared" si="13"/>
        <v>SELGRUPO5</v>
      </c>
    </row>
    <row r="393" spans="1:38" customFormat="1" x14ac:dyDescent="0.3">
      <c r="A393" s="26">
        <v>44830</v>
      </c>
      <c r="B393" s="26">
        <v>44838</v>
      </c>
      <c r="C393" s="28">
        <v>7</v>
      </c>
      <c r="D393" s="28" t="s">
        <v>212</v>
      </c>
      <c r="E393" s="28">
        <v>1</v>
      </c>
      <c r="F393" s="28" t="s">
        <v>291</v>
      </c>
      <c r="G393" s="28">
        <v>5</v>
      </c>
      <c r="H393" s="26">
        <v>44630</v>
      </c>
      <c r="I393" s="28" t="s">
        <v>290</v>
      </c>
      <c r="J393" s="32" t="s">
        <v>478</v>
      </c>
      <c r="K393" s="5"/>
      <c r="L393" s="34"/>
      <c r="M393" s="2" t="str">
        <f t="shared" si="14"/>
        <v>SELT7</v>
      </c>
      <c r="N393" s="30" t="str">
        <f t="shared" si="13"/>
        <v>SELGRUPO1</v>
      </c>
    </row>
    <row r="394" spans="1:38" customFormat="1" x14ac:dyDescent="0.3">
      <c r="A394" s="26">
        <v>44830</v>
      </c>
      <c r="B394" s="26">
        <v>44838</v>
      </c>
      <c r="C394" s="28">
        <v>7</v>
      </c>
      <c r="D394" s="28" t="s">
        <v>224</v>
      </c>
      <c r="E394" s="28">
        <v>5</v>
      </c>
      <c r="F394" s="28" t="s">
        <v>294</v>
      </c>
      <c r="G394" s="28">
        <v>51.5</v>
      </c>
      <c r="H394" s="26">
        <v>44797</v>
      </c>
      <c r="I394" s="28" t="s">
        <v>290</v>
      </c>
      <c r="J394" s="32" t="s">
        <v>561</v>
      </c>
      <c r="K394" s="5"/>
      <c r="L394" s="34"/>
      <c r="M394" s="2" t="str">
        <f t="shared" si="14"/>
        <v>SELT7</v>
      </c>
      <c r="N394" s="30" t="str">
        <f t="shared" si="13"/>
        <v>SELGRUPO5</v>
      </c>
      <c r="AL394" t="s">
        <v>489</v>
      </c>
    </row>
    <row r="395" spans="1:38" customFormat="1" x14ac:dyDescent="0.3">
      <c r="A395" s="26">
        <v>44835</v>
      </c>
      <c r="B395" s="26">
        <v>44838</v>
      </c>
      <c r="C395" s="28">
        <v>7</v>
      </c>
      <c r="D395" s="28" t="s">
        <v>219</v>
      </c>
      <c r="E395" s="28">
        <v>5</v>
      </c>
      <c r="F395" s="28" t="s">
        <v>304</v>
      </c>
      <c r="G395" s="28">
        <v>0</v>
      </c>
      <c r="H395" s="26">
        <v>44833</v>
      </c>
      <c r="I395" s="28" t="s">
        <v>306</v>
      </c>
      <c r="J395" s="32"/>
      <c r="K395" s="5"/>
      <c r="L395" s="34"/>
      <c r="M395" s="2" t="str">
        <f t="shared" si="14"/>
        <v>SELT7</v>
      </c>
      <c r="N395" s="30" t="str">
        <f t="shared" si="13"/>
        <v>SELGRUPO5</v>
      </c>
    </row>
    <row r="396" spans="1:38" customFormat="1" x14ac:dyDescent="0.3">
      <c r="A396" s="26">
        <v>44833</v>
      </c>
      <c r="B396" s="26">
        <v>44838</v>
      </c>
      <c r="C396" s="28">
        <v>7</v>
      </c>
      <c r="D396" s="28" t="s">
        <v>219</v>
      </c>
      <c r="E396" s="28">
        <v>1</v>
      </c>
      <c r="F396" s="28" t="s">
        <v>291</v>
      </c>
      <c r="G396" s="28">
        <v>40</v>
      </c>
      <c r="H396" s="26">
        <v>44835</v>
      </c>
      <c r="I396" s="28" t="s">
        <v>290</v>
      </c>
      <c r="J396" s="32" t="s">
        <v>563</v>
      </c>
      <c r="K396" s="5"/>
      <c r="L396" s="34"/>
      <c r="M396" s="2" t="str">
        <f t="shared" si="14"/>
        <v>SELT7</v>
      </c>
      <c r="N396" s="30" t="str">
        <f t="shared" si="13"/>
        <v>SELGRUPO1</v>
      </c>
    </row>
    <row r="397" spans="1:38" customFormat="1" x14ac:dyDescent="0.3">
      <c r="A397" s="26">
        <v>44838</v>
      </c>
      <c r="B397" s="26">
        <v>44845</v>
      </c>
      <c r="C397" s="28">
        <v>7</v>
      </c>
      <c r="D397" s="28" t="s">
        <v>219</v>
      </c>
      <c r="E397" s="28">
        <v>5</v>
      </c>
      <c r="F397" s="28" t="s">
        <v>304</v>
      </c>
      <c r="G397" s="28">
        <v>3</v>
      </c>
      <c r="H397" s="26">
        <v>44833</v>
      </c>
      <c r="I397" s="28" t="s">
        <v>290</v>
      </c>
      <c r="J397" s="32"/>
      <c r="K397" s="5"/>
      <c r="L397" s="34"/>
      <c r="M397" s="2" t="str">
        <f t="shared" si="14"/>
        <v>SELT7</v>
      </c>
      <c r="N397" s="30" t="str">
        <f t="shared" ref="N397:N461" si="15">IF(E397=1,"SELGRUPO1",IF(E397=2,"SELGRUPO2",IF(E397=3,"SELGRUPO3",IF(E397= 4,"SELGRUPO4",IF(E397=5,"SELGRUPO5","NA")))))</f>
        <v>SELGRUPO5</v>
      </c>
    </row>
    <row r="398" spans="1:38" customFormat="1" x14ac:dyDescent="0.3">
      <c r="A398" s="26">
        <v>44838</v>
      </c>
      <c r="B398" s="26">
        <v>44845</v>
      </c>
      <c r="C398" s="28">
        <v>7</v>
      </c>
      <c r="D398" s="28" t="s">
        <v>219</v>
      </c>
      <c r="E398" s="28">
        <v>1</v>
      </c>
      <c r="F398" s="28" t="s">
        <v>320</v>
      </c>
      <c r="G398" s="28">
        <v>5</v>
      </c>
      <c r="H398" s="26">
        <v>44835</v>
      </c>
      <c r="I398" s="28" t="s">
        <v>290</v>
      </c>
      <c r="J398" s="32"/>
      <c r="K398" s="5"/>
      <c r="L398" s="34"/>
      <c r="M398" s="2" t="str">
        <f t="shared" si="14"/>
        <v>SELT7</v>
      </c>
      <c r="N398" s="30" t="str">
        <f t="shared" si="15"/>
        <v>SELGRUPO1</v>
      </c>
    </row>
    <row r="399" spans="1:38" customFormat="1" x14ac:dyDescent="0.3">
      <c r="A399" s="26">
        <v>44843</v>
      </c>
      <c r="B399" s="26">
        <v>44847</v>
      </c>
      <c r="C399" s="28">
        <v>6</v>
      </c>
      <c r="D399" s="28" t="s">
        <v>207</v>
      </c>
      <c r="E399" s="28">
        <v>5</v>
      </c>
      <c r="F399" s="28" t="s">
        <v>294</v>
      </c>
      <c r="G399" s="28">
        <v>48.5</v>
      </c>
      <c r="H399" s="26">
        <v>44543</v>
      </c>
      <c r="I399" s="28" t="s">
        <v>290</v>
      </c>
      <c r="J399" s="32" t="s">
        <v>270</v>
      </c>
      <c r="K399" s="5"/>
      <c r="L399" s="34"/>
      <c r="M399" s="2" t="str">
        <f t="shared" si="14"/>
        <v>SELT6</v>
      </c>
      <c r="N399" s="30" t="str">
        <f t="shared" si="15"/>
        <v>SELGRUPO5</v>
      </c>
    </row>
    <row r="400" spans="1:38" customFormat="1" x14ac:dyDescent="0.3">
      <c r="A400" s="26">
        <v>44843</v>
      </c>
      <c r="B400" s="26">
        <v>44847</v>
      </c>
      <c r="C400" s="28">
        <v>6</v>
      </c>
      <c r="D400" s="28" t="s">
        <v>207</v>
      </c>
      <c r="E400" s="28">
        <v>5</v>
      </c>
      <c r="F400" s="28" t="s">
        <v>294</v>
      </c>
      <c r="G400" s="28">
        <v>148</v>
      </c>
      <c r="H400" s="26">
        <v>44772</v>
      </c>
      <c r="I400" s="28" t="s">
        <v>290</v>
      </c>
      <c r="J400" s="32" t="s">
        <v>459</v>
      </c>
      <c r="K400" s="5"/>
      <c r="L400" s="34"/>
      <c r="M400" s="2" t="str">
        <f t="shared" si="14"/>
        <v>SELT6</v>
      </c>
      <c r="N400" s="30" t="str">
        <f t="shared" si="15"/>
        <v>SELGRUPO5</v>
      </c>
    </row>
    <row r="401" spans="1:14" customFormat="1" x14ac:dyDescent="0.3">
      <c r="A401" s="26">
        <v>44845</v>
      </c>
      <c r="B401" s="26">
        <v>44847</v>
      </c>
      <c r="C401" s="28">
        <v>6</v>
      </c>
      <c r="D401" s="28" t="s">
        <v>201</v>
      </c>
      <c r="E401" s="28">
        <v>5</v>
      </c>
      <c r="F401" s="28" t="s">
        <v>294</v>
      </c>
      <c r="G401" s="28">
        <v>148</v>
      </c>
      <c r="H401" s="26">
        <v>44714</v>
      </c>
      <c r="I401" s="28" t="s">
        <v>290</v>
      </c>
      <c r="J401" s="32" t="s">
        <v>564</v>
      </c>
      <c r="K401" s="5"/>
      <c r="L401" s="34"/>
      <c r="M401" s="2" t="str">
        <f t="shared" si="14"/>
        <v>SELT6</v>
      </c>
      <c r="N401" s="30" t="str">
        <f t="shared" si="15"/>
        <v>SELGRUPO5</v>
      </c>
    </row>
    <row r="402" spans="1:14" customFormat="1" x14ac:dyDescent="0.3">
      <c r="A402" s="26">
        <v>44845</v>
      </c>
      <c r="B402" s="26">
        <v>44847</v>
      </c>
      <c r="C402" s="28">
        <v>6</v>
      </c>
      <c r="D402" s="28" t="s">
        <v>201</v>
      </c>
      <c r="E402" s="28">
        <v>5</v>
      </c>
      <c r="F402" s="28" t="s">
        <v>317</v>
      </c>
      <c r="G402" s="28">
        <v>20</v>
      </c>
      <c r="H402" s="26">
        <v>44560</v>
      </c>
      <c r="I402" s="28" t="s">
        <v>290</v>
      </c>
      <c r="J402" s="32"/>
      <c r="K402" s="5"/>
      <c r="L402" s="34"/>
      <c r="M402" s="2" t="str">
        <f t="shared" si="14"/>
        <v>SELT6</v>
      </c>
      <c r="N402" s="30" t="str">
        <f t="shared" si="15"/>
        <v>SELGRUPO5</v>
      </c>
    </row>
    <row r="403" spans="1:14" customFormat="1" x14ac:dyDescent="0.3">
      <c r="A403" s="26">
        <v>44845</v>
      </c>
      <c r="B403" s="26">
        <v>44847</v>
      </c>
      <c r="C403" s="28">
        <v>6</v>
      </c>
      <c r="D403" s="28" t="s">
        <v>201</v>
      </c>
      <c r="E403" s="28">
        <v>5</v>
      </c>
      <c r="F403" s="28" t="s">
        <v>317</v>
      </c>
      <c r="G403" s="28">
        <v>20</v>
      </c>
      <c r="H403" s="26">
        <v>44644</v>
      </c>
      <c r="I403" s="28" t="s">
        <v>290</v>
      </c>
      <c r="J403" s="32"/>
      <c r="K403" s="5"/>
      <c r="L403" s="34"/>
      <c r="M403" s="2" t="str">
        <f t="shared" si="14"/>
        <v>SELT6</v>
      </c>
      <c r="N403" s="30" t="str">
        <f t="shared" si="15"/>
        <v>SELGRUPO5</v>
      </c>
    </row>
    <row r="404" spans="1:14" customFormat="1" x14ac:dyDescent="0.3">
      <c r="A404" s="26">
        <v>44845</v>
      </c>
      <c r="B404" s="26">
        <v>44847</v>
      </c>
      <c r="C404" s="28">
        <v>6</v>
      </c>
      <c r="D404" s="28" t="s">
        <v>201</v>
      </c>
      <c r="E404" s="28">
        <v>5</v>
      </c>
      <c r="F404" s="28" t="s">
        <v>309</v>
      </c>
      <c r="G404" s="28">
        <v>40</v>
      </c>
      <c r="H404" s="26">
        <v>44730</v>
      </c>
      <c r="I404" s="28" t="s">
        <v>290</v>
      </c>
      <c r="J404" s="32" t="s">
        <v>551</v>
      </c>
      <c r="K404" s="5"/>
      <c r="L404" s="34"/>
      <c r="M404" s="2" t="str">
        <f t="shared" si="14"/>
        <v>SELT6</v>
      </c>
      <c r="N404" s="30" t="str">
        <f t="shared" si="15"/>
        <v>SELGRUPO5</v>
      </c>
    </row>
    <row r="405" spans="1:14" customFormat="1" x14ac:dyDescent="0.3">
      <c r="A405" s="26">
        <v>44853</v>
      </c>
      <c r="B405" s="26">
        <v>44861</v>
      </c>
      <c r="C405" s="28">
        <v>6</v>
      </c>
      <c r="D405" s="28" t="s">
        <v>190</v>
      </c>
      <c r="E405" s="28">
        <v>5</v>
      </c>
      <c r="F405" s="28" t="s">
        <v>309</v>
      </c>
      <c r="G405" s="28">
        <v>40</v>
      </c>
      <c r="H405" s="26">
        <v>44853</v>
      </c>
      <c r="I405" s="28" t="s">
        <v>290</v>
      </c>
      <c r="J405" s="32" t="s">
        <v>551</v>
      </c>
      <c r="K405" s="5"/>
      <c r="L405" s="34"/>
      <c r="M405" s="2" t="str">
        <f t="shared" si="14"/>
        <v>SELT6</v>
      </c>
      <c r="N405" s="30" t="str">
        <f t="shared" si="15"/>
        <v>SELGRUPO5</v>
      </c>
    </row>
    <row r="406" spans="1:14" customFormat="1" x14ac:dyDescent="0.3">
      <c r="A406" s="26">
        <v>44853</v>
      </c>
      <c r="B406" s="26">
        <v>44861</v>
      </c>
      <c r="C406" s="28">
        <v>7</v>
      </c>
      <c r="D406" s="28" t="s">
        <v>224</v>
      </c>
      <c r="E406" s="28">
        <v>5</v>
      </c>
      <c r="F406" s="28" t="s">
        <v>330</v>
      </c>
      <c r="G406" s="28">
        <v>5</v>
      </c>
      <c r="H406" s="26">
        <v>44851</v>
      </c>
      <c r="I406" s="28" t="s">
        <v>290</v>
      </c>
      <c r="J406" s="32" t="s">
        <v>565</v>
      </c>
      <c r="K406" s="5"/>
      <c r="L406" s="34"/>
      <c r="M406" s="2" t="str">
        <f t="shared" si="14"/>
        <v>SELT7</v>
      </c>
      <c r="N406" s="30" t="str">
        <f t="shared" si="15"/>
        <v>SELGRUPO5</v>
      </c>
    </row>
    <row r="407" spans="1:14" customFormat="1" x14ac:dyDescent="0.3">
      <c r="A407" s="26">
        <v>44876</v>
      </c>
      <c r="B407" s="26">
        <v>44878</v>
      </c>
      <c r="C407" s="28">
        <v>6</v>
      </c>
      <c r="D407" s="28" t="s">
        <v>203</v>
      </c>
      <c r="E407" s="28">
        <v>5</v>
      </c>
      <c r="F407" s="28" t="s">
        <v>328</v>
      </c>
      <c r="G407" s="28">
        <v>0</v>
      </c>
      <c r="H407" s="26">
        <v>44854</v>
      </c>
      <c r="I407" s="28" t="s">
        <v>306</v>
      </c>
      <c r="J407" s="32" t="s">
        <v>73</v>
      </c>
      <c r="K407" s="5" t="s">
        <v>566</v>
      </c>
      <c r="L407" s="34"/>
      <c r="M407" s="2" t="str">
        <f t="shared" si="14"/>
        <v>SELT6</v>
      </c>
      <c r="N407" s="30" t="str">
        <f t="shared" si="15"/>
        <v>SELGRUPO5</v>
      </c>
    </row>
    <row r="408" spans="1:14" customFormat="1" x14ac:dyDescent="0.3">
      <c r="A408" s="26">
        <v>44876</v>
      </c>
      <c r="B408" s="26">
        <v>44878</v>
      </c>
      <c r="C408" s="28">
        <v>6</v>
      </c>
      <c r="D408" s="28" t="s">
        <v>203</v>
      </c>
      <c r="E408" s="28">
        <v>5</v>
      </c>
      <c r="F408" s="28" t="s">
        <v>330</v>
      </c>
      <c r="G408" s="28">
        <v>5</v>
      </c>
      <c r="H408" s="26">
        <v>44851</v>
      </c>
      <c r="I408" s="28" t="s">
        <v>290</v>
      </c>
      <c r="J408" s="32" t="s">
        <v>565</v>
      </c>
      <c r="K408" s="5"/>
      <c r="L408" s="34"/>
      <c r="M408" s="2" t="str">
        <f t="shared" si="14"/>
        <v>SELT6</v>
      </c>
      <c r="N408" s="30" t="str">
        <f t="shared" si="15"/>
        <v>SELGRUPO5</v>
      </c>
    </row>
    <row r="409" spans="1:14" customFormat="1" x14ac:dyDescent="0.3">
      <c r="A409" s="26">
        <v>44879</v>
      </c>
      <c r="B409" s="26">
        <v>44883</v>
      </c>
      <c r="C409" s="28">
        <v>6</v>
      </c>
      <c r="D409" s="28" t="s">
        <v>196</v>
      </c>
      <c r="E409" s="28">
        <v>5</v>
      </c>
      <c r="F409" s="28" t="s">
        <v>309</v>
      </c>
      <c r="G409" s="28">
        <v>40</v>
      </c>
      <c r="H409" s="26">
        <v>44876</v>
      </c>
      <c r="I409" s="28" t="s">
        <v>290</v>
      </c>
      <c r="J409" s="32" t="s">
        <v>567</v>
      </c>
      <c r="K409" s="5"/>
      <c r="L409" s="34"/>
      <c r="M409" s="2" t="str">
        <f t="shared" si="14"/>
        <v>SELT6</v>
      </c>
      <c r="N409" s="30" t="str">
        <f t="shared" si="15"/>
        <v>SELGRUPO5</v>
      </c>
    </row>
    <row r="410" spans="1:14" customFormat="1" x14ac:dyDescent="0.3">
      <c r="A410" s="26">
        <v>44879</v>
      </c>
      <c r="B410" s="26">
        <v>44883</v>
      </c>
      <c r="C410" s="28">
        <v>6</v>
      </c>
      <c r="D410" s="28" t="s">
        <v>196</v>
      </c>
      <c r="E410" s="28">
        <v>5</v>
      </c>
      <c r="F410" s="28" t="s">
        <v>309</v>
      </c>
      <c r="G410" s="28">
        <v>0</v>
      </c>
      <c r="H410" s="26">
        <v>44876</v>
      </c>
      <c r="I410" s="28" t="s">
        <v>306</v>
      </c>
      <c r="J410" s="32" t="s">
        <v>568</v>
      </c>
      <c r="K410" s="5" t="s">
        <v>569</v>
      </c>
      <c r="L410" s="34"/>
      <c r="M410" s="2" t="str">
        <f t="shared" si="14"/>
        <v>SELT6</v>
      </c>
      <c r="N410" s="30"/>
    </row>
    <row r="411" spans="1:14" customFormat="1" x14ac:dyDescent="0.3">
      <c r="A411" s="26">
        <v>44879</v>
      </c>
      <c r="B411" s="26">
        <v>44883</v>
      </c>
      <c r="C411" s="28">
        <v>6</v>
      </c>
      <c r="D411" s="28" t="s">
        <v>196</v>
      </c>
      <c r="E411" s="28">
        <v>1</v>
      </c>
      <c r="F411" s="28" t="s">
        <v>291</v>
      </c>
      <c r="G411" s="28">
        <v>5</v>
      </c>
      <c r="H411" s="26">
        <v>44874</v>
      </c>
      <c r="I411" s="28" t="s">
        <v>290</v>
      </c>
      <c r="J411" s="32" t="s">
        <v>570</v>
      </c>
      <c r="K411" s="5"/>
      <c r="L411" s="34"/>
      <c r="M411" s="2" t="str">
        <f t="shared" si="14"/>
        <v>SELT6</v>
      </c>
      <c r="N411" s="30" t="str">
        <f t="shared" si="15"/>
        <v>SELGRUPO1</v>
      </c>
    </row>
    <row r="412" spans="1:14" customFormat="1" x14ac:dyDescent="0.3">
      <c r="A412" s="26">
        <v>44879</v>
      </c>
      <c r="B412" s="26">
        <v>44883</v>
      </c>
      <c r="C412" s="28">
        <v>6</v>
      </c>
      <c r="D412" s="28" t="s">
        <v>196</v>
      </c>
      <c r="E412" s="28">
        <v>1</v>
      </c>
      <c r="F412" s="28" t="s">
        <v>291</v>
      </c>
      <c r="G412" s="28">
        <v>14</v>
      </c>
      <c r="H412" s="26">
        <v>44874</v>
      </c>
      <c r="I412" s="28" t="s">
        <v>290</v>
      </c>
      <c r="J412" s="32" t="s">
        <v>508</v>
      </c>
      <c r="K412" s="5"/>
      <c r="L412" s="34"/>
      <c r="M412" s="2" t="str">
        <f t="shared" si="14"/>
        <v>SELT6</v>
      </c>
      <c r="N412" s="30" t="str">
        <f t="shared" si="15"/>
        <v>SELGRUPO1</v>
      </c>
    </row>
    <row r="413" spans="1:14" customFormat="1" x14ac:dyDescent="0.3">
      <c r="A413" s="26">
        <v>44879</v>
      </c>
      <c r="B413" s="26">
        <v>44883</v>
      </c>
      <c r="C413" s="28">
        <v>6</v>
      </c>
      <c r="D413" s="28" t="s">
        <v>196</v>
      </c>
      <c r="E413" s="28">
        <v>1</v>
      </c>
      <c r="F413" s="28" t="s">
        <v>291</v>
      </c>
      <c r="G413" s="28">
        <v>3</v>
      </c>
      <c r="H413" s="26">
        <v>44874</v>
      </c>
      <c r="I413" s="28" t="s">
        <v>290</v>
      </c>
      <c r="J413" s="32" t="s">
        <v>571</v>
      </c>
      <c r="K413" s="5"/>
      <c r="L413" s="34"/>
      <c r="M413" s="2" t="str">
        <f t="shared" si="14"/>
        <v>SELT6</v>
      </c>
      <c r="N413" s="30" t="str">
        <f t="shared" si="15"/>
        <v>SELGRUPO1</v>
      </c>
    </row>
    <row r="414" spans="1:14" customFormat="1" x14ac:dyDescent="0.3">
      <c r="A414" s="26">
        <v>44879</v>
      </c>
      <c r="B414" s="26">
        <v>44883</v>
      </c>
      <c r="C414" s="28">
        <v>6</v>
      </c>
      <c r="D414" s="28" t="s">
        <v>196</v>
      </c>
      <c r="E414" s="28">
        <v>5</v>
      </c>
      <c r="F414" s="28" t="s">
        <v>291</v>
      </c>
      <c r="G414" s="28">
        <v>6</v>
      </c>
      <c r="H414" s="26">
        <v>44874</v>
      </c>
      <c r="I414" s="28" t="s">
        <v>290</v>
      </c>
      <c r="J414" s="32" t="s">
        <v>572</v>
      </c>
      <c r="K414" s="5"/>
      <c r="L414" s="34"/>
      <c r="M414" s="2" t="str">
        <f t="shared" si="14"/>
        <v>SELT6</v>
      </c>
      <c r="N414" s="30" t="str">
        <f t="shared" si="15"/>
        <v>SELGRUPO5</v>
      </c>
    </row>
    <row r="415" spans="1:14" customFormat="1" x14ac:dyDescent="0.3">
      <c r="A415" s="26">
        <v>44879</v>
      </c>
      <c r="B415" s="26">
        <v>44883</v>
      </c>
      <c r="C415" s="28">
        <v>6</v>
      </c>
      <c r="D415" s="28" t="s">
        <v>196</v>
      </c>
      <c r="E415" s="28">
        <v>5</v>
      </c>
      <c r="F415" s="28" t="s">
        <v>291</v>
      </c>
      <c r="G415" s="28">
        <v>4</v>
      </c>
      <c r="H415" s="26">
        <v>44874</v>
      </c>
      <c r="I415" s="28" t="s">
        <v>290</v>
      </c>
      <c r="J415" s="32" t="s">
        <v>485</v>
      </c>
      <c r="K415" s="5"/>
      <c r="L415" s="34"/>
      <c r="M415" s="2" t="str">
        <f t="shared" si="14"/>
        <v>SELT6</v>
      </c>
      <c r="N415" s="30" t="str">
        <f t="shared" si="15"/>
        <v>SELGRUPO5</v>
      </c>
    </row>
    <row r="416" spans="1:14" customFormat="1" x14ac:dyDescent="0.3">
      <c r="A416" s="26">
        <v>44879</v>
      </c>
      <c r="B416" s="26">
        <v>44883</v>
      </c>
      <c r="C416" s="28">
        <v>6</v>
      </c>
      <c r="D416" s="28" t="s">
        <v>196</v>
      </c>
      <c r="E416" s="28">
        <v>5</v>
      </c>
      <c r="F416" s="28" t="s">
        <v>328</v>
      </c>
      <c r="G416" s="28">
        <v>0</v>
      </c>
      <c r="H416" s="26">
        <v>44238</v>
      </c>
      <c r="I416" s="28" t="s">
        <v>306</v>
      </c>
      <c r="J416" s="32" t="s">
        <v>416</v>
      </c>
      <c r="K416" s="5" t="s">
        <v>566</v>
      </c>
      <c r="L416" s="34"/>
      <c r="M416" s="2" t="str">
        <f t="shared" si="14"/>
        <v>SELT6</v>
      </c>
      <c r="N416" s="30" t="str">
        <f t="shared" si="15"/>
        <v>SELGRUPO5</v>
      </c>
    </row>
    <row r="417" spans="1:14" customFormat="1" x14ac:dyDescent="0.3">
      <c r="A417" s="26">
        <v>44879</v>
      </c>
      <c r="B417" s="26">
        <v>44883</v>
      </c>
      <c r="C417" s="28">
        <v>6</v>
      </c>
      <c r="D417" s="28" t="s">
        <v>196</v>
      </c>
      <c r="E417" s="28">
        <v>5</v>
      </c>
      <c r="F417" s="28" t="s">
        <v>328</v>
      </c>
      <c r="G417" s="28">
        <v>0</v>
      </c>
      <c r="H417" s="26">
        <v>44885</v>
      </c>
      <c r="I417" s="28" t="s">
        <v>306</v>
      </c>
      <c r="J417" s="32" t="s">
        <v>573</v>
      </c>
      <c r="K417" s="5" t="s">
        <v>566</v>
      </c>
      <c r="L417" s="34"/>
      <c r="M417" s="2" t="str">
        <f t="shared" si="14"/>
        <v>SELT6</v>
      </c>
      <c r="N417" s="30" t="str">
        <f t="shared" si="15"/>
        <v>SELGRUPO5</v>
      </c>
    </row>
    <row r="418" spans="1:14" customFormat="1" x14ac:dyDescent="0.3">
      <c r="A418" s="26">
        <v>44879</v>
      </c>
      <c r="B418" s="26">
        <v>44883</v>
      </c>
      <c r="C418" s="28">
        <v>6</v>
      </c>
      <c r="D418" s="28" t="s">
        <v>196</v>
      </c>
      <c r="E418" s="28">
        <v>5</v>
      </c>
      <c r="F418" s="28" t="s">
        <v>328</v>
      </c>
      <c r="G418" s="28">
        <v>0</v>
      </c>
      <c r="H418" s="26">
        <v>44249</v>
      </c>
      <c r="I418" s="28" t="s">
        <v>306</v>
      </c>
      <c r="J418" s="32" t="s">
        <v>574</v>
      </c>
      <c r="K418" s="5" t="s">
        <v>566</v>
      </c>
      <c r="L418" s="34"/>
      <c r="M418" s="2" t="str">
        <f t="shared" si="14"/>
        <v>SELT6</v>
      </c>
      <c r="N418" s="30" t="str">
        <f t="shared" si="15"/>
        <v>SELGRUPO5</v>
      </c>
    </row>
    <row r="419" spans="1:14" customFormat="1" x14ac:dyDescent="0.3">
      <c r="A419" s="26">
        <v>44879</v>
      </c>
      <c r="B419" s="26">
        <v>44883</v>
      </c>
      <c r="C419" s="28">
        <v>6</v>
      </c>
      <c r="D419" s="28" t="s">
        <v>196</v>
      </c>
      <c r="E419" s="28">
        <v>5</v>
      </c>
      <c r="F419" s="28" t="s">
        <v>328</v>
      </c>
      <c r="G419" s="28">
        <v>0</v>
      </c>
      <c r="H419" s="26">
        <v>44238</v>
      </c>
      <c r="I419" s="28" t="s">
        <v>306</v>
      </c>
      <c r="J419" s="63" t="s">
        <v>575</v>
      </c>
      <c r="K419" s="5" t="s">
        <v>566</v>
      </c>
      <c r="L419" s="34"/>
      <c r="M419" s="2" t="str">
        <f t="shared" si="14"/>
        <v>SELT6</v>
      </c>
      <c r="N419" s="30" t="str">
        <f t="shared" si="15"/>
        <v>SELGRUPO5</v>
      </c>
    </row>
    <row r="420" spans="1:14" customFormat="1" x14ac:dyDescent="0.3">
      <c r="A420" s="26">
        <v>44879</v>
      </c>
      <c r="B420" s="26">
        <v>44883</v>
      </c>
      <c r="C420" s="28">
        <v>6</v>
      </c>
      <c r="D420" s="28" t="s">
        <v>196</v>
      </c>
      <c r="E420" s="28">
        <v>5</v>
      </c>
      <c r="F420" s="28" t="s">
        <v>328</v>
      </c>
      <c r="G420" s="28">
        <v>0</v>
      </c>
      <c r="H420" s="26">
        <v>44909</v>
      </c>
      <c r="I420" s="28" t="s">
        <v>306</v>
      </c>
      <c r="J420" s="32" t="s">
        <v>576</v>
      </c>
      <c r="K420" s="5" t="s">
        <v>566</v>
      </c>
      <c r="L420" s="34"/>
      <c r="M420" s="2" t="str">
        <f t="shared" si="14"/>
        <v>SELT6</v>
      </c>
      <c r="N420" s="30" t="str">
        <f t="shared" si="15"/>
        <v>SELGRUPO5</v>
      </c>
    </row>
    <row r="421" spans="1:14" customFormat="1" x14ac:dyDescent="0.3">
      <c r="A421" s="26">
        <v>44886</v>
      </c>
      <c r="B421" s="26">
        <v>44892</v>
      </c>
      <c r="C421" s="28">
        <v>6</v>
      </c>
      <c r="D421" s="28" t="s">
        <v>189</v>
      </c>
      <c r="E421" s="28">
        <v>5</v>
      </c>
      <c r="F421" s="28" t="s">
        <v>294</v>
      </c>
      <c r="G421" s="28">
        <v>45.5</v>
      </c>
      <c r="H421" s="26">
        <v>44331</v>
      </c>
      <c r="I421" s="28" t="s">
        <v>290</v>
      </c>
      <c r="J421" s="32" t="s">
        <v>561</v>
      </c>
      <c r="K421" s="5"/>
      <c r="L421" s="34"/>
      <c r="M421" s="2" t="str">
        <f t="shared" si="14"/>
        <v>SELT6</v>
      </c>
      <c r="N421" s="30" t="str">
        <f t="shared" si="15"/>
        <v>SELGRUPO5</v>
      </c>
    </row>
    <row r="422" spans="1:14" customFormat="1" x14ac:dyDescent="0.3">
      <c r="A422" s="26">
        <v>44886</v>
      </c>
      <c r="B422" s="26">
        <v>44892</v>
      </c>
      <c r="C422" s="28">
        <v>6</v>
      </c>
      <c r="D422" s="28" t="s">
        <v>189</v>
      </c>
      <c r="E422" s="28">
        <v>5</v>
      </c>
      <c r="F422" s="28" t="s">
        <v>294</v>
      </c>
      <c r="G422" s="28">
        <v>20</v>
      </c>
      <c r="H422" s="26">
        <v>44804</v>
      </c>
      <c r="I422" s="28" t="s">
        <v>290</v>
      </c>
      <c r="J422" s="32" t="s">
        <v>577</v>
      </c>
      <c r="K422" s="5"/>
      <c r="L422" s="34"/>
      <c r="M422" s="2" t="str">
        <f t="shared" si="14"/>
        <v>SELT6</v>
      </c>
      <c r="N422" s="30" t="str">
        <f t="shared" si="15"/>
        <v>SELGRUPO5</v>
      </c>
    </row>
    <row r="423" spans="1:14" customFormat="1" x14ac:dyDescent="0.3">
      <c r="A423" s="26">
        <v>44886</v>
      </c>
      <c r="B423" s="26">
        <v>44892</v>
      </c>
      <c r="C423" s="28">
        <v>6</v>
      </c>
      <c r="D423" s="28" t="s">
        <v>189</v>
      </c>
      <c r="E423" s="28">
        <v>5</v>
      </c>
      <c r="F423" s="28" t="s">
        <v>317</v>
      </c>
      <c r="G423" s="28">
        <v>20</v>
      </c>
      <c r="H423" s="26">
        <v>44742</v>
      </c>
      <c r="I423" s="28" t="s">
        <v>290</v>
      </c>
      <c r="J423" s="32" t="s">
        <v>578</v>
      </c>
      <c r="K423" s="5"/>
      <c r="L423" s="34"/>
      <c r="M423" s="2" t="str">
        <f t="shared" si="14"/>
        <v>SELT6</v>
      </c>
      <c r="N423" s="30" t="str">
        <f t="shared" si="15"/>
        <v>SELGRUPO5</v>
      </c>
    </row>
    <row r="424" spans="1:14" customFormat="1" x14ac:dyDescent="0.3">
      <c r="A424" s="26">
        <v>44886</v>
      </c>
      <c r="B424" s="26">
        <v>44892</v>
      </c>
      <c r="C424" s="28">
        <v>6</v>
      </c>
      <c r="D424" s="28" t="s">
        <v>189</v>
      </c>
      <c r="E424" s="28">
        <v>5</v>
      </c>
      <c r="F424" s="28" t="s">
        <v>317</v>
      </c>
      <c r="G424" s="28">
        <v>19.5</v>
      </c>
      <c r="H424" s="26">
        <v>44804</v>
      </c>
      <c r="I424" s="28" t="s">
        <v>290</v>
      </c>
      <c r="J424" s="32" t="s">
        <v>578</v>
      </c>
      <c r="K424" s="5"/>
      <c r="L424" s="34"/>
      <c r="M424" s="2" t="str">
        <f t="shared" si="14"/>
        <v>SELT6</v>
      </c>
      <c r="N424" s="30" t="str">
        <f t="shared" si="15"/>
        <v>SELGRUPO5</v>
      </c>
    </row>
    <row r="425" spans="1:14" customFormat="1" x14ac:dyDescent="0.3">
      <c r="A425" s="26">
        <v>44886</v>
      </c>
      <c r="B425" s="26">
        <v>44892</v>
      </c>
      <c r="C425" s="28">
        <v>6</v>
      </c>
      <c r="D425" s="28" t="s">
        <v>189</v>
      </c>
      <c r="E425" s="28">
        <v>5</v>
      </c>
      <c r="F425" s="28" t="s">
        <v>294</v>
      </c>
      <c r="G425" s="28">
        <v>78.7</v>
      </c>
      <c r="H425" s="26">
        <v>44804</v>
      </c>
      <c r="I425" s="28" t="s">
        <v>290</v>
      </c>
      <c r="J425" s="32" t="s">
        <v>579</v>
      </c>
      <c r="K425" s="5"/>
      <c r="L425" s="34"/>
      <c r="M425" s="2" t="str">
        <f t="shared" si="14"/>
        <v>SELT6</v>
      </c>
      <c r="N425" s="30" t="str">
        <f t="shared" si="15"/>
        <v>SELGRUPO5</v>
      </c>
    </row>
    <row r="426" spans="1:14" customFormat="1" x14ac:dyDescent="0.3">
      <c r="A426" s="26">
        <v>44888</v>
      </c>
      <c r="B426" s="26">
        <v>44893</v>
      </c>
      <c r="C426" s="28">
        <v>6</v>
      </c>
      <c r="D426" s="28" t="s">
        <v>203</v>
      </c>
      <c r="E426" s="28">
        <v>1</v>
      </c>
      <c r="F426" s="28" t="s">
        <v>291</v>
      </c>
      <c r="G426" s="28">
        <v>38</v>
      </c>
      <c r="H426" s="26">
        <v>44888</v>
      </c>
      <c r="I426" s="28" t="s">
        <v>290</v>
      </c>
      <c r="J426" s="32" t="s">
        <v>580</v>
      </c>
      <c r="K426" s="5"/>
      <c r="L426" s="34"/>
      <c r="M426" s="2" t="str">
        <f t="shared" si="14"/>
        <v>SELT6</v>
      </c>
      <c r="N426" s="30" t="str">
        <f t="shared" si="15"/>
        <v>SELGRUPO1</v>
      </c>
    </row>
    <row r="427" spans="1:14" customFormat="1" x14ac:dyDescent="0.3">
      <c r="A427" s="26">
        <v>44893</v>
      </c>
      <c r="B427" s="26">
        <v>44898</v>
      </c>
      <c r="C427" s="28">
        <v>6</v>
      </c>
      <c r="D427" s="28" t="s">
        <v>193</v>
      </c>
      <c r="E427" s="28">
        <v>1</v>
      </c>
      <c r="F427" s="28" t="s">
        <v>291</v>
      </c>
      <c r="G427" s="28">
        <v>5</v>
      </c>
      <c r="H427" s="26">
        <v>44894</v>
      </c>
      <c r="I427" s="28" t="s">
        <v>290</v>
      </c>
      <c r="J427" s="32" t="s">
        <v>570</v>
      </c>
      <c r="K427" s="5"/>
      <c r="L427" s="34"/>
      <c r="M427" s="2" t="str">
        <f t="shared" si="14"/>
        <v>SELT6</v>
      </c>
      <c r="N427" s="30" t="str">
        <f t="shared" si="15"/>
        <v>SELGRUPO1</v>
      </c>
    </row>
    <row r="428" spans="1:14" customFormat="1" x14ac:dyDescent="0.3">
      <c r="A428" s="26">
        <v>44893</v>
      </c>
      <c r="B428" s="26">
        <v>44898</v>
      </c>
      <c r="C428" s="28">
        <v>6</v>
      </c>
      <c r="D428" s="28" t="s">
        <v>193</v>
      </c>
      <c r="E428" s="28">
        <v>1</v>
      </c>
      <c r="F428" s="28" t="s">
        <v>291</v>
      </c>
      <c r="G428" s="28">
        <v>35</v>
      </c>
      <c r="H428" s="26">
        <v>44894</v>
      </c>
      <c r="I428" s="28" t="s">
        <v>300</v>
      </c>
      <c r="J428" s="32" t="s">
        <v>581</v>
      </c>
      <c r="K428" s="5" t="s">
        <v>522</v>
      </c>
      <c r="L428" s="34"/>
      <c r="M428" s="2" t="str">
        <f t="shared" si="14"/>
        <v>SELT6</v>
      </c>
      <c r="N428" s="30" t="str">
        <f t="shared" si="15"/>
        <v>SELGRUPO1</v>
      </c>
    </row>
    <row r="429" spans="1:14" customFormat="1" x14ac:dyDescent="0.3">
      <c r="A429" s="26">
        <v>44893</v>
      </c>
      <c r="B429" s="26">
        <v>44898</v>
      </c>
      <c r="C429" s="28">
        <v>6</v>
      </c>
      <c r="D429" s="28" t="s">
        <v>193</v>
      </c>
      <c r="E429" s="28">
        <v>1</v>
      </c>
      <c r="F429" s="28" t="s">
        <v>291</v>
      </c>
      <c r="G429" s="28">
        <v>0</v>
      </c>
      <c r="H429" s="26">
        <v>44894</v>
      </c>
      <c r="I429" s="28" t="s">
        <v>306</v>
      </c>
      <c r="J429" s="32" t="s">
        <v>582</v>
      </c>
      <c r="K429" s="5" t="s">
        <v>522</v>
      </c>
      <c r="L429" s="34"/>
      <c r="M429" s="2" t="str">
        <f t="shared" si="14"/>
        <v>SELT6</v>
      </c>
      <c r="N429" s="30" t="str">
        <f t="shared" si="15"/>
        <v>SELGRUPO1</v>
      </c>
    </row>
    <row r="430" spans="1:14" customFormat="1" x14ac:dyDescent="0.3">
      <c r="A430" s="26">
        <v>44893</v>
      </c>
      <c r="B430" s="26">
        <v>44898</v>
      </c>
      <c r="C430" s="28">
        <v>6</v>
      </c>
      <c r="D430" s="28" t="s">
        <v>193</v>
      </c>
      <c r="E430" s="28">
        <v>1</v>
      </c>
      <c r="F430" s="28" t="s">
        <v>291</v>
      </c>
      <c r="G430" s="28">
        <v>40</v>
      </c>
      <c r="H430" s="26">
        <v>44633</v>
      </c>
      <c r="I430" s="28" t="s">
        <v>290</v>
      </c>
      <c r="J430" s="32" t="s">
        <v>310</v>
      </c>
      <c r="K430" s="5"/>
      <c r="L430" s="34"/>
      <c r="M430" s="2" t="str">
        <f t="shared" si="14"/>
        <v>SELT6</v>
      </c>
      <c r="N430" s="30" t="str">
        <f t="shared" si="15"/>
        <v>SELGRUPO1</v>
      </c>
    </row>
    <row r="431" spans="1:14" customFormat="1" x14ac:dyDescent="0.3">
      <c r="A431" s="26">
        <v>44895</v>
      </c>
      <c r="B431" s="26">
        <v>44898</v>
      </c>
      <c r="C431" s="28">
        <v>6</v>
      </c>
      <c r="D431" s="28" t="s">
        <v>202</v>
      </c>
      <c r="E431" s="28">
        <v>5</v>
      </c>
      <c r="F431" s="28" t="s">
        <v>294</v>
      </c>
      <c r="G431" s="28">
        <v>49</v>
      </c>
      <c r="H431" s="26">
        <v>44742</v>
      </c>
      <c r="I431" s="28" t="s">
        <v>290</v>
      </c>
      <c r="J431" s="32" t="s">
        <v>270</v>
      </c>
      <c r="K431" s="5"/>
      <c r="L431" s="34"/>
      <c r="M431" s="2" t="str">
        <f t="shared" si="14"/>
        <v>SELT6</v>
      </c>
      <c r="N431" s="30" t="str">
        <f t="shared" si="15"/>
        <v>SELGRUPO5</v>
      </c>
    </row>
    <row r="432" spans="1:14" customFormat="1" x14ac:dyDescent="0.3">
      <c r="A432" s="26">
        <v>44895</v>
      </c>
      <c r="B432" s="26">
        <v>44898</v>
      </c>
      <c r="C432" s="28">
        <v>6</v>
      </c>
      <c r="D432" s="28" t="s">
        <v>202</v>
      </c>
      <c r="E432" s="28">
        <v>1</v>
      </c>
      <c r="F432" s="28" t="s">
        <v>320</v>
      </c>
      <c r="G432" s="28">
        <v>5</v>
      </c>
      <c r="H432" s="26">
        <v>44835</v>
      </c>
      <c r="I432" s="28" t="s">
        <v>290</v>
      </c>
      <c r="J432" s="32" t="s">
        <v>583</v>
      </c>
      <c r="K432" s="5"/>
      <c r="L432" s="34"/>
      <c r="M432" s="2" t="str">
        <f t="shared" si="14"/>
        <v>SELT6</v>
      </c>
      <c r="N432" s="30" t="str">
        <f t="shared" si="15"/>
        <v>SELGRUPO1</v>
      </c>
    </row>
    <row r="433" spans="1:14" customFormat="1" x14ac:dyDescent="0.3">
      <c r="A433" s="26">
        <v>44895</v>
      </c>
      <c r="B433" s="26">
        <v>44896</v>
      </c>
      <c r="C433" s="28">
        <v>6</v>
      </c>
      <c r="D433" s="28" t="s">
        <v>191</v>
      </c>
      <c r="E433" s="28">
        <v>5</v>
      </c>
      <c r="F433" s="28" t="s">
        <v>294</v>
      </c>
      <c r="G433" s="28">
        <v>110</v>
      </c>
      <c r="H433" s="26">
        <v>44859</v>
      </c>
      <c r="I433" s="28" t="s">
        <v>290</v>
      </c>
      <c r="J433" s="32" t="s">
        <v>584</v>
      </c>
      <c r="K433" s="5"/>
      <c r="L433" s="34"/>
      <c r="M433" s="2" t="str">
        <f t="shared" si="14"/>
        <v>SELT6</v>
      </c>
      <c r="N433" s="30" t="str">
        <f t="shared" si="15"/>
        <v>SELGRUPO5</v>
      </c>
    </row>
    <row r="434" spans="1:14" customFormat="1" x14ac:dyDescent="0.3">
      <c r="A434" s="26">
        <v>44895</v>
      </c>
      <c r="B434" s="26">
        <v>44896</v>
      </c>
      <c r="C434" s="28">
        <v>6</v>
      </c>
      <c r="D434" s="28" t="s">
        <v>191</v>
      </c>
      <c r="E434" s="28">
        <v>1</v>
      </c>
      <c r="F434" s="28" t="s">
        <v>294</v>
      </c>
      <c r="G434" s="28">
        <v>5</v>
      </c>
      <c r="H434" s="26">
        <v>44589</v>
      </c>
      <c r="I434" s="28" t="s">
        <v>290</v>
      </c>
      <c r="J434" s="32" t="s">
        <v>478</v>
      </c>
      <c r="K434" s="5"/>
      <c r="L434" s="34"/>
      <c r="M434" s="2" t="str">
        <f t="shared" si="14"/>
        <v>SELT6</v>
      </c>
      <c r="N434" s="30" t="str">
        <f t="shared" si="15"/>
        <v>SELGRUPO1</v>
      </c>
    </row>
    <row r="435" spans="1:14" customFormat="1" x14ac:dyDescent="0.3">
      <c r="A435" s="26">
        <v>44895</v>
      </c>
      <c r="B435" s="26">
        <v>44898</v>
      </c>
      <c r="C435" s="28">
        <v>6</v>
      </c>
      <c r="D435" s="28" t="s">
        <v>191</v>
      </c>
      <c r="E435" s="28">
        <v>1</v>
      </c>
      <c r="F435" s="28" t="s">
        <v>320</v>
      </c>
      <c r="G435" s="28">
        <v>5</v>
      </c>
      <c r="H435" s="26">
        <v>44822</v>
      </c>
      <c r="I435" s="28" t="s">
        <v>290</v>
      </c>
      <c r="J435" s="32" t="s">
        <v>585</v>
      </c>
      <c r="K435" s="5"/>
      <c r="L435" s="34"/>
      <c r="M435" s="2" t="str">
        <f t="shared" si="14"/>
        <v>SELT6</v>
      </c>
      <c r="N435" s="30" t="str">
        <f t="shared" si="15"/>
        <v>SELGRUPO1</v>
      </c>
    </row>
    <row r="436" spans="1:14" customFormat="1" x14ac:dyDescent="0.3">
      <c r="A436" s="26">
        <v>44895</v>
      </c>
      <c r="B436" s="26">
        <v>44898</v>
      </c>
      <c r="C436" s="28">
        <v>6</v>
      </c>
      <c r="D436" s="28" t="s">
        <v>191</v>
      </c>
      <c r="E436" s="28">
        <v>1</v>
      </c>
      <c r="F436" s="28" t="s">
        <v>294</v>
      </c>
      <c r="G436" s="28">
        <v>5</v>
      </c>
      <c r="H436" s="26">
        <v>44648</v>
      </c>
      <c r="I436" s="28" t="s">
        <v>290</v>
      </c>
      <c r="J436" s="32" t="s">
        <v>546</v>
      </c>
      <c r="K436" s="5"/>
      <c r="M436" s="2" t="str">
        <f t="shared" si="14"/>
        <v>SELT6</v>
      </c>
      <c r="N436" s="30" t="str">
        <f>IF(E436=1,"SELGRUPO1",IF(E436=2,"SELGRUPO2",IF(E436=3,"SELGRUPO3",IF(E436= 4,"SELGRUPO4",IF(E436=5,"SELGRUPO5","NA")))))</f>
        <v>SELGRUPO1</v>
      </c>
    </row>
    <row r="437" spans="1:14" customFormat="1" x14ac:dyDescent="0.3">
      <c r="A437" s="26">
        <v>44895</v>
      </c>
      <c r="B437" s="26">
        <v>44898</v>
      </c>
      <c r="C437" s="28">
        <v>6</v>
      </c>
      <c r="D437" s="28" t="s">
        <v>191</v>
      </c>
      <c r="E437" s="28">
        <v>2</v>
      </c>
      <c r="F437" s="28" t="s">
        <v>313</v>
      </c>
      <c r="G437" s="28">
        <v>10</v>
      </c>
      <c r="H437" s="26">
        <v>44896</v>
      </c>
      <c r="I437" s="28" t="s">
        <v>290</v>
      </c>
      <c r="J437" s="32" t="s">
        <v>586</v>
      </c>
      <c r="K437" s="5"/>
      <c r="M437" s="2" t="str">
        <f t="shared" si="14"/>
        <v>SELT6</v>
      </c>
      <c r="N437" s="30" t="str">
        <f>IF(E437=1,"SELGRUPO1",IF(E437=2,"SELGRUPO2",IF(E437=3,"SELGRUPO3",IF(E437= 4,"SELGRUPO4",IF(E437=5,"SELGRUPO5","NA")))))</f>
        <v>SELGRUPO2</v>
      </c>
    </row>
    <row r="438" spans="1:14" customFormat="1" x14ac:dyDescent="0.3">
      <c r="A438" s="26">
        <v>44895</v>
      </c>
      <c r="B438" s="26">
        <v>44898</v>
      </c>
      <c r="C438" s="28">
        <v>6</v>
      </c>
      <c r="D438" s="28" t="s">
        <v>191</v>
      </c>
      <c r="E438" s="28">
        <v>1</v>
      </c>
      <c r="F438" s="28" t="s">
        <v>291</v>
      </c>
      <c r="G438" s="28">
        <v>5</v>
      </c>
      <c r="H438" s="26">
        <v>44896</v>
      </c>
      <c r="I438" s="28" t="s">
        <v>290</v>
      </c>
      <c r="J438" s="32" t="s">
        <v>570</v>
      </c>
      <c r="K438" s="5"/>
      <c r="M438" s="2" t="str">
        <f t="shared" si="14"/>
        <v>SELT6</v>
      </c>
      <c r="N438" s="30" t="str">
        <f t="shared" si="15"/>
        <v>SELGRUPO1</v>
      </c>
    </row>
    <row r="439" spans="1:14" customFormat="1" x14ac:dyDescent="0.3">
      <c r="A439" s="26">
        <v>44895</v>
      </c>
      <c r="B439" s="26">
        <v>44898</v>
      </c>
      <c r="C439" s="28">
        <v>6</v>
      </c>
      <c r="D439" s="28" t="s">
        <v>191</v>
      </c>
      <c r="E439" s="28">
        <v>1</v>
      </c>
      <c r="F439" s="28" t="s">
        <v>291</v>
      </c>
      <c r="G439" s="28">
        <v>4</v>
      </c>
      <c r="H439" s="26">
        <v>44895</v>
      </c>
      <c r="I439" s="28" t="s">
        <v>290</v>
      </c>
      <c r="J439" s="32" t="s">
        <v>587</v>
      </c>
      <c r="K439" s="5"/>
      <c r="M439" s="2" t="str">
        <f t="shared" si="14"/>
        <v>SELT6</v>
      </c>
      <c r="N439" s="30" t="str">
        <f t="shared" si="15"/>
        <v>SELGRUPO1</v>
      </c>
    </row>
    <row r="440" spans="1:14" customFormat="1" x14ac:dyDescent="0.3">
      <c r="A440" s="26">
        <v>44895</v>
      </c>
      <c r="B440" s="26">
        <v>44898</v>
      </c>
      <c r="C440" s="28">
        <v>6</v>
      </c>
      <c r="D440" s="28" t="s">
        <v>191</v>
      </c>
      <c r="E440" s="28">
        <v>1</v>
      </c>
      <c r="F440" s="28" t="s">
        <v>291</v>
      </c>
      <c r="G440" s="28">
        <v>5</v>
      </c>
      <c r="H440" s="26">
        <v>44896</v>
      </c>
      <c r="I440" s="28" t="s">
        <v>290</v>
      </c>
      <c r="J440" s="32" t="s">
        <v>388</v>
      </c>
      <c r="K440" s="5"/>
      <c r="M440" s="2" t="str">
        <f t="shared" si="14"/>
        <v>SELT6</v>
      </c>
      <c r="N440" s="30" t="str">
        <f t="shared" si="15"/>
        <v>SELGRUPO1</v>
      </c>
    </row>
    <row r="441" spans="1:14" customFormat="1" x14ac:dyDescent="0.3">
      <c r="A441" s="26">
        <v>44895</v>
      </c>
      <c r="B441" s="26">
        <v>44898</v>
      </c>
      <c r="C441" s="28">
        <v>6</v>
      </c>
      <c r="D441" s="28" t="s">
        <v>191</v>
      </c>
      <c r="E441" s="28">
        <v>1</v>
      </c>
      <c r="F441" s="28" t="s">
        <v>291</v>
      </c>
      <c r="G441" s="28">
        <v>7</v>
      </c>
      <c r="H441" s="26">
        <v>44895</v>
      </c>
      <c r="I441" s="28" t="s">
        <v>290</v>
      </c>
      <c r="J441" s="32" t="s">
        <v>588</v>
      </c>
      <c r="K441" s="5"/>
      <c r="M441" s="2" t="str">
        <f t="shared" si="14"/>
        <v>SELT6</v>
      </c>
      <c r="N441" s="30" t="str">
        <f t="shared" si="15"/>
        <v>SELGRUPO1</v>
      </c>
    </row>
    <row r="442" spans="1:14" customFormat="1" x14ac:dyDescent="0.3">
      <c r="A442" s="26">
        <v>44895</v>
      </c>
      <c r="B442" s="26">
        <v>44898</v>
      </c>
      <c r="C442" s="28">
        <v>6</v>
      </c>
      <c r="D442" s="28" t="s">
        <v>191</v>
      </c>
      <c r="E442" s="28">
        <v>1</v>
      </c>
      <c r="F442" s="28" t="s">
        <v>291</v>
      </c>
      <c r="G442" s="28">
        <v>5</v>
      </c>
      <c r="H442" s="26">
        <v>44896</v>
      </c>
      <c r="I442" s="28" t="s">
        <v>290</v>
      </c>
      <c r="J442" s="32" t="s">
        <v>589</v>
      </c>
      <c r="K442" s="5"/>
      <c r="M442" s="2" t="str">
        <f t="shared" si="14"/>
        <v>SELT6</v>
      </c>
      <c r="N442" s="30" t="str">
        <f t="shared" si="15"/>
        <v>SELGRUPO1</v>
      </c>
    </row>
    <row r="443" spans="1:14" customFormat="1" x14ac:dyDescent="0.3">
      <c r="A443" s="26">
        <v>44895</v>
      </c>
      <c r="B443" s="26">
        <v>44898</v>
      </c>
      <c r="C443" s="28">
        <v>6</v>
      </c>
      <c r="D443" s="28" t="s">
        <v>187</v>
      </c>
      <c r="E443" s="28">
        <v>5</v>
      </c>
      <c r="F443" s="28" t="s">
        <v>294</v>
      </c>
      <c r="G443" s="28">
        <v>48</v>
      </c>
      <c r="H443" s="26">
        <v>44656</v>
      </c>
      <c r="I443" s="28" t="s">
        <v>290</v>
      </c>
      <c r="J443" s="32" t="s">
        <v>270</v>
      </c>
      <c r="K443" s="5"/>
      <c r="M443" s="2" t="str">
        <f t="shared" si="14"/>
        <v>SELT6</v>
      </c>
      <c r="N443" s="30" t="str">
        <f t="shared" si="15"/>
        <v>SELGRUPO5</v>
      </c>
    </row>
    <row r="444" spans="1:14" customFormat="1" x14ac:dyDescent="0.3">
      <c r="A444" s="26">
        <v>44895</v>
      </c>
      <c r="B444" s="26">
        <v>44898</v>
      </c>
      <c r="C444" s="28">
        <v>6</v>
      </c>
      <c r="D444" s="28" t="s">
        <v>187</v>
      </c>
      <c r="E444" s="28">
        <v>5</v>
      </c>
      <c r="F444" s="28" t="s">
        <v>294</v>
      </c>
      <c r="G444" s="28">
        <v>73</v>
      </c>
      <c r="H444" s="26">
        <v>44883</v>
      </c>
      <c r="I444" s="28" t="s">
        <v>290</v>
      </c>
      <c r="J444" s="32" t="s">
        <v>499</v>
      </c>
      <c r="K444" s="5"/>
      <c r="M444" s="2" t="str">
        <f t="shared" si="14"/>
        <v>SELT6</v>
      </c>
      <c r="N444" s="30" t="str">
        <f t="shared" si="15"/>
        <v>SELGRUPO5</v>
      </c>
    </row>
    <row r="445" spans="1:14" customFormat="1" x14ac:dyDescent="0.3">
      <c r="A445" s="26">
        <v>44898</v>
      </c>
      <c r="B445" s="26">
        <v>44898</v>
      </c>
      <c r="C445" s="28">
        <v>6</v>
      </c>
      <c r="D445" s="28" t="s">
        <v>187</v>
      </c>
      <c r="E445" s="28">
        <v>5</v>
      </c>
      <c r="F445" s="28" t="s">
        <v>294</v>
      </c>
      <c r="G445" s="28">
        <v>20</v>
      </c>
      <c r="H445" s="26">
        <v>44883</v>
      </c>
      <c r="I445" s="28" t="s">
        <v>300</v>
      </c>
      <c r="J445" s="32" t="s">
        <v>529</v>
      </c>
      <c r="K445" s="5" t="s">
        <v>493</v>
      </c>
      <c r="M445" s="2" t="str">
        <f t="shared" si="14"/>
        <v>SELT6</v>
      </c>
      <c r="N445" s="30" t="str">
        <f t="shared" si="15"/>
        <v>SELGRUPO5</v>
      </c>
    </row>
    <row r="446" spans="1:14" customFormat="1" x14ac:dyDescent="0.3">
      <c r="A446" s="26">
        <v>44898</v>
      </c>
      <c r="B446" s="26">
        <v>44901</v>
      </c>
      <c r="C446" s="28">
        <v>6</v>
      </c>
      <c r="D446" s="28" t="s">
        <v>187</v>
      </c>
      <c r="E446" s="28">
        <v>1</v>
      </c>
      <c r="F446" s="28" t="s">
        <v>320</v>
      </c>
      <c r="G446" s="28">
        <v>5</v>
      </c>
      <c r="H446" s="26">
        <v>44835</v>
      </c>
      <c r="I446" s="28" t="s">
        <v>290</v>
      </c>
      <c r="J446" s="32" t="s">
        <v>583</v>
      </c>
      <c r="K446" s="5"/>
      <c r="M446" s="2" t="str">
        <f t="shared" si="14"/>
        <v>SELT6</v>
      </c>
      <c r="N446" s="30" t="str">
        <f t="shared" si="15"/>
        <v>SELGRUPO1</v>
      </c>
    </row>
    <row r="447" spans="1:14" customFormat="1" x14ac:dyDescent="0.3">
      <c r="A447" s="26">
        <v>44898</v>
      </c>
      <c r="B447" s="26">
        <v>44901</v>
      </c>
      <c r="C447" s="28">
        <v>6</v>
      </c>
      <c r="D447" s="28" t="s">
        <v>187</v>
      </c>
      <c r="E447" s="28">
        <v>1</v>
      </c>
      <c r="F447" s="28" t="s">
        <v>320</v>
      </c>
      <c r="G447" s="28">
        <v>5</v>
      </c>
      <c r="H447" s="26">
        <v>44826</v>
      </c>
      <c r="I447" s="28" t="s">
        <v>290</v>
      </c>
      <c r="J447" s="32" t="s">
        <v>583</v>
      </c>
      <c r="K447" s="5"/>
      <c r="M447" s="2" t="str">
        <f t="shared" si="14"/>
        <v>SELT6</v>
      </c>
      <c r="N447" s="30" t="str">
        <f t="shared" si="15"/>
        <v>SELGRUPO1</v>
      </c>
    </row>
    <row r="448" spans="1:14" customFormat="1" x14ac:dyDescent="0.3">
      <c r="A448" s="26">
        <v>44898</v>
      </c>
      <c r="B448" s="26">
        <v>44901</v>
      </c>
      <c r="C448" s="28">
        <v>6</v>
      </c>
      <c r="D448" s="28" t="s">
        <v>187</v>
      </c>
      <c r="E448" s="28">
        <v>1</v>
      </c>
      <c r="F448" s="28" t="s">
        <v>320</v>
      </c>
      <c r="G448" s="28">
        <v>5</v>
      </c>
      <c r="H448" s="26">
        <v>44856</v>
      </c>
      <c r="I448" s="28" t="s">
        <v>290</v>
      </c>
      <c r="J448" s="32" t="s">
        <v>585</v>
      </c>
      <c r="K448" s="5"/>
      <c r="M448" s="2" t="str">
        <f t="shared" si="14"/>
        <v>SELT6</v>
      </c>
      <c r="N448" s="30" t="str">
        <f t="shared" si="15"/>
        <v>SELGRUPO1</v>
      </c>
    </row>
    <row r="449" spans="1:14" customFormat="1" x14ac:dyDescent="0.3">
      <c r="A449" s="26">
        <v>44898</v>
      </c>
      <c r="B449" s="26">
        <v>44901</v>
      </c>
      <c r="C449" s="28">
        <v>6</v>
      </c>
      <c r="D449" s="28" t="s">
        <v>187</v>
      </c>
      <c r="E449" s="28">
        <v>1</v>
      </c>
      <c r="F449" s="28" t="s">
        <v>291</v>
      </c>
      <c r="G449" s="28">
        <v>5</v>
      </c>
      <c r="H449" s="26">
        <v>44498</v>
      </c>
      <c r="I449" s="28" t="s">
        <v>290</v>
      </c>
      <c r="J449" s="32" t="s">
        <v>478</v>
      </c>
      <c r="K449" s="5"/>
      <c r="M449" s="2" t="str">
        <f t="shared" si="14"/>
        <v>SELT6</v>
      </c>
      <c r="N449" s="30" t="str">
        <f t="shared" si="15"/>
        <v>SELGRUPO1</v>
      </c>
    </row>
    <row r="450" spans="1:14" customFormat="1" x14ac:dyDescent="0.3">
      <c r="A450" s="26">
        <v>44898</v>
      </c>
      <c r="B450" s="26">
        <v>44901</v>
      </c>
      <c r="C450" s="28">
        <v>6</v>
      </c>
      <c r="D450" s="28" t="s">
        <v>206</v>
      </c>
      <c r="E450" s="28">
        <v>5</v>
      </c>
      <c r="F450" s="28" t="s">
        <v>294</v>
      </c>
      <c r="G450" s="28">
        <v>386.9</v>
      </c>
      <c r="H450" s="26">
        <v>44414</v>
      </c>
      <c r="I450" s="28" t="s">
        <v>290</v>
      </c>
      <c r="J450" s="32" t="s">
        <v>561</v>
      </c>
      <c r="K450" s="5"/>
      <c r="M450" s="2" t="str">
        <f t="shared" si="14"/>
        <v>SELT6</v>
      </c>
      <c r="N450" s="30" t="str">
        <f t="shared" si="15"/>
        <v>SELGRUPO5</v>
      </c>
    </row>
    <row r="451" spans="1:14" customFormat="1" x14ac:dyDescent="0.3">
      <c r="A451" s="26">
        <v>44898</v>
      </c>
      <c r="B451" s="26">
        <v>44901</v>
      </c>
      <c r="C451" s="28">
        <v>6</v>
      </c>
      <c r="D451" s="28" t="s">
        <v>196</v>
      </c>
      <c r="E451" s="28">
        <v>1</v>
      </c>
      <c r="F451" s="28" t="s">
        <v>291</v>
      </c>
      <c r="G451" s="28">
        <v>0</v>
      </c>
      <c r="H451" s="26">
        <v>44899</v>
      </c>
      <c r="I451" s="28" t="s">
        <v>306</v>
      </c>
      <c r="J451" s="32" t="s">
        <v>590</v>
      </c>
      <c r="K451" s="5" t="s">
        <v>522</v>
      </c>
      <c r="M451" s="2" t="str">
        <f t="shared" si="14"/>
        <v>SELT6</v>
      </c>
      <c r="N451" s="30" t="str">
        <f t="shared" si="15"/>
        <v>SELGRUPO1</v>
      </c>
    </row>
    <row r="452" spans="1:14" customFormat="1" x14ac:dyDescent="0.3">
      <c r="A452" s="26">
        <v>44900</v>
      </c>
      <c r="B452" s="26">
        <v>44901</v>
      </c>
      <c r="C452" s="28">
        <v>6</v>
      </c>
      <c r="D452" s="28" t="s">
        <v>200</v>
      </c>
      <c r="E452" s="28">
        <v>1</v>
      </c>
      <c r="F452" s="28" t="s">
        <v>291</v>
      </c>
      <c r="G452" s="28">
        <v>5</v>
      </c>
      <c r="H452" s="26">
        <v>44881</v>
      </c>
      <c r="I452" s="28" t="s">
        <v>290</v>
      </c>
      <c r="J452" s="32" t="s">
        <v>591</v>
      </c>
      <c r="K452" s="5"/>
      <c r="M452" s="2" t="str">
        <f t="shared" ref="M452:M515" si="16">IF(C452=1,"SELT1",IF(C452=2,"SELT2",IF(C452=3,"SELT3",IF(C452=4,"SELT4",IF(C452=5,"SELT5",IF(C452=6,"SELT6",IF(C452=7,"SELT7",IF(C452=8,"SELT8",IF(C452=9,"SELT9",IF(C452=10,"SELT10","NA"))))))))))</f>
        <v>SELT6</v>
      </c>
      <c r="N452" s="30" t="str">
        <f t="shared" si="15"/>
        <v>SELGRUPO1</v>
      </c>
    </row>
    <row r="453" spans="1:14" customFormat="1" x14ac:dyDescent="0.3">
      <c r="A453" s="26">
        <v>44900</v>
      </c>
      <c r="B453" s="26">
        <v>44901</v>
      </c>
      <c r="C453" s="28">
        <v>6</v>
      </c>
      <c r="D453" s="28" t="s">
        <v>200</v>
      </c>
      <c r="E453" s="28">
        <v>1</v>
      </c>
      <c r="F453" s="28" t="s">
        <v>291</v>
      </c>
      <c r="G453" s="28">
        <v>5</v>
      </c>
      <c r="H453" s="26">
        <v>44225</v>
      </c>
      <c r="I453" s="28" t="s">
        <v>290</v>
      </c>
      <c r="J453" s="32" t="s">
        <v>546</v>
      </c>
      <c r="K453" s="5"/>
      <c r="M453" s="2" t="str">
        <f t="shared" si="16"/>
        <v>SELT6</v>
      </c>
      <c r="N453" s="30" t="str">
        <f t="shared" si="15"/>
        <v>SELGRUPO1</v>
      </c>
    </row>
    <row r="454" spans="1:14" customFormat="1" x14ac:dyDescent="0.3">
      <c r="A454" s="26">
        <v>44900</v>
      </c>
      <c r="B454" s="26">
        <v>44901</v>
      </c>
      <c r="C454" s="28">
        <v>6</v>
      </c>
      <c r="D454" s="28" t="s">
        <v>200</v>
      </c>
      <c r="E454" s="28">
        <v>1</v>
      </c>
      <c r="F454" s="28" t="s">
        <v>291</v>
      </c>
      <c r="G454" s="28">
        <v>5</v>
      </c>
      <c r="H454" s="26">
        <v>44159</v>
      </c>
      <c r="I454" s="28" t="s">
        <v>306</v>
      </c>
      <c r="J454" s="32" t="s">
        <v>478</v>
      </c>
      <c r="K454" s="5" t="s">
        <v>592</v>
      </c>
      <c r="M454" s="2" t="str">
        <f t="shared" si="16"/>
        <v>SELT6</v>
      </c>
      <c r="N454" s="30" t="str">
        <f t="shared" si="15"/>
        <v>SELGRUPO1</v>
      </c>
    </row>
    <row r="455" spans="1:14" customFormat="1" x14ac:dyDescent="0.3">
      <c r="A455" s="26">
        <v>44900</v>
      </c>
      <c r="B455" s="26">
        <v>44901</v>
      </c>
      <c r="C455" s="28">
        <v>6</v>
      </c>
      <c r="D455" s="28" t="s">
        <v>200</v>
      </c>
      <c r="E455" s="28">
        <v>5</v>
      </c>
      <c r="F455" s="28" t="s">
        <v>294</v>
      </c>
      <c r="G455" s="28">
        <v>44.5</v>
      </c>
      <c r="H455" s="26">
        <v>44400</v>
      </c>
      <c r="I455" s="28" t="s">
        <v>290</v>
      </c>
      <c r="J455" s="32" t="s">
        <v>270</v>
      </c>
      <c r="K455" s="5"/>
      <c r="M455" s="2" t="str">
        <f t="shared" si="16"/>
        <v>SELT6</v>
      </c>
      <c r="N455" s="30" t="str">
        <f t="shared" si="15"/>
        <v>SELGRUPO5</v>
      </c>
    </row>
    <row r="456" spans="1:14" customFormat="1" x14ac:dyDescent="0.3">
      <c r="A456" s="26">
        <v>44900</v>
      </c>
      <c r="B456" s="26">
        <v>44901</v>
      </c>
      <c r="C456" s="28">
        <v>6</v>
      </c>
      <c r="D456" s="28" t="s">
        <v>200</v>
      </c>
      <c r="E456" s="28">
        <v>5</v>
      </c>
      <c r="F456" s="28" t="s">
        <v>294</v>
      </c>
      <c r="G456" s="28">
        <v>70</v>
      </c>
      <c r="H456" s="26">
        <v>44427</v>
      </c>
      <c r="I456" s="28" t="s">
        <v>290</v>
      </c>
      <c r="J456" s="32" t="s">
        <v>525</v>
      </c>
      <c r="K456" s="5"/>
      <c r="M456" s="2" t="str">
        <f t="shared" si="16"/>
        <v>SELT6</v>
      </c>
      <c r="N456" s="30" t="str">
        <f t="shared" si="15"/>
        <v>SELGRUPO5</v>
      </c>
    </row>
    <row r="457" spans="1:14" customFormat="1" x14ac:dyDescent="0.3">
      <c r="A457" s="26">
        <v>44900</v>
      </c>
      <c r="B457" s="26">
        <v>44901</v>
      </c>
      <c r="C457" s="28">
        <v>6</v>
      </c>
      <c r="D457" s="28" t="s">
        <v>200</v>
      </c>
      <c r="E457" s="28">
        <v>5</v>
      </c>
      <c r="F457" s="28" t="s">
        <v>294</v>
      </c>
      <c r="G457" s="28">
        <v>7</v>
      </c>
      <c r="H457" s="26">
        <v>44891</v>
      </c>
      <c r="I457" s="28" t="s">
        <v>290</v>
      </c>
      <c r="J457" s="32" t="s">
        <v>593</v>
      </c>
      <c r="K457" s="5"/>
      <c r="M457" s="2" t="str">
        <f t="shared" si="16"/>
        <v>SELT6</v>
      </c>
      <c r="N457" s="30" t="str">
        <f t="shared" si="15"/>
        <v>SELGRUPO5</v>
      </c>
    </row>
    <row r="458" spans="1:14" customFormat="1" x14ac:dyDescent="0.3">
      <c r="A458" s="26">
        <v>44900</v>
      </c>
      <c r="B458" s="26">
        <v>44901</v>
      </c>
      <c r="C458" s="28">
        <v>6</v>
      </c>
      <c r="D458" s="28" t="s">
        <v>200</v>
      </c>
      <c r="E458" s="28">
        <v>5</v>
      </c>
      <c r="F458" s="28" t="s">
        <v>294</v>
      </c>
      <c r="G458" s="28">
        <v>14.5</v>
      </c>
      <c r="H458" s="26">
        <v>44891</v>
      </c>
      <c r="I458" s="28" t="s">
        <v>290</v>
      </c>
      <c r="J458" s="32" t="s">
        <v>594</v>
      </c>
      <c r="K458" s="5"/>
      <c r="M458" s="2" t="str">
        <f t="shared" si="16"/>
        <v>SELT6</v>
      </c>
      <c r="N458" s="30" t="str">
        <f t="shared" si="15"/>
        <v>SELGRUPO5</v>
      </c>
    </row>
    <row r="459" spans="1:14" customFormat="1" x14ac:dyDescent="0.3">
      <c r="A459" s="26">
        <v>44900</v>
      </c>
      <c r="B459" s="26">
        <v>44901</v>
      </c>
      <c r="C459" s="28">
        <v>6</v>
      </c>
      <c r="D459" s="28" t="s">
        <v>200</v>
      </c>
      <c r="E459" s="28">
        <v>5</v>
      </c>
      <c r="F459" s="28" t="s">
        <v>294</v>
      </c>
      <c r="G459" s="28">
        <v>20</v>
      </c>
      <c r="H459" s="26">
        <v>44879</v>
      </c>
      <c r="I459" s="28" t="s">
        <v>300</v>
      </c>
      <c r="J459" s="32" t="s">
        <v>529</v>
      </c>
      <c r="K459" s="5"/>
      <c r="M459" s="2" t="str">
        <f t="shared" si="16"/>
        <v>SELT6</v>
      </c>
      <c r="N459" s="30" t="str">
        <f t="shared" si="15"/>
        <v>SELGRUPO5</v>
      </c>
    </row>
    <row r="460" spans="1:14" customFormat="1" x14ac:dyDescent="0.3">
      <c r="A460" s="26">
        <v>44900</v>
      </c>
      <c r="B460" s="26">
        <v>44901</v>
      </c>
      <c r="C460" s="28">
        <v>6</v>
      </c>
      <c r="D460" s="28" t="s">
        <v>200</v>
      </c>
      <c r="E460" s="28">
        <v>5</v>
      </c>
      <c r="F460" s="28" t="s">
        <v>294</v>
      </c>
      <c r="G460" s="28">
        <v>20</v>
      </c>
      <c r="H460" s="26">
        <v>44879</v>
      </c>
      <c r="I460" s="28" t="s">
        <v>300</v>
      </c>
      <c r="J460" s="32" t="s">
        <v>529</v>
      </c>
      <c r="K460" s="5"/>
      <c r="M460" s="2" t="str">
        <f t="shared" si="16"/>
        <v>SELT6</v>
      </c>
      <c r="N460" s="30" t="str">
        <f t="shared" si="15"/>
        <v>SELGRUPO5</v>
      </c>
    </row>
    <row r="461" spans="1:14" customFormat="1" x14ac:dyDescent="0.3">
      <c r="A461" s="26">
        <v>44900</v>
      </c>
      <c r="B461" s="26">
        <v>44901</v>
      </c>
      <c r="C461" s="28">
        <v>6</v>
      </c>
      <c r="D461" s="28" t="s">
        <v>195</v>
      </c>
      <c r="E461" s="28">
        <v>5</v>
      </c>
      <c r="F461" s="28" t="s">
        <v>294</v>
      </c>
      <c r="G461" s="28">
        <v>49</v>
      </c>
      <c r="H461" s="26">
        <v>44691</v>
      </c>
      <c r="I461" s="28" t="s">
        <v>290</v>
      </c>
      <c r="J461" s="32" t="s">
        <v>270</v>
      </c>
      <c r="K461" s="5"/>
      <c r="M461" s="2" t="str">
        <f t="shared" si="16"/>
        <v>SELT6</v>
      </c>
      <c r="N461" s="30" t="str">
        <f t="shared" si="15"/>
        <v>SELGRUPO5</v>
      </c>
    </row>
    <row r="462" spans="1:14" customFormat="1" x14ac:dyDescent="0.3">
      <c r="A462" s="26">
        <v>44900</v>
      </c>
      <c r="B462" s="26">
        <v>44901</v>
      </c>
      <c r="C462" s="28">
        <v>6</v>
      </c>
      <c r="D462" s="28" t="s">
        <v>195</v>
      </c>
      <c r="E462" s="28">
        <v>5</v>
      </c>
      <c r="F462" s="28" t="s">
        <v>294</v>
      </c>
      <c r="G462" s="28">
        <v>5</v>
      </c>
      <c r="H462" s="26">
        <v>44684</v>
      </c>
      <c r="I462" s="28" t="s">
        <v>290</v>
      </c>
      <c r="J462" s="32" t="s">
        <v>546</v>
      </c>
      <c r="K462" s="5"/>
      <c r="M462" s="2" t="str">
        <f t="shared" si="16"/>
        <v>SELT6</v>
      </c>
      <c r="N462" s="30" t="str">
        <f t="shared" ref="N462:N524" si="17">IF(E462=1,"SELGRUPO1",IF(E462=2,"SELGRUPO2",IF(E462=3,"SELGRUPO3",IF(E462= 4,"SELGRUPO4",IF(E462=5,"SELGRUPO5","NA")))))</f>
        <v>SELGRUPO5</v>
      </c>
    </row>
    <row r="463" spans="1:14" customFormat="1" x14ac:dyDescent="0.3">
      <c r="A463" s="26">
        <v>44900</v>
      </c>
      <c r="B463" s="26">
        <v>44901</v>
      </c>
      <c r="C463" s="28">
        <v>6</v>
      </c>
      <c r="D463" s="28" t="s">
        <v>195</v>
      </c>
      <c r="E463" s="28">
        <v>2</v>
      </c>
      <c r="F463" s="28" t="s">
        <v>313</v>
      </c>
      <c r="G463" s="28">
        <v>13</v>
      </c>
      <c r="H463" s="26">
        <v>44900</v>
      </c>
      <c r="I463" s="28" t="s">
        <v>290</v>
      </c>
      <c r="J463" s="32" t="s">
        <v>595</v>
      </c>
      <c r="K463" s="5"/>
      <c r="M463" s="2" t="str">
        <f t="shared" si="16"/>
        <v>SELT6</v>
      </c>
      <c r="N463" s="30" t="str">
        <f t="shared" si="17"/>
        <v>SELGRUPO2</v>
      </c>
    </row>
    <row r="464" spans="1:14" customFormat="1" x14ac:dyDescent="0.3">
      <c r="A464" s="26">
        <v>44900</v>
      </c>
      <c r="B464" s="26">
        <v>44901</v>
      </c>
      <c r="C464" s="28">
        <v>6</v>
      </c>
      <c r="D464" s="28" t="s">
        <v>195</v>
      </c>
      <c r="E464" s="28">
        <v>1</v>
      </c>
      <c r="F464" s="28" t="s">
        <v>291</v>
      </c>
      <c r="G464" s="28">
        <v>36</v>
      </c>
      <c r="H464" s="26">
        <v>44900</v>
      </c>
      <c r="I464" s="28" t="s">
        <v>290</v>
      </c>
      <c r="J464" s="32" t="s">
        <v>596</v>
      </c>
      <c r="K464" s="5"/>
      <c r="M464" s="2" t="str">
        <f t="shared" si="16"/>
        <v>SELT6</v>
      </c>
      <c r="N464" s="30" t="str">
        <f t="shared" si="17"/>
        <v>SELGRUPO1</v>
      </c>
    </row>
    <row r="465" spans="1:14" customFormat="1" x14ac:dyDescent="0.3">
      <c r="A465" s="26">
        <v>44900</v>
      </c>
      <c r="B465" s="26">
        <v>44901</v>
      </c>
      <c r="C465" s="28">
        <v>6</v>
      </c>
      <c r="D465" s="28" t="s">
        <v>195</v>
      </c>
      <c r="E465" s="28">
        <v>1</v>
      </c>
      <c r="F465" s="28" t="s">
        <v>291</v>
      </c>
      <c r="G465" s="28">
        <v>4</v>
      </c>
      <c r="H465" s="26">
        <v>44900</v>
      </c>
      <c r="I465" s="28" t="s">
        <v>300</v>
      </c>
      <c r="J465" s="32" t="s">
        <v>508</v>
      </c>
      <c r="K465" s="5" t="s">
        <v>597</v>
      </c>
      <c r="M465" s="2" t="str">
        <f t="shared" si="16"/>
        <v>SELT6</v>
      </c>
      <c r="N465" s="30" t="str">
        <f t="shared" si="17"/>
        <v>SELGRUPO1</v>
      </c>
    </row>
    <row r="466" spans="1:14" customFormat="1" x14ac:dyDescent="0.3">
      <c r="A466" s="26">
        <v>44900</v>
      </c>
      <c r="B466" s="26">
        <v>44901</v>
      </c>
      <c r="C466" s="28">
        <v>6</v>
      </c>
      <c r="D466" s="28" t="s">
        <v>195</v>
      </c>
      <c r="E466" s="28">
        <v>1</v>
      </c>
      <c r="F466" s="28" t="s">
        <v>291</v>
      </c>
      <c r="G466" s="28">
        <v>0</v>
      </c>
      <c r="H466" s="26">
        <v>44900</v>
      </c>
      <c r="I466" s="28" t="s">
        <v>306</v>
      </c>
      <c r="J466" s="32" t="s">
        <v>370</v>
      </c>
      <c r="K466" s="5" t="s">
        <v>598</v>
      </c>
      <c r="M466" s="2" t="str">
        <f t="shared" si="16"/>
        <v>SELT6</v>
      </c>
      <c r="N466" s="30" t="str">
        <f t="shared" si="17"/>
        <v>SELGRUPO1</v>
      </c>
    </row>
    <row r="467" spans="1:14" customFormat="1" x14ac:dyDescent="0.3">
      <c r="A467" s="26">
        <v>44900</v>
      </c>
      <c r="B467" s="26">
        <v>44901</v>
      </c>
      <c r="C467" s="28">
        <v>6</v>
      </c>
      <c r="D467" s="28" t="s">
        <v>195</v>
      </c>
      <c r="E467" s="28">
        <v>1</v>
      </c>
      <c r="F467" s="28" t="s">
        <v>291</v>
      </c>
      <c r="G467" s="28">
        <v>0</v>
      </c>
      <c r="H467" s="26">
        <v>44900</v>
      </c>
      <c r="I467" s="28" t="s">
        <v>306</v>
      </c>
      <c r="J467" s="32" t="s">
        <v>571</v>
      </c>
      <c r="K467" s="5" t="s">
        <v>598</v>
      </c>
      <c r="M467" s="2" t="str">
        <f t="shared" si="16"/>
        <v>SELT6</v>
      </c>
      <c r="N467" s="30" t="str">
        <f t="shared" si="17"/>
        <v>SELGRUPO1</v>
      </c>
    </row>
    <row r="468" spans="1:14" customFormat="1" x14ac:dyDescent="0.3">
      <c r="A468" s="26">
        <v>44900</v>
      </c>
      <c r="B468" s="26">
        <v>44901</v>
      </c>
      <c r="C468" s="28">
        <v>6</v>
      </c>
      <c r="D468" s="28" t="s">
        <v>195</v>
      </c>
      <c r="E468" s="28">
        <v>1</v>
      </c>
      <c r="F468" s="28" t="s">
        <v>291</v>
      </c>
      <c r="G468" s="28">
        <v>0</v>
      </c>
      <c r="H468" s="26">
        <v>44900</v>
      </c>
      <c r="I468" s="28" t="s">
        <v>306</v>
      </c>
      <c r="J468" s="32" t="s">
        <v>410</v>
      </c>
      <c r="K468" s="5" t="s">
        <v>599</v>
      </c>
      <c r="M468" s="2" t="str">
        <f t="shared" si="16"/>
        <v>SELT6</v>
      </c>
      <c r="N468" s="30" t="str">
        <f t="shared" si="17"/>
        <v>SELGRUPO1</v>
      </c>
    </row>
    <row r="469" spans="1:14" customFormat="1" x14ac:dyDescent="0.3">
      <c r="A469" s="26">
        <v>44900</v>
      </c>
      <c r="B469" s="26">
        <v>44901</v>
      </c>
      <c r="C469" s="28">
        <v>6</v>
      </c>
      <c r="D469" s="28" t="s">
        <v>195</v>
      </c>
      <c r="E469" s="28">
        <v>5</v>
      </c>
      <c r="F469" s="28" t="s">
        <v>304</v>
      </c>
      <c r="G469" s="28">
        <v>3</v>
      </c>
      <c r="H469" s="26">
        <v>44900</v>
      </c>
      <c r="I469" s="28" t="s">
        <v>300</v>
      </c>
      <c r="J469" s="32" t="s">
        <v>270</v>
      </c>
      <c r="K469" s="5" t="s">
        <v>600</v>
      </c>
      <c r="M469" s="2" t="str">
        <f t="shared" si="16"/>
        <v>SELT6</v>
      </c>
      <c r="N469" s="30" t="str">
        <f t="shared" si="17"/>
        <v>SELGRUPO5</v>
      </c>
    </row>
    <row r="470" spans="1:14" customFormat="1" x14ac:dyDescent="0.3">
      <c r="A470" s="26">
        <v>44900</v>
      </c>
      <c r="B470" s="26">
        <v>44901</v>
      </c>
      <c r="C470" s="28">
        <v>6</v>
      </c>
      <c r="D470" s="28" t="s">
        <v>195</v>
      </c>
      <c r="E470" s="28">
        <v>5</v>
      </c>
      <c r="F470" s="28" t="s">
        <v>87</v>
      </c>
      <c r="G470" s="28">
        <v>40</v>
      </c>
      <c r="H470" s="26">
        <v>44896</v>
      </c>
      <c r="I470" s="28" t="s">
        <v>290</v>
      </c>
      <c r="J470" s="32" t="s">
        <v>601</v>
      </c>
      <c r="K470" s="5"/>
      <c r="M470" s="2" t="str">
        <f t="shared" si="16"/>
        <v>SELT6</v>
      </c>
      <c r="N470" s="30" t="str">
        <f t="shared" si="17"/>
        <v>SELGRUPO5</v>
      </c>
    </row>
    <row r="471" spans="1:14" customFormat="1" x14ac:dyDescent="0.3">
      <c r="A471" s="26">
        <v>44900</v>
      </c>
      <c r="B471" s="26">
        <v>44901</v>
      </c>
      <c r="C471" s="28">
        <v>6</v>
      </c>
      <c r="D471" s="28" t="s">
        <v>195</v>
      </c>
      <c r="E471" s="28">
        <v>5</v>
      </c>
      <c r="F471" s="28" t="s">
        <v>87</v>
      </c>
      <c r="G471" s="28">
        <v>0</v>
      </c>
      <c r="H471" s="26">
        <v>44900</v>
      </c>
      <c r="I471" s="28" t="s">
        <v>306</v>
      </c>
      <c r="J471" s="32" t="s">
        <v>602</v>
      </c>
      <c r="K471" s="5" t="s">
        <v>603</v>
      </c>
      <c r="M471" s="2" t="str">
        <f t="shared" si="16"/>
        <v>SELT6</v>
      </c>
      <c r="N471" s="30" t="str">
        <f t="shared" si="17"/>
        <v>SELGRUPO5</v>
      </c>
    </row>
    <row r="472" spans="1:14" customFormat="1" x14ac:dyDescent="0.3">
      <c r="A472" s="26">
        <v>44900</v>
      </c>
      <c r="B472" s="26">
        <v>44901</v>
      </c>
      <c r="C472" s="28">
        <v>6</v>
      </c>
      <c r="D472" s="28" t="s">
        <v>195</v>
      </c>
      <c r="E472" s="28">
        <v>5</v>
      </c>
      <c r="F472" s="28" t="s">
        <v>87</v>
      </c>
      <c r="G472" s="28">
        <v>0</v>
      </c>
      <c r="H472" s="26">
        <v>44900</v>
      </c>
      <c r="I472" s="28" t="s">
        <v>306</v>
      </c>
      <c r="J472" s="32" t="s">
        <v>604</v>
      </c>
      <c r="K472" s="5" t="s">
        <v>605</v>
      </c>
      <c r="M472" s="2" t="str">
        <f t="shared" si="16"/>
        <v>SELT6</v>
      </c>
      <c r="N472" s="30" t="str">
        <f t="shared" si="17"/>
        <v>SELGRUPO5</v>
      </c>
    </row>
    <row r="473" spans="1:14" customFormat="1" x14ac:dyDescent="0.3">
      <c r="A473" s="26">
        <v>44900</v>
      </c>
      <c r="B473" s="26">
        <v>44901</v>
      </c>
      <c r="C473" s="28">
        <v>6</v>
      </c>
      <c r="D473" s="28" t="s">
        <v>195</v>
      </c>
      <c r="E473" s="28">
        <v>5</v>
      </c>
      <c r="F473" s="28" t="s">
        <v>87</v>
      </c>
      <c r="G473" s="28">
        <v>0</v>
      </c>
      <c r="H473" s="26">
        <v>44900</v>
      </c>
      <c r="I473" s="28" t="s">
        <v>306</v>
      </c>
      <c r="J473" s="32" t="s">
        <v>606</v>
      </c>
      <c r="K473" s="5" t="s">
        <v>599</v>
      </c>
      <c r="M473" s="2" t="str">
        <f t="shared" si="16"/>
        <v>SELT6</v>
      </c>
      <c r="N473" s="30" t="str">
        <f t="shared" si="17"/>
        <v>SELGRUPO5</v>
      </c>
    </row>
    <row r="474" spans="1:14" customFormat="1" x14ac:dyDescent="0.3">
      <c r="A474" s="26">
        <v>44900</v>
      </c>
      <c r="B474" s="26">
        <v>44901</v>
      </c>
      <c r="C474" s="28">
        <v>6</v>
      </c>
      <c r="D474" s="28" t="s">
        <v>195</v>
      </c>
      <c r="E474" s="28">
        <v>5</v>
      </c>
      <c r="F474" s="28" t="s">
        <v>87</v>
      </c>
      <c r="G474" s="28">
        <v>0</v>
      </c>
      <c r="H474" s="26">
        <v>44900</v>
      </c>
      <c r="I474" s="28" t="s">
        <v>306</v>
      </c>
      <c r="J474" s="32" t="s">
        <v>607</v>
      </c>
      <c r="K474" s="5" t="s">
        <v>599</v>
      </c>
      <c r="M474" s="2" t="str">
        <f t="shared" si="16"/>
        <v>SELT6</v>
      </c>
      <c r="N474" s="30" t="str">
        <f t="shared" si="17"/>
        <v>SELGRUPO5</v>
      </c>
    </row>
    <row r="475" spans="1:14" customFormat="1" x14ac:dyDescent="0.3">
      <c r="A475" s="26">
        <v>44900</v>
      </c>
      <c r="B475" s="26">
        <v>44901</v>
      </c>
      <c r="C475" s="28">
        <v>6</v>
      </c>
      <c r="D475" s="28" t="s">
        <v>195</v>
      </c>
      <c r="E475" s="28">
        <v>1</v>
      </c>
      <c r="F475" s="28" t="s">
        <v>291</v>
      </c>
      <c r="G475" s="28">
        <v>0</v>
      </c>
      <c r="H475" s="26">
        <v>44900</v>
      </c>
      <c r="I475" s="28" t="s">
        <v>306</v>
      </c>
      <c r="J475" s="32" t="s">
        <v>608</v>
      </c>
      <c r="K475" s="5" t="s">
        <v>599</v>
      </c>
      <c r="M475" s="2" t="str">
        <f t="shared" si="16"/>
        <v>SELT6</v>
      </c>
      <c r="N475" s="30" t="str">
        <f t="shared" si="17"/>
        <v>SELGRUPO1</v>
      </c>
    </row>
    <row r="476" spans="1:14" customFormat="1" x14ac:dyDescent="0.3">
      <c r="A476" s="26">
        <v>44900</v>
      </c>
      <c r="B476" s="26">
        <v>44901</v>
      </c>
      <c r="C476" s="28">
        <v>6</v>
      </c>
      <c r="D476" s="28" t="s">
        <v>195</v>
      </c>
      <c r="E476" s="28">
        <v>1</v>
      </c>
      <c r="F476" s="28" t="s">
        <v>291</v>
      </c>
      <c r="G476" s="28">
        <v>0</v>
      </c>
      <c r="H476" s="26">
        <v>44900</v>
      </c>
      <c r="I476" s="28" t="s">
        <v>306</v>
      </c>
      <c r="J476" s="32" t="s">
        <v>517</v>
      </c>
      <c r="K476" s="5" t="s">
        <v>599</v>
      </c>
      <c r="M476" s="2" t="str">
        <f t="shared" si="16"/>
        <v>SELT6</v>
      </c>
      <c r="N476" s="30" t="str">
        <f t="shared" si="17"/>
        <v>SELGRUPO1</v>
      </c>
    </row>
    <row r="477" spans="1:14" customFormat="1" x14ac:dyDescent="0.3">
      <c r="A477" s="26">
        <v>44900</v>
      </c>
      <c r="B477" s="26">
        <v>44901</v>
      </c>
      <c r="C477" s="28">
        <v>6</v>
      </c>
      <c r="D477" s="28" t="s">
        <v>195</v>
      </c>
      <c r="E477" s="28">
        <v>1</v>
      </c>
      <c r="F477" s="28" t="s">
        <v>291</v>
      </c>
      <c r="G477" s="28">
        <v>0</v>
      </c>
      <c r="H477" s="26">
        <v>44900</v>
      </c>
      <c r="I477" s="28" t="s">
        <v>306</v>
      </c>
      <c r="J477" s="32" t="s">
        <v>609</v>
      </c>
      <c r="K477" s="5" t="s">
        <v>603</v>
      </c>
      <c r="M477" s="2" t="str">
        <f t="shared" si="16"/>
        <v>SELT6</v>
      </c>
      <c r="N477" s="30" t="str">
        <f t="shared" si="17"/>
        <v>SELGRUPO1</v>
      </c>
    </row>
    <row r="478" spans="1:14" customFormat="1" x14ac:dyDescent="0.3">
      <c r="A478" s="26">
        <v>44900</v>
      </c>
      <c r="B478" s="26">
        <v>44901</v>
      </c>
      <c r="C478" s="28">
        <v>6</v>
      </c>
      <c r="D478" s="28" t="s">
        <v>195</v>
      </c>
      <c r="E478" s="28">
        <v>5</v>
      </c>
      <c r="F478" s="28" t="s">
        <v>330</v>
      </c>
      <c r="G478" s="28">
        <v>5</v>
      </c>
      <c r="H478" s="26">
        <v>44846</v>
      </c>
      <c r="I478" s="28" t="s">
        <v>290</v>
      </c>
      <c r="J478" s="32" t="s">
        <v>565</v>
      </c>
      <c r="K478" s="5"/>
      <c r="M478" s="2" t="str">
        <f t="shared" si="16"/>
        <v>SELT6</v>
      </c>
      <c r="N478" s="30" t="str">
        <f t="shared" si="17"/>
        <v>SELGRUPO5</v>
      </c>
    </row>
    <row r="479" spans="1:14" customFormat="1" x14ac:dyDescent="0.3">
      <c r="A479" s="26">
        <v>44900</v>
      </c>
      <c r="B479" s="26">
        <v>44901</v>
      </c>
      <c r="C479" s="28">
        <v>6</v>
      </c>
      <c r="D479" s="28" t="s">
        <v>196</v>
      </c>
      <c r="E479" s="28">
        <v>5</v>
      </c>
      <c r="F479" s="28" t="s">
        <v>294</v>
      </c>
      <c r="G479" s="28">
        <v>23</v>
      </c>
      <c r="H479" s="26">
        <v>44891</v>
      </c>
      <c r="I479" s="28" t="s">
        <v>290</v>
      </c>
      <c r="J479" s="32" t="s">
        <v>610</v>
      </c>
      <c r="K479" s="5"/>
      <c r="M479" s="2" t="str">
        <f t="shared" si="16"/>
        <v>SELT6</v>
      </c>
      <c r="N479" s="30" t="str">
        <f t="shared" si="17"/>
        <v>SELGRUPO5</v>
      </c>
    </row>
    <row r="480" spans="1:14" customFormat="1" x14ac:dyDescent="0.3">
      <c r="A480" s="26">
        <v>44900</v>
      </c>
      <c r="B480" s="26">
        <v>44901</v>
      </c>
      <c r="C480" s="28">
        <v>6</v>
      </c>
      <c r="D480" s="28" t="s">
        <v>204</v>
      </c>
      <c r="E480" s="28">
        <v>5</v>
      </c>
      <c r="F480" s="28" t="s">
        <v>294</v>
      </c>
      <c r="G480" s="28">
        <v>50</v>
      </c>
      <c r="H480" s="26">
        <v>44614</v>
      </c>
      <c r="I480" s="28" t="s">
        <v>290</v>
      </c>
      <c r="J480" s="32" t="s">
        <v>611</v>
      </c>
      <c r="K480" s="5"/>
      <c r="M480" s="2" t="str">
        <f t="shared" si="16"/>
        <v>SELT6</v>
      </c>
      <c r="N480" s="30" t="str">
        <f t="shared" si="17"/>
        <v>SELGRUPO5</v>
      </c>
    </row>
    <row r="481" spans="1:14" customFormat="1" x14ac:dyDescent="0.3">
      <c r="A481" s="26">
        <v>44900</v>
      </c>
      <c r="B481" s="26">
        <v>44901</v>
      </c>
      <c r="C481" s="28">
        <v>6</v>
      </c>
      <c r="D481" s="28" t="s">
        <v>204</v>
      </c>
      <c r="E481" s="28">
        <v>5</v>
      </c>
      <c r="F481" s="28" t="s">
        <v>294</v>
      </c>
      <c r="G481" s="28">
        <v>95.5</v>
      </c>
      <c r="H481" s="26">
        <v>44900</v>
      </c>
      <c r="I481" s="28" t="s">
        <v>290</v>
      </c>
      <c r="J481" s="32" t="s">
        <v>612</v>
      </c>
      <c r="K481" s="5"/>
      <c r="M481" s="2" t="str">
        <f t="shared" si="16"/>
        <v>SELT6</v>
      </c>
      <c r="N481" s="30" t="str">
        <f t="shared" si="17"/>
        <v>SELGRUPO5</v>
      </c>
    </row>
    <row r="482" spans="1:14" customFormat="1" x14ac:dyDescent="0.3">
      <c r="A482" s="26">
        <v>44900</v>
      </c>
      <c r="B482" s="26">
        <v>44901</v>
      </c>
      <c r="C482" s="28">
        <v>6</v>
      </c>
      <c r="D482" s="28" t="s">
        <v>204</v>
      </c>
      <c r="E482" s="28">
        <v>5</v>
      </c>
      <c r="F482" s="28" t="s">
        <v>294</v>
      </c>
      <c r="G482" s="28">
        <v>9</v>
      </c>
      <c r="H482" s="26">
        <v>44900</v>
      </c>
      <c r="I482" s="28" t="s">
        <v>290</v>
      </c>
      <c r="J482" s="32" t="s">
        <v>613</v>
      </c>
      <c r="K482" s="5"/>
      <c r="M482" s="2" t="str">
        <f t="shared" si="16"/>
        <v>SELT6</v>
      </c>
      <c r="N482" s="30" t="str">
        <f t="shared" si="17"/>
        <v>SELGRUPO5</v>
      </c>
    </row>
    <row r="483" spans="1:14" customFormat="1" x14ac:dyDescent="0.3">
      <c r="A483" s="26">
        <v>44900</v>
      </c>
      <c r="B483" s="26">
        <v>44901</v>
      </c>
      <c r="C483" s="28">
        <v>6</v>
      </c>
      <c r="D483" s="28" t="s">
        <v>204</v>
      </c>
      <c r="E483" s="28">
        <v>5</v>
      </c>
      <c r="F483" s="28" t="s">
        <v>294</v>
      </c>
      <c r="G483" s="28">
        <v>2</v>
      </c>
      <c r="H483" s="26">
        <v>44900</v>
      </c>
      <c r="I483" s="28" t="s">
        <v>290</v>
      </c>
      <c r="J483" s="32" t="s">
        <v>614</v>
      </c>
      <c r="K483" s="5"/>
      <c r="M483" s="2" t="str">
        <f t="shared" si="16"/>
        <v>SELT6</v>
      </c>
      <c r="N483" s="30" t="str">
        <f t="shared" si="17"/>
        <v>SELGRUPO5</v>
      </c>
    </row>
    <row r="484" spans="1:14" customFormat="1" x14ac:dyDescent="0.3">
      <c r="A484" s="26">
        <v>44900</v>
      </c>
      <c r="B484" s="26">
        <v>44901</v>
      </c>
      <c r="C484" s="28">
        <v>6</v>
      </c>
      <c r="D484" s="28" t="s">
        <v>204</v>
      </c>
      <c r="E484" s="28">
        <v>5</v>
      </c>
      <c r="F484" s="28" t="s">
        <v>317</v>
      </c>
      <c r="G484" s="28">
        <v>20</v>
      </c>
      <c r="H484" s="26" t="s">
        <v>615</v>
      </c>
      <c r="I484" s="28" t="s">
        <v>290</v>
      </c>
      <c r="J484" s="32" t="s">
        <v>529</v>
      </c>
      <c r="K484" s="5"/>
      <c r="M484" s="2" t="str">
        <f t="shared" si="16"/>
        <v>SELT6</v>
      </c>
      <c r="N484" s="30" t="str">
        <f t="shared" si="17"/>
        <v>SELGRUPO5</v>
      </c>
    </row>
    <row r="485" spans="1:14" customFormat="1" x14ac:dyDescent="0.3">
      <c r="A485" s="26">
        <v>44900</v>
      </c>
      <c r="B485" s="26">
        <v>44901</v>
      </c>
      <c r="C485" s="28">
        <v>6</v>
      </c>
      <c r="D485" s="28" t="s">
        <v>204</v>
      </c>
      <c r="E485" s="28">
        <v>5</v>
      </c>
      <c r="F485" s="28" t="s">
        <v>317</v>
      </c>
      <c r="G485" s="28">
        <v>20</v>
      </c>
      <c r="H485" s="26">
        <v>44804</v>
      </c>
      <c r="I485" s="28" t="s">
        <v>290</v>
      </c>
      <c r="J485" s="32" t="s">
        <v>529</v>
      </c>
      <c r="K485" s="5"/>
      <c r="M485" s="2" t="str">
        <f t="shared" si="16"/>
        <v>SELT6</v>
      </c>
      <c r="N485" s="30" t="str">
        <f t="shared" si="17"/>
        <v>SELGRUPO5</v>
      </c>
    </row>
    <row r="486" spans="1:14" customFormat="1" x14ac:dyDescent="0.3">
      <c r="A486" s="26">
        <v>44900</v>
      </c>
      <c r="B486" s="26">
        <v>44901</v>
      </c>
      <c r="C486" s="28">
        <v>6</v>
      </c>
      <c r="D486" s="28" t="s">
        <v>195</v>
      </c>
      <c r="E486" s="28">
        <v>1</v>
      </c>
      <c r="F486" s="28" t="s">
        <v>291</v>
      </c>
      <c r="G486" s="28">
        <v>0</v>
      </c>
      <c r="H486" s="26">
        <v>44900</v>
      </c>
      <c r="I486" s="28" t="s">
        <v>306</v>
      </c>
      <c r="J486" s="32" t="s">
        <v>616</v>
      </c>
      <c r="K486" s="5" t="s">
        <v>617</v>
      </c>
      <c r="M486" s="2" t="str">
        <f t="shared" si="16"/>
        <v>SELT6</v>
      </c>
      <c r="N486" s="30" t="str">
        <f t="shared" si="17"/>
        <v>SELGRUPO1</v>
      </c>
    </row>
    <row r="487" spans="1:14" customFormat="1" x14ac:dyDescent="0.3">
      <c r="A487" s="26">
        <v>44900</v>
      </c>
      <c r="B487" s="26">
        <v>44901</v>
      </c>
      <c r="C487" s="28">
        <v>6</v>
      </c>
      <c r="D487" s="28" t="s">
        <v>195</v>
      </c>
      <c r="E487" s="28">
        <v>2</v>
      </c>
      <c r="F487" s="28" t="s">
        <v>307</v>
      </c>
      <c r="G487" s="28">
        <v>0</v>
      </c>
      <c r="H487" s="26">
        <v>44901</v>
      </c>
      <c r="I487" s="28" t="s">
        <v>306</v>
      </c>
      <c r="J487" s="32" t="s">
        <v>618</v>
      </c>
      <c r="K487" s="5" t="s">
        <v>619</v>
      </c>
      <c r="M487" s="2" t="str">
        <f t="shared" si="16"/>
        <v>SELT6</v>
      </c>
      <c r="N487" s="30" t="str">
        <f t="shared" si="17"/>
        <v>SELGRUPO2</v>
      </c>
    </row>
    <row r="488" spans="1:14" customFormat="1" x14ac:dyDescent="0.3">
      <c r="A488" s="26">
        <v>44900</v>
      </c>
      <c r="B488" s="26">
        <v>44901</v>
      </c>
      <c r="C488" s="28">
        <v>6</v>
      </c>
      <c r="D488" s="28" t="s">
        <v>195</v>
      </c>
      <c r="E488" s="28">
        <v>2</v>
      </c>
      <c r="F488" s="28" t="s">
        <v>307</v>
      </c>
      <c r="G488" s="28">
        <v>0</v>
      </c>
      <c r="H488" s="26">
        <v>44901</v>
      </c>
      <c r="I488" s="28" t="s">
        <v>306</v>
      </c>
      <c r="J488" s="32" t="s">
        <v>620</v>
      </c>
      <c r="K488" s="5" t="s">
        <v>619</v>
      </c>
      <c r="M488" s="2" t="str">
        <f t="shared" si="16"/>
        <v>SELT6</v>
      </c>
      <c r="N488" s="30" t="str">
        <f t="shared" si="17"/>
        <v>SELGRUPO2</v>
      </c>
    </row>
    <row r="489" spans="1:14" customFormat="1" x14ac:dyDescent="0.3">
      <c r="A489" s="26">
        <v>44900</v>
      </c>
      <c r="B489" s="26">
        <v>44901</v>
      </c>
      <c r="C489" s="28">
        <v>6</v>
      </c>
      <c r="D489" s="28" t="s">
        <v>195</v>
      </c>
      <c r="E489" s="28">
        <v>2</v>
      </c>
      <c r="F489" s="28" t="s">
        <v>307</v>
      </c>
      <c r="G489" s="28">
        <v>0</v>
      </c>
      <c r="H489" s="26">
        <v>44901</v>
      </c>
      <c r="I489" s="28" t="s">
        <v>306</v>
      </c>
      <c r="J489" s="32" t="s">
        <v>621</v>
      </c>
      <c r="K489" s="5" t="s">
        <v>619</v>
      </c>
      <c r="M489" s="2" t="str">
        <f t="shared" si="16"/>
        <v>SELT6</v>
      </c>
      <c r="N489" s="30" t="str">
        <f t="shared" si="17"/>
        <v>SELGRUPO2</v>
      </c>
    </row>
    <row r="490" spans="1:14" customFormat="1" x14ac:dyDescent="0.3">
      <c r="A490" s="26">
        <v>44902</v>
      </c>
      <c r="B490" s="26">
        <v>44903</v>
      </c>
      <c r="C490" s="28">
        <v>6</v>
      </c>
      <c r="D490" s="28" t="s">
        <v>195</v>
      </c>
      <c r="E490" s="28">
        <v>2</v>
      </c>
      <c r="F490" s="28" t="s">
        <v>307</v>
      </c>
      <c r="G490" s="28">
        <v>2</v>
      </c>
      <c r="H490" s="26">
        <v>44901</v>
      </c>
      <c r="I490" s="28" t="s">
        <v>290</v>
      </c>
      <c r="J490" s="32" t="s">
        <v>618</v>
      </c>
      <c r="K490" s="5"/>
      <c r="M490" s="2" t="str">
        <f t="shared" si="16"/>
        <v>SELT6</v>
      </c>
      <c r="N490" s="30" t="str">
        <f t="shared" si="17"/>
        <v>SELGRUPO2</v>
      </c>
    </row>
    <row r="491" spans="1:14" customFormat="1" x14ac:dyDescent="0.3">
      <c r="A491" s="26">
        <v>44902</v>
      </c>
      <c r="B491" s="26">
        <v>44903</v>
      </c>
      <c r="C491" s="28">
        <v>6</v>
      </c>
      <c r="D491" s="28" t="s">
        <v>195</v>
      </c>
      <c r="E491" s="28">
        <v>2</v>
      </c>
      <c r="F491" s="28" t="s">
        <v>307</v>
      </c>
      <c r="G491" s="28">
        <v>2</v>
      </c>
      <c r="H491" s="26">
        <v>44901</v>
      </c>
      <c r="I491" s="28" t="s">
        <v>290</v>
      </c>
      <c r="J491" s="32" t="s">
        <v>620</v>
      </c>
      <c r="K491" s="5"/>
      <c r="M491" s="2" t="str">
        <f t="shared" si="16"/>
        <v>SELT6</v>
      </c>
      <c r="N491" s="30" t="str">
        <f t="shared" si="17"/>
        <v>SELGRUPO2</v>
      </c>
    </row>
    <row r="492" spans="1:14" customFormat="1" x14ac:dyDescent="0.3">
      <c r="A492" s="26">
        <v>44902</v>
      </c>
      <c r="B492" s="26">
        <v>44903</v>
      </c>
      <c r="C492" s="28">
        <v>6</v>
      </c>
      <c r="D492" s="28" t="s">
        <v>195</v>
      </c>
      <c r="E492" s="28">
        <v>2</v>
      </c>
      <c r="F492" s="28" t="s">
        <v>307</v>
      </c>
      <c r="G492" s="28">
        <v>2</v>
      </c>
      <c r="H492" s="26">
        <v>44901</v>
      </c>
      <c r="I492" s="28" t="s">
        <v>290</v>
      </c>
      <c r="J492" s="32" t="s">
        <v>621</v>
      </c>
      <c r="K492" s="5"/>
      <c r="M492" s="2" t="str">
        <f t="shared" si="16"/>
        <v>SELT6</v>
      </c>
      <c r="N492" s="30" t="str">
        <f t="shared" si="17"/>
        <v>SELGRUPO2</v>
      </c>
    </row>
    <row r="493" spans="1:14" customFormat="1" x14ac:dyDescent="0.3">
      <c r="A493" s="26">
        <v>44903</v>
      </c>
      <c r="B493" s="26">
        <v>44903</v>
      </c>
      <c r="C493" s="28">
        <v>6</v>
      </c>
      <c r="D493" s="28" t="s">
        <v>194</v>
      </c>
      <c r="E493" s="28">
        <v>5</v>
      </c>
      <c r="F493" s="28" t="s">
        <v>294</v>
      </c>
      <c r="G493" s="28">
        <v>24</v>
      </c>
      <c r="H493" s="26">
        <v>44902</v>
      </c>
      <c r="I493" s="28" t="s">
        <v>290</v>
      </c>
      <c r="J493" s="32" t="s">
        <v>622</v>
      </c>
      <c r="K493" s="5"/>
      <c r="M493" s="2" t="str">
        <f t="shared" si="16"/>
        <v>SELT6</v>
      </c>
      <c r="N493" s="30" t="str">
        <f t="shared" si="17"/>
        <v>SELGRUPO5</v>
      </c>
    </row>
    <row r="494" spans="1:14" customFormat="1" x14ac:dyDescent="0.3">
      <c r="A494" s="26">
        <v>44903</v>
      </c>
      <c r="B494" s="26">
        <v>44903</v>
      </c>
      <c r="C494" s="28">
        <v>6</v>
      </c>
      <c r="D494" s="28" t="s">
        <v>194</v>
      </c>
      <c r="E494" s="28">
        <v>5</v>
      </c>
      <c r="F494" s="28" t="s">
        <v>294</v>
      </c>
      <c r="G494" s="28">
        <v>50.9</v>
      </c>
      <c r="H494" s="26">
        <v>44624</v>
      </c>
      <c r="I494" s="28" t="s">
        <v>290</v>
      </c>
      <c r="J494" s="32" t="s">
        <v>623</v>
      </c>
      <c r="K494" s="5"/>
      <c r="M494" s="2" t="str">
        <f t="shared" si="16"/>
        <v>SELT6</v>
      </c>
      <c r="N494" s="30" t="str">
        <f t="shared" si="17"/>
        <v>SELGRUPO5</v>
      </c>
    </row>
    <row r="495" spans="1:14" customFormat="1" x14ac:dyDescent="0.3">
      <c r="A495" s="26">
        <v>44903</v>
      </c>
      <c r="B495" s="26">
        <v>44903</v>
      </c>
      <c r="C495" s="28">
        <v>6</v>
      </c>
      <c r="D495" s="28" t="s">
        <v>194</v>
      </c>
      <c r="E495" s="28">
        <v>1</v>
      </c>
      <c r="F495" s="28" t="s">
        <v>291</v>
      </c>
      <c r="G495" s="28">
        <v>38</v>
      </c>
      <c r="H495" s="26">
        <v>44899</v>
      </c>
      <c r="I495" s="28" t="s">
        <v>290</v>
      </c>
      <c r="J495" s="32" t="s">
        <v>445</v>
      </c>
      <c r="K495" s="5"/>
      <c r="M495" s="2" t="str">
        <f t="shared" si="16"/>
        <v>SELT6</v>
      </c>
      <c r="N495" s="30" t="str">
        <f t="shared" si="17"/>
        <v>SELGRUPO1</v>
      </c>
    </row>
    <row r="496" spans="1:14" customFormat="1" x14ac:dyDescent="0.3">
      <c r="A496" s="26">
        <v>44903</v>
      </c>
      <c r="B496" s="26">
        <v>44903</v>
      </c>
      <c r="C496" s="28">
        <v>6</v>
      </c>
      <c r="D496" s="28" t="s">
        <v>194</v>
      </c>
      <c r="E496" s="28">
        <v>5</v>
      </c>
      <c r="F496" s="28" t="s">
        <v>330</v>
      </c>
      <c r="G496" s="28">
        <v>5</v>
      </c>
      <c r="H496" s="26">
        <v>44846</v>
      </c>
      <c r="I496" s="28" t="s">
        <v>290</v>
      </c>
      <c r="J496" s="32" t="s">
        <v>565</v>
      </c>
      <c r="K496" s="5"/>
      <c r="M496" s="2" t="str">
        <f t="shared" si="16"/>
        <v>SELT6</v>
      </c>
      <c r="N496" s="30" t="str">
        <f t="shared" si="17"/>
        <v>SELGRUPO5</v>
      </c>
    </row>
    <row r="497" spans="1:14" customFormat="1" x14ac:dyDescent="0.3">
      <c r="A497" s="26">
        <v>44903</v>
      </c>
      <c r="B497" s="26">
        <v>44903</v>
      </c>
      <c r="C497" s="28">
        <v>6</v>
      </c>
      <c r="D497" s="28" t="s">
        <v>194</v>
      </c>
      <c r="E497" s="28">
        <v>5</v>
      </c>
      <c r="F497" s="28" t="s">
        <v>304</v>
      </c>
      <c r="G497" s="28">
        <v>3</v>
      </c>
      <c r="H497" s="26">
        <v>44407</v>
      </c>
      <c r="I497" s="28" t="s">
        <v>300</v>
      </c>
      <c r="J497" s="32" t="s">
        <v>565</v>
      </c>
      <c r="K497" s="5" t="s">
        <v>624</v>
      </c>
      <c r="M497" s="2" t="str">
        <f t="shared" si="16"/>
        <v>SELT6</v>
      </c>
      <c r="N497" s="30" t="str">
        <f>IF(E497=1,"SELGRUPO1",IF(E497=2,"SELGRUPO2",IF(E497=3,"SELGRUPO3",IF(E497= 4,"SELGRUPO4",IF(E497=5,"SELGRUPO5","NA")))))</f>
        <v>SELGRUPO5</v>
      </c>
    </row>
    <row r="498" spans="1:14" customFormat="1" x14ac:dyDescent="0.3">
      <c r="A498" s="26">
        <v>44903</v>
      </c>
      <c r="B498" s="26">
        <v>44903</v>
      </c>
      <c r="C498" s="28">
        <v>6</v>
      </c>
      <c r="D498" s="28" t="s">
        <v>194</v>
      </c>
      <c r="E498" s="28">
        <v>1</v>
      </c>
      <c r="F498" s="28" t="s">
        <v>291</v>
      </c>
      <c r="G498" s="28">
        <v>2</v>
      </c>
      <c r="H498" s="26">
        <v>44899</v>
      </c>
      <c r="I498" s="28" t="s">
        <v>300</v>
      </c>
      <c r="J498" s="32" t="s">
        <v>409</v>
      </c>
      <c r="K498" s="5" t="s">
        <v>625</v>
      </c>
      <c r="M498" s="2" t="str">
        <f t="shared" si="16"/>
        <v>SELT6</v>
      </c>
      <c r="N498" s="30" t="str">
        <f>IF(E498=1,"SELGRUPO1",IF(E498=2,"SELGRUPO2",IF(E498=3,"SELGRUPO3",IF(E498= 4,"SELGRUPO4",IF(E498=5,"SELGRUPO5","NA")))))</f>
        <v>SELGRUPO1</v>
      </c>
    </row>
    <row r="499" spans="1:14" customFormat="1" x14ac:dyDescent="0.3">
      <c r="A499" s="26">
        <v>44903</v>
      </c>
      <c r="B499" s="26">
        <v>44903</v>
      </c>
      <c r="C499" s="28">
        <v>6</v>
      </c>
      <c r="D499" s="28" t="s">
        <v>194</v>
      </c>
      <c r="E499" s="28">
        <v>1</v>
      </c>
      <c r="F499" s="28" t="s">
        <v>291</v>
      </c>
      <c r="G499" s="28">
        <v>0</v>
      </c>
      <c r="H499" s="26">
        <v>44899</v>
      </c>
      <c r="I499" s="28" t="s">
        <v>306</v>
      </c>
      <c r="J499" s="32" t="s">
        <v>490</v>
      </c>
      <c r="K499" s="5" t="s">
        <v>626</v>
      </c>
      <c r="M499" s="2" t="str">
        <f t="shared" si="16"/>
        <v>SELT6</v>
      </c>
      <c r="N499" s="30" t="str">
        <f t="shared" ref="N499:N517" si="18">IF(E499=1,"SELGRUPO1",IF(E499=2,"SELGRUPO2",IF(E499=3,"SELGRUPO3",IF(E499= 4,"SELGRUPO4",IF(E499=5,"SELGRUPO5","NA")))))</f>
        <v>SELGRUPO1</v>
      </c>
    </row>
    <row r="500" spans="1:14" customFormat="1" x14ac:dyDescent="0.3">
      <c r="A500" s="26">
        <v>44903</v>
      </c>
      <c r="B500" s="26">
        <v>44903</v>
      </c>
      <c r="C500" s="28">
        <v>6</v>
      </c>
      <c r="D500" s="28" t="s">
        <v>194</v>
      </c>
      <c r="E500" s="28">
        <v>5</v>
      </c>
      <c r="F500" s="28" t="s">
        <v>87</v>
      </c>
      <c r="G500" s="28">
        <v>40</v>
      </c>
      <c r="H500" s="26">
        <v>44903</v>
      </c>
      <c r="I500" s="28" t="s">
        <v>290</v>
      </c>
      <c r="J500" s="32" t="s">
        <v>627</v>
      </c>
      <c r="K500" s="5"/>
      <c r="M500" s="2" t="str">
        <f t="shared" si="16"/>
        <v>SELT6</v>
      </c>
      <c r="N500" s="30" t="str">
        <f t="shared" si="18"/>
        <v>SELGRUPO5</v>
      </c>
    </row>
    <row r="501" spans="1:14" customFormat="1" x14ac:dyDescent="0.3">
      <c r="A501" s="26">
        <v>44903</v>
      </c>
      <c r="B501" s="26">
        <v>44903</v>
      </c>
      <c r="C501" s="28">
        <v>6</v>
      </c>
      <c r="D501" s="28" t="s">
        <v>202</v>
      </c>
      <c r="E501" s="28">
        <v>1</v>
      </c>
      <c r="F501" s="28" t="s">
        <v>291</v>
      </c>
      <c r="G501" s="28">
        <v>20</v>
      </c>
      <c r="H501" s="26">
        <v>44903</v>
      </c>
      <c r="I501" s="28" t="s">
        <v>290</v>
      </c>
      <c r="J501" s="32" t="s">
        <v>628</v>
      </c>
      <c r="K501" s="5"/>
      <c r="M501" s="2" t="str">
        <f t="shared" si="16"/>
        <v>SELT6</v>
      </c>
      <c r="N501" s="30" t="str">
        <f t="shared" si="18"/>
        <v>SELGRUPO1</v>
      </c>
    </row>
    <row r="502" spans="1:14" customFormat="1" x14ac:dyDescent="0.3">
      <c r="A502" s="26">
        <v>44903</v>
      </c>
      <c r="B502" s="26">
        <v>44903</v>
      </c>
      <c r="C502" s="28">
        <v>6</v>
      </c>
      <c r="D502" s="28" t="s">
        <v>202</v>
      </c>
      <c r="E502" s="28">
        <v>1</v>
      </c>
      <c r="F502" s="28" t="s">
        <v>73</v>
      </c>
      <c r="G502" s="28">
        <v>2</v>
      </c>
      <c r="H502" s="26">
        <v>44263</v>
      </c>
      <c r="I502" s="28" t="s">
        <v>290</v>
      </c>
      <c r="J502" s="63" t="s">
        <v>416</v>
      </c>
      <c r="K502" s="5"/>
      <c r="M502" s="2" t="str">
        <f t="shared" si="16"/>
        <v>SELT6</v>
      </c>
      <c r="N502" s="30" t="str">
        <f t="shared" si="18"/>
        <v>SELGRUPO1</v>
      </c>
    </row>
    <row r="503" spans="1:14" customFormat="1" x14ac:dyDescent="0.3">
      <c r="A503" s="26">
        <v>44903</v>
      </c>
      <c r="B503" s="26">
        <v>44903</v>
      </c>
      <c r="C503" s="28">
        <v>6</v>
      </c>
      <c r="D503" s="28" t="s">
        <v>202</v>
      </c>
      <c r="E503" s="28">
        <v>5</v>
      </c>
      <c r="F503" s="28" t="s">
        <v>304</v>
      </c>
      <c r="G503" s="28">
        <v>3</v>
      </c>
      <c r="H503" s="26">
        <v>44641</v>
      </c>
      <c r="I503" s="28" t="s">
        <v>290</v>
      </c>
      <c r="J503" s="63" t="s">
        <v>270</v>
      </c>
      <c r="K503" s="5"/>
      <c r="M503" s="2" t="str">
        <f t="shared" si="16"/>
        <v>SELT6</v>
      </c>
      <c r="N503" s="30" t="str">
        <f t="shared" si="18"/>
        <v>SELGRUPO5</v>
      </c>
    </row>
    <row r="504" spans="1:14" customFormat="1" x14ac:dyDescent="0.3">
      <c r="A504" s="26">
        <v>44904</v>
      </c>
      <c r="B504" s="26">
        <v>44903</v>
      </c>
      <c r="C504" s="28">
        <v>6</v>
      </c>
      <c r="D504" s="28" t="s">
        <v>202</v>
      </c>
      <c r="E504" s="28">
        <v>1</v>
      </c>
      <c r="F504" s="28" t="s">
        <v>291</v>
      </c>
      <c r="G504" s="28">
        <v>20</v>
      </c>
      <c r="H504" s="26">
        <v>44904</v>
      </c>
      <c r="I504" s="28" t="s">
        <v>290</v>
      </c>
      <c r="J504" s="32" t="s">
        <v>629</v>
      </c>
      <c r="K504" s="5"/>
      <c r="M504" s="2" t="str">
        <f t="shared" si="16"/>
        <v>SELT6</v>
      </c>
      <c r="N504" s="30" t="str">
        <f t="shared" si="18"/>
        <v>SELGRUPO1</v>
      </c>
    </row>
    <row r="505" spans="1:14" customFormat="1" x14ac:dyDescent="0.3">
      <c r="A505" s="26">
        <v>44904</v>
      </c>
      <c r="B505" s="26">
        <v>44903</v>
      </c>
      <c r="C505" s="28">
        <v>6</v>
      </c>
      <c r="D505" s="28" t="s">
        <v>202</v>
      </c>
      <c r="E505" s="28">
        <v>2</v>
      </c>
      <c r="F505" s="28" t="s">
        <v>313</v>
      </c>
      <c r="G505" s="28">
        <v>24</v>
      </c>
      <c r="H505" s="26">
        <v>44904</v>
      </c>
      <c r="I505" s="28" t="s">
        <v>290</v>
      </c>
      <c r="J505" s="32" t="s">
        <v>630</v>
      </c>
      <c r="K505" s="5"/>
      <c r="M505" s="2" t="str">
        <f t="shared" si="16"/>
        <v>SELT6</v>
      </c>
      <c r="N505" s="30" t="str">
        <f t="shared" si="18"/>
        <v>SELGRUPO2</v>
      </c>
    </row>
    <row r="506" spans="1:14" customFormat="1" x14ac:dyDescent="0.3">
      <c r="A506" s="26">
        <v>44904</v>
      </c>
      <c r="B506" s="26">
        <v>44903</v>
      </c>
      <c r="C506" s="28">
        <v>6</v>
      </c>
      <c r="D506" s="28" t="s">
        <v>202</v>
      </c>
      <c r="E506" s="28">
        <v>4</v>
      </c>
      <c r="F506" s="28" t="s">
        <v>83</v>
      </c>
      <c r="G506" s="28">
        <v>40</v>
      </c>
      <c r="H506" s="26">
        <v>44904</v>
      </c>
      <c r="I506" s="28" t="s">
        <v>290</v>
      </c>
      <c r="J506" s="32" t="s">
        <v>631</v>
      </c>
      <c r="K506" s="5"/>
      <c r="M506" s="2" t="str">
        <f t="shared" si="16"/>
        <v>SELT6</v>
      </c>
      <c r="N506" s="30" t="str">
        <f t="shared" si="18"/>
        <v>SELGRUPO4</v>
      </c>
    </row>
    <row r="507" spans="1:14" customFormat="1" x14ac:dyDescent="0.3">
      <c r="A507" s="26">
        <v>44909</v>
      </c>
      <c r="B507" s="26">
        <v>44909</v>
      </c>
      <c r="C507" s="28">
        <v>6</v>
      </c>
      <c r="D507" s="28" t="s">
        <v>193</v>
      </c>
      <c r="E507" s="28">
        <v>5</v>
      </c>
      <c r="F507" s="28" t="s">
        <v>87</v>
      </c>
      <c r="G507" s="28">
        <v>25</v>
      </c>
      <c r="H507" s="26">
        <v>44894</v>
      </c>
      <c r="I507" s="28" t="s">
        <v>290</v>
      </c>
      <c r="J507" s="32" t="s">
        <v>632</v>
      </c>
      <c r="K507" s="5"/>
      <c r="M507" s="2" t="str">
        <f t="shared" si="16"/>
        <v>SELT6</v>
      </c>
      <c r="N507" s="30" t="str">
        <f t="shared" si="18"/>
        <v>SELGRUPO5</v>
      </c>
    </row>
    <row r="508" spans="1:14" customFormat="1" x14ac:dyDescent="0.3">
      <c r="A508" s="26">
        <v>44909</v>
      </c>
      <c r="B508" s="26">
        <v>44909</v>
      </c>
      <c r="C508" s="28">
        <v>6</v>
      </c>
      <c r="D508" s="28" t="s">
        <v>193</v>
      </c>
      <c r="E508" s="28">
        <v>1</v>
      </c>
      <c r="F508" s="28" t="s">
        <v>320</v>
      </c>
      <c r="G508" s="28">
        <v>5</v>
      </c>
      <c r="H508" s="26">
        <v>44822</v>
      </c>
      <c r="I508" s="28" t="s">
        <v>290</v>
      </c>
      <c r="J508" s="32" t="s">
        <v>585</v>
      </c>
      <c r="K508" s="5"/>
      <c r="M508" s="2" t="str">
        <f t="shared" si="16"/>
        <v>SELT6</v>
      </c>
      <c r="N508" s="30" t="str">
        <f t="shared" si="18"/>
        <v>SELGRUPO1</v>
      </c>
    </row>
    <row r="509" spans="1:14" customFormat="1" x14ac:dyDescent="0.3">
      <c r="A509" s="26">
        <v>44909</v>
      </c>
      <c r="B509" s="26">
        <v>44909</v>
      </c>
      <c r="C509" s="28">
        <v>6</v>
      </c>
      <c r="D509" s="28" t="s">
        <v>193</v>
      </c>
      <c r="E509" s="28">
        <v>5</v>
      </c>
      <c r="F509" s="28" t="s">
        <v>294</v>
      </c>
      <c r="G509" s="28">
        <v>8</v>
      </c>
      <c r="H509" s="26">
        <v>44715</v>
      </c>
      <c r="I509" s="28" t="s">
        <v>290</v>
      </c>
      <c r="J509" s="32" t="s">
        <v>561</v>
      </c>
      <c r="K509" s="5"/>
      <c r="M509" s="2" t="str">
        <f t="shared" si="16"/>
        <v>SELT6</v>
      </c>
      <c r="N509" s="30" t="str">
        <f t="shared" si="18"/>
        <v>SELGRUPO5</v>
      </c>
    </row>
    <row r="510" spans="1:14" customFormat="1" x14ac:dyDescent="0.3">
      <c r="A510" s="26">
        <v>44909</v>
      </c>
      <c r="B510" s="26">
        <v>44909</v>
      </c>
      <c r="C510" s="28">
        <v>6</v>
      </c>
      <c r="D510" s="28" t="s">
        <v>193</v>
      </c>
      <c r="E510" s="28">
        <v>2</v>
      </c>
      <c r="F510" s="28" t="s">
        <v>313</v>
      </c>
      <c r="G510" s="28">
        <v>5</v>
      </c>
      <c r="H510" s="26">
        <v>44909</v>
      </c>
      <c r="I510" s="28" t="s">
        <v>290</v>
      </c>
      <c r="J510" s="32" t="s">
        <v>633</v>
      </c>
      <c r="K510" s="5"/>
      <c r="M510" s="2" t="str">
        <f t="shared" si="16"/>
        <v>SELT6</v>
      </c>
      <c r="N510" s="30" t="str">
        <f t="shared" si="18"/>
        <v>SELGRUPO2</v>
      </c>
    </row>
    <row r="511" spans="1:14" customFormat="1" x14ac:dyDescent="0.3">
      <c r="A511" s="26">
        <v>44909</v>
      </c>
      <c r="B511" s="26">
        <v>44909</v>
      </c>
      <c r="C511" s="28">
        <v>6</v>
      </c>
      <c r="D511" s="28" t="s">
        <v>193</v>
      </c>
      <c r="E511" s="28">
        <v>4</v>
      </c>
      <c r="F511" s="28" t="s">
        <v>83</v>
      </c>
      <c r="G511" s="28">
        <v>40</v>
      </c>
      <c r="H511" s="26">
        <v>44909</v>
      </c>
      <c r="I511" s="28" t="s">
        <v>290</v>
      </c>
      <c r="J511" s="32" t="s">
        <v>631</v>
      </c>
      <c r="K511" s="5"/>
      <c r="M511" s="2" t="str">
        <f t="shared" si="16"/>
        <v>SELT6</v>
      </c>
      <c r="N511" s="30" t="str">
        <f t="shared" si="18"/>
        <v>SELGRUPO4</v>
      </c>
    </row>
    <row r="512" spans="1:14" customFormat="1" x14ac:dyDescent="0.3">
      <c r="A512" s="26">
        <v>44909</v>
      </c>
      <c r="B512" s="26">
        <v>44909</v>
      </c>
      <c r="C512" s="28">
        <v>6</v>
      </c>
      <c r="D512" s="28" t="s">
        <v>193</v>
      </c>
      <c r="E512" s="28">
        <v>1</v>
      </c>
      <c r="F512" s="28" t="s">
        <v>73</v>
      </c>
      <c r="G512" s="28">
        <v>3</v>
      </c>
      <c r="H512" s="26">
        <v>44628</v>
      </c>
      <c r="I512" s="28" t="s">
        <v>290</v>
      </c>
      <c r="J512" s="32" t="s">
        <v>270</v>
      </c>
      <c r="K512" s="5"/>
      <c r="M512" s="2" t="str">
        <f t="shared" si="16"/>
        <v>SELT6</v>
      </c>
      <c r="N512" s="30" t="str">
        <f t="shared" si="18"/>
        <v>SELGRUPO1</v>
      </c>
    </row>
    <row r="513" spans="1:14" customFormat="1" x14ac:dyDescent="0.3">
      <c r="A513" s="26">
        <v>44960</v>
      </c>
      <c r="B513" s="26">
        <v>44965</v>
      </c>
      <c r="C513" s="28">
        <v>7</v>
      </c>
      <c r="D513" s="28" t="s">
        <v>217</v>
      </c>
      <c r="E513" s="28">
        <v>5</v>
      </c>
      <c r="F513" s="28" t="s">
        <v>294</v>
      </c>
      <c r="G513" s="28">
        <v>51.5</v>
      </c>
      <c r="H513" s="26">
        <v>44886</v>
      </c>
      <c r="I513" s="28" t="s">
        <v>290</v>
      </c>
      <c r="J513" s="32" t="s">
        <v>270</v>
      </c>
      <c r="K513" s="5"/>
      <c r="M513" s="2" t="str">
        <f t="shared" si="16"/>
        <v>SELT7</v>
      </c>
      <c r="N513" s="30" t="str">
        <f t="shared" si="18"/>
        <v>SELGRUPO5</v>
      </c>
    </row>
    <row r="514" spans="1:14" customFormat="1" x14ac:dyDescent="0.3">
      <c r="A514" s="26">
        <v>44960</v>
      </c>
      <c r="B514" s="26">
        <v>44965</v>
      </c>
      <c r="C514" s="28">
        <v>6</v>
      </c>
      <c r="D514" s="28" t="s">
        <v>192</v>
      </c>
      <c r="E514" s="28">
        <v>5</v>
      </c>
      <c r="F514" s="28" t="s">
        <v>303</v>
      </c>
      <c r="G514" s="28">
        <v>80</v>
      </c>
      <c r="H514" s="26">
        <v>44483</v>
      </c>
      <c r="I514" s="28" t="s">
        <v>290</v>
      </c>
      <c r="J514" s="32" t="s">
        <v>634</v>
      </c>
      <c r="K514" s="5"/>
      <c r="M514" s="2" t="str">
        <f t="shared" si="16"/>
        <v>SELT6</v>
      </c>
      <c r="N514" s="30" t="str">
        <f t="shared" si="18"/>
        <v>SELGRUPO5</v>
      </c>
    </row>
    <row r="515" spans="1:14" customFormat="1" x14ac:dyDescent="0.3">
      <c r="A515" s="26">
        <v>44963</v>
      </c>
      <c r="B515" s="26">
        <v>44970</v>
      </c>
      <c r="C515" s="28">
        <v>7</v>
      </c>
      <c r="D515" s="28" t="s">
        <v>232</v>
      </c>
      <c r="E515" s="28">
        <v>1</v>
      </c>
      <c r="F515" s="28" t="s">
        <v>291</v>
      </c>
      <c r="G515" s="28">
        <v>40</v>
      </c>
      <c r="H515" s="26">
        <v>44838</v>
      </c>
      <c r="I515" s="28" t="s">
        <v>290</v>
      </c>
      <c r="J515" s="32" t="s">
        <v>417</v>
      </c>
      <c r="K515" s="5"/>
      <c r="M515" s="2" t="str">
        <f t="shared" si="16"/>
        <v>SELT7</v>
      </c>
      <c r="N515" s="30" t="str">
        <f t="shared" si="18"/>
        <v>SELGRUPO1</v>
      </c>
    </row>
    <row r="516" spans="1:14" customFormat="1" x14ac:dyDescent="0.3">
      <c r="A516" s="26">
        <v>44963</v>
      </c>
      <c r="B516" s="26">
        <v>44970</v>
      </c>
      <c r="C516" s="28">
        <v>7</v>
      </c>
      <c r="D516" s="28" t="s">
        <v>232</v>
      </c>
      <c r="E516" s="28">
        <v>5</v>
      </c>
      <c r="F516" s="28" t="s">
        <v>294</v>
      </c>
      <c r="G516" s="28">
        <v>64</v>
      </c>
      <c r="H516" s="26">
        <v>44960</v>
      </c>
      <c r="I516" s="28" t="s">
        <v>290</v>
      </c>
      <c r="J516" s="32" t="s">
        <v>270</v>
      </c>
      <c r="K516" s="5"/>
      <c r="M516" s="2" t="str">
        <f t="shared" ref="M516:M579" si="19">IF(C516=1,"SELT1",IF(C516=2,"SELT2",IF(C516=3,"SELT3",IF(C516=4,"SELT4",IF(C516=5,"SELT5",IF(C516=6,"SELT6",IF(C516=7,"SELT7",IF(C516=8,"SELT8",IF(C516=9,"SELT9",IF(C516=10,"SELT10","NA"))))))))))</f>
        <v>SELT7</v>
      </c>
      <c r="N516" s="30" t="str">
        <f t="shared" si="18"/>
        <v>SELGRUPO5</v>
      </c>
    </row>
    <row r="517" spans="1:14" customFormat="1" x14ac:dyDescent="0.3">
      <c r="A517" s="26">
        <v>44968</v>
      </c>
      <c r="B517" s="26">
        <v>44976</v>
      </c>
      <c r="C517" s="28">
        <v>8</v>
      </c>
      <c r="D517" s="28" t="s">
        <v>243</v>
      </c>
      <c r="E517" s="28">
        <v>1</v>
      </c>
      <c r="F517" s="28" t="s">
        <v>320</v>
      </c>
      <c r="G517" s="28">
        <v>5</v>
      </c>
      <c r="H517" s="26">
        <v>44968</v>
      </c>
      <c r="I517" s="28" t="s">
        <v>290</v>
      </c>
      <c r="J517" s="32" t="s">
        <v>635</v>
      </c>
      <c r="K517" s="5"/>
      <c r="M517" s="2" t="str">
        <f t="shared" si="19"/>
        <v>SELT8</v>
      </c>
      <c r="N517" s="30" t="str">
        <f t="shared" si="18"/>
        <v>SELGRUPO1</v>
      </c>
    </row>
    <row r="518" spans="1:14" customFormat="1" x14ac:dyDescent="0.3">
      <c r="A518" s="26">
        <v>44971</v>
      </c>
      <c r="B518" s="26">
        <v>44976</v>
      </c>
      <c r="C518" s="28">
        <v>7</v>
      </c>
      <c r="D518" s="28" t="s">
        <v>224</v>
      </c>
      <c r="E518" s="28">
        <v>5</v>
      </c>
      <c r="F518" s="28" t="s">
        <v>304</v>
      </c>
      <c r="G518" s="28">
        <v>3.5</v>
      </c>
      <c r="H518" s="26">
        <v>44967</v>
      </c>
      <c r="I518" s="28" t="s">
        <v>290</v>
      </c>
      <c r="J518" s="32" t="s">
        <v>636</v>
      </c>
      <c r="K518" s="5"/>
      <c r="M518" s="2" t="str">
        <f t="shared" si="19"/>
        <v>SELT7</v>
      </c>
      <c r="N518" s="30" t="str">
        <f t="shared" si="17"/>
        <v>SELGRUPO5</v>
      </c>
    </row>
    <row r="519" spans="1:14" customFormat="1" x14ac:dyDescent="0.3">
      <c r="A519" s="26">
        <v>44979</v>
      </c>
      <c r="B519" s="26">
        <v>45166</v>
      </c>
      <c r="C519" s="28">
        <v>7</v>
      </c>
      <c r="D519" s="28" t="s">
        <v>220</v>
      </c>
      <c r="E519" s="28">
        <v>5</v>
      </c>
      <c r="F519" s="28" t="s">
        <v>304</v>
      </c>
      <c r="G519" s="28">
        <v>5</v>
      </c>
      <c r="H519" s="26">
        <v>44794</v>
      </c>
      <c r="I519" s="28" t="s">
        <v>290</v>
      </c>
      <c r="J519" s="32" t="s">
        <v>637</v>
      </c>
      <c r="K519" s="5"/>
      <c r="M519" s="2" t="str">
        <f t="shared" si="19"/>
        <v>SELT7</v>
      </c>
      <c r="N519" s="30" t="str">
        <f t="shared" si="17"/>
        <v>SELGRUPO5</v>
      </c>
    </row>
    <row r="520" spans="1:14" customFormat="1" x14ac:dyDescent="0.3">
      <c r="A520" s="26">
        <v>44979</v>
      </c>
      <c r="B520" s="26">
        <v>45166</v>
      </c>
      <c r="C520" s="28">
        <v>7</v>
      </c>
      <c r="D520" s="28" t="s">
        <v>220</v>
      </c>
      <c r="E520" s="28">
        <v>4</v>
      </c>
      <c r="F520" s="28" t="s">
        <v>83</v>
      </c>
      <c r="G520" s="28">
        <v>40</v>
      </c>
      <c r="H520" s="26">
        <v>44926</v>
      </c>
      <c r="I520" s="28" t="s">
        <v>290</v>
      </c>
      <c r="J520" s="32" t="s">
        <v>638</v>
      </c>
      <c r="K520" s="5"/>
      <c r="M520" s="2" t="str">
        <f t="shared" si="19"/>
        <v>SELT7</v>
      </c>
      <c r="N520" s="30" t="str">
        <f t="shared" si="17"/>
        <v>SELGRUPO4</v>
      </c>
    </row>
    <row r="521" spans="1:14" customFormat="1" x14ac:dyDescent="0.3">
      <c r="A521" s="26">
        <v>44979</v>
      </c>
      <c r="B521" s="26">
        <v>45166</v>
      </c>
      <c r="C521" s="28">
        <v>7</v>
      </c>
      <c r="D521" s="28" t="s">
        <v>220</v>
      </c>
      <c r="E521" s="28">
        <v>5</v>
      </c>
      <c r="F521" s="28" t="s">
        <v>330</v>
      </c>
      <c r="G521" s="28">
        <v>5</v>
      </c>
      <c r="H521" s="26">
        <v>44874</v>
      </c>
      <c r="I521" s="28" t="s">
        <v>290</v>
      </c>
      <c r="J521" s="32" t="s">
        <v>565</v>
      </c>
      <c r="K521" s="5"/>
      <c r="M521" s="2" t="str">
        <f t="shared" si="19"/>
        <v>SELT7</v>
      </c>
      <c r="N521" s="30" t="str">
        <f t="shared" si="17"/>
        <v>SELGRUPO5</v>
      </c>
    </row>
    <row r="522" spans="1:14" customFormat="1" x14ac:dyDescent="0.3">
      <c r="A522" s="26">
        <v>44992</v>
      </c>
      <c r="B522" s="26">
        <v>44997</v>
      </c>
      <c r="C522" s="28">
        <v>7</v>
      </c>
      <c r="D522" s="28" t="s">
        <v>222</v>
      </c>
      <c r="E522" s="28">
        <v>5</v>
      </c>
      <c r="F522" s="28" t="s">
        <v>87</v>
      </c>
      <c r="G522" s="28">
        <v>40</v>
      </c>
      <c r="H522" s="26">
        <v>44991</v>
      </c>
      <c r="I522" s="28" t="s">
        <v>290</v>
      </c>
      <c r="J522" s="32" t="s">
        <v>475</v>
      </c>
      <c r="K522" s="5"/>
      <c r="M522" s="2" t="str">
        <f t="shared" si="19"/>
        <v>SELT7</v>
      </c>
      <c r="N522" s="30" t="str">
        <f t="shared" si="17"/>
        <v>SELGRUPO5</v>
      </c>
    </row>
    <row r="523" spans="1:14" customFormat="1" x14ac:dyDescent="0.3">
      <c r="A523" s="26">
        <v>45008</v>
      </c>
      <c r="B523" s="26">
        <v>45012</v>
      </c>
      <c r="C523" s="28">
        <v>7</v>
      </c>
      <c r="D523" s="28" t="s">
        <v>218</v>
      </c>
      <c r="E523" s="28">
        <v>5</v>
      </c>
      <c r="F523" s="28" t="s">
        <v>294</v>
      </c>
      <c r="G523" s="28">
        <v>45.5</v>
      </c>
      <c r="H523" s="26">
        <v>44704</v>
      </c>
      <c r="I523" s="28" t="s">
        <v>290</v>
      </c>
      <c r="J523" s="32" t="s">
        <v>639</v>
      </c>
      <c r="K523" s="5"/>
      <c r="M523" s="2" t="str">
        <f t="shared" si="19"/>
        <v>SELT7</v>
      </c>
      <c r="N523" s="30" t="str">
        <f t="shared" si="17"/>
        <v>SELGRUPO5</v>
      </c>
    </row>
    <row r="524" spans="1:14" customFormat="1" x14ac:dyDescent="0.3">
      <c r="A524" s="26">
        <v>45008</v>
      </c>
      <c r="B524" s="26">
        <v>45012</v>
      </c>
      <c r="C524" s="28">
        <v>7</v>
      </c>
      <c r="D524" s="28" t="s">
        <v>218</v>
      </c>
      <c r="E524" s="28">
        <v>5</v>
      </c>
      <c r="F524" s="28" t="s">
        <v>294</v>
      </c>
      <c r="G524" s="28">
        <v>31</v>
      </c>
      <c r="H524" s="26">
        <v>45000</v>
      </c>
      <c r="I524" s="28" t="s">
        <v>290</v>
      </c>
      <c r="J524" s="32" t="s">
        <v>640</v>
      </c>
      <c r="K524" s="5"/>
      <c r="M524" s="2" t="str">
        <f t="shared" si="19"/>
        <v>SELT7</v>
      </c>
      <c r="N524" s="30" t="str">
        <f t="shared" si="17"/>
        <v>SELGRUPO5</v>
      </c>
    </row>
    <row r="525" spans="1:14" customFormat="1" x14ac:dyDescent="0.3">
      <c r="A525" s="26">
        <v>45008</v>
      </c>
      <c r="B525" s="26">
        <v>45012</v>
      </c>
      <c r="C525" s="28">
        <v>7</v>
      </c>
      <c r="D525" s="28" t="s">
        <v>218</v>
      </c>
      <c r="E525" s="28">
        <v>5</v>
      </c>
      <c r="F525" s="28" t="s">
        <v>294</v>
      </c>
      <c r="G525" s="28">
        <v>147</v>
      </c>
      <c r="H525" s="26">
        <v>44894</v>
      </c>
      <c r="I525" s="28" t="s">
        <v>290</v>
      </c>
      <c r="J525" s="32" t="s">
        <v>641</v>
      </c>
      <c r="K525" s="5"/>
      <c r="M525" s="2" t="str">
        <f t="shared" si="19"/>
        <v>SELT7</v>
      </c>
      <c r="N525" s="30" t="str">
        <f t="shared" ref="N525:N584" si="20">IF(E525=1,"SELGRUPO1",IF(E525=2,"SELGRUPO2",IF(E525=3,"SELGRUPO3",IF(E525= 4,"SELGRUPO4",IF(E525=5,"SELGRUPO5","NA")))))</f>
        <v>SELGRUPO5</v>
      </c>
    </row>
    <row r="526" spans="1:14" customFormat="1" x14ac:dyDescent="0.3">
      <c r="A526" s="26">
        <v>45012</v>
      </c>
      <c r="B526" s="26">
        <v>45017</v>
      </c>
      <c r="C526" s="28">
        <v>8</v>
      </c>
      <c r="D526" s="28" t="s">
        <v>248</v>
      </c>
      <c r="E526" s="28">
        <v>2</v>
      </c>
      <c r="F526" s="28" t="s">
        <v>311</v>
      </c>
      <c r="G526" s="28">
        <v>40</v>
      </c>
      <c r="H526" s="26">
        <v>44988</v>
      </c>
      <c r="I526" s="28" t="s">
        <v>290</v>
      </c>
      <c r="J526" s="32" t="s">
        <v>642</v>
      </c>
      <c r="K526" s="5"/>
      <c r="M526" s="2" t="str">
        <f t="shared" si="19"/>
        <v>SELT8</v>
      </c>
      <c r="N526" s="30" t="str">
        <f t="shared" si="20"/>
        <v>SELGRUPO2</v>
      </c>
    </row>
    <row r="527" spans="1:14" customFormat="1" x14ac:dyDescent="0.3">
      <c r="A527" s="26">
        <v>45012</v>
      </c>
      <c r="B527" s="26">
        <v>45017</v>
      </c>
      <c r="C527" s="28">
        <v>8</v>
      </c>
      <c r="D527" s="28" t="s">
        <v>248</v>
      </c>
      <c r="E527" s="28">
        <v>5</v>
      </c>
      <c r="F527" s="28" t="s">
        <v>87</v>
      </c>
      <c r="G527" s="28">
        <v>40</v>
      </c>
      <c r="H527" s="26">
        <v>44988</v>
      </c>
      <c r="I527" s="28" t="s">
        <v>290</v>
      </c>
      <c r="J527" s="32" t="s">
        <v>643</v>
      </c>
      <c r="K527" s="5"/>
      <c r="M527" s="2" t="str">
        <f t="shared" si="19"/>
        <v>SELT8</v>
      </c>
      <c r="N527" s="30" t="str">
        <f t="shared" si="20"/>
        <v>SELGRUPO5</v>
      </c>
    </row>
    <row r="528" spans="1:14" customFormat="1" x14ac:dyDescent="0.3">
      <c r="A528" s="26">
        <v>45012</v>
      </c>
      <c r="B528" s="26">
        <v>45017</v>
      </c>
      <c r="C528" s="28">
        <v>8</v>
      </c>
      <c r="D528" s="28" t="s">
        <v>248</v>
      </c>
      <c r="E528" s="28">
        <v>1</v>
      </c>
      <c r="F528" s="28" t="s">
        <v>291</v>
      </c>
      <c r="G528" s="28">
        <v>0</v>
      </c>
      <c r="H528" s="26">
        <v>44981</v>
      </c>
      <c r="I528" s="28" t="s">
        <v>306</v>
      </c>
      <c r="J528" s="32" t="s">
        <v>644</v>
      </c>
      <c r="K528" s="5" t="s">
        <v>645</v>
      </c>
      <c r="M528" s="2" t="str">
        <f t="shared" si="19"/>
        <v>SELT8</v>
      </c>
      <c r="N528" s="30" t="str">
        <f t="shared" si="20"/>
        <v>SELGRUPO1</v>
      </c>
    </row>
    <row r="529" spans="1:14" customFormat="1" x14ac:dyDescent="0.3">
      <c r="A529" s="26">
        <v>45056</v>
      </c>
      <c r="B529" s="26">
        <v>45063</v>
      </c>
      <c r="C529" s="28">
        <v>7</v>
      </c>
      <c r="D529" s="28" t="s">
        <v>219</v>
      </c>
      <c r="E529" s="28">
        <v>5</v>
      </c>
      <c r="F529" s="28" t="s">
        <v>294</v>
      </c>
      <c r="G529" s="28">
        <v>61</v>
      </c>
      <c r="H529" s="26">
        <v>45010</v>
      </c>
      <c r="I529" s="28" t="s">
        <v>290</v>
      </c>
      <c r="J529" s="32" t="s">
        <v>561</v>
      </c>
      <c r="K529" s="5"/>
      <c r="M529" s="2" t="str">
        <f t="shared" si="19"/>
        <v>SELT7</v>
      </c>
      <c r="N529" s="30" t="str">
        <f t="shared" si="20"/>
        <v>SELGRUPO5</v>
      </c>
    </row>
    <row r="530" spans="1:14" customFormat="1" x14ac:dyDescent="0.3">
      <c r="A530" s="26">
        <v>45057</v>
      </c>
      <c r="B530" s="26">
        <v>45063</v>
      </c>
      <c r="C530" s="28">
        <v>7</v>
      </c>
      <c r="D530" s="28" t="s">
        <v>223</v>
      </c>
      <c r="E530" s="28">
        <v>1</v>
      </c>
      <c r="F530" s="28" t="s">
        <v>291</v>
      </c>
      <c r="G530" s="28">
        <v>40</v>
      </c>
      <c r="H530" s="26">
        <v>44998</v>
      </c>
      <c r="I530" s="28" t="s">
        <v>290</v>
      </c>
      <c r="J530" s="32" t="s">
        <v>646</v>
      </c>
      <c r="K530" s="5" t="s">
        <v>412</v>
      </c>
      <c r="M530" s="2" t="str">
        <f t="shared" si="19"/>
        <v>SELT7</v>
      </c>
      <c r="N530" s="30" t="str">
        <f t="shared" si="20"/>
        <v>SELGRUPO1</v>
      </c>
    </row>
    <row r="531" spans="1:14" customFormat="1" x14ac:dyDescent="0.3">
      <c r="A531" s="26">
        <v>45060</v>
      </c>
      <c r="B531" s="26">
        <v>45063</v>
      </c>
      <c r="C531" s="28">
        <v>7</v>
      </c>
      <c r="D531" s="28" t="s">
        <v>219</v>
      </c>
      <c r="E531" s="28">
        <v>5</v>
      </c>
      <c r="F531" s="28" t="s">
        <v>294</v>
      </c>
      <c r="G531" s="28">
        <v>0</v>
      </c>
      <c r="H531" s="26">
        <v>45010</v>
      </c>
      <c r="I531" s="28" t="s">
        <v>306</v>
      </c>
      <c r="J531" s="32" t="s">
        <v>561</v>
      </c>
      <c r="K531" s="5"/>
      <c r="M531" s="2" t="str">
        <f t="shared" si="19"/>
        <v>SELT7</v>
      </c>
      <c r="N531" s="30" t="str">
        <f t="shared" si="20"/>
        <v>SELGRUPO5</v>
      </c>
    </row>
    <row r="532" spans="1:14" customFormat="1" x14ac:dyDescent="0.3">
      <c r="A532" s="26">
        <v>45092</v>
      </c>
      <c r="B532" s="26">
        <v>45095</v>
      </c>
      <c r="C532" s="28">
        <v>7</v>
      </c>
      <c r="D532" s="28" t="s">
        <v>212</v>
      </c>
      <c r="E532" s="28">
        <v>4</v>
      </c>
      <c r="F532" s="28" t="s">
        <v>83</v>
      </c>
      <c r="G532" s="28">
        <v>40</v>
      </c>
      <c r="H532" s="26">
        <v>45092</v>
      </c>
      <c r="I532" s="28" t="s">
        <v>300</v>
      </c>
      <c r="J532" s="32" t="s">
        <v>638</v>
      </c>
      <c r="K532" s="5" t="s">
        <v>647</v>
      </c>
      <c r="M532" s="2" t="str">
        <f t="shared" si="19"/>
        <v>SELT7</v>
      </c>
      <c r="N532" s="30" t="str">
        <f t="shared" si="20"/>
        <v>SELGRUPO4</v>
      </c>
    </row>
    <row r="533" spans="1:14" customFormat="1" x14ac:dyDescent="0.3">
      <c r="A533" s="26">
        <v>45092</v>
      </c>
      <c r="B533" s="26">
        <v>45095</v>
      </c>
      <c r="C533" s="28">
        <v>7</v>
      </c>
      <c r="D533" s="28" t="s">
        <v>212</v>
      </c>
      <c r="E533" s="28">
        <v>1</v>
      </c>
      <c r="F533" s="28" t="s">
        <v>291</v>
      </c>
      <c r="G533" s="28">
        <v>2</v>
      </c>
      <c r="H533" s="26">
        <v>44984</v>
      </c>
      <c r="I533" s="28" t="s">
        <v>290</v>
      </c>
      <c r="J533" s="32" t="s">
        <v>648</v>
      </c>
      <c r="K533" s="5"/>
      <c r="M533" s="2" t="str">
        <f t="shared" si="19"/>
        <v>SELT7</v>
      </c>
      <c r="N533" s="30" t="str">
        <f t="shared" si="20"/>
        <v>SELGRUPO1</v>
      </c>
    </row>
    <row r="534" spans="1:14" customFormat="1" x14ac:dyDescent="0.3">
      <c r="A534" s="26">
        <v>45092</v>
      </c>
      <c r="B534" s="26">
        <v>45095</v>
      </c>
      <c r="C534" s="28">
        <v>7</v>
      </c>
      <c r="D534" s="28" t="s">
        <v>212</v>
      </c>
      <c r="E534" s="28">
        <v>1</v>
      </c>
      <c r="F534" s="28" t="s">
        <v>291</v>
      </c>
      <c r="G534" s="28">
        <v>5</v>
      </c>
      <c r="H534" s="26">
        <v>44934</v>
      </c>
      <c r="I534" s="28" t="s">
        <v>290</v>
      </c>
      <c r="J534" s="32" t="s">
        <v>649</v>
      </c>
      <c r="K534" s="5"/>
      <c r="M534" s="2" t="str">
        <f t="shared" si="19"/>
        <v>SELT7</v>
      </c>
      <c r="N534" s="30" t="str">
        <f t="shared" si="20"/>
        <v>SELGRUPO1</v>
      </c>
    </row>
    <row r="535" spans="1:14" customFormat="1" x14ac:dyDescent="0.3">
      <c r="A535" s="26">
        <v>45103</v>
      </c>
      <c r="B535" s="26">
        <v>45106</v>
      </c>
      <c r="C535" s="28">
        <v>8</v>
      </c>
      <c r="D535" s="28" t="s">
        <v>241</v>
      </c>
      <c r="E535" s="28">
        <v>2</v>
      </c>
      <c r="F535" s="28" t="s">
        <v>301</v>
      </c>
      <c r="G535" s="28">
        <v>40</v>
      </c>
      <c r="H535" s="26">
        <v>45103</v>
      </c>
      <c r="I535" s="28" t="s">
        <v>290</v>
      </c>
      <c r="J535" s="32" t="s">
        <v>650</v>
      </c>
      <c r="K535" s="5"/>
      <c r="M535" s="2" t="str">
        <f t="shared" si="19"/>
        <v>SELT8</v>
      </c>
      <c r="N535" s="30" t="str">
        <f t="shared" si="20"/>
        <v>SELGRUPO2</v>
      </c>
    </row>
    <row r="536" spans="1:14" customFormat="1" x14ac:dyDescent="0.3">
      <c r="A536" s="26">
        <v>45104</v>
      </c>
      <c r="B536" s="26">
        <v>45130</v>
      </c>
      <c r="C536" s="28">
        <v>7</v>
      </c>
      <c r="D536" s="28" t="s">
        <v>220</v>
      </c>
      <c r="E536" s="28">
        <v>5</v>
      </c>
      <c r="F536" s="28" t="s">
        <v>87</v>
      </c>
      <c r="G536" s="28">
        <v>40</v>
      </c>
      <c r="H536" s="26">
        <v>45093</v>
      </c>
      <c r="I536" s="28" t="s">
        <v>290</v>
      </c>
      <c r="J536" s="32" t="s">
        <v>651</v>
      </c>
      <c r="K536" s="5"/>
      <c r="M536" s="2" t="str">
        <f t="shared" si="19"/>
        <v>SELT7</v>
      </c>
      <c r="N536" s="30" t="str">
        <f t="shared" si="20"/>
        <v>SELGRUPO5</v>
      </c>
    </row>
    <row r="537" spans="1:14" customFormat="1" x14ac:dyDescent="0.3">
      <c r="A537" s="26">
        <v>45104</v>
      </c>
      <c r="B537" s="26">
        <v>45130</v>
      </c>
      <c r="C537" s="28">
        <v>7</v>
      </c>
      <c r="D537" s="28" t="s">
        <v>220</v>
      </c>
      <c r="E537" s="28">
        <v>5</v>
      </c>
      <c r="F537" s="28" t="s">
        <v>321</v>
      </c>
      <c r="G537" s="28">
        <v>30</v>
      </c>
      <c r="H537" s="26">
        <v>45104</v>
      </c>
      <c r="I537" s="28" t="s">
        <v>290</v>
      </c>
      <c r="J537" s="32" t="s">
        <v>652</v>
      </c>
      <c r="K537" s="5"/>
      <c r="M537" s="2" t="str">
        <f t="shared" si="19"/>
        <v>SELT7</v>
      </c>
      <c r="N537" s="30" t="str">
        <f t="shared" si="20"/>
        <v>SELGRUPO5</v>
      </c>
    </row>
    <row r="538" spans="1:14" customFormat="1" x14ac:dyDescent="0.3">
      <c r="A538" s="26">
        <v>45107</v>
      </c>
      <c r="B538" s="26">
        <v>45130</v>
      </c>
      <c r="C538" s="28">
        <v>8</v>
      </c>
      <c r="D538" s="28" t="s">
        <v>239</v>
      </c>
      <c r="E538" s="28">
        <v>5</v>
      </c>
      <c r="F538" s="28" t="s">
        <v>87</v>
      </c>
      <c r="G538" s="28">
        <v>40</v>
      </c>
      <c r="H538" s="26">
        <v>45107</v>
      </c>
      <c r="I538" s="28" t="s">
        <v>290</v>
      </c>
      <c r="J538" s="32" t="s">
        <v>653</v>
      </c>
      <c r="K538" s="5"/>
      <c r="M538" s="2" t="str">
        <f t="shared" si="19"/>
        <v>SELT8</v>
      </c>
      <c r="N538" s="30" t="str">
        <f t="shared" si="20"/>
        <v>SELGRUPO5</v>
      </c>
    </row>
    <row r="539" spans="1:14" customFormat="1" x14ac:dyDescent="0.3">
      <c r="A539" s="26">
        <v>45107</v>
      </c>
      <c r="B539" s="26">
        <v>45130</v>
      </c>
      <c r="C539" s="28">
        <v>8</v>
      </c>
      <c r="D539" s="28" t="s">
        <v>239</v>
      </c>
      <c r="E539" s="28">
        <v>2</v>
      </c>
      <c r="F539" s="28" t="s">
        <v>311</v>
      </c>
      <c r="G539" s="28">
        <v>40</v>
      </c>
      <c r="H539" s="26">
        <v>45107</v>
      </c>
      <c r="I539" s="28" t="s">
        <v>290</v>
      </c>
      <c r="J539" s="32" t="s">
        <v>654</v>
      </c>
      <c r="K539" s="5"/>
      <c r="M539" s="2" t="str">
        <f t="shared" si="19"/>
        <v>SELT8</v>
      </c>
      <c r="N539" s="30" t="str">
        <f t="shared" si="20"/>
        <v>SELGRUPO2</v>
      </c>
    </row>
    <row r="540" spans="1:14" customFormat="1" x14ac:dyDescent="0.3">
      <c r="A540" s="26">
        <v>45107</v>
      </c>
      <c r="B540" s="26">
        <v>45130</v>
      </c>
      <c r="C540" s="28">
        <v>8</v>
      </c>
      <c r="D540" s="28" t="s">
        <v>243</v>
      </c>
      <c r="E540" s="28">
        <v>5</v>
      </c>
      <c r="F540" s="28" t="s">
        <v>328</v>
      </c>
      <c r="G540" s="28">
        <v>0</v>
      </c>
      <c r="H540" s="26">
        <v>45057</v>
      </c>
      <c r="I540" s="28" t="s">
        <v>306</v>
      </c>
      <c r="J540" s="32" t="s">
        <v>655</v>
      </c>
      <c r="K540" s="5" t="s">
        <v>656</v>
      </c>
      <c r="M540" s="2" t="str">
        <f t="shared" si="19"/>
        <v>SELT8</v>
      </c>
      <c r="N540" s="30" t="str">
        <f t="shared" si="20"/>
        <v>SELGRUPO5</v>
      </c>
    </row>
    <row r="541" spans="1:14" customFormat="1" x14ac:dyDescent="0.3">
      <c r="A541" s="26">
        <v>45107</v>
      </c>
      <c r="B541" s="26">
        <v>45130</v>
      </c>
      <c r="C541" s="28">
        <v>8</v>
      </c>
      <c r="D541" s="28" t="s">
        <v>243</v>
      </c>
      <c r="E541" s="28">
        <v>5</v>
      </c>
      <c r="F541" s="28" t="s">
        <v>304</v>
      </c>
      <c r="G541" s="28">
        <v>0</v>
      </c>
      <c r="H541" s="26">
        <v>45121</v>
      </c>
      <c r="I541" s="28" t="s">
        <v>306</v>
      </c>
      <c r="J541" s="32" t="s">
        <v>270</v>
      </c>
      <c r="K541" s="5" t="s">
        <v>489</v>
      </c>
      <c r="M541" s="2" t="str">
        <f t="shared" si="19"/>
        <v>SELT8</v>
      </c>
      <c r="N541" s="30" t="str">
        <f t="shared" si="20"/>
        <v>SELGRUPO5</v>
      </c>
    </row>
    <row r="542" spans="1:14" customFormat="1" x14ac:dyDescent="0.3">
      <c r="A542" s="26">
        <v>45135</v>
      </c>
      <c r="B542" s="26">
        <v>45138</v>
      </c>
      <c r="C542" s="28">
        <v>8</v>
      </c>
      <c r="D542" s="28" t="s">
        <v>243</v>
      </c>
      <c r="E542" s="28">
        <v>5</v>
      </c>
      <c r="F542" s="28" t="s">
        <v>328</v>
      </c>
      <c r="G542" s="28">
        <v>5</v>
      </c>
      <c r="H542" s="26">
        <v>45057</v>
      </c>
      <c r="I542" s="28" t="s">
        <v>290</v>
      </c>
      <c r="J542" s="32" t="s">
        <v>655</v>
      </c>
      <c r="K542" s="5"/>
      <c r="M542" s="2" t="str">
        <f t="shared" si="19"/>
        <v>SELT8</v>
      </c>
      <c r="N542" s="30" t="str">
        <f t="shared" si="20"/>
        <v>SELGRUPO5</v>
      </c>
    </row>
    <row r="543" spans="1:14" customFormat="1" x14ac:dyDescent="0.3">
      <c r="A543" s="26">
        <v>45135</v>
      </c>
      <c r="B543" s="26">
        <v>45138</v>
      </c>
      <c r="C543" s="28">
        <v>8</v>
      </c>
      <c r="D543" s="28" t="s">
        <v>243</v>
      </c>
      <c r="E543" s="28">
        <v>1</v>
      </c>
      <c r="F543" s="28" t="s">
        <v>320</v>
      </c>
      <c r="G543" s="28">
        <v>5</v>
      </c>
      <c r="H543" s="26">
        <v>45122</v>
      </c>
      <c r="I543" s="28" t="s">
        <v>290</v>
      </c>
      <c r="J543" s="32" t="s">
        <v>657</v>
      </c>
      <c r="K543" s="5"/>
      <c r="M543" s="2" t="str">
        <f t="shared" si="19"/>
        <v>SELT8</v>
      </c>
      <c r="N543" s="30" t="str">
        <f t="shared" si="20"/>
        <v>SELGRUPO1</v>
      </c>
    </row>
    <row r="544" spans="1:14" customFormat="1" x14ac:dyDescent="0.3">
      <c r="A544" s="26">
        <v>45135</v>
      </c>
      <c r="B544" s="26">
        <v>45138</v>
      </c>
      <c r="C544" s="28">
        <v>7</v>
      </c>
      <c r="D544" s="28" t="s">
        <v>223</v>
      </c>
      <c r="E544" s="28">
        <v>5</v>
      </c>
      <c r="F544" s="28" t="s">
        <v>294</v>
      </c>
      <c r="G544" s="28">
        <v>49.5</v>
      </c>
      <c r="H544" s="26">
        <v>44883</v>
      </c>
      <c r="I544" s="28" t="s">
        <v>290</v>
      </c>
      <c r="J544" s="32" t="s">
        <v>561</v>
      </c>
      <c r="K544" s="5"/>
      <c r="M544" s="2" t="str">
        <f t="shared" si="19"/>
        <v>SELT7</v>
      </c>
      <c r="N544" s="30" t="str">
        <f t="shared" si="20"/>
        <v>SELGRUPO5</v>
      </c>
    </row>
    <row r="545" spans="1:14" customFormat="1" x14ac:dyDescent="0.3">
      <c r="A545" s="26">
        <v>45135</v>
      </c>
      <c r="B545" s="26">
        <v>45138</v>
      </c>
      <c r="C545" s="28">
        <v>7</v>
      </c>
      <c r="D545" s="28" t="s">
        <v>209</v>
      </c>
      <c r="E545" s="28">
        <v>5</v>
      </c>
      <c r="F545" s="28" t="s">
        <v>294</v>
      </c>
      <c r="G545" s="28">
        <v>160</v>
      </c>
      <c r="H545" s="26">
        <v>44901</v>
      </c>
      <c r="I545" s="28" t="s">
        <v>290</v>
      </c>
      <c r="J545" s="32" t="s">
        <v>658</v>
      </c>
      <c r="K545" s="5"/>
      <c r="M545" s="2" t="str">
        <f t="shared" si="19"/>
        <v>SELT7</v>
      </c>
      <c r="N545" s="30" t="str">
        <f t="shared" si="20"/>
        <v>SELGRUPO5</v>
      </c>
    </row>
    <row r="546" spans="1:14" customFormat="1" x14ac:dyDescent="0.3">
      <c r="A546" s="26">
        <v>45135</v>
      </c>
      <c r="B546" s="26">
        <v>45138</v>
      </c>
      <c r="C546" s="28">
        <v>7</v>
      </c>
      <c r="D546" s="28" t="s">
        <v>209</v>
      </c>
      <c r="E546" s="28">
        <v>5</v>
      </c>
      <c r="F546" s="28" t="s">
        <v>317</v>
      </c>
      <c r="G546" s="28">
        <v>20</v>
      </c>
      <c r="H546" s="26">
        <v>44901</v>
      </c>
      <c r="I546" s="28" t="s">
        <v>290</v>
      </c>
      <c r="J546" s="32" t="s">
        <v>529</v>
      </c>
      <c r="K546" s="5"/>
      <c r="M546" s="2" t="str">
        <f t="shared" si="19"/>
        <v>SELT7</v>
      </c>
      <c r="N546" s="30" t="str">
        <f t="shared" si="20"/>
        <v>SELGRUPO5</v>
      </c>
    </row>
    <row r="547" spans="1:14" customFormat="1" x14ac:dyDescent="0.3">
      <c r="A547" s="26">
        <v>45135</v>
      </c>
      <c r="B547" s="26">
        <v>45138</v>
      </c>
      <c r="C547" s="28">
        <v>7</v>
      </c>
      <c r="D547" s="28" t="s">
        <v>222</v>
      </c>
      <c r="E547" s="28">
        <v>5</v>
      </c>
      <c r="F547" s="28" t="s">
        <v>304</v>
      </c>
      <c r="G547" s="28">
        <v>3.5</v>
      </c>
      <c r="H547" s="26"/>
      <c r="I547" s="28" t="s">
        <v>290</v>
      </c>
      <c r="J547" s="32" t="s">
        <v>529</v>
      </c>
      <c r="K547" s="5"/>
      <c r="M547" s="2" t="str">
        <f t="shared" si="19"/>
        <v>SELT7</v>
      </c>
      <c r="N547" s="30" t="str">
        <f t="shared" si="20"/>
        <v>SELGRUPO5</v>
      </c>
    </row>
    <row r="548" spans="1:14" customFormat="1" x14ac:dyDescent="0.3">
      <c r="A548" s="26">
        <v>45135</v>
      </c>
      <c r="B548" s="26">
        <v>45138</v>
      </c>
      <c r="C548" s="28">
        <v>7</v>
      </c>
      <c r="D548" s="28" t="s">
        <v>222</v>
      </c>
      <c r="E548" s="28">
        <v>1</v>
      </c>
      <c r="F548" s="28" t="s">
        <v>316</v>
      </c>
      <c r="G548" s="28">
        <v>5</v>
      </c>
      <c r="H548" s="26">
        <v>44909</v>
      </c>
      <c r="I548" s="28" t="s">
        <v>290</v>
      </c>
      <c r="J548" s="66" t="s">
        <v>659</v>
      </c>
      <c r="K548" s="5"/>
      <c r="M548" s="2" t="str">
        <f t="shared" si="19"/>
        <v>SELT7</v>
      </c>
      <c r="N548" s="30" t="str">
        <f t="shared" si="20"/>
        <v>SELGRUPO1</v>
      </c>
    </row>
    <row r="549" spans="1:14" customFormat="1" x14ac:dyDescent="0.3">
      <c r="A549" s="26">
        <v>45084</v>
      </c>
      <c r="B549" s="26">
        <v>45145</v>
      </c>
      <c r="C549" s="28">
        <v>8</v>
      </c>
      <c r="D549" s="28" t="s">
        <v>236</v>
      </c>
      <c r="E549" s="28">
        <v>1</v>
      </c>
      <c r="F549" s="28" t="s">
        <v>291</v>
      </c>
      <c r="G549" s="28">
        <v>5</v>
      </c>
      <c r="H549" s="26">
        <v>45039</v>
      </c>
      <c r="I549" s="28" t="s">
        <v>290</v>
      </c>
      <c r="J549" s="32" t="s">
        <v>448</v>
      </c>
      <c r="K549" s="5"/>
      <c r="M549" s="2" t="str">
        <f t="shared" si="19"/>
        <v>SELT8</v>
      </c>
      <c r="N549" s="30" t="str">
        <f t="shared" si="20"/>
        <v>SELGRUPO1</v>
      </c>
    </row>
    <row r="550" spans="1:14" customFormat="1" x14ac:dyDescent="0.3">
      <c r="A550" s="26">
        <v>45084</v>
      </c>
      <c r="B550" s="26">
        <v>45145</v>
      </c>
      <c r="C550" s="28">
        <v>8</v>
      </c>
      <c r="D550" s="28" t="s">
        <v>236</v>
      </c>
      <c r="E550" s="28">
        <v>1</v>
      </c>
      <c r="F550" s="28" t="s">
        <v>291</v>
      </c>
      <c r="G550" s="28">
        <v>5</v>
      </c>
      <c r="H550" s="26">
        <v>44986</v>
      </c>
      <c r="I550" s="28" t="s">
        <v>290</v>
      </c>
      <c r="J550" s="32" t="s">
        <v>589</v>
      </c>
      <c r="K550" s="5"/>
      <c r="M550" s="2" t="str">
        <f t="shared" si="19"/>
        <v>SELT8</v>
      </c>
      <c r="N550" s="30" t="str">
        <f t="shared" si="20"/>
        <v>SELGRUPO1</v>
      </c>
    </row>
    <row r="551" spans="1:14" customFormat="1" x14ac:dyDescent="0.3">
      <c r="A551" s="26">
        <v>45084</v>
      </c>
      <c r="B551" s="26">
        <v>45145</v>
      </c>
      <c r="C551" s="28">
        <v>8</v>
      </c>
      <c r="D551" s="28" t="s">
        <v>236</v>
      </c>
      <c r="E551" s="28">
        <v>1</v>
      </c>
      <c r="F551" s="28" t="s">
        <v>291</v>
      </c>
      <c r="G551" s="28">
        <v>2</v>
      </c>
      <c r="H551" s="26">
        <v>44961</v>
      </c>
      <c r="I551" s="28" t="s">
        <v>290</v>
      </c>
      <c r="J551" s="32" t="s">
        <v>660</v>
      </c>
      <c r="K551" s="5"/>
      <c r="M551" s="2" t="str">
        <f t="shared" si="19"/>
        <v>SELT8</v>
      </c>
      <c r="N551" s="30" t="str">
        <f t="shared" si="20"/>
        <v>SELGRUPO1</v>
      </c>
    </row>
    <row r="552" spans="1:14" customFormat="1" x14ac:dyDescent="0.3">
      <c r="A552" s="26">
        <v>45084</v>
      </c>
      <c r="B552" s="26">
        <v>45145</v>
      </c>
      <c r="C552" s="28">
        <v>8</v>
      </c>
      <c r="D552" s="28" t="s">
        <v>236</v>
      </c>
      <c r="E552" s="28">
        <v>1</v>
      </c>
      <c r="F552" s="28" t="s">
        <v>291</v>
      </c>
      <c r="G552" s="28">
        <v>2</v>
      </c>
      <c r="H552" s="26">
        <v>44974</v>
      </c>
      <c r="I552" s="28" t="s">
        <v>290</v>
      </c>
      <c r="J552" s="32" t="s">
        <v>516</v>
      </c>
      <c r="K552" s="5"/>
      <c r="M552" s="2" t="str">
        <f t="shared" si="19"/>
        <v>SELT8</v>
      </c>
      <c r="N552" s="30" t="str">
        <f t="shared" si="20"/>
        <v>SELGRUPO1</v>
      </c>
    </row>
    <row r="553" spans="1:14" customFormat="1" x14ac:dyDescent="0.3">
      <c r="A553" s="26">
        <v>45084</v>
      </c>
      <c r="B553" s="26">
        <v>45145</v>
      </c>
      <c r="C553" s="28">
        <v>8</v>
      </c>
      <c r="D553" s="28" t="s">
        <v>236</v>
      </c>
      <c r="E553" s="28">
        <v>1</v>
      </c>
      <c r="F553" s="28" t="s">
        <v>291</v>
      </c>
      <c r="G553" s="28">
        <v>4</v>
      </c>
      <c r="H553" s="26">
        <v>44975</v>
      </c>
      <c r="I553" s="28" t="s">
        <v>290</v>
      </c>
      <c r="J553" s="32" t="s">
        <v>661</v>
      </c>
      <c r="K553" s="5"/>
      <c r="M553" s="2" t="str">
        <f t="shared" si="19"/>
        <v>SELT8</v>
      </c>
      <c r="N553" s="30" t="str">
        <f t="shared" si="20"/>
        <v>SELGRUPO1</v>
      </c>
    </row>
    <row r="554" spans="1:14" customFormat="1" x14ac:dyDescent="0.3">
      <c r="A554" s="26">
        <v>45084</v>
      </c>
      <c r="B554" s="26">
        <v>45145</v>
      </c>
      <c r="C554" s="28">
        <v>8</v>
      </c>
      <c r="D554" s="28" t="s">
        <v>236</v>
      </c>
      <c r="E554" s="28">
        <v>1</v>
      </c>
      <c r="F554" s="28" t="s">
        <v>291</v>
      </c>
      <c r="G554" s="28">
        <v>5</v>
      </c>
      <c r="H554" s="26">
        <v>45005</v>
      </c>
      <c r="I554" s="28" t="s">
        <v>290</v>
      </c>
      <c r="J554" s="32" t="s">
        <v>365</v>
      </c>
      <c r="K554" s="5"/>
      <c r="M554" s="2" t="str">
        <f t="shared" si="19"/>
        <v>SELT8</v>
      </c>
      <c r="N554" s="30" t="str">
        <f t="shared" si="20"/>
        <v>SELGRUPO1</v>
      </c>
    </row>
    <row r="555" spans="1:14" customFormat="1" x14ac:dyDescent="0.3">
      <c r="A555" s="26">
        <v>45084</v>
      </c>
      <c r="B555" s="26">
        <v>45145</v>
      </c>
      <c r="C555" s="28">
        <v>8</v>
      </c>
      <c r="D555" s="28" t="s">
        <v>236</v>
      </c>
      <c r="E555" s="28">
        <v>1</v>
      </c>
      <c r="F555" s="28" t="s">
        <v>291</v>
      </c>
      <c r="G555" s="28">
        <v>3</v>
      </c>
      <c r="H555" s="26">
        <v>45076</v>
      </c>
      <c r="I555" s="28" t="s">
        <v>290</v>
      </c>
      <c r="J555" s="63" t="s">
        <v>662</v>
      </c>
      <c r="K555" s="5"/>
      <c r="M555" s="2" t="str">
        <f t="shared" si="19"/>
        <v>SELT8</v>
      </c>
      <c r="N555" s="30" t="str">
        <f t="shared" si="20"/>
        <v>SELGRUPO1</v>
      </c>
    </row>
    <row r="556" spans="1:14" customFormat="1" x14ac:dyDescent="0.3">
      <c r="A556" s="26">
        <v>45084</v>
      </c>
      <c r="B556" s="26">
        <v>45145</v>
      </c>
      <c r="C556" s="28">
        <v>8</v>
      </c>
      <c r="D556" s="28" t="s">
        <v>236</v>
      </c>
      <c r="E556" s="28">
        <v>1</v>
      </c>
      <c r="F556" s="28" t="s">
        <v>291</v>
      </c>
      <c r="G556" s="28">
        <v>7</v>
      </c>
      <c r="H556" s="26">
        <v>44997</v>
      </c>
      <c r="I556" s="28" t="s">
        <v>290</v>
      </c>
      <c r="J556" s="32" t="s">
        <v>500</v>
      </c>
      <c r="K556" s="5"/>
      <c r="M556" s="2" t="str">
        <f t="shared" si="19"/>
        <v>SELT8</v>
      </c>
      <c r="N556" s="30" t="str">
        <f t="shared" si="20"/>
        <v>SELGRUPO1</v>
      </c>
    </row>
    <row r="557" spans="1:14" customFormat="1" x14ac:dyDescent="0.3">
      <c r="A557" s="26">
        <v>45084</v>
      </c>
      <c r="B557" s="26">
        <v>45145</v>
      </c>
      <c r="C557" s="28">
        <v>8</v>
      </c>
      <c r="D557" s="28" t="s">
        <v>236</v>
      </c>
      <c r="E557" s="28">
        <v>1</v>
      </c>
      <c r="F557" s="28" t="s">
        <v>291</v>
      </c>
      <c r="G557" s="28">
        <v>3</v>
      </c>
      <c r="H557" s="26">
        <v>44962</v>
      </c>
      <c r="I557" s="28" t="s">
        <v>290</v>
      </c>
      <c r="J557" s="32" t="s">
        <v>663</v>
      </c>
      <c r="K557" s="5"/>
      <c r="M557" s="2" t="str">
        <f t="shared" si="19"/>
        <v>SELT8</v>
      </c>
      <c r="N557" s="30" t="str">
        <f t="shared" si="20"/>
        <v>SELGRUPO1</v>
      </c>
    </row>
    <row r="558" spans="1:14" customFormat="1" x14ac:dyDescent="0.3">
      <c r="A558" s="26">
        <v>45084</v>
      </c>
      <c r="B558" s="26">
        <v>45145</v>
      </c>
      <c r="C558" s="28">
        <v>8</v>
      </c>
      <c r="D558" s="28" t="s">
        <v>236</v>
      </c>
      <c r="E558" s="28">
        <v>1</v>
      </c>
      <c r="F558" s="28" t="s">
        <v>291</v>
      </c>
      <c r="G558" s="28">
        <v>2</v>
      </c>
      <c r="H558" s="26">
        <v>45005</v>
      </c>
      <c r="I558" s="28" t="s">
        <v>290</v>
      </c>
      <c r="J558" s="32" t="s">
        <v>664</v>
      </c>
      <c r="K558" s="5"/>
      <c r="M558" s="2" t="str">
        <f t="shared" si="19"/>
        <v>SELT8</v>
      </c>
      <c r="N558" s="30" t="str">
        <f t="shared" si="20"/>
        <v>SELGRUPO1</v>
      </c>
    </row>
    <row r="559" spans="1:14" customFormat="1" x14ac:dyDescent="0.3">
      <c r="A559" s="26">
        <v>45084</v>
      </c>
      <c r="B559" s="26">
        <v>45145</v>
      </c>
      <c r="C559" s="28">
        <v>8</v>
      </c>
      <c r="D559" s="28" t="s">
        <v>236</v>
      </c>
      <c r="E559" s="28">
        <v>1</v>
      </c>
      <c r="F559" s="28" t="s">
        <v>291</v>
      </c>
      <c r="G559" s="28">
        <v>2</v>
      </c>
      <c r="H559" s="26">
        <v>44972</v>
      </c>
      <c r="I559" s="28" t="s">
        <v>290</v>
      </c>
      <c r="J559" s="32" t="s">
        <v>665</v>
      </c>
      <c r="K559" s="5"/>
      <c r="M559" s="2" t="str">
        <f t="shared" si="19"/>
        <v>SELT8</v>
      </c>
      <c r="N559" s="30" t="str">
        <f t="shared" si="20"/>
        <v>SELGRUPO1</v>
      </c>
    </row>
    <row r="560" spans="1:14" customFormat="1" x14ac:dyDescent="0.3">
      <c r="A560" s="26">
        <v>45084</v>
      </c>
      <c r="B560" s="26">
        <v>45145</v>
      </c>
      <c r="C560" s="28">
        <v>8</v>
      </c>
      <c r="D560" s="28" t="s">
        <v>235</v>
      </c>
      <c r="E560" s="28">
        <v>5</v>
      </c>
      <c r="F560" s="28" t="s">
        <v>87</v>
      </c>
      <c r="G560" s="28">
        <v>40</v>
      </c>
      <c r="H560" s="26">
        <v>45001</v>
      </c>
      <c r="I560" s="28" t="s">
        <v>290</v>
      </c>
      <c r="J560" s="32" t="s">
        <v>666</v>
      </c>
      <c r="K560" s="5"/>
      <c r="M560" s="2" t="str">
        <f t="shared" si="19"/>
        <v>SELT8</v>
      </c>
      <c r="N560" s="30" t="str">
        <f t="shared" si="20"/>
        <v>SELGRUPO5</v>
      </c>
    </row>
    <row r="561" spans="1:14" customFormat="1" x14ac:dyDescent="0.3">
      <c r="A561" s="26">
        <v>45146</v>
      </c>
      <c r="B561" s="26">
        <v>45152</v>
      </c>
      <c r="C561" s="28">
        <v>7</v>
      </c>
      <c r="D561" s="28" t="s">
        <v>223</v>
      </c>
      <c r="E561" s="28">
        <v>5</v>
      </c>
      <c r="F561" s="28" t="s">
        <v>294</v>
      </c>
      <c r="G561" s="28">
        <v>108.5</v>
      </c>
      <c r="H561" s="26">
        <v>45141</v>
      </c>
      <c r="I561" s="28" t="s">
        <v>300</v>
      </c>
      <c r="J561" s="32" t="s">
        <v>667</v>
      </c>
      <c r="K561" s="5" t="s">
        <v>668</v>
      </c>
      <c r="M561" s="2" t="str">
        <f t="shared" si="19"/>
        <v>SELT7</v>
      </c>
      <c r="N561" s="30" t="str">
        <f t="shared" si="20"/>
        <v>SELGRUPO5</v>
      </c>
    </row>
    <row r="562" spans="1:14" customFormat="1" x14ac:dyDescent="0.3">
      <c r="A562" s="26">
        <v>45146</v>
      </c>
      <c r="B562" s="26">
        <v>45152</v>
      </c>
      <c r="C562" s="28">
        <v>7</v>
      </c>
      <c r="D562" s="28" t="s">
        <v>223</v>
      </c>
      <c r="E562" s="28">
        <v>5</v>
      </c>
      <c r="F562" s="28" t="s">
        <v>317</v>
      </c>
      <c r="G562" s="28">
        <v>20</v>
      </c>
      <c r="H562" s="26">
        <v>45141</v>
      </c>
      <c r="I562" s="28" t="s">
        <v>300</v>
      </c>
      <c r="J562" s="32" t="s">
        <v>667</v>
      </c>
      <c r="K562" s="5" t="s">
        <v>669</v>
      </c>
      <c r="M562" s="2" t="str">
        <f t="shared" si="19"/>
        <v>SELT7</v>
      </c>
      <c r="N562" s="30" t="str">
        <f t="shared" si="20"/>
        <v>SELGRUPO5</v>
      </c>
    </row>
    <row r="563" spans="1:14" customFormat="1" x14ac:dyDescent="0.3">
      <c r="A563" s="26">
        <v>45152</v>
      </c>
      <c r="B563" s="26">
        <v>45152</v>
      </c>
      <c r="C563" s="28">
        <v>7</v>
      </c>
      <c r="D563" s="28" t="s">
        <v>224</v>
      </c>
      <c r="E563" s="28">
        <v>5</v>
      </c>
      <c r="F563" s="28" t="s">
        <v>294</v>
      </c>
      <c r="G563" s="28">
        <v>109.5</v>
      </c>
      <c r="H563" s="26">
        <v>45145</v>
      </c>
      <c r="I563" s="28" t="s">
        <v>290</v>
      </c>
      <c r="J563" s="32" t="s">
        <v>667</v>
      </c>
      <c r="K563" s="5"/>
      <c r="M563" s="2" t="str">
        <f t="shared" si="19"/>
        <v>SELT7</v>
      </c>
      <c r="N563" s="30" t="str">
        <f t="shared" ref="N563:N564" si="21">IF(E563=1,"SELGRUPO1",IF(E563=2,"SELGRUPO2",IF(E563=3,"SELGRUPO3",IF(E563= 4,"SELGRUPO4",IF(E563=5,"SELGRUPO5","NA")))))</f>
        <v>SELGRUPO5</v>
      </c>
    </row>
    <row r="564" spans="1:14" customFormat="1" x14ac:dyDescent="0.3">
      <c r="A564" s="26">
        <v>45152</v>
      </c>
      <c r="B564" s="26">
        <v>45152</v>
      </c>
      <c r="C564" s="28">
        <v>7</v>
      </c>
      <c r="D564" s="28" t="s">
        <v>224</v>
      </c>
      <c r="E564" s="28">
        <v>5</v>
      </c>
      <c r="F564" s="28" t="s">
        <v>317</v>
      </c>
      <c r="G564" s="28">
        <v>20</v>
      </c>
      <c r="H564" s="26">
        <v>45145</v>
      </c>
      <c r="I564" s="28" t="s">
        <v>290</v>
      </c>
      <c r="J564" s="32" t="s">
        <v>667</v>
      </c>
      <c r="K564" s="5"/>
      <c r="M564" s="2" t="str">
        <f t="shared" si="19"/>
        <v>SELT7</v>
      </c>
      <c r="N564" s="30" t="str">
        <f t="shared" si="21"/>
        <v>SELGRUPO5</v>
      </c>
    </row>
    <row r="565" spans="1:14" customFormat="1" x14ac:dyDescent="0.3">
      <c r="A565" s="26">
        <v>45152</v>
      </c>
      <c r="B565" s="26">
        <v>45152</v>
      </c>
      <c r="C565" s="28">
        <v>7</v>
      </c>
      <c r="D565" s="28" t="s">
        <v>224</v>
      </c>
      <c r="E565" s="28">
        <v>5</v>
      </c>
      <c r="F565" s="28" t="s">
        <v>309</v>
      </c>
      <c r="G565" s="28">
        <v>40</v>
      </c>
      <c r="H565" s="26">
        <v>45145</v>
      </c>
      <c r="I565" s="28" t="s">
        <v>300</v>
      </c>
      <c r="J565" s="32" t="s">
        <v>551</v>
      </c>
      <c r="K565" s="5" t="s">
        <v>670</v>
      </c>
      <c r="M565" s="2" t="str">
        <f t="shared" si="19"/>
        <v>SELT7</v>
      </c>
      <c r="N565" s="30" t="str">
        <f t="shared" si="20"/>
        <v>SELGRUPO5</v>
      </c>
    </row>
    <row r="566" spans="1:14" customFormat="1" x14ac:dyDescent="0.3">
      <c r="A566" s="26">
        <v>45156</v>
      </c>
      <c r="B566" s="26">
        <v>45161</v>
      </c>
      <c r="C566" s="28">
        <v>7</v>
      </c>
      <c r="D566" s="28" t="s">
        <v>214</v>
      </c>
      <c r="E566" s="28">
        <v>5</v>
      </c>
      <c r="F566" s="28" t="s">
        <v>294</v>
      </c>
      <c r="G566" s="28">
        <v>148.4</v>
      </c>
      <c r="H566" s="26">
        <v>45131</v>
      </c>
      <c r="I566" s="28" t="s">
        <v>290</v>
      </c>
      <c r="J566" s="32" t="s">
        <v>671</v>
      </c>
      <c r="K566" s="5"/>
      <c r="M566" s="2" t="str">
        <f t="shared" si="19"/>
        <v>SELT7</v>
      </c>
      <c r="N566" s="30" t="str">
        <f t="shared" si="20"/>
        <v>SELGRUPO5</v>
      </c>
    </row>
    <row r="567" spans="1:14" customFormat="1" x14ac:dyDescent="0.3">
      <c r="A567" s="26">
        <v>45156</v>
      </c>
      <c r="B567" s="26">
        <v>45161</v>
      </c>
      <c r="C567" s="28">
        <v>7</v>
      </c>
      <c r="D567" s="28" t="s">
        <v>214</v>
      </c>
      <c r="E567" s="28">
        <v>5</v>
      </c>
      <c r="F567" s="28" t="s">
        <v>317</v>
      </c>
      <c r="G567" s="28">
        <v>20</v>
      </c>
      <c r="H567" s="26">
        <v>45131</v>
      </c>
      <c r="I567" s="28" t="s">
        <v>290</v>
      </c>
      <c r="J567" s="32" t="s">
        <v>672</v>
      </c>
      <c r="K567" s="5"/>
      <c r="M567" s="2" t="str">
        <f t="shared" si="19"/>
        <v>SELT7</v>
      </c>
      <c r="N567" s="30" t="str">
        <f t="shared" si="20"/>
        <v>SELGRUPO5</v>
      </c>
    </row>
    <row r="568" spans="1:14" customFormat="1" x14ac:dyDescent="0.3">
      <c r="A568" s="26">
        <v>45156</v>
      </c>
      <c r="B568" s="26">
        <v>45161</v>
      </c>
      <c r="C568" s="28">
        <v>7</v>
      </c>
      <c r="D568" s="28" t="s">
        <v>214</v>
      </c>
      <c r="E568" s="28">
        <v>5</v>
      </c>
      <c r="F568" s="28" t="s">
        <v>304</v>
      </c>
      <c r="G568" s="28">
        <v>6.5</v>
      </c>
      <c r="H568" s="26">
        <v>45062</v>
      </c>
      <c r="I568" s="28" t="s">
        <v>290</v>
      </c>
      <c r="J568" s="32" t="s">
        <v>673</v>
      </c>
      <c r="K568" s="5"/>
      <c r="M568" s="2" t="str">
        <f t="shared" si="19"/>
        <v>SELT7</v>
      </c>
      <c r="N568" s="30" t="str">
        <f t="shared" si="20"/>
        <v>SELGRUPO5</v>
      </c>
    </row>
    <row r="569" spans="1:14" customFormat="1" x14ac:dyDescent="0.3">
      <c r="A569" s="26">
        <v>45166</v>
      </c>
      <c r="B569" s="26">
        <v>45173</v>
      </c>
      <c r="C569" s="28">
        <v>6</v>
      </c>
      <c r="D569" s="28" t="s">
        <v>192</v>
      </c>
      <c r="E569" s="28">
        <v>5</v>
      </c>
      <c r="F569" s="28" t="s">
        <v>294</v>
      </c>
      <c r="G569" s="28">
        <v>46.3</v>
      </c>
      <c r="H569" s="26">
        <v>45099</v>
      </c>
      <c r="I569" s="28" t="s">
        <v>290</v>
      </c>
      <c r="J569" s="32" t="s">
        <v>639</v>
      </c>
      <c r="K569" s="5"/>
      <c r="M569" s="2" t="str">
        <f t="shared" si="19"/>
        <v>SELT6</v>
      </c>
      <c r="N569" s="30" t="str">
        <f t="shared" si="20"/>
        <v>SELGRUPO5</v>
      </c>
    </row>
    <row r="570" spans="1:14" customFormat="1" x14ac:dyDescent="0.3">
      <c r="A570" s="26">
        <v>45166</v>
      </c>
      <c r="B570" s="26">
        <v>45173</v>
      </c>
      <c r="C570" s="28">
        <v>6</v>
      </c>
      <c r="D570" s="28" t="s">
        <v>192</v>
      </c>
      <c r="E570" s="28">
        <v>2</v>
      </c>
      <c r="F570" s="28" t="s">
        <v>311</v>
      </c>
      <c r="G570" s="28">
        <v>20</v>
      </c>
      <c r="H570" s="26">
        <v>45163</v>
      </c>
      <c r="I570" s="28" t="s">
        <v>290</v>
      </c>
      <c r="J570" s="32" t="s">
        <v>377</v>
      </c>
      <c r="K570" s="5"/>
      <c r="M570" s="2" t="str">
        <f t="shared" si="19"/>
        <v>SELT6</v>
      </c>
      <c r="N570" s="30" t="str">
        <f t="shared" si="20"/>
        <v>SELGRUPO2</v>
      </c>
    </row>
    <row r="571" spans="1:14" customFormat="1" x14ac:dyDescent="0.3">
      <c r="A571" s="26">
        <v>45184</v>
      </c>
      <c r="B571" s="26">
        <v>45187</v>
      </c>
      <c r="C571" s="28">
        <v>8</v>
      </c>
      <c r="D571" s="28" t="s">
        <v>236</v>
      </c>
      <c r="E571" s="28">
        <v>1</v>
      </c>
      <c r="F571" s="28" t="s">
        <v>320</v>
      </c>
      <c r="G571" s="28">
        <v>0</v>
      </c>
      <c r="H571" s="26">
        <v>45148</v>
      </c>
      <c r="I571" s="28" t="s">
        <v>306</v>
      </c>
      <c r="J571" s="32" t="s">
        <v>674</v>
      </c>
      <c r="K571" s="5" t="s">
        <v>675</v>
      </c>
      <c r="M571" s="2" t="str">
        <f t="shared" si="19"/>
        <v>SELT8</v>
      </c>
      <c r="N571" s="30" t="str">
        <f t="shared" si="20"/>
        <v>SELGRUPO1</v>
      </c>
    </row>
    <row r="572" spans="1:14" customFormat="1" x14ac:dyDescent="0.3">
      <c r="A572" s="26">
        <v>45184</v>
      </c>
      <c r="B572" s="26">
        <v>45187</v>
      </c>
      <c r="C572" s="28">
        <v>7</v>
      </c>
      <c r="D572" s="28" t="s">
        <v>231</v>
      </c>
      <c r="E572" s="28">
        <v>5</v>
      </c>
      <c r="F572" s="28" t="s">
        <v>294</v>
      </c>
      <c r="G572" s="28">
        <v>142</v>
      </c>
      <c r="H572" s="26">
        <v>44796</v>
      </c>
      <c r="I572" s="28" t="s">
        <v>290</v>
      </c>
      <c r="J572" s="32" t="s">
        <v>676</v>
      </c>
      <c r="K572" s="5" t="s">
        <v>675</v>
      </c>
      <c r="M572" s="2" t="str">
        <f t="shared" si="19"/>
        <v>SELT7</v>
      </c>
      <c r="N572" s="30" t="str">
        <f t="shared" si="20"/>
        <v>SELGRUPO5</v>
      </c>
    </row>
    <row r="573" spans="1:14" customFormat="1" x14ac:dyDescent="0.3">
      <c r="A573" s="26">
        <v>45184</v>
      </c>
      <c r="B573" s="26">
        <v>45187</v>
      </c>
      <c r="C573" s="28">
        <v>7</v>
      </c>
      <c r="D573" s="28" t="s">
        <v>231</v>
      </c>
      <c r="E573" s="28">
        <v>5</v>
      </c>
      <c r="F573" s="28" t="s">
        <v>309</v>
      </c>
      <c r="G573" s="28">
        <v>40</v>
      </c>
      <c r="H573" s="26">
        <v>44700</v>
      </c>
      <c r="I573" s="28" t="s">
        <v>290</v>
      </c>
      <c r="J573" s="32" t="s">
        <v>640</v>
      </c>
      <c r="K573" s="5"/>
      <c r="M573" s="2" t="str">
        <f t="shared" si="19"/>
        <v>SELT7</v>
      </c>
      <c r="N573" s="30" t="str">
        <f t="shared" si="20"/>
        <v>SELGRUPO5</v>
      </c>
    </row>
    <row r="574" spans="1:14" customFormat="1" x14ac:dyDescent="0.3">
      <c r="A574" s="26">
        <v>45184</v>
      </c>
      <c r="B574" s="26">
        <v>45187</v>
      </c>
      <c r="C574" s="28">
        <v>7</v>
      </c>
      <c r="D574" s="28" t="s">
        <v>231</v>
      </c>
      <c r="E574" s="28">
        <v>5</v>
      </c>
      <c r="F574" s="28" t="s">
        <v>326</v>
      </c>
      <c r="G574" s="28">
        <v>20</v>
      </c>
      <c r="H574" s="26">
        <v>44495</v>
      </c>
      <c r="I574" s="28" t="s">
        <v>290</v>
      </c>
      <c r="J574" s="32"/>
      <c r="K574" s="5"/>
      <c r="M574" s="2" t="str">
        <f t="shared" si="19"/>
        <v>SELT7</v>
      </c>
      <c r="N574" s="30" t="str">
        <f t="shared" si="20"/>
        <v>SELGRUPO5</v>
      </c>
    </row>
    <row r="575" spans="1:14" customFormat="1" x14ac:dyDescent="0.3">
      <c r="A575" s="26">
        <v>45194</v>
      </c>
      <c r="B575" s="26">
        <v>45205</v>
      </c>
      <c r="C575" s="28">
        <v>7</v>
      </c>
      <c r="D575" s="28" t="s">
        <v>228</v>
      </c>
      <c r="E575" s="28">
        <v>5</v>
      </c>
      <c r="F575" s="28" t="s">
        <v>294</v>
      </c>
      <c r="G575" s="28">
        <f>147-38.5</f>
        <v>108.5</v>
      </c>
      <c r="H575" s="26">
        <v>45176</v>
      </c>
      <c r="I575" s="28" t="s">
        <v>290</v>
      </c>
      <c r="J575" s="32" t="s">
        <v>677</v>
      </c>
      <c r="K575" s="5"/>
      <c r="M575" s="2" t="str">
        <f t="shared" si="19"/>
        <v>SELT7</v>
      </c>
      <c r="N575" s="30" t="str">
        <f t="shared" si="20"/>
        <v>SELGRUPO5</v>
      </c>
    </row>
    <row r="576" spans="1:14" customFormat="1" x14ac:dyDescent="0.3">
      <c r="A576" s="26">
        <v>45194</v>
      </c>
      <c r="B576" s="26">
        <v>45205</v>
      </c>
      <c r="C576" s="28">
        <v>7</v>
      </c>
      <c r="D576" s="28" t="s">
        <v>228</v>
      </c>
      <c r="E576" s="28">
        <v>5</v>
      </c>
      <c r="F576" s="28" t="s">
        <v>294</v>
      </c>
      <c r="G576" s="28">
        <v>45.5</v>
      </c>
      <c r="H576" s="26">
        <v>44828</v>
      </c>
      <c r="I576" s="28" t="s">
        <v>290</v>
      </c>
      <c r="J576" s="32" t="s">
        <v>639</v>
      </c>
      <c r="K576" s="5"/>
      <c r="M576" s="2" t="str">
        <f t="shared" si="19"/>
        <v>SELT7</v>
      </c>
      <c r="N576" s="30" t="str">
        <f t="shared" si="20"/>
        <v>SELGRUPO5</v>
      </c>
    </row>
    <row r="577" spans="1:14" customFormat="1" x14ac:dyDescent="0.3">
      <c r="A577" s="26">
        <v>45194</v>
      </c>
      <c r="B577" s="26">
        <v>45205</v>
      </c>
      <c r="C577" s="28">
        <v>7</v>
      </c>
      <c r="D577" s="28" t="s">
        <v>228</v>
      </c>
      <c r="E577" s="28">
        <v>5</v>
      </c>
      <c r="F577" s="28" t="s">
        <v>317</v>
      </c>
      <c r="G577" s="28">
        <v>20</v>
      </c>
      <c r="H577" s="26">
        <v>45176</v>
      </c>
      <c r="I577" s="28" t="s">
        <v>290</v>
      </c>
      <c r="J577" s="32" t="s">
        <v>529</v>
      </c>
      <c r="K577" s="5"/>
      <c r="M577" s="2" t="str">
        <f t="shared" si="19"/>
        <v>SELT7</v>
      </c>
      <c r="N577" s="30" t="str">
        <f t="shared" si="20"/>
        <v>SELGRUPO5</v>
      </c>
    </row>
    <row r="578" spans="1:14" customFormat="1" x14ac:dyDescent="0.3">
      <c r="A578" s="26">
        <v>45201</v>
      </c>
      <c r="B578" s="26">
        <v>45205</v>
      </c>
      <c r="C578" s="28">
        <v>6</v>
      </c>
      <c r="D578" s="28" t="s">
        <v>192</v>
      </c>
      <c r="E578" s="28">
        <v>1</v>
      </c>
      <c r="F578" s="28" t="s">
        <v>75</v>
      </c>
      <c r="G578" s="28">
        <v>20</v>
      </c>
      <c r="H578" s="26">
        <v>45195</v>
      </c>
      <c r="I578" s="28" t="s">
        <v>290</v>
      </c>
      <c r="J578" s="32" t="s">
        <v>678</v>
      </c>
      <c r="K578" s="5"/>
      <c r="M578" s="2" t="str">
        <f t="shared" si="19"/>
        <v>SELT6</v>
      </c>
      <c r="N578" s="30" t="str">
        <f t="shared" si="20"/>
        <v>SELGRUPO1</v>
      </c>
    </row>
    <row r="579" spans="1:14" customFormat="1" x14ac:dyDescent="0.3">
      <c r="A579" s="26">
        <v>45204</v>
      </c>
      <c r="B579" s="26">
        <v>45205</v>
      </c>
      <c r="C579" s="28">
        <v>7</v>
      </c>
      <c r="D579" s="28" t="s">
        <v>212</v>
      </c>
      <c r="E579" s="28">
        <v>1</v>
      </c>
      <c r="F579" s="28" t="s">
        <v>291</v>
      </c>
      <c r="G579" s="28">
        <v>10</v>
      </c>
      <c r="H579" s="26">
        <v>45204</v>
      </c>
      <c r="I579" s="28" t="s">
        <v>290</v>
      </c>
      <c r="J579" s="32" t="s">
        <v>679</v>
      </c>
      <c r="K579" s="5"/>
      <c r="M579" s="2" t="str">
        <f t="shared" si="19"/>
        <v>SELT7</v>
      </c>
      <c r="N579" s="30" t="str">
        <f t="shared" si="20"/>
        <v>SELGRUPO1</v>
      </c>
    </row>
    <row r="580" spans="1:14" customFormat="1" x14ac:dyDescent="0.3">
      <c r="A580" s="26">
        <v>45205</v>
      </c>
      <c r="B580" s="26">
        <v>45215</v>
      </c>
      <c r="C580" s="28">
        <v>7</v>
      </c>
      <c r="D580" s="28" t="s">
        <v>217</v>
      </c>
      <c r="E580" s="28">
        <v>5</v>
      </c>
      <c r="F580" s="28" t="s">
        <v>294</v>
      </c>
      <c r="G580" s="28">
        <v>70</v>
      </c>
      <c r="H580" s="26">
        <v>45205</v>
      </c>
      <c r="I580" s="28" t="s">
        <v>290</v>
      </c>
      <c r="J580" s="32" t="s">
        <v>680</v>
      </c>
      <c r="K580" s="5"/>
      <c r="M580" s="2" t="str">
        <f t="shared" ref="M580:M643" si="22">IF(C580=1,"SELT1",IF(C580=2,"SELT2",IF(C580=3,"SELT3",IF(C580=4,"SELT4",IF(C580=5,"SELT5",IF(C580=6,"SELT6",IF(C580=7,"SELT7",IF(C580=8,"SELT8",IF(C580=9,"SELT9",IF(C580=10,"SELT10","NA"))))))))))</f>
        <v>SELT7</v>
      </c>
      <c r="N580" s="30" t="str">
        <f t="shared" si="20"/>
        <v>SELGRUPO5</v>
      </c>
    </row>
    <row r="581" spans="1:14" customFormat="1" x14ac:dyDescent="0.3">
      <c r="A581" s="26">
        <v>45226</v>
      </c>
      <c r="B581" s="26">
        <v>45229</v>
      </c>
      <c r="C581" s="28">
        <v>8</v>
      </c>
      <c r="D581" s="28" t="s">
        <v>236</v>
      </c>
      <c r="E581" s="28">
        <v>1</v>
      </c>
      <c r="F581" s="28" t="s">
        <v>320</v>
      </c>
      <c r="G581" s="28">
        <v>5</v>
      </c>
      <c r="H581" s="26">
        <v>45148</v>
      </c>
      <c r="I581" s="28" t="s">
        <v>290</v>
      </c>
      <c r="J581" s="32" t="s">
        <v>674</v>
      </c>
      <c r="K581" s="5"/>
      <c r="M581" s="2" t="str">
        <f t="shared" si="22"/>
        <v>SELT8</v>
      </c>
      <c r="N581" s="30" t="str">
        <f t="shared" si="20"/>
        <v>SELGRUPO1</v>
      </c>
    </row>
    <row r="582" spans="1:14" customFormat="1" x14ac:dyDescent="0.3">
      <c r="A582" s="26">
        <v>45226</v>
      </c>
      <c r="B582" s="26">
        <v>45229</v>
      </c>
      <c r="C582" s="28">
        <v>8</v>
      </c>
      <c r="D582" s="28" t="s">
        <v>236</v>
      </c>
      <c r="E582" s="28">
        <v>5</v>
      </c>
      <c r="F582" s="28" t="s">
        <v>330</v>
      </c>
      <c r="G582" s="28">
        <v>5</v>
      </c>
      <c r="H582" s="26">
        <v>45226</v>
      </c>
      <c r="I582" s="28" t="s">
        <v>290</v>
      </c>
      <c r="J582" s="32" t="s">
        <v>681</v>
      </c>
      <c r="K582" s="5"/>
      <c r="M582" s="2" t="str">
        <f t="shared" si="22"/>
        <v>SELT8</v>
      </c>
      <c r="N582" s="30" t="str">
        <f t="shared" si="20"/>
        <v>SELGRUPO5</v>
      </c>
    </row>
    <row r="583" spans="1:14" customFormat="1" x14ac:dyDescent="0.3">
      <c r="A583" s="26">
        <v>45229</v>
      </c>
      <c r="B583" s="26">
        <v>45237</v>
      </c>
      <c r="C583" s="28">
        <v>8</v>
      </c>
      <c r="D583" s="28" t="s">
        <v>237</v>
      </c>
      <c r="E583" s="28">
        <v>5</v>
      </c>
      <c r="F583" s="28" t="s">
        <v>309</v>
      </c>
      <c r="G583" s="28">
        <v>40</v>
      </c>
      <c r="H583" s="26">
        <v>45008</v>
      </c>
      <c r="I583" s="28" t="s">
        <v>290</v>
      </c>
      <c r="J583" s="32" t="s">
        <v>682</v>
      </c>
      <c r="K583" s="5"/>
      <c r="M583" s="2" t="str">
        <f t="shared" si="22"/>
        <v>SELT8</v>
      </c>
      <c r="N583" s="30" t="str">
        <f t="shared" si="20"/>
        <v>SELGRUPO5</v>
      </c>
    </row>
    <row r="584" spans="1:14" customFormat="1" x14ac:dyDescent="0.3">
      <c r="A584" s="26">
        <v>45229</v>
      </c>
      <c r="B584" s="26">
        <v>45237</v>
      </c>
      <c r="C584" s="28">
        <v>8</v>
      </c>
      <c r="D584" s="28" t="s">
        <v>237</v>
      </c>
      <c r="E584" s="28">
        <v>5</v>
      </c>
      <c r="F584" s="28" t="s">
        <v>330</v>
      </c>
      <c r="G584" s="28">
        <v>5</v>
      </c>
      <c r="H584" s="26">
        <v>45226</v>
      </c>
      <c r="I584" s="28" t="s">
        <v>290</v>
      </c>
      <c r="J584" s="32" t="s">
        <v>681</v>
      </c>
      <c r="K584" s="5"/>
      <c r="M584" s="2" t="str">
        <f t="shared" si="22"/>
        <v>SELT8</v>
      </c>
      <c r="N584" s="30" t="str">
        <f t="shared" si="20"/>
        <v>SELGRUPO5</v>
      </c>
    </row>
    <row r="585" spans="1:14" customFormat="1" x14ac:dyDescent="0.3">
      <c r="A585" s="26">
        <v>45229</v>
      </c>
      <c r="B585" s="26">
        <v>45237</v>
      </c>
      <c r="C585" s="28">
        <v>8</v>
      </c>
      <c r="D585" s="28" t="s">
        <v>237</v>
      </c>
      <c r="E585" s="28">
        <v>5</v>
      </c>
      <c r="F585" s="28" t="s">
        <v>330</v>
      </c>
      <c r="G585" s="28">
        <v>5</v>
      </c>
      <c r="H585" s="26">
        <v>45211</v>
      </c>
      <c r="I585" s="28" t="s">
        <v>290</v>
      </c>
      <c r="J585" s="32" t="s">
        <v>683</v>
      </c>
      <c r="K585" s="5"/>
      <c r="M585" s="2" t="str">
        <f t="shared" si="22"/>
        <v>SELT8</v>
      </c>
      <c r="N585" s="30" t="str">
        <f>IF(E585=1,"SELGRUPO1",IF(E585=2,"SELGRUPO2",IF(E585=3,"SELGRUPO3",IF(E585= 4,"SELGRUPO4",IF(E585=5,"SELGRUPO5","NA")))))</f>
        <v>SELGRUPO5</v>
      </c>
    </row>
    <row r="586" spans="1:14" customFormat="1" x14ac:dyDescent="0.3">
      <c r="A586" s="26">
        <v>45229</v>
      </c>
      <c r="B586" s="26">
        <v>45237</v>
      </c>
      <c r="C586" s="28">
        <v>8</v>
      </c>
      <c r="D586" s="28" t="s">
        <v>237</v>
      </c>
      <c r="E586" s="28">
        <v>1</v>
      </c>
      <c r="F586" s="28" t="s">
        <v>291</v>
      </c>
      <c r="G586" s="28">
        <v>5</v>
      </c>
      <c r="H586" s="26">
        <v>45230</v>
      </c>
      <c r="I586" s="28" t="s">
        <v>290</v>
      </c>
      <c r="J586" s="32" t="s">
        <v>684</v>
      </c>
      <c r="K586" s="5"/>
      <c r="M586" s="2" t="str">
        <f t="shared" si="22"/>
        <v>SELT8</v>
      </c>
      <c r="N586" s="30" t="str">
        <f>IF(E588=1,"SELGRUPO1",IF(E588=2,"SELGRUPO2",IF(E588=3,"SELGRUPO3",IF(E588= 4,"SELGRUPO4",IF(E588=5,"SELGRUPO5","NA")))))</f>
        <v>SELGRUPO5</v>
      </c>
    </row>
    <row r="587" spans="1:14" customFormat="1" x14ac:dyDescent="0.3">
      <c r="A587" s="26">
        <v>45229</v>
      </c>
      <c r="B587" s="26">
        <v>45237</v>
      </c>
      <c r="C587" s="28">
        <v>8</v>
      </c>
      <c r="D587" s="28" t="s">
        <v>237</v>
      </c>
      <c r="E587" s="28">
        <v>1</v>
      </c>
      <c r="F587" s="28" t="s">
        <v>291</v>
      </c>
      <c r="G587" s="28">
        <v>5</v>
      </c>
      <c r="H587" s="26">
        <v>44965</v>
      </c>
      <c r="I587" s="28" t="s">
        <v>290</v>
      </c>
      <c r="J587" s="32" t="s">
        <v>685</v>
      </c>
      <c r="K587" s="5"/>
      <c r="M587" s="2" t="str">
        <f t="shared" si="22"/>
        <v>SELT8</v>
      </c>
      <c r="N587" s="30" t="str">
        <f>IF(E589=1,"SELGRUPO1",IF(E589=2,"SELGRUPO2",IF(E589=3,"SELGRUPO3",IF(E589= 4,"SELGRUPO4",IF(E589=5,"SELGRUPO5","NA")))))</f>
        <v>SELGRUPO1</v>
      </c>
    </row>
    <row r="588" spans="1:14" customFormat="1" x14ac:dyDescent="0.3">
      <c r="A588" s="26">
        <v>45205</v>
      </c>
      <c r="B588" s="26">
        <v>45237</v>
      </c>
      <c r="C588" s="28">
        <v>8</v>
      </c>
      <c r="D588" s="28" t="s">
        <v>237</v>
      </c>
      <c r="E588" s="28">
        <v>5</v>
      </c>
      <c r="F588" s="28" t="s">
        <v>324</v>
      </c>
      <c r="G588" s="28">
        <v>5</v>
      </c>
      <c r="H588" s="26">
        <v>45208</v>
      </c>
      <c r="I588" s="28" t="s">
        <v>290</v>
      </c>
      <c r="J588" s="32" t="s">
        <v>686</v>
      </c>
      <c r="K588" s="5"/>
      <c r="M588" s="2" t="str">
        <f t="shared" si="22"/>
        <v>SELT8</v>
      </c>
      <c r="N588" s="30" t="e">
        <f>IF(#REF!=1,"SELGRUPO1",IF(#REF!=2,"SELGRUPO2",IF(#REF!=3,"SELGRUPO3",IF(#REF!= 4,"SELGRUPO4",IF(#REF!=5,"SELGRUPO5","NA")))))</f>
        <v>#REF!</v>
      </c>
    </row>
    <row r="589" spans="1:14" customFormat="1" x14ac:dyDescent="0.3">
      <c r="A589" s="26">
        <v>45205</v>
      </c>
      <c r="B589" s="26">
        <v>45237</v>
      </c>
      <c r="C589" s="28">
        <v>8</v>
      </c>
      <c r="D589" s="28" t="s">
        <v>237</v>
      </c>
      <c r="E589" s="28">
        <v>1</v>
      </c>
      <c r="F589" s="28" t="s">
        <v>291</v>
      </c>
      <c r="G589" s="28">
        <v>5</v>
      </c>
      <c r="H589" s="26">
        <v>45230</v>
      </c>
      <c r="I589" s="28" t="s">
        <v>290</v>
      </c>
      <c r="J589" s="32" t="s">
        <v>687</v>
      </c>
      <c r="K589" s="5"/>
      <c r="M589" s="2" t="str">
        <f t="shared" si="22"/>
        <v>SELT8</v>
      </c>
      <c r="N589" s="30" t="e">
        <f>IF(#REF!=1,"SELGRUPO1",IF(#REF!=2,"SELGRUPO2",IF(#REF!=3,"SELGRUPO3",IF(#REF!= 4,"SELGRUPO4",IF(#REF!=5,"SELGRUPO5","NA")))))</f>
        <v>#REF!</v>
      </c>
    </row>
    <row r="590" spans="1:14" customFormat="1" x14ac:dyDescent="0.3">
      <c r="A590" s="26">
        <v>45229</v>
      </c>
      <c r="B590" s="26">
        <v>45237</v>
      </c>
      <c r="C590" s="28">
        <v>8</v>
      </c>
      <c r="D590" s="28" t="s">
        <v>242</v>
      </c>
      <c r="E590" s="28">
        <v>5</v>
      </c>
      <c r="F590" s="28" t="s">
        <v>330</v>
      </c>
      <c r="G590" s="28">
        <v>5</v>
      </c>
      <c r="H590" s="26">
        <v>45211</v>
      </c>
      <c r="I590" s="28" t="s">
        <v>290</v>
      </c>
      <c r="J590" s="32" t="s">
        <v>683</v>
      </c>
      <c r="K590" s="5"/>
      <c r="M590" s="2" t="str">
        <f t="shared" si="22"/>
        <v>SELT8</v>
      </c>
      <c r="N590" s="30" t="str">
        <f t="shared" ref="N590:N649" si="23">IF(E590=1,"SELGRUPO1",IF(E590=2,"SELGRUPO2",IF(E590=3,"SELGRUPO3",IF(E590= 4,"SELGRUPO4",IF(E590=5,"SELGRUPO5","NA")))))</f>
        <v>SELGRUPO5</v>
      </c>
    </row>
    <row r="591" spans="1:14" customFormat="1" x14ac:dyDescent="0.3">
      <c r="A591" s="26">
        <v>45229</v>
      </c>
      <c r="B591" s="26">
        <v>45237</v>
      </c>
      <c r="C591" s="28">
        <v>8</v>
      </c>
      <c r="D591" s="28" t="s">
        <v>242</v>
      </c>
      <c r="E591" s="28">
        <v>5</v>
      </c>
      <c r="F591" s="28" t="s">
        <v>330</v>
      </c>
      <c r="G591" s="28">
        <v>5</v>
      </c>
      <c r="H591" s="26">
        <v>45226</v>
      </c>
      <c r="I591" s="28" t="s">
        <v>290</v>
      </c>
      <c r="J591" s="32" t="s">
        <v>681</v>
      </c>
      <c r="K591" s="5"/>
      <c r="M591" s="2" t="str">
        <f t="shared" si="22"/>
        <v>SELT8</v>
      </c>
      <c r="N591" s="30" t="str">
        <f t="shared" si="23"/>
        <v>SELGRUPO5</v>
      </c>
    </row>
    <row r="592" spans="1:14" customFormat="1" x14ac:dyDescent="0.3">
      <c r="A592" s="26">
        <v>45229</v>
      </c>
      <c r="B592" s="26">
        <v>45237</v>
      </c>
      <c r="C592" s="28">
        <v>8</v>
      </c>
      <c r="D592" s="28" t="s">
        <v>242</v>
      </c>
      <c r="E592" s="28">
        <v>5</v>
      </c>
      <c r="F592" s="28" t="s">
        <v>304</v>
      </c>
      <c r="G592" s="28">
        <v>0</v>
      </c>
      <c r="H592" s="26">
        <v>45118</v>
      </c>
      <c r="I592" s="28" t="s">
        <v>306</v>
      </c>
      <c r="J592" s="32" t="s">
        <v>270</v>
      </c>
      <c r="K592" s="37" t="s">
        <v>688</v>
      </c>
      <c r="M592" s="2" t="str">
        <f t="shared" si="22"/>
        <v>SELT8</v>
      </c>
      <c r="N592" s="30" t="str">
        <f t="shared" si="23"/>
        <v>SELGRUPO5</v>
      </c>
    </row>
    <row r="593" spans="1:14" customFormat="1" x14ac:dyDescent="0.3">
      <c r="A593" s="26">
        <v>45229</v>
      </c>
      <c r="B593" s="26">
        <v>45237</v>
      </c>
      <c r="C593" s="28">
        <v>7</v>
      </c>
      <c r="D593" s="28" t="s">
        <v>212</v>
      </c>
      <c r="E593" s="28">
        <v>5</v>
      </c>
      <c r="F593" s="28" t="s">
        <v>330</v>
      </c>
      <c r="G593" s="28">
        <v>5</v>
      </c>
      <c r="H593" s="26">
        <v>45211</v>
      </c>
      <c r="I593" s="28" t="s">
        <v>290</v>
      </c>
      <c r="J593" s="32" t="s">
        <v>683</v>
      </c>
      <c r="K593" s="5"/>
      <c r="M593" s="2" t="str">
        <f t="shared" si="22"/>
        <v>SELT7</v>
      </c>
      <c r="N593" s="30" t="str">
        <f t="shared" si="23"/>
        <v>SELGRUPO5</v>
      </c>
    </row>
    <row r="594" spans="1:14" customFormat="1" x14ac:dyDescent="0.3">
      <c r="A594" s="26">
        <v>45251</v>
      </c>
      <c r="B594" s="26">
        <v>45254</v>
      </c>
      <c r="C594" s="28">
        <v>7</v>
      </c>
      <c r="D594" s="28" t="s">
        <v>232</v>
      </c>
      <c r="E594" s="28">
        <v>5</v>
      </c>
      <c r="F594" s="28" t="s">
        <v>294</v>
      </c>
      <c r="G594" s="28">
        <v>104.5</v>
      </c>
      <c r="H594" s="26">
        <v>45217</v>
      </c>
      <c r="I594" s="28" t="s">
        <v>290</v>
      </c>
      <c r="J594" s="32" t="s">
        <v>689</v>
      </c>
      <c r="K594" s="5"/>
      <c r="M594" s="2" t="str">
        <f t="shared" si="22"/>
        <v>SELT7</v>
      </c>
      <c r="N594" s="30" t="str">
        <f t="shared" si="23"/>
        <v>SELGRUPO5</v>
      </c>
    </row>
    <row r="595" spans="1:14" customFormat="1" x14ac:dyDescent="0.3">
      <c r="A595" s="26">
        <v>45251</v>
      </c>
      <c r="B595" s="26">
        <v>45254</v>
      </c>
      <c r="C595" s="28">
        <v>7</v>
      </c>
      <c r="D595" s="28" t="s">
        <v>232</v>
      </c>
      <c r="E595" s="28">
        <v>5</v>
      </c>
      <c r="F595" s="28" t="s">
        <v>317</v>
      </c>
      <c r="G595" s="28">
        <v>20</v>
      </c>
      <c r="H595" s="26">
        <v>45217</v>
      </c>
      <c r="I595" s="28" t="s">
        <v>290</v>
      </c>
      <c r="J595" s="32" t="s">
        <v>689</v>
      </c>
      <c r="K595" s="5"/>
      <c r="M595" s="2" t="str">
        <f t="shared" si="22"/>
        <v>SELT7</v>
      </c>
      <c r="N595" s="30" t="str">
        <f t="shared" si="23"/>
        <v>SELGRUPO5</v>
      </c>
    </row>
    <row r="596" spans="1:14" customFormat="1" x14ac:dyDescent="0.3">
      <c r="A596" s="26">
        <v>45253</v>
      </c>
      <c r="B596" s="26">
        <v>45254</v>
      </c>
      <c r="C596" s="28">
        <v>7</v>
      </c>
      <c r="D596" s="28" t="s">
        <v>213</v>
      </c>
      <c r="E596" s="28">
        <v>5</v>
      </c>
      <c r="F596" s="28" t="s">
        <v>87</v>
      </c>
      <c r="G596" s="28">
        <v>40</v>
      </c>
      <c r="H596" s="26">
        <v>45253</v>
      </c>
      <c r="I596" s="28" t="s">
        <v>300</v>
      </c>
      <c r="J596" s="32" t="s">
        <v>690</v>
      </c>
      <c r="K596" s="5"/>
      <c r="M596" s="2" t="str">
        <f t="shared" si="22"/>
        <v>SELT7</v>
      </c>
      <c r="N596" s="30" t="str">
        <f t="shared" si="23"/>
        <v>SELGRUPO5</v>
      </c>
    </row>
    <row r="597" spans="1:14" customFormat="1" x14ac:dyDescent="0.3">
      <c r="A597" s="26">
        <v>45253</v>
      </c>
      <c r="B597" s="26">
        <v>45254</v>
      </c>
      <c r="C597" s="28">
        <v>7</v>
      </c>
      <c r="D597" s="28" t="s">
        <v>213</v>
      </c>
      <c r="E597" s="28">
        <v>2</v>
      </c>
      <c r="F597" s="28" t="s">
        <v>311</v>
      </c>
      <c r="G597" s="28">
        <v>40</v>
      </c>
      <c r="H597" s="26">
        <v>45253</v>
      </c>
      <c r="I597" s="28" t="s">
        <v>300</v>
      </c>
      <c r="J597" s="32" t="s">
        <v>691</v>
      </c>
      <c r="K597" s="5"/>
      <c r="M597" s="2" t="str">
        <f t="shared" si="22"/>
        <v>SELT7</v>
      </c>
      <c r="N597" s="30" t="str">
        <f t="shared" si="23"/>
        <v>SELGRUPO2</v>
      </c>
    </row>
    <row r="598" spans="1:14" customFormat="1" x14ac:dyDescent="0.3">
      <c r="A598" s="26">
        <v>45253</v>
      </c>
      <c r="B598" s="26">
        <v>45254</v>
      </c>
      <c r="C598" s="28">
        <v>7</v>
      </c>
      <c r="D598" s="28" t="s">
        <v>213</v>
      </c>
      <c r="E598" s="28">
        <v>2</v>
      </c>
      <c r="F598" s="28" t="s">
        <v>313</v>
      </c>
      <c r="G598" s="28">
        <v>13</v>
      </c>
      <c r="H598" s="26">
        <v>45253</v>
      </c>
      <c r="I598" s="28" t="s">
        <v>290</v>
      </c>
      <c r="J598" s="32" t="s">
        <v>595</v>
      </c>
      <c r="K598" s="5"/>
      <c r="M598" s="2" t="str">
        <f t="shared" si="22"/>
        <v>SELT7</v>
      </c>
      <c r="N598" s="30" t="str">
        <f t="shared" si="23"/>
        <v>SELGRUPO2</v>
      </c>
    </row>
    <row r="599" spans="1:14" customFormat="1" x14ac:dyDescent="0.3">
      <c r="A599" s="26">
        <v>45253</v>
      </c>
      <c r="B599" s="26">
        <v>45254</v>
      </c>
      <c r="C599" s="28">
        <v>7</v>
      </c>
      <c r="D599" s="28" t="s">
        <v>213</v>
      </c>
      <c r="E599" s="28">
        <v>5</v>
      </c>
      <c r="F599" s="28" t="s">
        <v>313</v>
      </c>
      <c r="G599" s="28">
        <v>27</v>
      </c>
      <c r="H599" s="26">
        <v>45253</v>
      </c>
      <c r="I599" s="28" t="s">
        <v>300</v>
      </c>
      <c r="J599" s="32" t="s">
        <v>692</v>
      </c>
      <c r="K599" s="5"/>
      <c r="M599" s="2" t="str">
        <f t="shared" si="22"/>
        <v>SELT7</v>
      </c>
      <c r="N599" s="30" t="str">
        <f t="shared" si="23"/>
        <v>SELGRUPO5</v>
      </c>
    </row>
    <row r="600" spans="1:14" customFormat="1" x14ac:dyDescent="0.3">
      <c r="A600" s="26">
        <v>45263</v>
      </c>
      <c r="B600" s="26">
        <v>45264</v>
      </c>
      <c r="C600" s="28">
        <v>7</v>
      </c>
      <c r="D600" s="28" t="s">
        <v>208</v>
      </c>
      <c r="E600" s="28">
        <v>1</v>
      </c>
      <c r="F600" s="28" t="s">
        <v>304</v>
      </c>
      <c r="G600" s="28">
        <v>3</v>
      </c>
      <c r="H600" s="26">
        <v>44708</v>
      </c>
      <c r="I600" s="28" t="s">
        <v>290</v>
      </c>
      <c r="J600" s="32" t="s">
        <v>270</v>
      </c>
      <c r="K600" s="5"/>
      <c r="M600" s="2" t="str">
        <f t="shared" si="22"/>
        <v>SELT7</v>
      </c>
      <c r="N600" s="30" t="str">
        <f t="shared" si="23"/>
        <v>SELGRUPO1</v>
      </c>
    </row>
    <row r="601" spans="1:14" customFormat="1" x14ac:dyDescent="0.3">
      <c r="A601" s="26">
        <v>45263</v>
      </c>
      <c r="B601" s="26">
        <v>45264</v>
      </c>
      <c r="C601" s="28">
        <v>7</v>
      </c>
      <c r="D601" s="28" t="s">
        <v>208</v>
      </c>
      <c r="E601" s="28">
        <v>1</v>
      </c>
      <c r="F601" s="28" t="s">
        <v>316</v>
      </c>
      <c r="G601" s="28">
        <v>5</v>
      </c>
      <c r="H601" s="26">
        <v>45206</v>
      </c>
      <c r="I601" s="28" t="s">
        <v>290</v>
      </c>
      <c r="J601" s="32" t="s">
        <v>693</v>
      </c>
      <c r="K601" s="5"/>
      <c r="M601" s="2" t="str">
        <f t="shared" si="22"/>
        <v>SELT7</v>
      </c>
      <c r="N601" s="30" t="str">
        <f t="shared" si="23"/>
        <v>SELGRUPO1</v>
      </c>
    </row>
    <row r="602" spans="1:14" customFormat="1" x14ac:dyDescent="0.3">
      <c r="A602" s="26">
        <v>45263</v>
      </c>
      <c r="B602" s="26">
        <v>45264</v>
      </c>
      <c r="C602" s="28">
        <v>7</v>
      </c>
      <c r="D602" s="28" t="s">
        <v>208</v>
      </c>
      <c r="E602" s="28">
        <v>1</v>
      </c>
      <c r="F602" s="28" t="s">
        <v>316</v>
      </c>
      <c r="G602" s="28">
        <v>5</v>
      </c>
      <c r="H602" s="26">
        <v>45213</v>
      </c>
      <c r="I602" s="28" t="s">
        <v>290</v>
      </c>
      <c r="J602" s="32" t="s">
        <v>694</v>
      </c>
      <c r="K602" s="5"/>
      <c r="M602" s="2" t="str">
        <f t="shared" si="22"/>
        <v>SELT7</v>
      </c>
      <c r="N602" s="30" t="str">
        <f t="shared" si="23"/>
        <v>SELGRUPO1</v>
      </c>
    </row>
    <row r="603" spans="1:14" customFormat="1" x14ac:dyDescent="0.3">
      <c r="A603" s="26">
        <v>45263</v>
      </c>
      <c r="B603" s="26">
        <v>45264</v>
      </c>
      <c r="C603" s="28">
        <v>7</v>
      </c>
      <c r="D603" s="28" t="s">
        <v>208</v>
      </c>
      <c r="E603" s="28">
        <v>5</v>
      </c>
      <c r="F603" s="28" t="s">
        <v>294</v>
      </c>
      <c r="G603" s="28">
        <v>134</v>
      </c>
      <c r="H603" s="26">
        <v>45233</v>
      </c>
      <c r="I603" s="28" t="s">
        <v>290</v>
      </c>
      <c r="J603" s="32" t="s">
        <v>695</v>
      </c>
      <c r="K603" s="5"/>
      <c r="M603" s="2" t="str">
        <f t="shared" si="22"/>
        <v>SELT7</v>
      </c>
      <c r="N603" s="30" t="str">
        <f t="shared" si="23"/>
        <v>SELGRUPO5</v>
      </c>
    </row>
    <row r="604" spans="1:14" customFormat="1" x14ac:dyDescent="0.3">
      <c r="A604" s="26">
        <v>45263</v>
      </c>
      <c r="B604" s="26">
        <v>45264</v>
      </c>
      <c r="C604" s="28">
        <v>7</v>
      </c>
      <c r="D604" s="28" t="s">
        <v>208</v>
      </c>
      <c r="E604" s="28">
        <v>5</v>
      </c>
      <c r="F604" s="28" t="s">
        <v>317</v>
      </c>
      <c r="G604" s="28">
        <v>20</v>
      </c>
      <c r="H604" s="26">
        <v>45264</v>
      </c>
      <c r="I604" s="28" t="s">
        <v>290</v>
      </c>
      <c r="J604" s="32" t="s">
        <v>454</v>
      </c>
      <c r="K604" s="5"/>
      <c r="M604" s="2" t="str">
        <f t="shared" si="22"/>
        <v>SELT7</v>
      </c>
      <c r="N604" s="30" t="str">
        <f t="shared" si="23"/>
        <v>SELGRUPO5</v>
      </c>
    </row>
    <row r="605" spans="1:14" customFormat="1" x14ac:dyDescent="0.3">
      <c r="A605" s="26">
        <v>45264</v>
      </c>
      <c r="B605" s="26">
        <v>45264</v>
      </c>
      <c r="C605" s="28">
        <v>7</v>
      </c>
      <c r="D605" s="28" t="s">
        <v>208</v>
      </c>
      <c r="E605" s="28">
        <v>5</v>
      </c>
      <c r="F605" s="28" t="s">
        <v>87</v>
      </c>
      <c r="G605" s="28">
        <v>40</v>
      </c>
      <c r="H605" s="26">
        <v>45264</v>
      </c>
      <c r="I605" s="28" t="s">
        <v>300</v>
      </c>
      <c r="J605" s="32" t="s">
        <v>696</v>
      </c>
      <c r="K605" s="5"/>
      <c r="M605" s="2" t="str">
        <f t="shared" si="22"/>
        <v>SELT7</v>
      </c>
      <c r="N605" s="30" t="str">
        <f t="shared" si="23"/>
        <v>SELGRUPO5</v>
      </c>
    </row>
    <row r="606" spans="1:14" customFormat="1" x14ac:dyDescent="0.3">
      <c r="A606" s="26">
        <v>45264</v>
      </c>
      <c r="B606" s="26">
        <v>45264</v>
      </c>
      <c r="C606" s="28">
        <v>7</v>
      </c>
      <c r="D606" s="28" t="s">
        <v>210</v>
      </c>
      <c r="E606" s="28">
        <v>5</v>
      </c>
      <c r="F606" s="28" t="s">
        <v>294</v>
      </c>
      <c r="G606" s="28">
        <v>148</v>
      </c>
      <c r="H606" s="26">
        <v>45264</v>
      </c>
      <c r="I606" s="28" t="s">
        <v>290</v>
      </c>
      <c r="J606" s="32" t="s">
        <v>697</v>
      </c>
      <c r="K606" s="5"/>
      <c r="M606" s="2" t="str">
        <f t="shared" si="22"/>
        <v>SELT7</v>
      </c>
      <c r="N606" s="30" t="str">
        <f t="shared" si="23"/>
        <v>SELGRUPO5</v>
      </c>
    </row>
    <row r="607" spans="1:14" customFormat="1" x14ac:dyDescent="0.3">
      <c r="A607" s="26">
        <v>45264</v>
      </c>
      <c r="B607" s="26">
        <v>45264</v>
      </c>
      <c r="C607" s="28">
        <v>7</v>
      </c>
      <c r="D607" s="28" t="s">
        <v>210</v>
      </c>
      <c r="E607" s="28">
        <v>5</v>
      </c>
      <c r="F607" s="28" t="s">
        <v>317</v>
      </c>
      <c r="G607" s="28">
        <v>20</v>
      </c>
      <c r="H607" s="26">
        <v>45264</v>
      </c>
      <c r="I607" s="28" t="s">
        <v>290</v>
      </c>
      <c r="J607" s="32" t="s">
        <v>529</v>
      </c>
      <c r="K607" s="5"/>
      <c r="M607" s="2" t="str">
        <f t="shared" si="22"/>
        <v>SELT7</v>
      </c>
      <c r="N607" s="30" t="str">
        <f t="shared" si="23"/>
        <v>SELGRUPO5</v>
      </c>
    </row>
    <row r="608" spans="1:14" customFormat="1" x14ac:dyDescent="0.3">
      <c r="A608" s="26">
        <v>45265</v>
      </c>
      <c r="B608" s="26">
        <v>45268</v>
      </c>
      <c r="C608" s="28">
        <v>7</v>
      </c>
      <c r="D608" s="28" t="s">
        <v>217</v>
      </c>
      <c r="E608" s="28">
        <v>5</v>
      </c>
      <c r="F608" s="28" t="s">
        <v>317</v>
      </c>
      <c r="G608" s="28">
        <v>20</v>
      </c>
      <c r="H608" s="26">
        <v>45254</v>
      </c>
      <c r="I608" s="28" t="s">
        <v>290</v>
      </c>
      <c r="J608" s="32" t="s">
        <v>529</v>
      </c>
      <c r="K608" s="5"/>
      <c r="M608" s="2" t="str">
        <f t="shared" si="22"/>
        <v>SELT7</v>
      </c>
      <c r="N608" s="30" t="str">
        <f t="shared" si="23"/>
        <v>SELGRUPO5</v>
      </c>
    </row>
    <row r="609" spans="1:14" customFormat="1" x14ac:dyDescent="0.3">
      <c r="A609" s="26">
        <v>45265</v>
      </c>
      <c r="B609" s="26">
        <v>45268</v>
      </c>
      <c r="C609" s="28">
        <v>7</v>
      </c>
      <c r="D609" s="28" t="s">
        <v>217</v>
      </c>
      <c r="E609" s="28">
        <v>5</v>
      </c>
      <c r="F609" s="28" t="s">
        <v>294</v>
      </c>
      <c r="G609" s="28">
        <v>20</v>
      </c>
      <c r="H609" s="26">
        <v>45261</v>
      </c>
      <c r="I609" s="28" t="s">
        <v>290</v>
      </c>
      <c r="J609" s="32" t="s">
        <v>698</v>
      </c>
      <c r="K609" s="5"/>
      <c r="M609" s="2" t="str">
        <f t="shared" si="22"/>
        <v>SELT7</v>
      </c>
      <c r="N609" s="30" t="str">
        <f t="shared" si="23"/>
        <v>SELGRUPO5</v>
      </c>
    </row>
    <row r="610" spans="1:14" x14ac:dyDescent="0.3">
      <c r="A610" s="26">
        <v>45265</v>
      </c>
      <c r="B610" s="26">
        <v>45268</v>
      </c>
      <c r="C610" s="28">
        <v>7</v>
      </c>
      <c r="D610" s="28" t="s">
        <v>217</v>
      </c>
      <c r="E610" s="28">
        <v>2</v>
      </c>
      <c r="F610" s="28" t="s">
        <v>313</v>
      </c>
      <c r="G610" s="28">
        <v>6</v>
      </c>
      <c r="H610" s="26">
        <v>45265</v>
      </c>
      <c r="I610" s="28" t="s">
        <v>290</v>
      </c>
      <c r="J610" s="32" t="s">
        <v>699</v>
      </c>
      <c r="M610" s="2" t="str">
        <f t="shared" si="22"/>
        <v>SELT7</v>
      </c>
      <c r="N610" s="30" t="str">
        <f t="shared" si="23"/>
        <v>SELGRUPO2</v>
      </c>
    </row>
    <row r="611" spans="1:14" x14ac:dyDescent="0.3">
      <c r="A611" s="26">
        <v>45265</v>
      </c>
      <c r="B611" s="26">
        <v>45268</v>
      </c>
      <c r="C611" s="28">
        <v>7</v>
      </c>
      <c r="D611" s="28" t="s">
        <v>226</v>
      </c>
      <c r="E611" s="28">
        <v>5</v>
      </c>
      <c r="F611" s="28" t="s">
        <v>294</v>
      </c>
      <c r="G611" s="28">
        <v>140</v>
      </c>
      <c r="H611" s="26">
        <v>45202</v>
      </c>
      <c r="I611" s="28" t="s">
        <v>290</v>
      </c>
      <c r="J611" s="32" t="s">
        <v>700</v>
      </c>
      <c r="M611" s="2" t="str">
        <f t="shared" si="22"/>
        <v>SELT7</v>
      </c>
      <c r="N611" s="30" t="str">
        <f t="shared" si="23"/>
        <v>SELGRUPO5</v>
      </c>
    </row>
    <row r="612" spans="1:14" x14ac:dyDescent="0.3">
      <c r="A612" s="26">
        <v>45265</v>
      </c>
      <c r="B612" s="26">
        <v>45268</v>
      </c>
      <c r="C612" s="28">
        <v>7</v>
      </c>
      <c r="D612" s="28" t="s">
        <v>226</v>
      </c>
      <c r="E612" s="28">
        <v>5</v>
      </c>
      <c r="F612" s="28" t="s">
        <v>317</v>
      </c>
      <c r="G612" s="28">
        <v>20</v>
      </c>
      <c r="H612" s="26">
        <v>45250</v>
      </c>
      <c r="I612" s="28" t="s">
        <v>290</v>
      </c>
      <c r="J612" s="32" t="s">
        <v>529</v>
      </c>
      <c r="M612" s="2" t="str">
        <f t="shared" si="22"/>
        <v>SELT7</v>
      </c>
      <c r="N612" s="30" t="str">
        <f t="shared" si="23"/>
        <v>SELGRUPO5</v>
      </c>
    </row>
    <row r="613" spans="1:14" x14ac:dyDescent="0.3">
      <c r="A613" s="26">
        <v>45265</v>
      </c>
      <c r="B613" s="26">
        <v>45268</v>
      </c>
      <c r="C613" s="28">
        <v>7</v>
      </c>
      <c r="D613" s="28" t="s">
        <v>222</v>
      </c>
      <c r="E613" s="28">
        <v>5</v>
      </c>
      <c r="F613" s="28" t="s">
        <v>294</v>
      </c>
      <c r="G613" s="28">
        <v>161</v>
      </c>
      <c r="H613" s="26">
        <v>45250</v>
      </c>
      <c r="I613" s="28" t="s">
        <v>290</v>
      </c>
      <c r="J613" s="32" t="s">
        <v>701</v>
      </c>
      <c r="M613" s="2" t="str">
        <f t="shared" si="22"/>
        <v>SELT7</v>
      </c>
      <c r="N613" s="30" t="str">
        <f t="shared" si="23"/>
        <v>SELGRUPO5</v>
      </c>
    </row>
    <row r="614" spans="1:14" x14ac:dyDescent="0.3">
      <c r="A614" s="26">
        <v>45265</v>
      </c>
      <c r="B614" s="26">
        <v>45268</v>
      </c>
      <c r="C614" s="28">
        <v>7</v>
      </c>
      <c r="D614" s="28" t="s">
        <v>222</v>
      </c>
      <c r="E614" s="28">
        <v>5</v>
      </c>
      <c r="F614" s="28" t="s">
        <v>317</v>
      </c>
      <c r="G614" s="28">
        <v>20</v>
      </c>
      <c r="H614" s="26">
        <v>45222</v>
      </c>
      <c r="I614" s="28" t="s">
        <v>290</v>
      </c>
      <c r="J614" s="32" t="s">
        <v>529</v>
      </c>
      <c r="M614" s="2" t="str">
        <f t="shared" si="22"/>
        <v>SELT7</v>
      </c>
      <c r="N614" s="30" t="str">
        <f t="shared" si="23"/>
        <v>SELGRUPO5</v>
      </c>
    </row>
    <row r="615" spans="1:14" x14ac:dyDescent="0.3">
      <c r="A615" s="26">
        <v>45265</v>
      </c>
      <c r="B615" s="26">
        <v>45268</v>
      </c>
      <c r="C615" s="28">
        <v>7</v>
      </c>
      <c r="D615" s="28" t="s">
        <v>222</v>
      </c>
      <c r="E615" s="28">
        <v>5</v>
      </c>
      <c r="F615" s="28" t="s">
        <v>309</v>
      </c>
      <c r="G615" s="28">
        <v>0</v>
      </c>
      <c r="H615" s="26">
        <v>44910</v>
      </c>
      <c r="I615" s="28" t="s">
        <v>306</v>
      </c>
      <c r="J615" s="32" t="s">
        <v>270</v>
      </c>
      <c r="K615" s="5" t="s">
        <v>702</v>
      </c>
      <c r="M615" s="2" t="str">
        <f t="shared" si="22"/>
        <v>SELT7</v>
      </c>
      <c r="N615" s="30" t="str">
        <f t="shared" si="23"/>
        <v>SELGRUPO5</v>
      </c>
    </row>
    <row r="616" spans="1:14" x14ac:dyDescent="0.3">
      <c r="A616" s="26">
        <v>45265</v>
      </c>
      <c r="B616" s="26">
        <v>45268</v>
      </c>
      <c r="C616" s="28">
        <v>7</v>
      </c>
      <c r="D616" s="28" t="s">
        <v>222</v>
      </c>
      <c r="E616" s="28">
        <v>5</v>
      </c>
      <c r="F616" s="28" t="s">
        <v>309</v>
      </c>
      <c r="G616" s="28">
        <v>0</v>
      </c>
      <c r="H616" s="26">
        <v>44910</v>
      </c>
      <c r="I616" s="28" t="s">
        <v>306</v>
      </c>
      <c r="J616" s="32" t="s">
        <v>499</v>
      </c>
      <c r="K616" s="5" t="s">
        <v>702</v>
      </c>
      <c r="M616" s="2" t="str">
        <f t="shared" si="22"/>
        <v>SELT7</v>
      </c>
      <c r="N616" s="30" t="str">
        <f t="shared" si="23"/>
        <v>SELGRUPO5</v>
      </c>
    </row>
    <row r="617" spans="1:14" x14ac:dyDescent="0.3">
      <c r="A617" s="26">
        <v>45266</v>
      </c>
      <c r="B617" s="26">
        <v>45268</v>
      </c>
      <c r="C617" s="28">
        <v>6</v>
      </c>
      <c r="D617" s="28" t="s">
        <v>196</v>
      </c>
      <c r="E617" s="28">
        <v>2</v>
      </c>
      <c r="F617" s="28" t="s">
        <v>313</v>
      </c>
      <c r="G617" s="28">
        <v>40</v>
      </c>
      <c r="H617" s="26">
        <v>45251</v>
      </c>
      <c r="I617" s="28" t="s">
        <v>290</v>
      </c>
      <c r="J617" s="32" t="s">
        <v>703</v>
      </c>
      <c r="M617" s="2" t="str">
        <f t="shared" si="22"/>
        <v>SELT6</v>
      </c>
      <c r="N617" s="30" t="str">
        <f t="shared" si="23"/>
        <v>SELGRUPO2</v>
      </c>
    </row>
    <row r="618" spans="1:14" x14ac:dyDescent="0.3">
      <c r="A618" s="26">
        <v>45266</v>
      </c>
      <c r="B618" s="26">
        <v>45268</v>
      </c>
      <c r="C618" s="28">
        <v>6</v>
      </c>
      <c r="D618" s="28" t="s">
        <v>196</v>
      </c>
      <c r="E618" s="28">
        <v>2</v>
      </c>
      <c r="F618" s="28" t="s">
        <v>313</v>
      </c>
      <c r="G618" s="28">
        <v>36</v>
      </c>
      <c r="H618" s="26">
        <v>45251</v>
      </c>
      <c r="I618" s="28" t="s">
        <v>290</v>
      </c>
      <c r="J618" s="32" t="s">
        <v>581</v>
      </c>
      <c r="M618" s="2" t="str">
        <f t="shared" si="22"/>
        <v>SELT6</v>
      </c>
      <c r="N618" s="30" t="str">
        <f t="shared" si="23"/>
        <v>SELGRUPO2</v>
      </c>
    </row>
    <row r="619" spans="1:14" x14ac:dyDescent="0.3">
      <c r="A619" s="26">
        <v>45267</v>
      </c>
      <c r="B619" s="26">
        <v>45268</v>
      </c>
      <c r="C619" s="28">
        <v>7</v>
      </c>
      <c r="D619" s="28" t="s">
        <v>229</v>
      </c>
      <c r="E619" s="28">
        <v>5</v>
      </c>
      <c r="F619" s="28" t="s">
        <v>294</v>
      </c>
      <c r="G619" s="28">
        <v>49.5</v>
      </c>
      <c r="H619" s="26">
        <v>44914</v>
      </c>
      <c r="I619" s="28" t="s">
        <v>290</v>
      </c>
      <c r="J619" s="32" t="s">
        <v>610</v>
      </c>
      <c r="M619" s="2" t="str">
        <f t="shared" si="22"/>
        <v>SELT7</v>
      </c>
      <c r="N619" s="30" t="str">
        <f t="shared" si="23"/>
        <v>SELGRUPO5</v>
      </c>
    </row>
    <row r="620" spans="1:14" x14ac:dyDescent="0.3">
      <c r="A620" s="26">
        <v>45267</v>
      </c>
      <c r="B620" s="26">
        <v>45268</v>
      </c>
      <c r="C620" s="28">
        <v>7</v>
      </c>
      <c r="D620" s="28" t="s">
        <v>229</v>
      </c>
      <c r="E620" s="28">
        <v>5</v>
      </c>
      <c r="F620" s="28" t="s">
        <v>304</v>
      </c>
      <c r="G620" s="28">
        <v>10</v>
      </c>
      <c r="H620" s="26">
        <v>44721</v>
      </c>
      <c r="I620" s="28" t="s">
        <v>290</v>
      </c>
      <c r="J620" s="32" t="s">
        <v>270</v>
      </c>
      <c r="M620" s="2" t="str">
        <f t="shared" si="22"/>
        <v>SELT7</v>
      </c>
      <c r="N620" s="30" t="str">
        <f t="shared" si="23"/>
        <v>SELGRUPO5</v>
      </c>
    </row>
    <row r="621" spans="1:14" x14ac:dyDescent="0.3">
      <c r="A621" s="26">
        <v>45267</v>
      </c>
      <c r="B621" s="26">
        <v>45268</v>
      </c>
      <c r="C621" s="28">
        <v>7</v>
      </c>
      <c r="D621" s="28" t="s">
        <v>229</v>
      </c>
      <c r="E621" s="28">
        <v>1</v>
      </c>
      <c r="F621" s="28" t="s">
        <v>291</v>
      </c>
      <c r="G621" s="28">
        <v>5</v>
      </c>
      <c r="H621" s="26">
        <v>44879</v>
      </c>
      <c r="I621" s="28" t="s">
        <v>290</v>
      </c>
      <c r="J621" s="32" t="s">
        <v>507</v>
      </c>
      <c r="M621" s="2" t="str">
        <f t="shared" si="22"/>
        <v>SELT7</v>
      </c>
      <c r="N621" s="30" t="str">
        <f t="shared" si="23"/>
        <v>SELGRUPO1</v>
      </c>
    </row>
    <row r="622" spans="1:14" x14ac:dyDescent="0.3">
      <c r="A622" s="26">
        <v>45267</v>
      </c>
      <c r="B622" s="26">
        <v>45268</v>
      </c>
      <c r="C622" s="28">
        <v>7</v>
      </c>
      <c r="D622" s="28" t="s">
        <v>229</v>
      </c>
      <c r="E622" s="28">
        <v>1</v>
      </c>
      <c r="F622" s="28" t="s">
        <v>291</v>
      </c>
      <c r="G622" s="28">
        <v>5</v>
      </c>
      <c r="H622" s="26">
        <v>44879</v>
      </c>
      <c r="I622" s="28" t="s">
        <v>290</v>
      </c>
      <c r="J622" s="32" t="s">
        <v>704</v>
      </c>
      <c r="M622" s="2" t="str">
        <f t="shared" si="22"/>
        <v>SELT7</v>
      </c>
      <c r="N622" s="30" t="str">
        <f t="shared" si="23"/>
        <v>SELGRUPO1</v>
      </c>
    </row>
    <row r="623" spans="1:14" x14ac:dyDescent="0.3">
      <c r="A623" s="26">
        <v>45269</v>
      </c>
      <c r="B623" s="26">
        <v>45270</v>
      </c>
      <c r="C623" s="28">
        <v>7</v>
      </c>
      <c r="D623" s="28" t="s">
        <v>230</v>
      </c>
      <c r="E623" s="28">
        <v>5</v>
      </c>
      <c r="F623" s="28" t="s">
        <v>294</v>
      </c>
      <c r="G623" s="28">
        <v>140</v>
      </c>
      <c r="H623" s="26">
        <v>45267</v>
      </c>
      <c r="I623" s="28" t="s">
        <v>290</v>
      </c>
      <c r="J623" s="32" t="s">
        <v>705</v>
      </c>
      <c r="M623" s="2" t="str">
        <f t="shared" si="22"/>
        <v>SELT7</v>
      </c>
      <c r="N623" s="30" t="str">
        <f t="shared" si="23"/>
        <v>SELGRUPO5</v>
      </c>
    </row>
    <row r="624" spans="1:14" x14ac:dyDescent="0.3">
      <c r="A624" s="26">
        <v>45269</v>
      </c>
      <c r="B624" s="26">
        <v>45270</v>
      </c>
      <c r="C624" s="28">
        <v>7</v>
      </c>
      <c r="D624" s="28" t="s">
        <v>230</v>
      </c>
      <c r="E624" s="28">
        <v>5</v>
      </c>
      <c r="F624" s="28" t="s">
        <v>317</v>
      </c>
      <c r="G624" s="28">
        <v>20</v>
      </c>
      <c r="H624" s="26">
        <v>45252</v>
      </c>
      <c r="I624" s="28" t="s">
        <v>290</v>
      </c>
      <c r="J624" s="32" t="s">
        <v>529</v>
      </c>
      <c r="M624" s="2" t="str">
        <f t="shared" si="22"/>
        <v>SELT7</v>
      </c>
      <c r="N624" s="30" t="str">
        <f t="shared" si="23"/>
        <v>SELGRUPO5</v>
      </c>
    </row>
    <row r="625" spans="1:14" x14ac:dyDescent="0.3">
      <c r="A625" s="26">
        <v>45272</v>
      </c>
      <c r="B625" s="26">
        <v>45272</v>
      </c>
      <c r="C625" s="28">
        <v>7</v>
      </c>
      <c r="D625" s="28" t="s">
        <v>213</v>
      </c>
      <c r="E625" s="28">
        <v>1</v>
      </c>
      <c r="F625" s="28" t="s">
        <v>291</v>
      </c>
      <c r="G625" s="28">
        <v>36</v>
      </c>
      <c r="H625" s="26">
        <v>45271</v>
      </c>
      <c r="I625" s="28" t="s">
        <v>290</v>
      </c>
      <c r="J625" s="32" t="s">
        <v>581</v>
      </c>
      <c r="M625" s="2" t="str">
        <f t="shared" si="22"/>
        <v>SELT7</v>
      </c>
      <c r="N625" s="30" t="str">
        <f t="shared" si="23"/>
        <v>SELGRUPO1</v>
      </c>
    </row>
    <row r="626" spans="1:14" x14ac:dyDescent="0.3">
      <c r="A626" s="26">
        <v>45272</v>
      </c>
      <c r="B626" s="26">
        <v>45272</v>
      </c>
      <c r="C626" s="28">
        <v>7</v>
      </c>
      <c r="D626" s="28" t="s">
        <v>213</v>
      </c>
      <c r="E626" s="28">
        <v>1</v>
      </c>
      <c r="F626" s="28" t="s">
        <v>291</v>
      </c>
      <c r="G626" s="28">
        <v>5</v>
      </c>
      <c r="H626" s="26">
        <v>45271</v>
      </c>
      <c r="I626" s="28" t="s">
        <v>290</v>
      </c>
      <c r="J626" s="32" t="s">
        <v>570</v>
      </c>
      <c r="M626" s="2" t="str">
        <f t="shared" si="22"/>
        <v>SELT7</v>
      </c>
      <c r="N626" s="30" t="str">
        <f t="shared" si="23"/>
        <v>SELGRUPO1</v>
      </c>
    </row>
    <row r="627" spans="1:14" x14ac:dyDescent="0.3">
      <c r="A627" s="26">
        <v>45272</v>
      </c>
      <c r="B627" s="26">
        <v>45272</v>
      </c>
      <c r="C627" s="28">
        <v>7</v>
      </c>
      <c r="D627" s="28" t="s">
        <v>229</v>
      </c>
      <c r="E627" s="28">
        <v>2</v>
      </c>
      <c r="F627" s="28" t="s">
        <v>301</v>
      </c>
      <c r="G627" s="28">
        <v>5</v>
      </c>
      <c r="H627" s="26">
        <v>45206</v>
      </c>
      <c r="I627" s="28" t="s">
        <v>290</v>
      </c>
      <c r="J627" s="32" t="s">
        <v>706</v>
      </c>
      <c r="M627" s="2" t="str">
        <f t="shared" si="22"/>
        <v>SELT7</v>
      </c>
      <c r="N627" s="30" t="str">
        <f t="shared" si="23"/>
        <v>SELGRUPO2</v>
      </c>
    </row>
    <row r="628" spans="1:14" x14ac:dyDescent="0.3">
      <c r="A628" s="26">
        <v>45272</v>
      </c>
      <c r="B628" s="26">
        <v>45272</v>
      </c>
      <c r="C628" s="28">
        <v>7</v>
      </c>
      <c r="D628" s="28" t="s">
        <v>229</v>
      </c>
      <c r="E628" s="28">
        <v>5</v>
      </c>
      <c r="F628" s="28" t="s">
        <v>301</v>
      </c>
      <c r="G628" s="28">
        <v>5</v>
      </c>
      <c r="H628" s="26">
        <v>44835</v>
      </c>
      <c r="I628" s="28" t="s">
        <v>290</v>
      </c>
      <c r="J628" s="32" t="s">
        <v>707</v>
      </c>
      <c r="M628" s="2" t="str">
        <f t="shared" si="22"/>
        <v>SELT7</v>
      </c>
      <c r="N628" s="30" t="str">
        <f t="shared" si="23"/>
        <v>SELGRUPO5</v>
      </c>
    </row>
    <row r="629" spans="1:14" x14ac:dyDescent="0.3">
      <c r="A629" s="26">
        <v>45272</v>
      </c>
      <c r="B629" s="26">
        <v>45272</v>
      </c>
      <c r="C629" s="28">
        <v>7</v>
      </c>
      <c r="D629" s="28" t="s">
        <v>229</v>
      </c>
      <c r="E629" s="28">
        <v>2</v>
      </c>
      <c r="F629" s="28" t="s">
        <v>311</v>
      </c>
      <c r="G629" s="28">
        <v>4</v>
      </c>
      <c r="H629" s="26">
        <v>44931</v>
      </c>
      <c r="I629" s="28" t="s">
        <v>290</v>
      </c>
      <c r="J629" s="32" t="s">
        <v>708</v>
      </c>
      <c r="M629" s="2" t="str">
        <f t="shared" si="22"/>
        <v>SELT7</v>
      </c>
      <c r="N629" s="30" t="str">
        <f t="shared" si="23"/>
        <v>SELGRUPO2</v>
      </c>
    </row>
    <row r="630" spans="1:14" x14ac:dyDescent="0.3">
      <c r="A630" s="26">
        <v>45272</v>
      </c>
      <c r="B630" s="26">
        <v>45272</v>
      </c>
      <c r="C630" s="28">
        <v>7</v>
      </c>
      <c r="D630" s="28" t="s">
        <v>229</v>
      </c>
      <c r="E630" s="28">
        <v>2</v>
      </c>
      <c r="F630" s="28" t="s">
        <v>311</v>
      </c>
      <c r="G630" s="28">
        <v>20</v>
      </c>
      <c r="H630" s="26">
        <v>44915</v>
      </c>
      <c r="I630" s="28" t="s">
        <v>290</v>
      </c>
      <c r="J630" s="32" t="s">
        <v>709</v>
      </c>
      <c r="M630" s="2" t="str">
        <f t="shared" si="22"/>
        <v>SELT7</v>
      </c>
      <c r="N630" s="30" t="str">
        <f t="shared" si="23"/>
        <v>SELGRUPO2</v>
      </c>
    </row>
    <row r="631" spans="1:14" x14ac:dyDescent="0.3">
      <c r="A631" s="26">
        <v>45272</v>
      </c>
      <c r="B631" s="26">
        <v>45272</v>
      </c>
      <c r="C631" s="28">
        <v>7</v>
      </c>
      <c r="D631" s="28" t="s">
        <v>229</v>
      </c>
      <c r="E631" s="28">
        <v>1</v>
      </c>
      <c r="F631" s="28" t="s">
        <v>320</v>
      </c>
      <c r="G631" s="28">
        <v>5</v>
      </c>
      <c r="H631" s="26">
        <v>45048</v>
      </c>
      <c r="I631" s="28" t="s">
        <v>290</v>
      </c>
      <c r="J631" s="32" t="s">
        <v>710</v>
      </c>
      <c r="M631" s="2" t="str">
        <f t="shared" si="22"/>
        <v>SELT7</v>
      </c>
      <c r="N631" s="30" t="str">
        <f t="shared" si="23"/>
        <v>SELGRUPO1</v>
      </c>
    </row>
    <row r="632" spans="1:14" x14ac:dyDescent="0.3">
      <c r="A632" s="26">
        <v>45272</v>
      </c>
      <c r="B632" s="26">
        <v>45272</v>
      </c>
      <c r="C632" s="28">
        <v>7</v>
      </c>
      <c r="D632" s="28" t="s">
        <v>229</v>
      </c>
      <c r="E632" s="28">
        <v>5</v>
      </c>
      <c r="F632" s="28" t="s">
        <v>311</v>
      </c>
      <c r="G632" s="28">
        <v>6</v>
      </c>
      <c r="H632" s="26">
        <v>45175</v>
      </c>
      <c r="I632" s="28" t="s">
        <v>290</v>
      </c>
      <c r="J632" s="32" t="s">
        <v>711</v>
      </c>
      <c r="M632" s="2" t="str">
        <f t="shared" si="22"/>
        <v>SELT7</v>
      </c>
      <c r="N632" s="30" t="str">
        <f t="shared" si="23"/>
        <v>SELGRUPO5</v>
      </c>
    </row>
    <row r="633" spans="1:14" x14ac:dyDescent="0.3">
      <c r="A633" s="26">
        <v>45272</v>
      </c>
      <c r="B633" s="26">
        <v>45272</v>
      </c>
      <c r="C633" s="28">
        <v>7</v>
      </c>
      <c r="D633" s="28" t="s">
        <v>229</v>
      </c>
      <c r="E633" s="28">
        <v>2</v>
      </c>
      <c r="F633" s="28" t="s">
        <v>309</v>
      </c>
      <c r="G633" s="28">
        <v>6</v>
      </c>
      <c r="H633" s="26">
        <v>45183</v>
      </c>
      <c r="I633" s="28" t="s">
        <v>290</v>
      </c>
      <c r="J633" s="32" t="s">
        <v>712</v>
      </c>
      <c r="M633" s="2" t="str">
        <f t="shared" si="22"/>
        <v>SELT7</v>
      </c>
      <c r="N633" s="30" t="str">
        <f t="shared" si="23"/>
        <v>SELGRUPO2</v>
      </c>
    </row>
    <row r="634" spans="1:14" x14ac:dyDescent="0.3">
      <c r="A634" s="26">
        <v>45272</v>
      </c>
      <c r="B634" s="26">
        <v>45272</v>
      </c>
      <c r="C634" s="28">
        <v>7</v>
      </c>
      <c r="D634" s="28" t="s">
        <v>229</v>
      </c>
      <c r="E634" s="28">
        <v>2</v>
      </c>
      <c r="F634" s="28" t="s">
        <v>309</v>
      </c>
      <c r="G634" s="28">
        <v>6</v>
      </c>
      <c r="H634" s="26">
        <v>45139</v>
      </c>
      <c r="I634" s="28" t="s">
        <v>290</v>
      </c>
      <c r="J634" s="32" t="s">
        <v>713</v>
      </c>
      <c r="M634" s="2" t="str">
        <f t="shared" si="22"/>
        <v>SELT7</v>
      </c>
      <c r="N634" s="30" t="str">
        <f t="shared" si="23"/>
        <v>SELGRUPO2</v>
      </c>
    </row>
    <row r="635" spans="1:14" x14ac:dyDescent="0.3">
      <c r="A635" s="26">
        <v>45272</v>
      </c>
      <c r="B635" s="26">
        <v>45272</v>
      </c>
      <c r="C635" s="28">
        <v>7</v>
      </c>
      <c r="D635" s="28" t="s">
        <v>229</v>
      </c>
      <c r="E635" s="28">
        <v>2</v>
      </c>
      <c r="F635" s="28" t="s">
        <v>311</v>
      </c>
      <c r="G635" s="28">
        <v>6.5</v>
      </c>
      <c r="H635" s="26">
        <v>45139</v>
      </c>
      <c r="I635" s="28" t="s">
        <v>290</v>
      </c>
      <c r="J635" s="32" t="s">
        <v>714</v>
      </c>
      <c r="M635" s="2" t="str">
        <f t="shared" si="22"/>
        <v>SELT7</v>
      </c>
      <c r="N635" s="30" t="str">
        <f t="shared" si="23"/>
        <v>SELGRUPO2</v>
      </c>
    </row>
    <row r="636" spans="1:14" x14ac:dyDescent="0.3">
      <c r="A636" s="26">
        <v>45272</v>
      </c>
      <c r="B636" s="26">
        <v>45272</v>
      </c>
      <c r="C636" s="28">
        <v>7</v>
      </c>
      <c r="D636" s="28" t="s">
        <v>229</v>
      </c>
      <c r="E636" s="28">
        <v>2</v>
      </c>
      <c r="F636" s="28" t="s">
        <v>309</v>
      </c>
      <c r="G636" s="28">
        <v>4</v>
      </c>
      <c r="H636" s="26">
        <v>45139</v>
      </c>
      <c r="I636" s="28" t="s">
        <v>290</v>
      </c>
      <c r="J636" s="32" t="s">
        <v>715</v>
      </c>
      <c r="M636" s="2" t="str">
        <f t="shared" si="22"/>
        <v>SELT7</v>
      </c>
      <c r="N636" s="30" t="str">
        <f t="shared" si="23"/>
        <v>SELGRUPO2</v>
      </c>
    </row>
    <row r="637" spans="1:14" x14ac:dyDescent="0.3">
      <c r="A637" s="26">
        <v>45272</v>
      </c>
      <c r="B637" s="26">
        <v>45272</v>
      </c>
      <c r="C637" s="28">
        <v>7</v>
      </c>
      <c r="D637" s="28" t="s">
        <v>229</v>
      </c>
      <c r="E637" s="28">
        <v>2</v>
      </c>
      <c r="F637" s="28" t="s">
        <v>309</v>
      </c>
      <c r="G637" s="28">
        <v>24</v>
      </c>
      <c r="H637" s="26">
        <v>45139</v>
      </c>
      <c r="I637" s="28" t="s">
        <v>300</v>
      </c>
      <c r="J637" s="32" t="s">
        <v>716</v>
      </c>
      <c r="M637" s="2" t="str">
        <f t="shared" si="22"/>
        <v>SELT7</v>
      </c>
      <c r="N637" s="30" t="str">
        <f t="shared" si="23"/>
        <v>SELGRUPO2</v>
      </c>
    </row>
    <row r="638" spans="1:14" x14ac:dyDescent="0.3">
      <c r="A638" s="26">
        <v>45273</v>
      </c>
      <c r="B638" s="26">
        <v>45273</v>
      </c>
      <c r="C638" s="28">
        <v>7</v>
      </c>
      <c r="D638" s="28" t="s">
        <v>211</v>
      </c>
      <c r="E638" s="28">
        <v>5</v>
      </c>
      <c r="F638" s="28" t="s">
        <v>294</v>
      </c>
      <c r="G638" s="28">
        <v>140</v>
      </c>
      <c r="H638" s="26">
        <v>45272</v>
      </c>
      <c r="I638" s="28" t="s">
        <v>290</v>
      </c>
      <c r="J638" s="32" t="s">
        <v>717</v>
      </c>
      <c r="M638" s="2" t="str">
        <f t="shared" si="22"/>
        <v>SELT7</v>
      </c>
      <c r="N638" s="30" t="str">
        <f t="shared" si="23"/>
        <v>SELGRUPO5</v>
      </c>
    </row>
    <row r="639" spans="1:14" x14ac:dyDescent="0.3">
      <c r="A639" s="26">
        <v>45273</v>
      </c>
      <c r="B639" s="26">
        <v>45273</v>
      </c>
      <c r="C639" s="28">
        <v>7</v>
      </c>
      <c r="D639" s="28" t="s">
        <v>211</v>
      </c>
      <c r="E639" s="28">
        <v>5</v>
      </c>
      <c r="F639" s="28" t="s">
        <v>317</v>
      </c>
      <c r="G639" s="28">
        <v>20</v>
      </c>
      <c r="H639" s="26">
        <v>45272</v>
      </c>
      <c r="I639" s="28" t="s">
        <v>290</v>
      </c>
      <c r="J639" s="32" t="s">
        <v>529</v>
      </c>
      <c r="M639" s="2" t="str">
        <f t="shared" si="22"/>
        <v>SELT7</v>
      </c>
      <c r="N639" s="30" t="str">
        <f t="shared" si="23"/>
        <v>SELGRUPO5</v>
      </c>
    </row>
    <row r="640" spans="1:14" x14ac:dyDescent="0.3">
      <c r="A640" s="26">
        <v>45272</v>
      </c>
      <c r="B640" s="26">
        <v>45272</v>
      </c>
      <c r="C640" s="28">
        <v>7</v>
      </c>
      <c r="D640" s="28" t="s">
        <v>211</v>
      </c>
      <c r="E640" s="28">
        <v>1</v>
      </c>
      <c r="F640" s="28" t="s">
        <v>320</v>
      </c>
      <c r="G640" s="28">
        <v>5</v>
      </c>
      <c r="H640" s="26">
        <v>45206</v>
      </c>
      <c r="I640" s="28" t="s">
        <v>290</v>
      </c>
      <c r="J640" s="32" t="s">
        <v>706</v>
      </c>
      <c r="M640" s="2" t="str">
        <f t="shared" si="22"/>
        <v>SELT7</v>
      </c>
      <c r="N640" s="30" t="str">
        <f t="shared" si="23"/>
        <v>SELGRUPO1</v>
      </c>
    </row>
    <row r="641" spans="1:14" x14ac:dyDescent="0.3">
      <c r="A641" s="26">
        <v>45301</v>
      </c>
      <c r="B641" s="26">
        <v>45320</v>
      </c>
      <c r="C641" s="28">
        <v>8</v>
      </c>
      <c r="D641" s="28" t="s">
        <v>244</v>
      </c>
      <c r="E641" s="28">
        <v>1</v>
      </c>
      <c r="F641" s="28" t="s">
        <v>291</v>
      </c>
      <c r="G641" s="28">
        <v>5</v>
      </c>
      <c r="H641" s="28" t="s">
        <v>718</v>
      </c>
      <c r="I641" s="28" t="s">
        <v>290</v>
      </c>
      <c r="J641" s="32" t="s">
        <v>478</v>
      </c>
      <c r="M641" s="2" t="str">
        <f t="shared" si="22"/>
        <v>SELT8</v>
      </c>
      <c r="N641" s="30" t="str">
        <f t="shared" si="23"/>
        <v>SELGRUPO1</v>
      </c>
    </row>
    <row r="642" spans="1:14" x14ac:dyDescent="0.3">
      <c r="A642" s="26">
        <v>45301</v>
      </c>
      <c r="B642" s="26">
        <v>45320</v>
      </c>
      <c r="C642" s="28">
        <v>8</v>
      </c>
      <c r="D642" s="28" t="s">
        <v>244</v>
      </c>
      <c r="E642" s="28">
        <v>1</v>
      </c>
      <c r="F642" s="28" t="s">
        <v>320</v>
      </c>
      <c r="G642" s="28">
        <v>5</v>
      </c>
      <c r="H642" s="26">
        <v>45105</v>
      </c>
      <c r="I642" s="28" t="s">
        <v>290</v>
      </c>
      <c r="J642" s="32" t="s">
        <v>719</v>
      </c>
      <c r="M642" s="2" t="str">
        <f t="shared" si="22"/>
        <v>SELT8</v>
      </c>
      <c r="N642" s="30" t="str">
        <f t="shared" si="23"/>
        <v>SELGRUPO1</v>
      </c>
    </row>
    <row r="643" spans="1:14" x14ac:dyDescent="0.3">
      <c r="A643" s="26">
        <v>45301</v>
      </c>
      <c r="B643" s="26">
        <v>45320</v>
      </c>
      <c r="C643" s="28">
        <v>8</v>
      </c>
      <c r="D643" s="28" t="s">
        <v>244</v>
      </c>
      <c r="E643" s="28">
        <v>1</v>
      </c>
      <c r="F643" s="28" t="s">
        <v>320</v>
      </c>
      <c r="G643" s="28">
        <v>5</v>
      </c>
      <c r="H643" s="26">
        <v>45186</v>
      </c>
      <c r="I643" s="28" t="s">
        <v>290</v>
      </c>
      <c r="J643" s="32" t="s">
        <v>720</v>
      </c>
      <c r="M643" s="2" t="str">
        <f t="shared" si="22"/>
        <v>SELT8</v>
      </c>
      <c r="N643" s="30" t="str">
        <f t="shared" si="23"/>
        <v>SELGRUPO1</v>
      </c>
    </row>
    <row r="644" spans="1:14" x14ac:dyDescent="0.3">
      <c r="A644" s="26">
        <v>45321</v>
      </c>
      <c r="B644" s="26">
        <v>45328</v>
      </c>
      <c r="C644" s="28">
        <v>8</v>
      </c>
      <c r="D644" s="28" t="s">
        <v>243</v>
      </c>
      <c r="E644" s="28">
        <v>5</v>
      </c>
      <c r="F644" s="28" t="s">
        <v>330</v>
      </c>
      <c r="G644" s="28">
        <v>5</v>
      </c>
      <c r="H644" s="26">
        <v>45210</v>
      </c>
      <c r="I644" s="28" t="s">
        <v>290</v>
      </c>
      <c r="J644" s="32" t="s">
        <v>721</v>
      </c>
      <c r="M644" s="2" t="str">
        <f t="shared" ref="M644:M707" si="24">IF(C644=1,"SELT1",IF(C644=2,"SELT2",IF(C644=3,"SELT3",IF(C644=4,"SELT4",IF(C644=5,"SELT5",IF(C644=6,"SELT6",IF(C644=7,"SELT7",IF(C644=8,"SELT8",IF(C644=9,"SELT9",IF(C644=10,"SELT10","NA"))))))))))</f>
        <v>SELT8</v>
      </c>
      <c r="N644" s="30" t="str">
        <f t="shared" si="23"/>
        <v>SELGRUPO5</v>
      </c>
    </row>
    <row r="645" spans="1:14" x14ac:dyDescent="0.3">
      <c r="A645" s="26">
        <v>45321</v>
      </c>
      <c r="B645" s="26">
        <v>45344</v>
      </c>
      <c r="C645" s="28">
        <v>8</v>
      </c>
      <c r="D645" s="28" t="s">
        <v>243</v>
      </c>
      <c r="E645" s="28">
        <v>5</v>
      </c>
      <c r="F645" s="28" t="s">
        <v>330</v>
      </c>
      <c r="G645" s="28">
        <v>5</v>
      </c>
      <c r="H645" s="26">
        <v>45287</v>
      </c>
      <c r="I645" s="28" t="s">
        <v>290</v>
      </c>
      <c r="J645" s="32" t="s">
        <v>722</v>
      </c>
      <c r="M645" s="2" t="str">
        <f t="shared" si="24"/>
        <v>SELT8</v>
      </c>
      <c r="N645" s="30" t="str">
        <f t="shared" si="23"/>
        <v>SELGRUPO5</v>
      </c>
    </row>
    <row r="646" spans="1:14" x14ac:dyDescent="0.3">
      <c r="A646" s="26">
        <v>45301</v>
      </c>
      <c r="B646" s="26">
        <v>45320</v>
      </c>
      <c r="C646" s="28">
        <v>8</v>
      </c>
      <c r="D646" s="28" t="s">
        <v>244</v>
      </c>
      <c r="E646" s="28">
        <v>1</v>
      </c>
      <c r="F646" s="28" t="s">
        <v>320</v>
      </c>
      <c r="G646" s="28">
        <v>5</v>
      </c>
      <c r="H646" s="26">
        <v>45149</v>
      </c>
      <c r="I646" s="28" t="s">
        <v>290</v>
      </c>
      <c r="J646" s="32" t="s">
        <v>723</v>
      </c>
      <c r="M646" s="2" t="str">
        <f t="shared" si="24"/>
        <v>SELT8</v>
      </c>
      <c r="N646" s="30" t="str">
        <f t="shared" si="23"/>
        <v>SELGRUPO1</v>
      </c>
    </row>
    <row r="647" spans="1:14" x14ac:dyDescent="0.3">
      <c r="A647" s="26">
        <v>45338</v>
      </c>
      <c r="B647" s="26">
        <v>45345</v>
      </c>
      <c r="C647" s="28">
        <v>8</v>
      </c>
      <c r="D647" s="28" t="s">
        <v>244</v>
      </c>
      <c r="E647" s="28">
        <v>1</v>
      </c>
      <c r="F647" s="28" t="s">
        <v>291</v>
      </c>
      <c r="G647" s="28">
        <v>2</v>
      </c>
      <c r="H647" s="26">
        <v>45118</v>
      </c>
      <c r="I647" s="28" t="s">
        <v>290</v>
      </c>
      <c r="J647" s="32" t="s">
        <v>724</v>
      </c>
      <c r="M647" s="2" t="str">
        <f t="shared" si="24"/>
        <v>SELT8</v>
      </c>
      <c r="N647" s="30" t="str">
        <f t="shared" si="23"/>
        <v>SELGRUPO1</v>
      </c>
    </row>
    <row r="648" spans="1:14" x14ac:dyDescent="0.3">
      <c r="A648" s="26">
        <v>45338</v>
      </c>
      <c r="B648" s="26">
        <v>45345</v>
      </c>
      <c r="C648" s="28">
        <v>8</v>
      </c>
      <c r="D648" s="28" t="s">
        <v>244</v>
      </c>
      <c r="E648" s="28">
        <v>5</v>
      </c>
      <c r="F648" s="28" t="s">
        <v>314</v>
      </c>
      <c r="G648" s="28">
        <v>5</v>
      </c>
      <c r="H648" s="26">
        <v>45213</v>
      </c>
      <c r="I648" s="28" t="s">
        <v>290</v>
      </c>
      <c r="J648" s="32" t="s">
        <v>725</v>
      </c>
      <c r="M648" s="2" t="str">
        <f t="shared" si="24"/>
        <v>SELT8</v>
      </c>
      <c r="N648" s="30" t="str">
        <f t="shared" si="23"/>
        <v>SELGRUPO5</v>
      </c>
    </row>
    <row r="649" spans="1:14" x14ac:dyDescent="0.3">
      <c r="A649" s="26">
        <v>45338</v>
      </c>
      <c r="B649" s="26">
        <v>45345</v>
      </c>
      <c r="C649" s="28">
        <v>8</v>
      </c>
      <c r="D649" s="28" t="s">
        <v>244</v>
      </c>
      <c r="E649" s="28">
        <v>5</v>
      </c>
      <c r="F649" s="28" t="s">
        <v>314</v>
      </c>
      <c r="G649" s="28">
        <v>5</v>
      </c>
      <c r="H649" s="26">
        <v>45122</v>
      </c>
      <c r="I649" s="28" t="s">
        <v>290</v>
      </c>
      <c r="J649" s="32" t="s">
        <v>657</v>
      </c>
      <c r="M649" s="2" t="str">
        <f t="shared" si="24"/>
        <v>SELT8</v>
      </c>
      <c r="N649" s="30" t="str">
        <f t="shared" si="23"/>
        <v>SELGRUPO5</v>
      </c>
    </row>
    <row r="650" spans="1:14" x14ac:dyDescent="0.3">
      <c r="A650" s="26">
        <v>45338</v>
      </c>
      <c r="B650" s="26">
        <v>45345</v>
      </c>
      <c r="C650" s="28">
        <v>8</v>
      </c>
      <c r="D650" s="28" t="s">
        <v>244</v>
      </c>
      <c r="E650" s="28">
        <v>1</v>
      </c>
      <c r="F650" s="28" t="s">
        <v>291</v>
      </c>
      <c r="G650" s="28">
        <v>5</v>
      </c>
      <c r="H650" s="26">
        <v>45259</v>
      </c>
      <c r="I650" s="28" t="s">
        <v>290</v>
      </c>
      <c r="J650" s="32" t="s">
        <v>591</v>
      </c>
      <c r="M650" s="2" t="str">
        <f t="shared" si="24"/>
        <v>SELT8</v>
      </c>
      <c r="N650" s="30" t="str">
        <f>IF(E650=1,"SELGRUPO1",IF(E650=2,"SELGRUPO2",IF(E650=3,"SELGRUPO3",IF(E650= 4,"SELGRUPO4",IF(E650=5,"SELGRUPO5","NA")))))</f>
        <v>SELGRUPO1</v>
      </c>
    </row>
    <row r="651" spans="1:14" x14ac:dyDescent="0.3">
      <c r="A651" s="26">
        <v>45354</v>
      </c>
      <c r="B651" s="26">
        <v>45400</v>
      </c>
      <c r="C651" s="28">
        <v>8</v>
      </c>
      <c r="D651" s="28" t="s">
        <v>242</v>
      </c>
      <c r="E651" s="28">
        <v>2</v>
      </c>
      <c r="F651" s="28" t="s">
        <v>311</v>
      </c>
      <c r="G651" s="28">
        <v>10</v>
      </c>
      <c r="H651" s="26">
        <v>45352</v>
      </c>
      <c r="I651" s="28" t="s">
        <v>290</v>
      </c>
      <c r="J651" s="32" t="s">
        <v>726</v>
      </c>
      <c r="M651" s="2" t="str">
        <f t="shared" si="24"/>
        <v>SELT8</v>
      </c>
      <c r="N651" s="30" t="str">
        <f>IF(E651=1,"SELGRUPO1",IF(E651=2,"SELGRUPO2",IF(E651=3,"SELGRUPO3",IF(E651= 4,"SELGRUPO4",IF(E651=5,"SELGRUPO5","NA")))))</f>
        <v>SELGRUPO2</v>
      </c>
    </row>
    <row r="652" spans="1:14" x14ac:dyDescent="0.3">
      <c r="A652" s="26">
        <v>45354</v>
      </c>
      <c r="B652" s="26">
        <v>45400</v>
      </c>
      <c r="C652" s="28">
        <v>8</v>
      </c>
      <c r="D652" s="28" t="s">
        <v>242</v>
      </c>
      <c r="E652" s="28">
        <v>2</v>
      </c>
      <c r="F652" s="28" t="s">
        <v>311</v>
      </c>
      <c r="G652" s="28">
        <v>10</v>
      </c>
      <c r="H652" s="26">
        <v>45352</v>
      </c>
      <c r="I652" s="28" t="s">
        <v>290</v>
      </c>
      <c r="J652" s="32" t="s">
        <v>727</v>
      </c>
      <c r="M652" s="2" t="str">
        <f t="shared" si="24"/>
        <v>SELT8</v>
      </c>
      <c r="N652" s="30" t="str">
        <f t="shared" ref="N652:N715" si="25">IF(E652=1,"SELGRUPO1",IF(E652=2,"SELGRUPO2",IF(E652=3,"SELGRUPO3",IF(E652= 4,"SELGRUPO4",IF(E652=5,"SELGRUPO5","NA")))))</f>
        <v>SELGRUPO2</v>
      </c>
    </row>
    <row r="653" spans="1:14" x14ac:dyDescent="0.3">
      <c r="A653" s="26">
        <v>45354</v>
      </c>
      <c r="B653" s="26">
        <v>45400</v>
      </c>
      <c r="C653" s="28">
        <v>8</v>
      </c>
      <c r="D653" s="28" t="s">
        <v>242</v>
      </c>
      <c r="E653" s="28">
        <v>2</v>
      </c>
      <c r="F653" s="28" t="s">
        <v>311</v>
      </c>
      <c r="G653" s="28">
        <v>10</v>
      </c>
      <c r="H653" s="26">
        <v>45352</v>
      </c>
      <c r="I653" s="28" t="s">
        <v>290</v>
      </c>
      <c r="J653" s="32" t="s">
        <v>728</v>
      </c>
      <c r="M653" s="2" t="str">
        <f t="shared" si="24"/>
        <v>SELT8</v>
      </c>
      <c r="N653" s="30" t="str">
        <f t="shared" si="25"/>
        <v>SELGRUPO2</v>
      </c>
    </row>
    <row r="654" spans="1:14" x14ac:dyDescent="0.3">
      <c r="A654" s="67">
        <v>45354</v>
      </c>
      <c r="B654" s="67">
        <v>45400</v>
      </c>
      <c r="C654" s="68">
        <v>8</v>
      </c>
      <c r="D654" s="68" t="s">
        <v>242</v>
      </c>
      <c r="E654" s="68">
        <v>2</v>
      </c>
      <c r="F654" s="68" t="s">
        <v>311</v>
      </c>
      <c r="G654" s="68">
        <v>10</v>
      </c>
      <c r="H654" s="67">
        <v>45352</v>
      </c>
      <c r="I654" s="68" t="s">
        <v>290</v>
      </c>
      <c r="J654" s="69" t="s">
        <v>729</v>
      </c>
      <c r="M654" s="2" t="str">
        <f t="shared" si="24"/>
        <v>SELT8</v>
      </c>
      <c r="N654" s="30" t="str">
        <f t="shared" si="25"/>
        <v>SELGRUPO2</v>
      </c>
    </row>
    <row r="655" spans="1:14" x14ac:dyDescent="0.3">
      <c r="A655" s="26">
        <v>45357</v>
      </c>
      <c r="B655" s="26">
        <v>45400</v>
      </c>
      <c r="C655" s="28">
        <v>9</v>
      </c>
      <c r="D655" s="28" t="s">
        <v>259</v>
      </c>
      <c r="E655" s="28">
        <v>1</v>
      </c>
      <c r="F655" s="28" t="s">
        <v>320</v>
      </c>
      <c r="G655" s="28">
        <v>5</v>
      </c>
      <c r="H655" s="26">
        <v>45357</v>
      </c>
      <c r="I655" s="28" t="s">
        <v>300</v>
      </c>
      <c r="J655" s="32" t="s">
        <v>730</v>
      </c>
      <c r="K655" s="5" t="s">
        <v>731</v>
      </c>
      <c r="M655" s="2" t="str">
        <f t="shared" si="24"/>
        <v>SELT9</v>
      </c>
      <c r="N655" s="30" t="str">
        <f>IF(E655=1,"SELGRUPO1",IF(E655=2,"SELGRUPO2",IF(E655=3,"SELGRUPO3",IF(E655= 4,"SELGRUPO4",IF(E655=5,"SELGRUPO5","NA")))))</f>
        <v>SELGRUPO1</v>
      </c>
    </row>
    <row r="656" spans="1:14" x14ac:dyDescent="0.3">
      <c r="A656" s="67">
        <v>45374</v>
      </c>
      <c r="B656" s="67">
        <v>45383</v>
      </c>
      <c r="C656" s="68">
        <v>8</v>
      </c>
      <c r="D656" s="68" t="s">
        <v>237</v>
      </c>
      <c r="E656" s="28">
        <v>2</v>
      </c>
      <c r="F656" s="28" t="s">
        <v>301</v>
      </c>
      <c r="G656" s="28">
        <v>5</v>
      </c>
      <c r="H656" s="26">
        <v>45206</v>
      </c>
      <c r="I656" s="28" t="s">
        <v>290</v>
      </c>
      <c r="J656" s="32" t="s">
        <v>706</v>
      </c>
      <c r="M656" s="2" t="str">
        <f t="shared" si="24"/>
        <v>SELT8</v>
      </c>
      <c r="N656" s="30" t="str">
        <f t="shared" si="25"/>
        <v>SELGRUPO2</v>
      </c>
    </row>
    <row r="657" spans="1:14" x14ac:dyDescent="0.3">
      <c r="A657" s="67">
        <v>45374</v>
      </c>
      <c r="B657" s="67">
        <v>45383</v>
      </c>
      <c r="C657" s="68">
        <v>8</v>
      </c>
      <c r="D657" s="68" t="s">
        <v>237</v>
      </c>
      <c r="E657" s="28">
        <v>2</v>
      </c>
      <c r="F657" s="28" t="s">
        <v>311</v>
      </c>
      <c r="G657" s="28">
        <v>10</v>
      </c>
      <c r="H657" s="26">
        <v>45352</v>
      </c>
      <c r="I657" s="28" t="s">
        <v>290</v>
      </c>
      <c r="J657" s="32" t="s">
        <v>726</v>
      </c>
      <c r="M657" s="2" t="str">
        <f t="shared" si="24"/>
        <v>SELT8</v>
      </c>
      <c r="N657" s="30" t="str">
        <f t="shared" si="25"/>
        <v>SELGRUPO2</v>
      </c>
    </row>
    <row r="658" spans="1:14" x14ac:dyDescent="0.3">
      <c r="A658" s="67">
        <v>45374</v>
      </c>
      <c r="B658" s="67">
        <v>45383</v>
      </c>
      <c r="C658" s="68">
        <v>8</v>
      </c>
      <c r="D658" s="68" t="s">
        <v>237</v>
      </c>
      <c r="E658" s="28">
        <v>2</v>
      </c>
      <c r="F658" s="28" t="s">
        <v>311</v>
      </c>
      <c r="G658" s="28">
        <v>10</v>
      </c>
      <c r="H658" s="26">
        <v>45353</v>
      </c>
      <c r="I658" s="28" t="s">
        <v>290</v>
      </c>
      <c r="J658" s="32" t="s">
        <v>729</v>
      </c>
      <c r="M658" s="2" t="str">
        <f t="shared" si="24"/>
        <v>SELT8</v>
      </c>
      <c r="N658" s="30" t="str">
        <f t="shared" si="25"/>
        <v>SELGRUPO2</v>
      </c>
    </row>
    <row r="659" spans="1:14" x14ac:dyDescent="0.3">
      <c r="A659" s="67">
        <v>45374</v>
      </c>
      <c r="B659" s="67">
        <v>45383</v>
      </c>
      <c r="C659" s="68">
        <v>8</v>
      </c>
      <c r="D659" s="68" t="s">
        <v>237</v>
      </c>
      <c r="E659" s="28">
        <v>2</v>
      </c>
      <c r="F659" s="28" t="s">
        <v>311</v>
      </c>
      <c r="G659" s="28">
        <v>10</v>
      </c>
      <c r="H659" s="26">
        <v>45354</v>
      </c>
      <c r="I659" s="28" t="s">
        <v>290</v>
      </c>
      <c r="J659" s="32" t="s">
        <v>727</v>
      </c>
      <c r="M659" s="2" t="str">
        <f t="shared" si="24"/>
        <v>SELT8</v>
      </c>
      <c r="N659" s="30" t="str">
        <f t="shared" si="25"/>
        <v>SELGRUPO2</v>
      </c>
    </row>
    <row r="660" spans="1:14" x14ac:dyDescent="0.3">
      <c r="A660" s="67">
        <v>45374</v>
      </c>
      <c r="B660" s="67">
        <v>45383</v>
      </c>
      <c r="C660" s="68">
        <v>8</v>
      </c>
      <c r="D660" s="68" t="s">
        <v>237</v>
      </c>
      <c r="E660" s="28">
        <v>2</v>
      </c>
      <c r="F660" s="28" t="s">
        <v>311</v>
      </c>
      <c r="G660" s="28">
        <v>10</v>
      </c>
      <c r="H660" s="26">
        <v>45355</v>
      </c>
      <c r="I660" s="28" t="s">
        <v>290</v>
      </c>
      <c r="J660" s="32" t="s">
        <v>728</v>
      </c>
      <c r="M660" s="2" t="str">
        <f t="shared" si="24"/>
        <v>SELT8</v>
      </c>
      <c r="N660" s="30" t="str">
        <f t="shared" si="25"/>
        <v>SELGRUPO2</v>
      </c>
    </row>
    <row r="661" spans="1:14" x14ac:dyDescent="0.3">
      <c r="A661" s="67">
        <v>45375</v>
      </c>
      <c r="B661" s="67">
        <v>45383</v>
      </c>
      <c r="C661" s="68">
        <v>8</v>
      </c>
      <c r="D661" s="68" t="s">
        <v>239</v>
      </c>
      <c r="E661" s="28">
        <v>1</v>
      </c>
      <c r="F661" s="28" t="s">
        <v>316</v>
      </c>
      <c r="G661" s="28">
        <v>5</v>
      </c>
      <c r="H661" s="26">
        <v>45208</v>
      </c>
      <c r="I661" s="28" t="s">
        <v>290</v>
      </c>
      <c r="J661" s="32" t="s">
        <v>686</v>
      </c>
      <c r="M661" s="2" t="str">
        <f t="shared" si="24"/>
        <v>SELT8</v>
      </c>
      <c r="N661" s="30" t="str">
        <f t="shared" si="25"/>
        <v>SELGRUPO1</v>
      </c>
    </row>
    <row r="662" spans="1:14" x14ac:dyDescent="0.3">
      <c r="A662" s="67">
        <v>45375</v>
      </c>
      <c r="B662" s="67">
        <v>45383</v>
      </c>
      <c r="C662" s="68">
        <v>8</v>
      </c>
      <c r="D662" s="68" t="s">
        <v>239</v>
      </c>
      <c r="E662" s="28">
        <v>5</v>
      </c>
      <c r="F662" s="28" t="s">
        <v>330</v>
      </c>
      <c r="G662" s="28">
        <v>5</v>
      </c>
      <c r="H662" s="26">
        <v>45226</v>
      </c>
      <c r="I662" s="28" t="s">
        <v>290</v>
      </c>
      <c r="J662" s="32" t="s">
        <v>681</v>
      </c>
      <c r="M662" s="2" t="str">
        <f t="shared" si="24"/>
        <v>SELT8</v>
      </c>
      <c r="N662" s="30" t="str">
        <f t="shared" si="25"/>
        <v>SELGRUPO5</v>
      </c>
    </row>
    <row r="663" spans="1:14" x14ac:dyDescent="0.3">
      <c r="A663" s="67">
        <v>45375</v>
      </c>
      <c r="B663" s="67">
        <v>45383</v>
      </c>
      <c r="C663" s="68">
        <v>8</v>
      </c>
      <c r="D663" s="68" t="s">
        <v>239</v>
      </c>
      <c r="E663" s="28">
        <v>1</v>
      </c>
      <c r="F663" s="28" t="s">
        <v>291</v>
      </c>
      <c r="G663" s="28">
        <v>5</v>
      </c>
      <c r="H663" s="26">
        <v>45243</v>
      </c>
      <c r="I663" s="28" t="s">
        <v>290</v>
      </c>
      <c r="J663" s="32" t="s">
        <v>685</v>
      </c>
      <c r="M663" s="2" t="str">
        <f t="shared" si="24"/>
        <v>SELT8</v>
      </c>
      <c r="N663" s="30" t="str">
        <f t="shared" si="25"/>
        <v>SELGRUPO1</v>
      </c>
    </row>
    <row r="664" spans="1:14" x14ac:dyDescent="0.3">
      <c r="A664" s="67">
        <v>45375</v>
      </c>
      <c r="B664" s="67">
        <v>45383</v>
      </c>
      <c r="C664" s="68">
        <v>8</v>
      </c>
      <c r="D664" s="68" t="s">
        <v>239</v>
      </c>
      <c r="E664" s="28">
        <v>2</v>
      </c>
      <c r="F664" s="28" t="s">
        <v>301</v>
      </c>
      <c r="G664" s="28">
        <v>5</v>
      </c>
      <c r="H664" s="26">
        <v>45206</v>
      </c>
      <c r="I664" s="28" t="s">
        <v>290</v>
      </c>
      <c r="J664" s="32" t="s">
        <v>706</v>
      </c>
      <c r="M664" s="2" t="str">
        <f t="shared" si="24"/>
        <v>SELT8</v>
      </c>
      <c r="N664" s="30" t="str">
        <f t="shared" si="25"/>
        <v>SELGRUPO2</v>
      </c>
    </row>
    <row r="665" spans="1:14" x14ac:dyDescent="0.3">
      <c r="A665" s="67">
        <v>45375</v>
      </c>
      <c r="B665" s="67">
        <v>45383</v>
      </c>
      <c r="C665" s="68">
        <v>8</v>
      </c>
      <c r="D665" s="68" t="s">
        <v>239</v>
      </c>
      <c r="E665" s="28">
        <v>1</v>
      </c>
      <c r="F665" s="28" t="s">
        <v>291</v>
      </c>
      <c r="G665" s="28">
        <v>5</v>
      </c>
      <c r="H665" s="26">
        <v>45155</v>
      </c>
      <c r="I665" s="28" t="s">
        <v>290</v>
      </c>
      <c r="J665" s="32" t="s">
        <v>732</v>
      </c>
      <c r="M665" s="2" t="str">
        <f t="shared" si="24"/>
        <v>SELT8</v>
      </c>
      <c r="N665" s="30" t="str">
        <f t="shared" si="25"/>
        <v>SELGRUPO1</v>
      </c>
    </row>
    <row r="666" spans="1:14" x14ac:dyDescent="0.3">
      <c r="A666" s="67">
        <v>45376</v>
      </c>
      <c r="B666" s="67">
        <v>45383</v>
      </c>
      <c r="C666" s="28">
        <v>8</v>
      </c>
      <c r="D666" s="28" t="s">
        <v>243</v>
      </c>
      <c r="E666" s="28">
        <v>2</v>
      </c>
      <c r="F666" s="28" t="s">
        <v>311</v>
      </c>
      <c r="G666" s="28">
        <v>13</v>
      </c>
      <c r="H666" s="26">
        <v>45376</v>
      </c>
      <c r="I666" s="28" t="s">
        <v>290</v>
      </c>
      <c r="J666" s="32" t="s">
        <v>595</v>
      </c>
      <c r="M666" s="2" t="str">
        <f t="shared" si="24"/>
        <v>SELT8</v>
      </c>
      <c r="N666" s="30" t="str">
        <f t="shared" si="25"/>
        <v>SELGRUPO2</v>
      </c>
    </row>
    <row r="667" spans="1:14" x14ac:dyDescent="0.3">
      <c r="A667" s="67">
        <v>45376</v>
      </c>
      <c r="B667" s="67">
        <v>45383</v>
      </c>
      <c r="C667" s="28">
        <v>8</v>
      </c>
      <c r="D667" s="28" t="s">
        <v>243</v>
      </c>
      <c r="E667" s="28">
        <v>5</v>
      </c>
      <c r="F667" s="28" t="s">
        <v>328</v>
      </c>
      <c r="G667" s="28">
        <v>5</v>
      </c>
      <c r="H667" s="26">
        <v>44998</v>
      </c>
      <c r="I667" s="28" t="s">
        <v>290</v>
      </c>
      <c r="J667" s="32" t="s">
        <v>733</v>
      </c>
      <c r="M667" s="2" t="str">
        <f t="shared" si="24"/>
        <v>SELT8</v>
      </c>
      <c r="N667" s="30" t="str">
        <f t="shared" si="25"/>
        <v>SELGRUPO5</v>
      </c>
    </row>
    <row r="668" spans="1:14" x14ac:dyDescent="0.3">
      <c r="A668" s="67">
        <v>45381</v>
      </c>
      <c r="B668" s="67">
        <v>45390</v>
      </c>
      <c r="C668" s="28">
        <v>8</v>
      </c>
      <c r="D668" s="28" t="s">
        <v>238</v>
      </c>
      <c r="E668" s="28">
        <v>5</v>
      </c>
      <c r="F668" s="28" t="s">
        <v>311</v>
      </c>
      <c r="G668" s="28">
        <v>10</v>
      </c>
      <c r="H668" s="26">
        <v>45016</v>
      </c>
      <c r="I668" s="28" t="s">
        <v>290</v>
      </c>
      <c r="J668" s="32" t="s">
        <v>727</v>
      </c>
      <c r="M668" s="2" t="str">
        <f t="shared" si="24"/>
        <v>SELT8</v>
      </c>
      <c r="N668" s="30" t="str">
        <f t="shared" si="25"/>
        <v>SELGRUPO5</v>
      </c>
    </row>
    <row r="669" spans="1:14" x14ac:dyDescent="0.3">
      <c r="A669" s="67">
        <v>45381</v>
      </c>
      <c r="B669" s="67">
        <v>45390</v>
      </c>
      <c r="C669" s="28">
        <v>8</v>
      </c>
      <c r="D669" s="28" t="s">
        <v>238</v>
      </c>
      <c r="E669" s="28">
        <v>5</v>
      </c>
      <c r="F669" s="28" t="s">
        <v>311</v>
      </c>
      <c r="G669" s="28">
        <v>10</v>
      </c>
      <c r="H669" s="26">
        <v>45016</v>
      </c>
      <c r="I669" s="28" t="s">
        <v>290</v>
      </c>
      <c r="J669" s="32" t="s">
        <v>726</v>
      </c>
      <c r="M669" s="2" t="str">
        <f t="shared" si="24"/>
        <v>SELT8</v>
      </c>
      <c r="N669" s="30" t="str">
        <f t="shared" si="25"/>
        <v>SELGRUPO5</v>
      </c>
    </row>
    <row r="670" spans="1:14" x14ac:dyDescent="0.3">
      <c r="A670" s="67">
        <v>45381</v>
      </c>
      <c r="B670" s="67">
        <v>45390</v>
      </c>
      <c r="C670" s="28">
        <v>8</v>
      </c>
      <c r="D670" s="28" t="s">
        <v>238</v>
      </c>
      <c r="E670" s="28">
        <v>5</v>
      </c>
      <c r="F670" s="28" t="s">
        <v>311</v>
      </c>
      <c r="G670" s="28">
        <v>10</v>
      </c>
      <c r="H670" s="26">
        <v>45016</v>
      </c>
      <c r="I670" s="28" t="s">
        <v>290</v>
      </c>
      <c r="J670" s="32" t="s">
        <v>729</v>
      </c>
      <c r="M670" s="2" t="str">
        <f t="shared" si="24"/>
        <v>SELT8</v>
      </c>
      <c r="N670" s="30" t="str">
        <f t="shared" si="25"/>
        <v>SELGRUPO5</v>
      </c>
    </row>
    <row r="671" spans="1:14" x14ac:dyDescent="0.3">
      <c r="A671" s="67">
        <v>45381</v>
      </c>
      <c r="B671" s="67">
        <v>45390</v>
      </c>
      <c r="C671" s="28">
        <v>8</v>
      </c>
      <c r="D671" s="28" t="s">
        <v>238</v>
      </c>
      <c r="E671" s="28">
        <v>2</v>
      </c>
      <c r="F671" s="28" t="s">
        <v>313</v>
      </c>
      <c r="G671" s="28">
        <v>5</v>
      </c>
      <c r="H671" s="26">
        <v>45232</v>
      </c>
      <c r="I671" s="28" t="s">
        <v>290</v>
      </c>
      <c r="J671" s="32" t="s">
        <v>734</v>
      </c>
      <c r="M671" s="2" t="str">
        <f t="shared" si="24"/>
        <v>SELT8</v>
      </c>
      <c r="N671" s="30" t="str">
        <f t="shared" si="25"/>
        <v>SELGRUPO2</v>
      </c>
    </row>
    <row r="672" spans="1:14" x14ac:dyDescent="0.3">
      <c r="A672" s="67">
        <v>45381</v>
      </c>
      <c r="B672" s="67">
        <v>45390</v>
      </c>
      <c r="C672" s="28">
        <v>8</v>
      </c>
      <c r="D672" s="28" t="s">
        <v>238</v>
      </c>
      <c r="E672" s="28">
        <v>5</v>
      </c>
      <c r="F672" s="28" t="s">
        <v>328</v>
      </c>
      <c r="G672" s="28">
        <v>5</v>
      </c>
      <c r="H672" s="26">
        <v>44998</v>
      </c>
      <c r="I672" s="28" t="s">
        <v>290</v>
      </c>
      <c r="J672" s="32" t="s">
        <v>733</v>
      </c>
      <c r="M672" s="2" t="str">
        <f t="shared" si="24"/>
        <v>SELT8</v>
      </c>
      <c r="N672" s="30" t="str">
        <f t="shared" si="25"/>
        <v>SELGRUPO5</v>
      </c>
    </row>
    <row r="673" spans="1:14" x14ac:dyDescent="0.3">
      <c r="A673" s="26">
        <v>45360</v>
      </c>
      <c r="B673" s="26">
        <v>45400</v>
      </c>
      <c r="C673" s="28">
        <v>9</v>
      </c>
      <c r="D673" s="28" t="s">
        <v>264</v>
      </c>
      <c r="E673" s="28">
        <v>1</v>
      </c>
      <c r="F673" s="28" t="s">
        <v>291</v>
      </c>
      <c r="G673" s="28">
        <v>13</v>
      </c>
      <c r="H673" s="26">
        <v>45391</v>
      </c>
      <c r="I673" s="28" t="s">
        <v>290</v>
      </c>
      <c r="J673" s="32" t="s">
        <v>370</v>
      </c>
      <c r="M673" s="2" t="str">
        <f t="shared" si="24"/>
        <v>SELT9</v>
      </c>
      <c r="N673" s="30" t="str">
        <f t="shared" si="25"/>
        <v>SELGRUPO1</v>
      </c>
    </row>
    <row r="674" spans="1:14" x14ac:dyDescent="0.3">
      <c r="A674" s="26">
        <v>45360</v>
      </c>
      <c r="B674" s="26">
        <v>45400</v>
      </c>
      <c r="C674" s="28">
        <v>9</v>
      </c>
      <c r="D674" s="28" t="s">
        <v>264</v>
      </c>
      <c r="E674" s="28">
        <v>1</v>
      </c>
      <c r="F674" s="28" t="s">
        <v>291</v>
      </c>
      <c r="G674" s="28">
        <v>3</v>
      </c>
      <c r="H674" s="26">
        <v>45391</v>
      </c>
      <c r="I674" s="28" t="s">
        <v>290</v>
      </c>
      <c r="J674" s="32" t="s">
        <v>571</v>
      </c>
      <c r="M674" s="2" t="str">
        <f t="shared" si="24"/>
        <v>SELT9</v>
      </c>
      <c r="N674" s="30" t="str">
        <f t="shared" si="25"/>
        <v>SELGRUPO1</v>
      </c>
    </row>
    <row r="675" spans="1:14" x14ac:dyDescent="0.3">
      <c r="A675" s="26">
        <v>45361</v>
      </c>
      <c r="B675" s="26">
        <v>45400</v>
      </c>
      <c r="C675" s="28">
        <v>9</v>
      </c>
      <c r="D675" s="28" t="s">
        <v>264</v>
      </c>
      <c r="E675" s="28">
        <v>1</v>
      </c>
      <c r="F675" s="28" t="s">
        <v>291</v>
      </c>
      <c r="G675" s="28">
        <v>0</v>
      </c>
      <c r="H675" s="26">
        <v>45391</v>
      </c>
      <c r="I675" s="28" t="s">
        <v>306</v>
      </c>
      <c r="J675" s="32" t="s">
        <v>571</v>
      </c>
      <c r="K675" s="5" t="s">
        <v>496</v>
      </c>
      <c r="M675" s="2" t="str">
        <f t="shared" si="24"/>
        <v>SELT9</v>
      </c>
      <c r="N675" s="30" t="str">
        <f t="shared" si="25"/>
        <v>SELGRUPO1</v>
      </c>
    </row>
    <row r="676" spans="1:14" x14ac:dyDescent="0.3">
      <c r="A676" s="26">
        <v>45361</v>
      </c>
      <c r="B676" s="26">
        <v>45400</v>
      </c>
      <c r="C676" s="28">
        <v>9</v>
      </c>
      <c r="D676" s="28" t="s">
        <v>264</v>
      </c>
      <c r="E676" s="28">
        <v>1</v>
      </c>
      <c r="F676" s="28" t="s">
        <v>291</v>
      </c>
      <c r="G676" s="28">
        <v>0</v>
      </c>
      <c r="H676" s="26">
        <v>45391</v>
      </c>
      <c r="I676" s="28" t="s">
        <v>306</v>
      </c>
      <c r="J676" s="32" t="s">
        <v>370</v>
      </c>
      <c r="K676" s="5" t="s">
        <v>496</v>
      </c>
      <c r="M676" s="2" t="str">
        <f t="shared" si="24"/>
        <v>SELT9</v>
      </c>
      <c r="N676" s="30" t="str">
        <f t="shared" si="25"/>
        <v>SELGRUPO1</v>
      </c>
    </row>
    <row r="677" spans="1:14" x14ac:dyDescent="0.3">
      <c r="A677" s="67">
        <v>45394</v>
      </c>
      <c r="B677" s="26">
        <v>45400</v>
      </c>
      <c r="C677" s="28">
        <v>9</v>
      </c>
      <c r="D677" s="28" t="s">
        <v>264</v>
      </c>
      <c r="E677" s="28">
        <v>5</v>
      </c>
      <c r="F677" s="28" t="s">
        <v>328</v>
      </c>
      <c r="G677" s="28">
        <v>5</v>
      </c>
      <c r="H677" s="26">
        <v>44998</v>
      </c>
      <c r="I677" s="28" t="s">
        <v>290</v>
      </c>
      <c r="J677" s="32" t="s">
        <v>733</v>
      </c>
      <c r="M677" s="2" t="str">
        <f t="shared" si="24"/>
        <v>SELT9</v>
      </c>
      <c r="N677" s="30" t="str">
        <f t="shared" si="25"/>
        <v>SELGRUPO5</v>
      </c>
    </row>
    <row r="678" spans="1:14" x14ac:dyDescent="0.3">
      <c r="A678" s="26">
        <v>45400</v>
      </c>
      <c r="B678" s="26">
        <v>45414</v>
      </c>
      <c r="C678" s="28">
        <v>9</v>
      </c>
      <c r="D678" s="28" t="s">
        <v>264</v>
      </c>
      <c r="E678" s="28">
        <v>1</v>
      </c>
      <c r="F678" s="28" t="s">
        <v>320</v>
      </c>
      <c r="G678" s="28">
        <v>5</v>
      </c>
      <c r="H678" s="26">
        <v>45353</v>
      </c>
      <c r="I678" s="28" t="s">
        <v>290</v>
      </c>
      <c r="J678" s="32" t="s">
        <v>735</v>
      </c>
      <c r="M678" s="2" t="str">
        <f t="shared" si="24"/>
        <v>SELT9</v>
      </c>
      <c r="N678" s="30" t="str">
        <f t="shared" si="25"/>
        <v>SELGRUPO1</v>
      </c>
    </row>
    <row r="679" spans="1:14" x14ac:dyDescent="0.3">
      <c r="A679" s="26">
        <v>45447</v>
      </c>
      <c r="B679" s="26">
        <v>45465</v>
      </c>
      <c r="C679" s="28">
        <v>7</v>
      </c>
      <c r="D679" s="28" t="s">
        <v>219</v>
      </c>
      <c r="E679" s="28">
        <v>5</v>
      </c>
      <c r="F679" s="28" t="s">
        <v>294</v>
      </c>
      <c r="G679" s="28">
        <v>12.5</v>
      </c>
      <c r="H679" s="26">
        <v>45446</v>
      </c>
      <c r="I679" s="28" t="s">
        <v>290</v>
      </c>
      <c r="J679" s="32" t="s">
        <v>736</v>
      </c>
      <c r="M679" s="2" t="str">
        <f t="shared" si="24"/>
        <v>SELT7</v>
      </c>
      <c r="N679" s="30" t="str">
        <f t="shared" si="25"/>
        <v>SELGRUPO5</v>
      </c>
    </row>
    <row r="680" spans="1:14" x14ac:dyDescent="0.3">
      <c r="A680" s="26">
        <v>45447</v>
      </c>
      <c r="B680" s="26">
        <v>45465</v>
      </c>
      <c r="C680" s="28">
        <v>7</v>
      </c>
      <c r="D680" s="28" t="s">
        <v>219</v>
      </c>
      <c r="E680" s="28">
        <v>5</v>
      </c>
      <c r="F680" s="28" t="s">
        <v>294</v>
      </c>
      <c r="G680" s="28">
        <v>108</v>
      </c>
      <c r="H680" s="26">
        <v>45446</v>
      </c>
      <c r="I680" s="28" t="s">
        <v>290</v>
      </c>
      <c r="J680" s="32" t="s">
        <v>737</v>
      </c>
      <c r="M680" s="2" t="str">
        <f t="shared" si="24"/>
        <v>SELT7</v>
      </c>
      <c r="N680" s="30" t="str">
        <f t="shared" si="25"/>
        <v>SELGRUPO5</v>
      </c>
    </row>
    <row r="681" spans="1:14" x14ac:dyDescent="0.3">
      <c r="A681" s="26">
        <v>45447</v>
      </c>
      <c r="B681" s="26">
        <v>45465</v>
      </c>
      <c r="C681" s="28">
        <v>7</v>
      </c>
      <c r="D681" s="28" t="s">
        <v>219</v>
      </c>
      <c r="E681" s="28">
        <v>5</v>
      </c>
      <c r="F681" s="28" t="s">
        <v>294</v>
      </c>
      <c r="G681" s="28">
        <v>76</v>
      </c>
      <c r="H681" s="26">
        <v>45446</v>
      </c>
      <c r="I681" s="28" t="s">
        <v>290</v>
      </c>
      <c r="J681" s="32" t="s">
        <v>738</v>
      </c>
      <c r="M681" s="2" t="str">
        <f t="shared" si="24"/>
        <v>SELT7</v>
      </c>
      <c r="N681" s="30" t="str">
        <f t="shared" si="25"/>
        <v>SELGRUPO5</v>
      </c>
    </row>
    <row r="682" spans="1:14" x14ac:dyDescent="0.3">
      <c r="A682" s="26">
        <v>45495</v>
      </c>
      <c r="B682" s="26">
        <v>45505</v>
      </c>
      <c r="C682" s="28">
        <v>8</v>
      </c>
      <c r="D682" s="28" t="s">
        <v>243</v>
      </c>
      <c r="E682" s="28">
        <v>2</v>
      </c>
      <c r="F682" s="28" t="s">
        <v>313</v>
      </c>
      <c r="G682" s="28">
        <v>24</v>
      </c>
      <c r="H682" s="26">
        <v>45495</v>
      </c>
      <c r="I682" s="28" t="s">
        <v>290</v>
      </c>
      <c r="J682" s="32" t="s">
        <v>739</v>
      </c>
      <c r="M682" s="2" t="str">
        <f t="shared" si="24"/>
        <v>SELT8</v>
      </c>
      <c r="N682" s="30" t="str">
        <f t="shared" si="25"/>
        <v>SELGRUPO2</v>
      </c>
    </row>
    <row r="683" spans="1:14" x14ac:dyDescent="0.3">
      <c r="A683" s="26">
        <v>45495</v>
      </c>
      <c r="B683" s="26">
        <v>45505</v>
      </c>
      <c r="C683" s="28">
        <v>8</v>
      </c>
      <c r="D683" s="28" t="s">
        <v>243</v>
      </c>
      <c r="E683" s="28">
        <v>2</v>
      </c>
      <c r="F683" s="28" t="s">
        <v>313</v>
      </c>
      <c r="G683" s="28">
        <v>3</v>
      </c>
      <c r="H683" s="26">
        <v>45495</v>
      </c>
      <c r="I683" s="28" t="s">
        <v>290</v>
      </c>
      <c r="J683" s="32" t="s">
        <v>740</v>
      </c>
      <c r="M683" s="2" t="str">
        <f t="shared" si="24"/>
        <v>SELT8</v>
      </c>
      <c r="N683" s="30" t="str">
        <f t="shared" si="25"/>
        <v>SELGRUPO2</v>
      </c>
    </row>
    <row r="684" spans="1:14" x14ac:dyDescent="0.3">
      <c r="A684" s="26">
        <v>45495</v>
      </c>
      <c r="B684" s="26">
        <v>45505</v>
      </c>
      <c r="C684" s="28">
        <v>8</v>
      </c>
      <c r="D684" s="28" t="s">
        <v>243</v>
      </c>
      <c r="E684" s="28">
        <v>5</v>
      </c>
      <c r="F684" s="28" t="s">
        <v>87</v>
      </c>
      <c r="G684" s="28">
        <v>38</v>
      </c>
      <c r="H684" s="26">
        <v>45495</v>
      </c>
      <c r="I684" s="28" t="s">
        <v>290</v>
      </c>
      <c r="J684" s="32" t="s">
        <v>741</v>
      </c>
      <c r="M684" s="2" t="str">
        <f t="shared" si="24"/>
        <v>SELT8</v>
      </c>
      <c r="N684" s="30" t="str">
        <f t="shared" si="25"/>
        <v>SELGRUPO5</v>
      </c>
    </row>
    <row r="685" spans="1:14" x14ac:dyDescent="0.3">
      <c r="A685" s="26">
        <v>45495</v>
      </c>
      <c r="B685" s="26">
        <v>45505</v>
      </c>
      <c r="C685" s="28">
        <v>8</v>
      </c>
      <c r="D685" s="28" t="s">
        <v>243</v>
      </c>
      <c r="E685" s="28">
        <v>5</v>
      </c>
      <c r="F685" s="28" t="s">
        <v>324</v>
      </c>
      <c r="G685" s="28">
        <v>5</v>
      </c>
      <c r="H685" s="26">
        <v>45208</v>
      </c>
      <c r="I685" s="28" t="s">
        <v>290</v>
      </c>
      <c r="J685" s="32" t="s">
        <v>742</v>
      </c>
      <c r="M685" s="2" t="str">
        <f t="shared" si="24"/>
        <v>SELT8</v>
      </c>
      <c r="N685" s="30" t="str">
        <f t="shared" si="25"/>
        <v>SELGRUPO5</v>
      </c>
    </row>
    <row r="686" spans="1:14" x14ac:dyDescent="0.3">
      <c r="A686" s="26">
        <v>45495</v>
      </c>
      <c r="B686" s="26">
        <v>45505</v>
      </c>
      <c r="C686" s="28">
        <v>8</v>
      </c>
      <c r="D686" s="28" t="s">
        <v>243</v>
      </c>
      <c r="E686" s="28">
        <v>2</v>
      </c>
      <c r="F686" s="28" t="s">
        <v>311</v>
      </c>
      <c r="G686" s="28">
        <v>40</v>
      </c>
      <c r="H686" s="26">
        <v>45499</v>
      </c>
      <c r="I686" s="28" t="s">
        <v>300</v>
      </c>
      <c r="J686" s="32" t="s">
        <v>743</v>
      </c>
      <c r="M686" s="2" t="str">
        <f t="shared" si="24"/>
        <v>SELT8</v>
      </c>
      <c r="N686" s="30" t="str">
        <f t="shared" si="25"/>
        <v>SELGRUPO2</v>
      </c>
    </row>
    <row r="687" spans="1:14" x14ac:dyDescent="0.3">
      <c r="A687" s="26">
        <v>45516</v>
      </c>
      <c r="B687" s="26">
        <v>45531</v>
      </c>
      <c r="C687" s="28">
        <v>8</v>
      </c>
      <c r="D687" s="28" t="s">
        <v>238</v>
      </c>
      <c r="E687" s="28">
        <v>5</v>
      </c>
      <c r="F687" s="28" t="s">
        <v>87</v>
      </c>
      <c r="G687" s="28">
        <v>40</v>
      </c>
      <c r="H687" s="26">
        <v>45505</v>
      </c>
      <c r="I687" s="28" t="s">
        <v>290</v>
      </c>
      <c r="J687" s="32" t="s">
        <v>744</v>
      </c>
      <c r="M687" s="2" t="str">
        <f t="shared" si="24"/>
        <v>SELT8</v>
      </c>
      <c r="N687" s="30" t="str">
        <f t="shared" si="25"/>
        <v>SELGRUPO5</v>
      </c>
    </row>
    <row r="688" spans="1:14" x14ac:dyDescent="0.3">
      <c r="A688" s="26">
        <v>45519</v>
      </c>
      <c r="B688" s="26">
        <v>45531</v>
      </c>
      <c r="C688" s="28">
        <v>8</v>
      </c>
      <c r="D688" s="28" t="s">
        <v>244</v>
      </c>
      <c r="E688" s="28">
        <v>5</v>
      </c>
      <c r="F688" s="28" t="s">
        <v>294</v>
      </c>
      <c r="G688" s="28">
        <v>75</v>
      </c>
      <c r="H688" s="26">
        <v>45424</v>
      </c>
      <c r="I688" s="28" t="s">
        <v>290</v>
      </c>
      <c r="J688" s="32" t="s">
        <v>745</v>
      </c>
      <c r="M688" s="2" t="str">
        <f t="shared" si="24"/>
        <v>SELT8</v>
      </c>
      <c r="N688" s="30" t="str">
        <f t="shared" si="25"/>
        <v>SELGRUPO5</v>
      </c>
    </row>
    <row r="689" spans="1:14" x14ac:dyDescent="0.3">
      <c r="A689" s="26">
        <v>45519</v>
      </c>
      <c r="B689" s="26">
        <v>45531</v>
      </c>
      <c r="C689" s="28">
        <v>8</v>
      </c>
      <c r="D689" s="28" t="s">
        <v>244</v>
      </c>
      <c r="E689" s="28">
        <v>5</v>
      </c>
      <c r="F689" s="28" t="s">
        <v>87</v>
      </c>
      <c r="G689" s="28">
        <v>40</v>
      </c>
      <c r="H689" s="26">
        <v>45519</v>
      </c>
      <c r="I689" s="28" t="s">
        <v>290</v>
      </c>
      <c r="J689" s="32" t="s">
        <v>746</v>
      </c>
      <c r="M689" s="2" t="str">
        <f t="shared" si="24"/>
        <v>SELT8</v>
      </c>
      <c r="N689" s="30" t="str">
        <f t="shared" si="25"/>
        <v>SELGRUPO5</v>
      </c>
    </row>
    <row r="690" spans="1:14" x14ac:dyDescent="0.3">
      <c r="A690" s="26">
        <v>45519</v>
      </c>
      <c r="B690" s="26">
        <v>45531</v>
      </c>
      <c r="C690" s="28">
        <v>8</v>
      </c>
      <c r="D690" s="28" t="s">
        <v>244</v>
      </c>
      <c r="E690" s="28">
        <v>1</v>
      </c>
      <c r="F690" s="28" t="s">
        <v>291</v>
      </c>
      <c r="G690" s="28">
        <v>7</v>
      </c>
      <c r="H690" s="26">
        <v>45510</v>
      </c>
      <c r="I690" s="28" t="s">
        <v>290</v>
      </c>
      <c r="J690" s="32" t="s">
        <v>724</v>
      </c>
      <c r="M690" s="2" t="str">
        <f t="shared" si="24"/>
        <v>SELT8</v>
      </c>
      <c r="N690" s="30" t="str">
        <f t="shared" si="25"/>
        <v>SELGRUPO1</v>
      </c>
    </row>
    <row r="691" spans="1:14" x14ac:dyDescent="0.3">
      <c r="A691" s="26">
        <v>45519</v>
      </c>
      <c r="B691" s="26">
        <v>45531</v>
      </c>
      <c r="C691" s="28">
        <v>8</v>
      </c>
      <c r="D691" s="28" t="s">
        <v>244</v>
      </c>
      <c r="E691" s="28">
        <v>5</v>
      </c>
      <c r="F691" s="28" t="s">
        <v>314</v>
      </c>
      <c r="G691" s="28">
        <v>30</v>
      </c>
      <c r="H691" s="26">
        <v>45510</v>
      </c>
      <c r="I691" s="28" t="s">
        <v>290</v>
      </c>
      <c r="J691" s="32" t="s">
        <v>747</v>
      </c>
      <c r="M691" s="2" t="str">
        <f t="shared" si="24"/>
        <v>SELT8</v>
      </c>
      <c r="N691" s="30" t="str">
        <f t="shared" si="25"/>
        <v>SELGRUPO5</v>
      </c>
    </row>
    <row r="692" spans="1:14" x14ac:dyDescent="0.3">
      <c r="A692" s="26">
        <v>45519</v>
      </c>
      <c r="B692" s="26">
        <v>45531</v>
      </c>
      <c r="C692" s="28">
        <v>8</v>
      </c>
      <c r="D692" s="28" t="s">
        <v>243</v>
      </c>
      <c r="E692" s="28">
        <v>1</v>
      </c>
      <c r="F692" s="28" t="s">
        <v>320</v>
      </c>
      <c r="G692" s="28">
        <v>5</v>
      </c>
      <c r="H692" s="26">
        <v>45521</v>
      </c>
      <c r="I692" s="28" t="s">
        <v>290</v>
      </c>
      <c r="J692" s="32" t="s">
        <v>748</v>
      </c>
      <c r="M692" s="2" t="str">
        <f t="shared" si="24"/>
        <v>SELT8</v>
      </c>
      <c r="N692" s="30" t="str">
        <f t="shared" si="25"/>
        <v>SELGRUPO1</v>
      </c>
    </row>
    <row r="693" spans="1:14" x14ac:dyDescent="0.3">
      <c r="A693" s="26">
        <v>45545</v>
      </c>
      <c r="B693" s="26">
        <v>45585</v>
      </c>
      <c r="C693" s="28">
        <v>8</v>
      </c>
      <c r="D693" s="28" t="s">
        <v>237</v>
      </c>
      <c r="E693" s="28">
        <v>5</v>
      </c>
      <c r="F693" s="28" t="s">
        <v>87</v>
      </c>
      <c r="G693" s="28">
        <v>40</v>
      </c>
      <c r="H693" s="26">
        <v>45511</v>
      </c>
      <c r="I693" s="28" t="s">
        <v>290</v>
      </c>
      <c r="J693" s="32" t="s">
        <v>749</v>
      </c>
      <c r="M693" s="2" t="str">
        <f t="shared" si="24"/>
        <v>SELT8</v>
      </c>
      <c r="N693" s="30" t="str">
        <f t="shared" si="25"/>
        <v>SELGRUPO5</v>
      </c>
    </row>
    <row r="694" spans="1:14" x14ac:dyDescent="0.3">
      <c r="A694" s="26">
        <v>45584</v>
      </c>
      <c r="B694" s="26">
        <v>45585</v>
      </c>
      <c r="C694" s="28">
        <v>8</v>
      </c>
      <c r="D694" s="28" t="s">
        <v>237</v>
      </c>
      <c r="E694" s="28">
        <v>5</v>
      </c>
      <c r="F694" s="28" t="s">
        <v>330</v>
      </c>
      <c r="G694" s="28">
        <v>5</v>
      </c>
      <c r="H694" s="26">
        <v>45583</v>
      </c>
      <c r="I694" s="28" t="s">
        <v>290</v>
      </c>
      <c r="J694" s="32" t="s">
        <v>750</v>
      </c>
      <c r="M694" s="2" t="str">
        <f t="shared" si="24"/>
        <v>SELT8</v>
      </c>
      <c r="N694" s="30" t="str">
        <f t="shared" si="25"/>
        <v>SELGRUPO5</v>
      </c>
    </row>
    <row r="695" spans="1:14" x14ac:dyDescent="0.3">
      <c r="A695" s="26">
        <v>45589</v>
      </c>
      <c r="B695" s="26">
        <v>45605</v>
      </c>
      <c r="C695" s="28">
        <v>8</v>
      </c>
      <c r="D695" s="28" t="s">
        <v>242</v>
      </c>
      <c r="E695" s="28">
        <v>5</v>
      </c>
      <c r="F695" s="28" t="s">
        <v>330</v>
      </c>
      <c r="G695" s="28">
        <v>5</v>
      </c>
      <c r="H695" s="26">
        <v>45583</v>
      </c>
      <c r="I695" s="28" t="s">
        <v>290</v>
      </c>
      <c r="J695" s="32" t="s">
        <v>750</v>
      </c>
      <c r="M695" s="2" t="str">
        <f t="shared" si="24"/>
        <v>SELT8</v>
      </c>
      <c r="N695" s="30" t="str">
        <f t="shared" si="25"/>
        <v>SELGRUPO5</v>
      </c>
    </row>
    <row r="696" spans="1:14" x14ac:dyDescent="0.3">
      <c r="A696" s="26">
        <v>45589</v>
      </c>
      <c r="B696" s="26">
        <v>45605</v>
      </c>
      <c r="C696" s="28">
        <v>8</v>
      </c>
      <c r="D696" s="28" t="s">
        <v>242</v>
      </c>
      <c r="E696" s="28">
        <v>5</v>
      </c>
      <c r="F696" s="28" t="s">
        <v>294</v>
      </c>
      <c r="G696" s="28">
        <v>45</v>
      </c>
      <c r="H696" s="26">
        <v>45426</v>
      </c>
      <c r="I696" s="28" t="s">
        <v>290</v>
      </c>
      <c r="J696" s="32" t="s">
        <v>639</v>
      </c>
      <c r="M696" s="2" t="str">
        <f t="shared" si="24"/>
        <v>SELT8</v>
      </c>
      <c r="N696" s="30" t="str">
        <f t="shared" si="25"/>
        <v>SELGRUPO5</v>
      </c>
    </row>
    <row r="697" spans="1:14" x14ac:dyDescent="0.3">
      <c r="A697" s="26">
        <v>45589</v>
      </c>
      <c r="B697" s="26">
        <v>45605</v>
      </c>
      <c r="C697" s="28">
        <v>8</v>
      </c>
      <c r="D697" s="28" t="s">
        <v>242</v>
      </c>
      <c r="E697" s="28">
        <v>2</v>
      </c>
      <c r="F697" s="28" t="s">
        <v>313</v>
      </c>
      <c r="G697" s="28">
        <v>5</v>
      </c>
      <c r="H697" s="26">
        <v>45589</v>
      </c>
      <c r="I697" s="28" t="s">
        <v>290</v>
      </c>
      <c r="J697" s="32" t="s">
        <v>751</v>
      </c>
      <c r="M697" s="2" t="str">
        <f t="shared" si="24"/>
        <v>SELT8</v>
      </c>
      <c r="N697" s="30" t="str">
        <f t="shared" si="25"/>
        <v>SELGRUPO2</v>
      </c>
    </row>
    <row r="698" spans="1:14" x14ac:dyDescent="0.3">
      <c r="A698" s="26">
        <v>45594</v>
      </c>
      <c r="B698" s="26">
        <v>45605</v>
      </c>
      <c r="C698" s="28">
        <v>8</v>
      </c>
      <c r="D698" s="28" t="s">
        <v>243</v>
      </c>
      <c r="E698" s="28">
        <v>5</v>
      </c>
      <c r="F698" s="28" t="s">
        <v>87</v>
      </c>
      <c r="G698" s="28">
        <v>5</v>
      </c>
      <c r="H698" s="26">
        <v>45583</v>
      </c>
      <c r="I698" s="28" t="s">
        <v>290</v>
      </c>
      <c r="J698" s="32" t="s">
        <v>750</v>
      </c>
      <c r="M698" s="2" t="str">
        <f t="shared" si="24"/>
        <v>SELT8</v>
      </c>
      <c r="N698" s="30" t="str">
        <f t="shared" si="25"/>
        <v>SELGRUPO5</v>
      </c>
    </row>
    <row r="699" spans="1:14" x14ac:dyDescent="0.3">
      <c r="A699" s="26">
        <v>45594</v>
      </c>
      <c r="B699" s="26">
        <v>45605</v>
      </c>
      <c r="C699" s="28">
        <v>8</v>
      </c>
      <c r="D699" s="28" t="s">
        <v>236</v>
      </c>
      <c r="E699" s="28">
        <v>5</v>
      </c>
      <c r="F699" s="28" t="s">
        <v>294</v>
      </c>
      <c r="G699" s="28">
        <v>175.5</v>
      </c>
      <c r="H699" s="26">
        <v>45600</v>
      </c>
      <c r="I699" s="28" t="s">
        <v>290</v>
      </c>
      <c r="J699" s="32" t="s">
        <v>689</v>
      </c>
      <c r="M699" s="2" t="str">
        <f t="shared" si="24"/>
        <v>SELT8</v>
      </c>
      <c r="N699" s="30" t="str">
        <f t="shared" si="25"/>
        <v>SELGRUPO5</v>
      </c>
    </row>
    <row r="700" spans="1:14" x14ac:dyDescent="0.3">
      <c r="A700" s="26">
        <v>45594</v>
      </c>
      <c r="B700" s="26">
        <v>45605</v>
      </c>
      <c r="C700" s="28">
        <v>8</v>
      </c>
      <c r="D700" s="28" t="s">
        <v>236</v>
      </c>
      <c r="E700" s="28">
        <v>5</v>
      </c>
      <c r="F700" s="28" t="s">
        <v>317</v>
      </c>
      <c r="G700" s="28">
        <v>20</v>
      </c>
      <c r="H700" s="26">
        <v>45600</v>
      </c>
      <c r="I700" s="28" t="s">
        <v>290</v>
      </c>
      <c r="J700" s="32" t="s">
        <v>499</v>
      </c>
      <c r="M700" s="2" t="str">
        <f t="shared" si="24"/>
        <v>SELT8</v>
      </c>
      <c r="N700" s="30" t="str">
        <f t="shared" si="25"/>
        <v>SELGRUPO5</v>
      </c>
    </row>
    <row r="701" spans="1:14" x14ac:dyDescent="0.3">
      <c r="A701" s="26">
        <v>45610</v>
      </c>
      <c r="B701" s="26">
        <v>45618</v>
      </c>
      <c r="C701" s="28">
        <v>8</v>
      </c>
      <c r="D701" s="28" t="s">
        <v>241</v>
      </c>
      <c r="E701" s="28">
        <v>5</v>
      </c>
      <c r="F701" s="28" t="s">
        <v>303</v>
      </c>
      <c r="G701" s="28">
        <v>40</v>
      </c>
      <c r="H701" s="26">
        <v>45474</v>
      </c>
      <c r="I701" s="28" t="s">
        <v>290</v>
      </c>
      <c r="J701" s="32" t="s">
        <v>752</v>
      </c>
      <c r="M701" s="2" t="str">
        <f t="shared" si="24"/>
        <v>SELT8</v>
      </c>
      <c r="N701" s="30" t="str">
        <f t="shared" si="25"/>
        <v>SELGRUPO5</v>
      </c>
    </row>
    <row r="702" spans="1:14" x14ac:dyDescent="0.3">
      <c r="A702" s="26">
        <v>45610</v>
      </c>
      <c r="B702" s="26">
        <v>45618</v>
      </c>
      <c r="C702" s="28">
        <v>8</v>
      </c>
      <c r="D702" s="28" t="s">
        <v>241</v>
      </c>
      <c r="E702" s="28">
        <v>5</v>
      </c>
      <c r="F702" s="28" t="s">
        <v>303</v>
      </c>
      <c r="G702" s="28">
        <v>40</v>
      </c>
      <c r="H702" s="26">
        <v>45610</v>
      </c>
      <c r="I702" s="28" t="s">
        <v>290</v>
      </c>
      <c r="J702" s="32" t="s">
        <v>753</v>
      </c>
      <c r="M702" s="2" t="str">
        <f t="shared" si="24"/>
        <v>SELT8</v>
      </c>
      <c r="N702" s="30" t="str">
        <f t="shared" si="25"/>
        <v>SELGRUPO5</v>
      </c>
    </row>
    <row r="703" spans="1:14" x14ac:dyDescent="0.3">
      <c r="A703" s="26">
        <v>45610</v>
      </c>
      <c r="B703" s="26">
        <v>45618</v>
      </c>
      <c r="C703" s="28">
        <v>8</v>
      </c>
      <c r="D703" s="28" t="s">
        <v>241</v>
      </c>
      <c r="E703" s="28">
        <v>5</v>
      </c>
      <c r="F703" s="28" t="s">
        <v>294</v>
      </c>
      <c r="G703" s="28">
        <v>34</v>
      </c>
      <c r="H703" s="26">
        <v>45099</v>
      </c>
      <c r="I703" s="28" t="s">
        <v>290</v>
      </c>
      <c r="J703" s="32" t="s">
        <v>454</v>
      </c>
      <c r="M703" s="2" t="str">
        <f t="shared" si="24"/>
        <v>SELT8</v>
      </c>
      <c r="N703" s="30" t="str">
        <f t="shared" si="25"/>
        <v>SELGRUPO5</v>
      </c>
    </row>
    <row r="704" spans="1:14" x14ac:dyDescent="0.3">
      <c r="A704" s="26">
        <v>45610</v>
      </c>
      <c r="B704" s="26">
        <v>45618</v>
      </c>
      <c r="C704" s="28">
        <v>8</v>
      </c>
      <c r="D704" s="28" t="s">
        <v>241</v>
      </c>
      <c r="E704" s="28">
        <v>5</v>
      </c>
      <c r="F704" s="28" t="s">
        <v>87</v>
      </c>
      <c r="G704" s="28">
        <v>40</v>
      </c>
      <c r="H704" s="26">
        <v>45511</v>
      </c>
      <c r="I704" s="28" t="s">
        <v>300</v>
      </c>
      <c r="J704" s="32" t="s">
        <v>749</v>
      </c>
      <c r="M704" s="2" t="str">
        <f t="shared" si="24"/>
        <v>SELT8</v>
      </c>
      <c r="N704" s="30" t="str">
        <f t="shared" si="25"/>
        <v>SELGRUPO5</v>
      </c>
    </row>
    <row r="705" spans="1:14" x14ac:dyDescent="0.3">
      <c r="A705" s="26">
        <v>45620</v>
      </c>
      <c r="B705" s="26">
        <v>45629</v>
      </c>
      <c r="C705" s="28">
        <v>8</v>
      </c>
      <c r="D705" s="28" t="s">
        <v>239</v>
      </c>
      <c r="E705" s="28">
        <v>5</v>
      </c>
      <c r="F705" s="28" t="s">
        <v>330</v>
      </c>
      <c r="G705" s="28">
        <v>5</v>
      </c>
      <c r="H705" s="26">
        <v>45583</v>
      </c>
      <c r="I705" s="28" t="s">
        <v>290</v>
      </c>
      <c r="J705" s="32" t="s">
        <v>754</v>
      </c>
      <c r="M705" s="2" t="str">
        <f t="shared" si="24"/>
        <v>SELT8</v>
      </c>
      <c r="N705" s="30" t="str">
        <f t="shared" ref="N705" si="26">IF(E705=1,"SELGRUPO1",IF(E705=2,"SELGRUPO2",IF(E705=3,"SELGRUPO3",IF(E705= 4,"SELGRUPO4",IF(E705=5,"SELGRUPO5","NA")))))</f>
        <v>SELGRUPO5</v>
      </c>
    </row>
    <row r="706" spans="1:14" x14ac:dyDescent="0.3">
      <c r="A706" s="26">
        <v>45620</v>
      </c>
      <c r="B706" s="26">
        <v>45629</v>
      </c>
      <c r="C706" s="28">
        <v>8</v>
      </c>
      <c r="D706" s="28" t="s">
        <v>239</v>
      </c>
      <c r="E706" s="28">
        <v>5</v>
      </c>
      <c r="F706" s="28" t="s">
        <v>294</v>
      </c>
      <c r="G706" s="28">
        <v>44.5</v>
      </c>
      <c r="H706" s="26">
        <v>45259</v>
      </c>
      <c r="I706" s="28" t="s">
        <v>290</v>
      </c>
      <c r="J706" s="32" t="s">
        <v>755</v>
      </c>
      <c r="M706" s="2" t="str">
        <f t="shared" si="24"/>
        <v>SELT8</v>
      </c>
      <c r="N706" s="30" t="str">
        <f t="shared" si="25"/>
        <v>SELGRUPO5</v>
      </c>
    </row>
    <row r="707" spans="1:14" x14ac:dyDescent="0.3">
      <c r="A707" s="26">
        <v>45620</v>
      </c>
      <c r="B707" s="26">
        <v>45629</v>
      </c>
      <c r="C707" s="28">
        <v>8</v>
      </c>
      <c r="D707" s="28" t="s">
        <v>239</v>
      </c>
      <c r="E707" s="28">
        <v>5</v>
      </c>
      <c r="F707" s="28" t="s">
        <v>317</v>
      </c>
      <c r="G707" s="28">
        <v>7</v>
      </c>
      <c r="H707" s="26">
        <v>45582</v>
      </c>
      <c r="I707" s="28" t="s">
        <v>290</v>
      </c>
      <c r="J707" s="32" t="s">
        <v>529</v>
      </c>
      <c r="M707" s="2" t="str">
        <f t="shared" si="24"/>
        <v>SELT8</v>
      </c>
      <c r="N707" s="30" t="str">
        <f t="shared" si="25"/>
        <v>SELGRUPO5</v>
      </c>
    </row>
    <row r="708" spans="1:14" x14ac:dyDescent="0.3">
      <c r="A708" s="26">
        <v>45624</v>
      </c>
      <c r="B708" s="26">
        <v>45629</v>
      </c>
      <c r="C708" s="28">
        <v>8</v>
      </c>
      <c r="D708" s="28" t="s">
        <v>242</v>
      </c>
      <c r="E708" s="28">
        <v>2</v>
      </c>
      <c r="F708" s="28" t="s">
        <v>313</v>
      </c>
      <c r="G708" s="28">
        <v>12</v>
      </c>
      <c r="H708" s="26">
        <v>45624</v>
      </c>
      <c r="I708" s="28" t="s">
        <v>290</v>
      </c>
      <c r="J708" s="32" t="s">
        <v>756</v>
      </c>
      <c r="M708" s="2" t="str">
        <f t="shared" ref="M708:M771" si="27">IF(C708=1,"SELT1",IF(C708=2,"SELT2",IF(C708=3,"SELT3",IF(C708=4,"SELT4",IF(C708=5,"SELT5",IF(C708=6,"SELT6",IF(C708=7,"SELT7",IF(C708=8,"SELT8",IF(C708=9,"SELT9",IF(C708=10,"SELT10","NA"))))))))))</f>
        <v>SELT8</v>
      </c>
      <c r="N708" s="30" t="str">
        <f t="shared" si="25"/>
        <v>SELGRUPO2</v>
      </c>
    </row>
    <row r="709" spans="1:14" x14ac:dyDescent="0.3">
      <c r="A709" s="26">
        <v>45624</v>
      </c>
      <c r="B709" s="26">
        <v>45629</v>
      </c>
      <c r="C709" s="28">
        <v>8</v>
      </c>
      <c r="D709" s="28" t="s">
        <v>242</v>
      </c>
      <c r="E709" s="28">
        <v>2</v>
      </c>
      <c r="F709" s="28" t="s">
        <v>313</v>
      </c>
      <c r="G709" s="28">
        <v>28</v>
      </c>
      <c r="H709" s="26">
        <v>45624</v>
      </c>
      <c r="I709" s="28" t="s">
        <v>300</v>
      </c>
      <c r="J709" s="32" t="s">
        <v>757</v>
      </c>
      <c r="K709" s="5" t="s">
        <v>758</v>
      </c>
      <c r="M709" s="2" t="str">
        <f t="shared" si="27"/>
        <v>SELT8</v>
      </c>
      <c r="N709" s="30" t="str">
        <f t="shared" si="25"/>
        <v>SELGRUPO2</v>
      </c>
    </row>
    <row r="710" spans="1:14" x14ac:dyDescent="0.3">
      <c r="A710" s="26">
        <v>45624</v>
      </c>
      <c r="B710" s="26">
        <v>45629</v>
      </c>
      <c r="C710" s="28">
        <v>8</v>
      </c>
      <c r="D710" s="28" t="s">
        <v>242</v>
      </c>
      <c r="E710" s="28">
        <v>2</v>
      </c>
      <c r="F710" s="28" t="s">
        <v>313</v>
      </c>
      <c r="G710" s="28">
        <v>28</v>
      </c>
      <c r="H710" s="26">
        <v>45624</v>
      </c>
      <c r="I710" s="28" t="s">
        <v>300</v>
      </c>
      <c r="J710" s="32" t="s">
        <v>757</v>
      </c>
      <c r="M710" s="2" t="str">
        <f t="shared" si="27"/>
        <v>SELT8</v>
      </c>
      <c r="N710" s="30" t="str">
        <f t="shared" si="25"/>
        <v>SELGRUPO2</v>
      </c>
    </row>
    <row r="711" spans="1:14" x14ac:dyDescent="0.3">
      <c r="A711" s="26">
        <v>45625</v>
      </c>
      <c r="B711" s="26">
        <v>45629</v>
      </c>
      <c r="C711" s="28">
        <v>8</v>
      </c>
      <c r="D711" s="28" t="s">
        <v>235</v>
      </c>
      <c r="E711" s="28">
        <v>2</v>
      </c>
      <c r="F711" s="28" t="s">
        <v>311</v>
      </c>
      <c r="G711" s="28">
        <v>40</v>
      </c>
      <c r="H711" s="26">
        <v>45504</v>
      </c>
      <c r="I711" s="28" t="s">
        <v>290</v>
      </c>
      <c r="J711" s="32" t="s">
        <v>759</v>
      </c>
      <c r="M711" s="2" t="str">
        <f t="shared" si="27"/>
        <v>SELT8</v>
      </c>
      <c r="N711" s="30" t="str">
        <f t="shared" si="25"/>
        <v>SELGRUPO2</v>
      </c>
    </row>
    <row r="712" spans="1:14" x14ac:dyDescent="0.3">
      <c r="A712" s="26">
        <v>45625</v>
      </c>
      <c r="B712" s="26">
        <v>45629</v>
      </c>
      <c r="C712" s="28">
        <v>8</v>
      </c>
      <c r="D712" s="28" t="s">
        <v>235</v>
      </c>
      <c r="E712" s="28">
        <v>5</v>
      </c>
      <c r="F712" s="28" t="s">
        <v>294</v>
      </c>
      <c r="G712" s="28">
        <v>89</v>
      </c>
      <c r="H712" s="26">
        <v>45624</v>
      </c>
      <c r="I712" s="28" t="s">
        <v>290</v>
      </c>
      <c r="J712" s="32" t="s">
        <v>760</v>
      </c>
      <c r="M712" s="2" t="str">
        <f t="shared" si="27"/>
        <v>SELT8</v>
      </c>
      <c r="N712" s="30" t="str">
        <f t="shared" si="25"/>
        <v>SELGRUPO5</v>
      </c>
    </row>
    <row r="713" spans="1:14" x14ac:dyDescent="0.3">
      <c r="A713" s="26">
        <v>45627</v>
      </c>
      <c r="B713" s="26">
        <v>45629</v>
      </c>
      <c r="C713" s="28">
        <v>8</v>
      </c>
      <c r="D713" s="28" t="s">
        <v>238</v>
      </c>
      <c r="E713" s="28">
        <v>2</v>
      </c>
      <c r="F713" s="28" t="s">
        <v>294</v>
      </c>
      <c r="G713" s="28">
        <v>173.42</v>
      </c>
      <c r="H713" s="26">
        <v>45625</v>
      </c>
      <c r="I713" s="28" t="s">
        <v>290</v>
      </c>
      <c r="J713" s="32" t="s">
        <v>761</v>
      </c>
      <c r="M713" s="2" t="str">
        <f t="shared" si="27"/>
        <v>SELT8</v>
      </c>
      <c r="N713" s="30" t="str">
        <f t="shared" si="25"/>
        <v>SELGRUPO2</v>
      </c>
    </row>
    <row r="714" spans="1:14" x14ac:dyDescent="0.3">
      <c r="A714" s="26">
        <v>45627</v>
      </c>
      <c r="B714" s="26">
        <v>45629</v>
      </c>
      <c r="C714" s="28">
        <v>8</v>
      </c>
      <c r="D714" s="28" t="s">
        <v>238</v>
      </c>
      <c r="E714" s="28">
        <v>5</v>
      </c>
      <c r="F714" s="28" t="s">
        <v>317</v>
      </c>
      <c r="G714" s="28">
        <v>20</v>
      </c>
      <c r="H714" s="26">
        <v>45504</v>
      </c>
      <c r="I714" s="28" t="s">
        <v>300</v>
      </c>
      <c r="J714" s="32" t="s">
        <v>529</v>
      </c>
      <c r="K714" s="5" t="s">
        <v>762</v>
      </c>
      <c r="M714" s="2" t="str">
        <f t="shared" si="27"/>
        <v>SELT8</v>
      </c>
      <c r="N714" s="30" t="str">
        <f t="shared" si="25"/>
        <v>SELGRUPO5</v>
      </c>
    </row>
    <row r="715" spans="1:14" x14ac:dyDescent="0.3">
      <c r="A715" s="26">
        <v>45627</v>
      </c>
      <c r="B715" s="26">
        <v>45629</v>
      </c>
      <c r="C715" s="28">
        <v>8</v>
      </c>
      <c r="D715" s="28" t="s">
        <v>247</v>
      </c>
      <c r="E715" s="28">
        <v>5</v>
      </c>
      <c r="F715" s="28" t="s">
        <v>294</v>
      </c>
      <c r="G715" s="28">
        <v>132</v>
      </c>
      <c r="H715" s="26">
        <v>45624</v>
      </c>
      <c r="I715" s="28" t="s">
        <v>290</v>
      </c>
      <c r="J715" s="32" t="s">
        <v>579</v>
      </c>
      <c r="M715" s="2" t="str">
        <f t="shared" si="27"/>
        <v>SELT8</v>
      </c>
      <c r="N715" s="30" t="str">
        <f t="shared" si="25"/>
        <v>SELGRUPO5</v>
      </c>
    </row>
    <row r="716" spans="1:14" x14ac:dyDescent="0.3">
      <c r="A716" s="26">
        <v>45627</v>
      </c>
      <c r="B716" s="26">
        <v>45629</v>
      </c>
      <c r="C716" s="28">
        <v>8</v>
      </c>
      <c r="D716" s="28" t="s">
        <v>247</v>
      </c>
      <c r="E716" s="28">
        <v>5</v>
      </c>
      <c r="F716" s="28" t="s">
        <v>317</v>
      </c>
      <c r="G716" s="28">
        <v>28</v>
      </c>
      <c r="H716" s="26">
        <v>45624</v>
      </c>
      <c r="I716" s="28" t="s">
        <v>290</v>
      </c>
      <c r="J716" s="32" t="s">
        <v>529</v>
      </c>
      <c r="M716" s="2" t="str">
        <f t="shared" si="27"/>
        <v>SELT8</v>
      </c>
      <c r="N716" s="30" t="str">
        <f t="shared" ref="N716" si="28">IF(E716=1,"SELGRUPO1",IF(E716=2,"SELGRUPO2",IF(E716=3,"SELGRUPO3",IF(E716= 4,"SELGRUPO4",IF(E716=5,"SELGRUPO5","NA")))))</f>
        <v>SELGRUPO5</v>
      </c>
    </row>
    <row r="717" spans="1:14" x14ac:dyDescent="0.3">
      <c r="A717" s="26">
        <v>45627</v>
      </c>
      <c r="B717" s="26">
        <v>45629</v>
      </c>
      <c r="C717" s="28">
        <v>8</v>
      </c>
      <c r="D717" s="28" t="s">
        <v>247</v>
      </c>
      <c r="E717" s="28">
        <v>5</v>
      </c>
      <c r="F717" s="28" t="s">
        <v>763</v>
      </c>
      <c r="G717" s="28">
        <v>40</v>
      </c>
      <c r="H717" s="26">
        <v>45108</v>
      </c>
      <c r="I717" s="28" t="s">
        <v>290</v>
      </c>
      <c r="J717" s="32" t="s">
        <v>764</v>
      </c>
      <c r="M717" s="2" t="str">
        <f t="shared" si="27"/>
        <v>SELT8</v>
      </c>
      <c r="N717" s="30"/>
    </row>
    <row r="718" spans="1:14" x14ac:dyDescent="0.3">
      <c r="A718" s="26">
        <v>45628</v>
      </c>
      <c r="B718" s="26">
        <v>45629</v>
      </c>
      <c r="C718" s="28">
        <v>8</v>
      </c>
      <c r="D718" s="28" t="s">
        <v>221</v>
      </c>
      <c r="E718" s="28">
        <v>5</v>
      </c>
      <c r="F718" s="28" t="s">
        <v>294</v>
      </c>
      <c r="G718" s="28">
        <v>47.5</v>
      </c>
      <c r="H718" s="26">
        <v>44847</v>
      </c>
      <c r="I718" s="28" t="s">
        <v>290</v>
      </c>
      <c r="J718" s="32" t="s">
        <v>639</v>
      </c>
      <c r="M718" s="2" t="str">
        <f t="shared" si="27"/>
        <v>SELT8</v>
      </c>
      <c r="N718" s="30" t="str">
        <f t="shared" ref="N718:N781" si="29">IF(E718=1,"SELGRUPO1",IF(E718=2,"SELGRUPO2",IF(E718=3,"SELGRUPO3",IF(E718= 4,"SELGRUPO4",IF(E718=5,"SELGRUPO5","NA")))))</f>
        <v>SELGRUPO5</v>
      </c>
    </row>
    <row r="719" spans="1:14" x14ac:dyDescent="0.3">
      <c r="A719" s="26">
        <v>45628</v>
      </c>
      <c r="B719" s="26">
        <v>45629</v>
      </c>
      <c r="C719" s="28">
        <v>7</v>
      </c>
      <c r="D719" s="28" t="s">
        <v>221</v>
      </c>
      <c r="E719" s="28">
        <v>5</v>
      </c>
      <c r="F719" s="28" t="s">
        <v>294</v>
      </c>
      <c r="G719" s="28">
        <v>76</v>
      </c>
      <c r="H719" s="26">
        <v>45239</v>
      </c>
      <c r="I719" s="28" t="s">
        <v>290</v>
      </c>
      <c r="J719" s="32" t="s">
        <v>579</v>
      </c>
      <c r="M719" s="2" t="str">
        <f t="shared" si="27"/>
        <v>SELT7</v>
      </c>
      <c r="N719" s="30" t="str">
        <f t="shared" si="29"/>
        <v>SELGRUPO5</v>
      </c>
    </row>
    <row r="720" spans="1:14" x14ac:dyDescent="0.3">
      <c r="A720" s="26">
        <v>45628</v>
      </c>
      <c r="B720" s="26">
        <v>45629</v>
      </c>
      <c r="C720" s="28">
        <v>7</v>
      </c>
      <c r="D720" s="28" t="s">
        <v>221</v>
      </c>
      <c r="E720" s="28">
        <v>5</v>
      </c>
      <c r="F720" s="28" t="s">
        <v>294</v>
      </c>
      <c r="G720" s="28">
        <v>20</v>
      </c>
      <c r="H720" s="26">
        <v>45239</v>
      </c>
      <c r="I720" s="28" t="s">
        <v>290</v>
      </c>
      <c r="J720" s="32" t="s">
        <v>672</v>
      </c>
      <c r="M720" s="2" t="str">
        <f t="shared" si="27"/>
        <v>SELT7</v>
      </c>
      <c r="N720" s="30" t="str">
        <f t="shared" si="29"/>
        <v>SELGRUPO5</v>
      </c>
    </row>
    <row r="721" spans="1:14" x14ac:dyDescent="0.3">
      <c r="A721" s="26">
        <v>45628</v>
      </c>
      <c r="B721" s="26">
        <v>45629</v>
      </c>
      <c r="C721" s="28">
        <v>7</v>
      </c>
      <c r="D721" s="28" t="s">
        <v>221</v>
      </c>
      <c r="E721" s="28">
        <v>5</v>
      </c>
      <c r="F721" s="28" t="s">
        <v>317</v>
      </c>
      <c r="G721" s="28">
        <v>39.5</v>
      </c>
      <c r="H721" s="26">
        <v>45239</v>
      </c>
      <c r="I721" s="28" t="s">
        <v>290</v>
      </c>
      <c r="J721" s="32" t="s">
        <v>529</v>
      </c>
      <c r="M721" s="2" t="str">
        <f t="shared" si="27"/>
        <v>SELT7</v>
      </c>
      <c r="N721" s="30" t="str">
        <f t="shared" si="29"/>
        <v>SELGRUPO5</v>
      </c>
    </row>
    <row r="722" spans="1:14" x14ac:dyDescent="0.3">
      <c r="A722" s="26">
        <v>45628</v>
      </c>
      <c r="B722" s="26">
        <v>45629</v>
      </c>
      <c r="C722" s="28">
        <v>7</v>
      </c>
      <c r="D722" s="28" t="s">
        <v>221</v>
      </c>
      <c r="E722" s="28">
        <v>5</v>
      </c>
      <c r="F722" s="28" t="s">
        <v>294</v>
      </c>
      <c r="G722" s="28">
        <v>12</v>
      </c>
      <c r="H722" s="26">
        <v>45239</v>
      </c>
      <c r="I722" s="28" t="s">
        <v>290</v>
      </c>
      <c r="J722" s="32" t="s">
        <v>765</v>
      </c>
      <c r="M722" s="2" t="str">
        <f t="shared" si="27"/>
        <v>SELT7</v>
      </c>
      <c r="N722" s="30" t="str">
        <f t="shared" si="29"/>
        <v>SELGRUPO5</v>
      </c>
    </row>
    <row r="723" spans="1:14" x14ac:dyDescent="0.3">
      <c r="A723" s="26">
        <v>45628</v>
      </c>
      <c r="B723" s="26">
        <v>45629</v>
      </c>
      <c r="C723" s="28">
        <v>7</v>
      </c>
      <c r="D723" s="28" t="s">
        <v>221</v>
      </c>
      <c r="E723" s="28">
        <v>5</v>
      </c>
      <c r="F723" s="28" t="s">
        <v>317</v>
      </c>
      <c r="G723" s="28">
        <v>10</v>
      </c>
      <c r="H723" s="26" t="s">
        <v>766</v>
      </c>
      <c r="I723" s="28" t="s">
        <v>290</v>
      </c>
      <c r="J723" s="32" t="s">
        <v>767</v>
      </c>
      <c r="M723" s="2" t="str">
        <f t="shared" si="27"/>
        <v>SELT7</v>
      </c>
      <c r="N723" s="30" t="str">
        <f t="shared" si="29"/>
        <v>SELGRUPO5</v>
      </c>
    </row>
    <row r="724" spans="1:14" x14ac:dyDescent="0.3">
      <c r="A724" s="26">
        <v>45628</v>
      </c>
      <c r="B724" s="26">
        <v>45629</v>
      </c>
      <c r="C724" s="28">
        <v>7</v>
      </c>
      <c r="D724" s="28" t="s">
        <v>221</v>
      </c>
      <c r="E724" s="28">
        <v>5</v>
      </c>
      <c r="F724" s="28" t="s">
        <v>328</v>
      </c>
      <c r="G724" s="28">
        <v>5</v>
      </c>
      <c r="H724" s="26">
        <v>44852</v>
      </c>
      <c r="I724" s="28" t="s">
        <v>290</v>
      </c>
      <c r="J724" s="32" t="s">
        <v>768</v>
      </c>
      <c r="M724" s="2" t="str">
        <f t="shared" si="27"/>
        <v>SELT7</v>
      </c>
      <c r="N724" s="30" t="str">
        <f t="shared" si="29"/>
        <v>SELGRUPO5</v>
      </c>
    </row>
    <row r="725" spans="1:14" x14ac:dyDescent="0.3">
      <c r="A725" s="26">
        <v>45628</v>
      </c>
      <c r="B725" s="26">
        <v>45629</v>
      </c>
      <c r="C725" s="28">
        <v>7</v>
      </c>
      <c r="D725" s="28" t="s">
        <v>221</v>
      </c>
      <c r="E725" s="28">
        <v>5</v>
      </c>
      <c r="F725" s="28" t="s">
        <v>328</v>
      </c>
      <c r="G725" s="28">
        <v>5</v>
      </c>
      <c r="H725" s="26">
        <v>44854</v>
      </c>
      <c r="I725" s="28" t="s">
        <v>290</v>
      </c>
      <c r="J725" s="32" t="s">
        <v>769</v>
      </c>
      <c r="M725" s="2" t="str">
        <f t="shared" si="27"/>
        <v>SELT7</v>
      </c>
      <c r="N725" s="30" t="str">
        <f t="shared" si="29"/>
        <v>SELGRUPO5</v>
      </c>
    </row>
    <row r="726" spans="1:14" x14ac:dyDescent="0.3">
      <c r="A726" s="26">
        <v>45632</v>
      </c>
      <c r="B726" s="26">
        <v>45636</v>
      </c>
      <c r="C726" s="28">
        <v>8</v>
      </c>
      <c r="D726" s="28" t="s">
        <v>251</v>
      </c>
      <c r="E726" s="28">
        <v>5</v>
      </c>
      <c r="F726" s="28" t="s">
        <v>303</v>
      </c>
      <c r="G726" s="28">
        <v>168.3</v>
      </c>
      <c r="H726" s="26">
        <v>45631</v>
      </c>
      <c r="I726" s="28" t="s">
        <v>290</v>
      </c>
      <c r="J726" s="32" t="s">
        <v>761</v>
      </c>
      <c r="M726" s="2" t="str">
        <f t="shared" si="27"/>
        <v>SELT8</v>
      </c>
      <c r="N726" s="30" t="str">
        <f t="shared" si="29"/>
        <v>SELGRUPO5</v>
      </c>
    </row>
    <row r="727" spans="1:14" x14ac:dyDescent="0.3">
      <c r="A727" s="26">
        <v>45634</v>
      </c>
      <c r="B727" s="26">
        <v>45637</v>
      </c>
      <c r="C727" s="28">
        <v>8</v>
      </c>
      <c r="D727" s="28" t="s">
        <v>245</v>
      </c>
      <c r="E727" s="28">
        <v>5</v>
      </c>
      <c r="F727" s="28" t="s">
        <v>294</v>
      </c>
      <c r="G727" s="28">
        <v>110</v>
      </c>
      <c r="H727" s="26">
        <v>45631</v>
      </c>
      <c r="I727" s="28" t="s">
        <v>290</v>
      </c>
      <c r="J727" s="32" t="s">
        <v>968</v>
      </c>
      <c r="M727" s="2" t="str">
        <f t="shared" si="27"/>
        <v>SELT8</v>
      </c>
      <c r="N727" s="30" t="str">
        <f t="shared" si="29"/>
        <v>SELGRUPO5</v>
      </c>
    </row>
    <row r="728" spans="1:14" x14ac:dyDescent="0.3">
      <c r="A728" s="26">
        <v>45633</v>
      </c>
      <c r="B728" s="26">
        <v>45637</v>
      </c>
      <c r="C728" s="28">
        <v>8</v>
      </c>
      <c r="D728" s="28" t="s">
        <v>245</v>
      </c>
      <c r="E728" s="28">
        <v>1</v>
      </c>
      <c r="F728" s="28" t="s">
        <v>291</v>
      </c>
      <c r="G728" s="28">
        <v>5</v>
      </c>
      <c r="H728" s="26">
        <v>45166</v>
      </c>
      <c r="I728" s="28" t="s">
        <v>290</v>
      </c>
      <c r="J728" s="32" t="s">
        <v>967</v>
      </c>
      <c r="M728" s="2" t="str">
        <f t="shared" si="27"/>
        <v>SELT8</v>
      </c>
      <c r="N728" s="30" t="str">
        <f t="shared" si="29"/>
        <v>SELGRUPO1</v>
      </c>
    </row>
    <row r="729" spans="1:14" x14ac:dyDescent="0.3">
      <c r="A729" s="26">
        <v>45633</v>
      </c>
      <c r="B729" s="26">
        <v>45637</v>
      </c>
      <c r="C729" s="28">
        <v>8</v>
      </c>
      <c r="D729" s="28" t="s">
        <v>245</v>
      </c>
      <c r="E729" s="28">
        <v>2</v>
      </c>
      <c r="F729" s="28" t="s">
        <v>311</v>
      </c>
      <c r="G729" s="28">
        <v>10</v>
      </c>
      <c r="H729" s="26">
        <v>45382</v>
      </c>
      <c r="I729" s="28" t="s">
        <v>290</v>
      </c>
      <c r="J729" s="32" t="s">
        <v>726</v>
      </c>
      <c r="M729" s="2" t="str">
        <f t="shared" si="27"/>
        <v>SELT8</v>
      </c>
      <c r="N729" s="30" t="str">
        <f t="shared" si="29"/>
        <v>SELGRUPO2</v>
      </c>
    </row>
    <row r="730" spans="1:14" x14ac:dyDescent="0.3">
      <c r="A730" s="26">
        <v>45633</v>
      </c>
      <c r="B730" s="26">
        <v>45637</v>
      </c>
      <c r="C730" s="28">
        <v>8</v>
      </c>
      <c r="D730" s="28" t="s">
        <v>245</v>
      </c>
      <c r="E730" s="28">
        <v>2</v>
      </c>
      <c r="F730" s="28" t="s">
        <v>311</v>
      </c>
      <c r="G730" s="28">
        <v>10</v>
      </c>
      <c r="H730" s="26">
        <v>45382</v>
      </c>
      <c r="I730" s="28" t="s">
        <v>290</v>
      </c>
      <c r="J730" s="32" t="s">
        <v>729</v>
      </c>
      <c r="M730" s="2" t="str">
        <f t="shared" si="27"/>
        <v>SELT8</v>
      </c>
      <c r="N730" s="30" t="str">
        <f t="shared" si="29"/>
        <v>SELGRUPO2</v>
      </c>
    </row>
    <row r="731" spans="1:14" x14ac:dyDescent="0.3">
      <c r="A731" s="26">
        <v>45633</v>
      </c>
      <c r="B731" s="26">
        <v>45637</v>
      </c>
      <c r="C731" s="28">
        <v>8</v>
      </c>
      <c r="D731" s="28" t="s">
        <v>245</v>
      </c>
      <c r="E731" s="28">
        <v>2</v>
      </c>
      <c r="F731" s="28" t="s">
        <v>311</v>
      </c>
      <c r="G731" s="28">
        <v>10</v>
      </c>
      <c r="H731" s="26">
        <v>45382</v>
      </c>
      <c r="I731" s="28" t="s">
        <v>290</v>
      </c>
      <c r="J731" s="32" t="s">
        <v>727</v>
      </c>
      <c r="M731" s="2" t="str">
        <f t="shared" si="27"/>
        <v>SELT8</v>
      </c>
      <c r="N731" s="30" t="str">
        <f t="shared" si="29"/>
        <v>SELGRUPO2</v>
      </c>
    </row>
    <row r="732" spans="1:14" x14ac:dyDescent="0.3">
      <c r="A732" s="26">
        <v>45633</v>
      </c>
      <c r="B732" s="26">
        <v>45637</v>
      </c>
      <c r="C732" s="28">
        <v>8</v>
      </c>
      <c r="D732" s="28" t="s">
        <v>245</v>
      </c>
      <c r="E732" s="28">
        <v>1</v>
      </c>
      <c r="F732" s="28" t="s">
        <v>291</v>
      </c>
      <c r="G732" s="28">
        <v>5</v>
      </c>
      <c r="H732" s="26">
        <v>45075</v>
      </c>
      <c r="I732" s="28" t="s">
        <v>290</v>
      </c>
      <c r="J732" s="32" t="s">
        <v>969</v>
      </c>
      <c r="M732" s="2" t="str">
        <f t="shared" si="27"/>
        <v>SELT8</v>
      </c>
      <c r="N732" s="30" t="str">
        <f t="shared" si="29"/>
        <v>SELGRUPO1</v>
      </c>
    </row>
    <row r="733" spans="1:14" x14ac:dyDescent="0.3">
      <c r="A733" s="26">
        <v>45633</v>
      </c>
      <c r="B733" s="26">
        <v>45637</v>
      </c>
      <c r="C733" s="28">
        <v>8</v>
      </c>
      <c r="D733" s="28" t="s">
        <v>245</v>
      </c>
      <c r="E733" s="28">
        <v>2</v>
      </c>
      <c r="F733" s="28" t="s">
        <v>313</v>
      </c>
      <c r="G733" s="28">
        <v>10</v>
      </c>
      <c r="H733" s="26">
        <v>45244</v>
      </c>
      <c r="I733" s="28" t="s">
        <v>290</v>
      </c>
      <c r="J733" s="32" t="s">
        <v>970</v>
      </c>
      <c r="M733" s="2" t="str">
        <f t="shared" si="27"/>
        <v>SELT8</v>
      </c>
      <c r="N733" s="30" t="str">
        <f t="shared" si="29"/>
        <v>SELGRUPO2</v>
      </c>
    </row>
    <row r="734" spans="1:14" x14ac:dyDescent="0.3">
      <c r="A734" s="26">
        <v>45634</v>
      </c>
      <c r="B734" s="26">
        <v>45637</v>
      </c>
      <c r="C734" s="28">
        <v>8</v>
      </c>
      <c r="D734" s="28" t="s">
        <v>240</v>
      </c>
      <c r="E734" s="28">
        <v>5</v>
      </c>
      <c r="F734" s="28" t="s">
        <v>294</v>
      </c>
      <c r="G734" s="28">
        <v>119</v>
      </c>
      <c r="H734" s="26">
        <v>45633</v>
      </c>
      <c r="I734" s="28" t="s">
        <v>290</v>
      </c>
      <c r="J734" s="32" t="s">
        <v>978</v>
      </c>
      <c r="M734" s="2" t="str">
        <f t="shared" si="27"/>
        <v>SELT8</v>
      </c>
      <c r="N734" s="30" t="str">
        <f t="shared" si="29"/>
        <v>SELGRUPO5</v>
      </c>
    </row>
    <row r="735" spans="1:14" x14ac:dyDescent="0.3">
      <c r="A735" s="26">
        <v>45634</v>
      </c>
      <c r="B735" s="26">
        <v>45637</v>
      </c>
      <c r="C735" s="28">
        <v>8</v>
      </c>
      <c r="D735" s="28" t="s">
        <v>240</v>
      </c>
      <c r="E735" s="28">
        <v>5</v>
      </c>
      <c r="F735" s="28" t="s">
        <v>317</v>
      </c>
      <c r="G735" s="28">
        <v>13</v>
      </c>
      <c r="H735" s="26">
        <v>45633</v>
      </c>
      <c r="I735" s="28" t="s">
        <v>290</v>
      </c>
      <c r="J735" s="32" t="s">
        <v>971</v>
      </c>
      <c r="M735" s="2" t="str">
        <f t="shared" si="27"/>
        <v>SELT8</v>
      </c>
      <c r="N735" s="30" t="str">
        <f t="shared" si="29"/>
        <v>SELGRUPO5</v>
      </c>
    </row>
    <row r="736" spans="1:14" x14ac:dyDescent="0.3">
      <c r="A736" s="26">
        <v>45634</v>
      </c>
      <c r="B736" s="26">
        <v>45637</v>
      </c>
      <c r="C736" s="28">
        <v>8</v>
      </c>
      <c r="D736" s="28" t="s">
        <v>240</v>
      </c>
      <c r="E736" s="28">
        <v>1</v>
      </c>
      <c r="F736" s="28" t="s">
        <v>291</v>
      </c>
      <c r="G736" s="28">
        <v>2</v>
      </c>
      <c r="H736" s="26">
        <v>45633</v>
      </c>
      <c r="I736" s="28" t="s">
        <v>290</v>
      </c>
      <c r="J736" s="32" t="s">
        <v>516</v>
      </c>
      <c r="M736" s="2" t="str">
        <f t="shared" si="27"/>
        <v>SELT8</v>
      </c>
      <c r="N736" s="30" t="str">
        <f t="shared" si="29"/>
        <v>SELGRUPO1</v>
      </c>
    </row>
    <row r="737" spans="1:14" x14ac:dyDescent="0.3">
      <c r="A737" s="26">
        <v>45634</v>
      </c>
      <c r="B737" s="26">
        <v>45637</v>
      </c>
      <c r="C737" s="28">
        <v>8</v>
      </c>
      <c r="D737" s="28" t="s">
        <v>240</v>
      </c>
      <c r="E737" s="28">
        <v>1</v>
      </c>
      <c r="F737" s="28" t="s">
        <v>291</v>
      </c>
      <c r="G737" s="28">
        <v>2</v>
      </c>
      <c r="H737" s="26">
        <v>45459</v>
      </c>
      <c r="I737" s="28" t="s">
        <v>290</v>
      </c>
      <c r="J737" s="32" t="s">
        <v>664</v>
      </c>
      <c r="M737" s="2" t="str">
        <f t="shared" si="27"/>
        <v>SELT8</v>
      </c>
      <c r="N737" s="30" t="str">
        <f t="shared" si="29"/>
        <v>SELGRUPO1</v>
      </c>
    </row>
    <row r="738" spans="1:14" ht="15" customHeight="1" x14ac:dyDescent="0.3">
      <c r="A738" s="26">
        <v>45634</v>
      </c>
      <c r="B738" s="26">
        <v>45637</v>
      </c>
      <c r="C738" s="28">
        <v>8</v>
      </c>
      <c r="D738" s="28" t="s">
        <v>240</v>
      </c>
      <c r="E738" s="28">
        <v>1</v>
      </c>
      <c r="F738" s="28" t="s">
        <v>291</v>
      </c>
      <c r="G738" s="28">
        <v>2</v>
      </c>
      <c r="H738" s="26">
        <v>45087</v>
      </c>
      <c r="I738" s="28" t="s">
        <v>290</v>
      </c>
      <c r="J738" s="63" t="s">
        <v>972</v>
      </c>
      <c r="M738" s="2" t="str">
        <f t="shared" si="27"/>
        <v>SELT8</v>
      </c>
      <c r="N738" s="30" t="str">
        <f t="shared" si="29"/>
        <v>SELGRUPO1</v>
      </c>
    </row>
    <row r="739" spans="1:14" x14ac:dyDescent="0.3">
      <c r="A739" s="26">
        <v>45634</v>
      </c>
      <c r="B739" s="26">
        <v>45637</v>
      </c>
      <c r="C739" s="28">
        <v>8</v>
      </c>
      <c r="D739" s="28" t="s">
        <v>240</v>
      </c>
      <c r="E739" s="28">
        <v>1</v>
      </c>
      <c r="F739" s="28" t="s">
        <v>291</v>
      </c>
      <c r="G739" s="28">
        <v>9</v>
      </c>
      <c r="H739" s="26">
        <v>45633</v>
      </c>
      <c r="I739" s="28" t="s">
        <v>290</v>
      </c>
      <c r="J739" s="32" t="s">
        <v>973</v>
      </c>
      <c r="M739" s="2" t="str">
        <f t="shared" si="27"/>
        <v>SELT8</v>
      </c>
      <c r="N739" s="30" t="str">
        <f t="shared" si="29"/>
        <v>SELGRUPO1</v>
      </c>
    </row>
    <row r="740" spans="1:14" x14ac:dyDescent="0.3">
      <c r="A740" s="26">
        <v>45634</v>
      </c>
      <c r="B740" s="26">
        <v>45637</v>
      </c>
      <c r="C740" s="28">
        <v>8</v>
      </c>
      <c r="D740" s="28" t="s">
        <v>240</v>
      </c>
      <c r="E740" s="28">
        <v>1</v>
      </c>
      <c r="F740" s="28" t="s">
        <v>291</v>
      </c>
      <c r="G740" s="28">
        <v>9</v>
      </c>
      <c r="H740" s="26">
        <v>45633</v>
      </c>
      <c r="I740" s="28" t="s">
        <v>290</v>
      </c>
      <c r="J740" s="63" t="s">
        <v>406</v>
      </c>
      <c r="M740" s="2" t="str">
        <f t="shared" si="27"/>
        <v>SELT8</v>
      </c>
      <c r="N740" s="30" t="str">
        <f t="shared" si="29"/>
        <v>SELGRUPO1</v>
      </c>
    </row>
    <row r="741" spans="1:14" x14ac:dyDescent="0.3">
      <c r="A741" s="26">
        <v>45634</v>
      </c>
      <c r="B741" s="26">
        <v>45637</v>
      </c>
      <c r="C741" s="28">
        <v>8</v>
      </c>
      <c r="D741" s="28" t="s">
        <v>240</v>
      </c>
      <c r="E741" s="28">
        <v>1</v>
      </c>
      <c r="F741" s="28" t="s">
        <v>291</v>
      </c>
      <c r="G741" s="28">
        <v>2</v>
      </c>
      <c r="H741" s="26">
        <v>44971</v>
      </c>
      <c r="I741" s="28" t="s">
        <v>290</v>
      </c>
      <c r="J741" s="63" t="s">
        <v>974</v>
      </c>
      <c r="M741" s="2" t="str">
        <f t="shared" si="27"/>
        <v>SELT8</v>
      </c>
      <c r="N741" s="30" t="str">
        <f t="shared" si="29"/>
        <v>SELGRUPO1</v>
      </c>
    </row>
    <row r="742" spans="1:14" x14ac:dyDescent="0.3">
      <c r="A742" s="26">
        <v>45634</v>
      </c>
      <c r="B742" s="26">
        <v>45637</v>
      </c>
      <c r="C742" s="28">
        <v>8</v>
      </c>
      <c r="D742" s="28" t="s">
        <v>240</v>
      </c>
      <c r="E742" s="28">
        <v>1</v>
      </c>
      <c r="F742" s="28" t="s">
        <v>291</v>
      </c>
      <c r="G742" s="28">
        <v>2</v>
      </c>
      <c r="H742" s="26">
        <v>45095</v>
      </c>
      <c r="I742" s="28" t="s">
        <v>290</v>
      </c>
      <c r="J742" s="32" t="s">
        <v>975</v>
      </c>
      <c r="M742" s="2" t="str">
        <f t="shared" si="27"/>
        <v>SELT8</v>
      </c>
      <c r="N742" s="30" t="str">
        <f t="shared" si="29"/>
        <v>SELGRUPO1</v>
      </c>
    </row>
    <row r="743" spans="1:14" x14ac:dyDescent="0.3">
      <c r="A743" s="26">
        <v>45634</v>
      </c>
      <c r="B743" s="26">
        <v>45637</v>
      </c>
      <c r="C743" s="28">
        <v>8</v>
      </c>
      <c r="D743" s="28" t="s">
        <v>240</v>
      </c>
      <c r="E743" s="28">
        <v>1</v>
      </c>
      <c r="F743" s="28" t="s">
        <v>291</v>
      </c>
      <c r="G743" s="28">
        <v>6</v>
      </c>
      <c r="H743" s="26">
        <v>45633</v>
      </c>
      <c r="I743" s="28" t="s">
        <v>290</v>
      </c>
      <c r="J743" s="32" t="s">
        <v>976</v>
      </c>
      <c r="M743" s="2" t="str">
        <f t="shared" si="27"/>
        <v>SELT8</v>
      </c>
      <c r="N743" s="30" t="str">
        <f t="shared" si="29"/>
        <v>SELGRUPO1</v>
      </c>
    </row>
    <row r="744" spans="1:14" x14ac:dyDescent="0.3">
      <c r="A744" s="26">
        <v>45634</v>
      </c>
      <c r="B744" s="26">
        <v>45637</v>
      </c>
      <c r="C744" s="28">
        <v>8</v>
      </c>
      <c r="D744" s="28" t="s">
        <v>240</v>
      </c>
      <c r="E744" s="28">
        <v>1</v>
      </c>
      <c r="F744" s="28" t="s">
        <v>291</v>
      </c>
      <c r="G744" s="28">
        <v>5</v>
      </c>
      <c r="H744" s="26">
        <v>44965</v>
      </c>
      <c r="I744" s="28" t="s">
        <v>290</v>
      </c>
      <c r="J744" s="63" t="s">
        <v>448</v>
      </c>
      <c r="M744" s="2" t="str">
        <f t="shared" si="27"/>
        <v>SELT8</v>
      </c>
      <c r="N744" s="30" t="str">
        <f t="shared" si="29"/>
        <v>SELGRUPO1</v>
      </c>
    </row>
    <row r="745" spans="1:14" x14ac:dyDescent="0.3">
      <c r="A745" s="26">
        <v>45634</v>
      </c>
      <c r="B745" s="26">
        <v>45637</v>
      </c>
      <c r="C745" s="28">
        <v>8</v>
      </c>
      <c r="D745" s="28" t="s">
        <v>250</v>
      </c>
      <c r="E745" s="28">
        <v>5</v>
      </c>
      <c r="F745" s="28" t="s">
        <v>294</v>
      </c>
      <c r="G745" s="28">
        <v>99.3</v>
      </c>
      <c r="H745" s="26">
        <v>45634</v>
      </c>
      <c r="I745" s="28" t="s">
        <v>290</v>
      </c>
      <c r="J745" s="63" t="s">
        <v>977</v>
      </c>
      <c r="M745" s="2" t="str">
        <f t="shared" si="27"/>
        <v>SELT8</v>
      </c>
      <c r="N745" s="30" t="str">
        <f t="shared" si="29"/>
        <v>SELGRUPO5</v>
      </c>
    </row>
    <row r="746" spans="1:14" x14ac:dyDescent="0.3">
      <c r="A746" s="26">
        <v>45634</v>
      </c>
      <c r="B746" s="26">
        <v>45637</v>
      </c>
      <c r="C746" s="28">
        <v>8</v>
      </c>
      <c r="D746" s="28" t="s">
        <v>250</v>
      </c>
      <c r="E746" s="28">
        <v>2</v>
      </c>
      <c r="F746" s="28" t="s">
        <v>313</v>
      </c>
      <c r="G746" s="28">
        <v>40</v>
      </c>
      <c r="H746" s="26">
        <v>45633</v>
      </c>
      <c r="I746" s="28" t="s">
        <v>290</v>
      </c>
      <c r="J746" s="32" t="s">
        <v>757</v>
      </c>
      <c r="M746" s="2" t="str">
        <f t="shared" si="27"/>
        <v>SELT8</v>
      </c>
      <c r="N746" s="30" t="str">
        <f t="shared" si="29"/>
        <v>SELGRUPO2</v>
      </c>
    </row>
    <row r="747" spans="1:14" x14ac:dyDescent="0.3">
      <c r="A747" s="26">
        <v>45634</v>
      </c>
      <c r="B747" s="26">
        <v>45637</v>
      </c>
      <c r="C747" s="28">
        <v>8</v>
      </c>
      <c r="D747" s="28" t="s">
        <v>250</v>
      </c>
      <c r="E747" s="28">
        <v>5</v>
      </c>
      <c r="F747" s="28" t="s">
        <v>330</v>
      </c>
      <c r="G747" s="28">
        <v>5</v>
      </c>
      <c r="H747" s="26">
        <v>45210</v>
      </c>
      <c r="I747" s="28" t="s">
        <v>290</v>
      </c>
      <c r="J747" s="32" t="s">
        <v>565</v>
      </c>
      <c r="M747" s="2" t="str">
        <f t="shared" si="27"/>
        <v>SELT8</v>
      </c>
      <c r="N747" s="30" t="str">
        <f t="shared" si="29"/>
        <v>SELGRUPO5</v>
      </c>
    </row>
    <row r="748" spans="1:14" x14ac:dyDescent="0.3">
      <c r="A748" s="26">
        <v>45634</v>
      </c>
      <c r="B748" s="26">
        <v>45637</v>
      </c>
      <c r="C748" s="28">
        <v>8</v>
      </c>
      <c r="D748" s="28" t="s">
        <v>250</v>
      </c>
      <c r="E748" s="28">
        <v>5</v>
      </c>
      <c r="F748" s="28" t="s">
        <v>314</v>
      </c>
      <c r="G748" s="28">
        <v>5</v>
      </c>
      <c r="H748" s="26">
        <v>45206</v>
      </c>
      <c r="I748" s="28" t="s">
        <v>290</v>
      </c>
      <c r="J748" s="32" t="s">
        <v>706</v>
      </c>
      <c r="M748" s="2" t="str">
        <f t="shared" si="27"/>
        <v>SELT8</v>
      </c>
      <c r="N748" s="30" t="str">
        <f t="shared" si="29"/>
        <v>SELGRUPO5</v>
      </c>
    </row>
    <row r="749" spans="1:14" x14ac:dyDescent="0.3">
      <c r="A749" s="26">
        <v>45634</v>
      </c>
      <c r="B749" s="26">
        <v>45637</v>
      </c>
      <c r="C749" s="28">
        <v>8</v>
      </c>
      <c r="D749" s="28" t="s">
        <v>250</v>
      </c>
      <c r="E749" s="28">
        <v>5</v>
      </c>
      <c r="F749" s="28" t="s">
        <v>330</v>
      </c>
      <c r="G749" s="28">
        <v>5</v>
      </c>
      <c r="H749" s="26">
        <v>45217</v>
      </c>
      <c r="I749" s="28" t="s">
        <v>290</v>
      </c>
      <c r="J749" s="32" t="s">
        <v>565</v>
      </c>
      <c r="M749" s="2" t="str">
        <f t="shared" si="27"/>
        <v>SELT8</v>
      </c>
      <c r="N749" s="30" t="str">
        <f t="shared" si="29"/>
        <v>SELGRUPO5</v>
      </c>
    </row>
    <row r="750" spans="1:14" x14ac:dyDescent="0.3">
      <c r="A750" s="26">
        <v>45634</v>
      </c>
      <c r="B750" s="26">
        <v>45637</v>
      </c>
      <c r="C750" s="28">
        <v>8</v>
      </c>
      <c r="D750" s="28" t="s">
        <v>250</v>
      </c>
      <c r="E750" s="28">
        <v>5</v>
      </c>
      <c r="F750" s="28" t="s">
        <v>330</v>
      </c>
      <c r="G750" s="28">
        <v>5</v>
      </c>
      <c r="H750" s="26">
        <v>45226</v>
      </c>
      <c r="I750" s="28" t="s">
        <v>290</v>
      </c>
      <c r="J750" s="32" t="s">
        <v>979</v>
      </c>
      <c r="M750" s="2" t="str">
        <f t="shared" si="27"/>
        <v>SELT8</v>
      </c>
      <c r="N750" s="30" t="str">
        <f t="shared" si="29"/>
        <v>SELGRUPO5</v>
      </c>
    </row>
    <row r="751" spans="1:14" x14ac:dyDescent="0.3">
      <c r="A751" s="26">
        <v>45634</v>
      </c>
      <c r="B751" s="26">
        <v>45637</v>
      </c>
      <c r="C751" s="28">
        <v>8</v>
      </c>
      <c r="D751" s="28" t="s">
        <v>250</v>
      </c>
      <c r="E751" s="28">
        <v>1</v>
      </c>
      <c r="F751" s="28" t="s">
        <v>320</v>
      </c>
      <c r="G751" s="28">
        <v>5</v>
      </c>
      <c r="H751" s="26">
        <v>45536</v>
      </c>
      <c r="I751" s="28" t="s">
        <v>290</v>
      </c>
      <c r="J751" s="32" t="s">
        <v>559</v>
      </c>
      <c r="M751" s="2" t="str">
        <f t="shared" si="27"/>
        <v>SELT8</v>
      </c>
      <c r="N751" s="30" t="str">
        <f t="shared" si="29"/>
        <v>SELGRUPO1</v>
      </c>
    </row>
    <row r="752" spans="1:14" x14ac:dyDescent="0.3">
      <c r="A752" s="26">
        <v>45776</v>
      </c>
      <c r="B752" s="26">
        <v>45789</v>
      </c>
      <c r="C752" s="28">
        <v>9</v>
      </c>
      <c r="D752" s="28" t="s">
        <v>264</v>
      </c>
      <c r="E752" s="28">
        <v>5</v>
      </c>
      <c r="F752" s="28" t="s">
        <v>314</v>
      </c>
      <c r="G752" s="28">
        <v>5</v>
      </c>
      <c r="H752" s="26">
        <v>45773</v>
      </c>
      <c r="I752" s="28" t="s">
        <v>290</v>
      </c>
      <c r="J752" s="32" t="s">
        <v>1005</v>
      </c>
      <c r="M752" s="2" t="str">
        <f t="shared" si="27"/>
        <v>SELT9</v>
      </c>
      <c r="N752" s="30" t="str">
        <f t="shared" si="29"/>
        <v>SELGRUPO5</v>
      </c>
    </row>
    <row r="753" spans="1:14" x14ac:dyDescent="0.3">
      <c r="A753" s="26">
        <v>45803</v>
      </c>
      <c r="B753" s="26">
        <v>45811</v>
      </c>
      <c r="C753" s="28">
        <v>10</v>
      </c>
      <c r="D753" s="28" t="s">
        <v>1007</v>
      </c>
      <c r="E753" s="28">
        <v>5</v>
      </c>
      <c r="F753" s="28" t="s">
        <v>328</v>
      </c>
      <c r="G753" s="28">
        <v>5</v>
      </c>
      <c r="H753" s="26">
        <v>45694</v>
      </c>
      <c r="I753" s="28" t="s">
        <v>290</v>
      </c>
      <c r="J753" s="32" t="s">
        <v>1006</v>
      </c>
      <c r="M753" s="2" t="str">
        <f t="shared" si="27"/>
        <v>SELT10</v>
      </c>
      <c r="N753" s="30" t="str">
        <f t="shared" si="29"/>
        <v>SELGRUPO5</v>
      </c>
    </row>
    <row r="754" spans="1:14" x14ac:dyDescent="0.3">
      <c r="A754" s="26">
        <v>45803</v>
      </c>
      <c r="B754" s="26">
        <v>45811</v>
      </c>
      <c r="C754" s="28">
        <v>10</v>
      </c>
      <c r="D754" s="28" t="s">
        <v>1007</v>
      </c>
      <c r="E754" s="28">
        <v>5</v>
      </c>
      <c r="F754" s="28" t="s">
        <v>304</v>
      </c>
      <c r="G754" s="28">
        <v>10</v>
      </c>
      <c r="H754" s="26">
        <v>45730</v>
      </c>
      <c r="I754" s="28" t="s">
        <v>290</v>
      </c>
      <c r="J754" s="32" t="s">
        <v>270</v>
      </c>
      <c r="M754" s="2" t="str">
        <f t="shared" si="27"/>
        <v>SELT10</v>
      </c>
      <c r="N754" s="30" t="str">
        <f t="shared" si="29"/>
        <v>SELGRUPO5</v>
      </c>
    </row>
    <row r="755" spans="1:14" x14ac:dyDescent="0.3">
      <c r="A755" s="26">
        <v>45803</v>
      </c>
      <c r="B755" s="26">
        <v>45811</v>
      </c>
      <c r="C755" s="28">
        <v>10</v>
      </c>
      <c r="D755" s="28" t="s">
        <v>1007</v>
      </c>
      <c r="E755" s="28">
        <v>5</v>
      </c>
      <c r="F755" s="28" t="s">
        <v>309</v>
      </c>
      <c r="G755" s="28">
        <v>40</v>
      </c>
      <c r="H755" s="26">
        <v>45718</v>
      </c>
      <c r="I755" s="28" t="s">
        <v>290</v>
      </c>
      <c r="J755" s="32" t="s">
        <v>639</v>
      </c>
      <c r="M755" s="2" t="str">
        <f t="shared" si="27"/>
        <v>SELT10</v>
      </c>
      <c r="N755" s="30" t="str">
        <f t="shared" si="29"/>
        <v>SELGRUPO5</v>
      </c>
    </row>
    <row r="756" spans="1:14" x14ac:dyDescent="0.3">
      <c r="A756" s="26">
        <v>45803</v>
      </c>
      <c r="B756" s="26">
        <v>45811</v>
      </c>
      <c r="C756" s="28">
        <v>10</v>
      </c>
      <c r="D756" s="28" t="s">
        <v>1007</v>
      </c>
      <c r="E756" s="28">
        <v>5</v>
      </c>
      <c r="F756" s="28" t="s">
        <v>330</v>
      </c>
      <c r="G756" s="28">
        <v>5</v>
      </c>
      <c r="H756" s="26">
        <v>45773</v>
      </c>
      <c r="I756" s="28" t="s">
        <v>290</v>
      </c>
      <c r="J756" s="32" t="s">
        <v>1005</v>
      </c>
      <c r="M756" s="2" t="str">
        <f t="shared" si="27"/>
        <v>SELT10</v>
      </c>
      <c r="N756" s="30" t="str">
        <f t="shared" si="29"/>
        <v>SELGRUPO5</v>
      </c>
    </row>
    <row r="757" spans="1:14" x14ac:dyDescent="0.3">
      <c r="A757" s="26">
        <v>45803</v>
      </c>
      <c r="B757" s="26">
        <v>45811</v>
      </c>
      <c r="C757" s="28">
        <v>10</v>
      </c>
      <c r="D757" s="28" t="s">
        <v>1007</v>
      </c>
      <c r="E757" s="28">
        <v>5</v>
      </c>
      <c r="F757" s="28" t="s">
        <v>294</v>
      </c>
      <c r="G757" s="28">
        <v>40</v>
      </c>
      <c r="H757" s="26">
        <v>45777</v>
      </c>
      <c r="I757" s="28" t="s">
        <v>290</v>
      </c>
      <c r="J757" s="32" t="s">
        <v>639</v>
      </c>
      <c r="M757" s="2" t="str">
        <f t="shared" si="27"/>
        <v>SELT10</v>
      </c>
      <c r="N757" s="30" t="str">
        <f t="shared" si="29"/>
        <v>SELGRUPO5</v>
      </c>
    </row>
    <row r="758" spans="1:14" x14ac:dyDescent="0.3">
      <c r="A758" s="26">
        <v>45861</v>
      </c>
      <c r="B758" s="26">
        <v>45868</v>
      </c>
      <c r="C758" s="28">
        <v>9</v>
      </c>
      <c r="D758" s="28" t="s">
        <v>264</v>
      </c>
      <c r="E758" s="28">
        <v>5</v>
      </c>
      <c r="F758" s="28" t="s">
        <v>303</v>
      </c>
      <c r="G758" s="28">
        <v>80</v>
      </c>
      <c r="H758" s="26">
        <v>45861</v>
      </c>
      <c r="I758" s="28" t="s">
        <v>300</v>
      </c>
      <c r="J758" s="32" t="s">
        <v>1008</v>
      </c>
      <c r="M758" s="2" t="str">
        <f t="shared" si="27"/>
        <v>SELT9</v>
      </c>
      <c r="N758" s="30" t="str">
        <f t="shared" si="29"/>
        <v>SELGRUPO5</v>
      </c>
    </row>
    <row r="759" spans="1:14" x14ac:dyDescent="0.3">
      <c r="M759" s="2" t="str">
        <f>IF(C759=1,"SELT1",IF(C759=2,"SELT2",IF(C759=3,"SELT3",IF(C759=4,"SELT4",IF(C759=5,"SELT5",IF(C759=6,"SELT6",IF(C759=7,"SELT7",IF(C759=8,"SELT8",IF(C759=9,"SELT9",IF(C759=10,"SELT10","NA"))))))))))</f>
        <v>NA</v>
      </c>
      <c r="N759" s="30" t="str">
        <f t="shared" si="29"/>
        <v>NA</v>
      </c>
    </row>
    <row r="760" spans="1:14" x14ac:dyDescent="0.3">
      <c r="M760" s="2" t="str">
        <f t="shared" si="27"/>
        <v>NA</v>
      </c>
      <c r="N760" s="30" t="str">
        <f t="shared" si="29"/>
        <v>NA</v>
      </c>
    </row>
    <row r="761" spans="1:14" x14ac:dyDescent="0.3">
      <c r="M761" s="2" t="str">
        <f t="shared" si="27"/>
        <v>NA</v>
      </c>
      <c r="N761" s="30" t="str">
        <f t="shared" si="29"/>
        <v>NA</v>
      </c>
    </row>
    <row r="762" spans="1:14" x14ac:dyDescent="0.3">
      <c r="M762" s="2" t="str">
        <f t="shared" si="27"/>
        <v>NA</v>
      </c>
      <c r="N762" s="30" t="str">
        <f t="shared" si="29"/>
        <v>NA</v>
      </c>
    </row>
    <row r="763" spans="1:14" x14ac:dyDescent="0.3">
      <c r="M763" s="2" t="str">
        <f t="shared" si="27"/>
        <v>NA</v>
      </c>
      <c r="N763" s="30" t="str">
        <f t="shared" si="29"/>
        <v>NA</v>
      </c>
    </row>
    <row r="764" spans="1:14" x14ac:dyDescent="0.3">
      <c r="M764" s="2" t="str">
        <f t="shared" si="27"/>
        <v>NA</v>
      </c>
      <c r="N764" s="30" t="str">
        <f t="shared" si="29"/>
        <v>NA</v>
      </c>
    </row>
    <row r="765" spans="1:14" x14ac:dyDescent="0.3">
      <c r="M765" s="2" t="str">
        <f t="shared" si="27"/>
        <v>NA</v>
      </c>
      <c r="N765" s="30" t="str">
        <f t="shared" si="29"/>
        <v>NA</v>
      </c>
    </row>
    <row r="766" spans="1:14" x14ac:dyDescent="0.3">
      <c r="M766" s="2" t="str">
        <f t="shared" si="27"/>
        <v>NA</v>
      </c>
      <c r="N766" s="30" t="str">
        <f t="shared" si="29"/>
        <v>NA</v>
      </c>
    </row>
    <row r="767" spans="1:14" x14ac:dyDescent="0.3">
      <c r="M767" s="2" t="str">
        <f t="shared" si="27"/>
        <v>NA</v>
      </c>
      <c r="N767" s="30" t="str">
        <f t="shared" si="29"/>
        <v>NA</v>
      </c>
    </row>
    <row r="768" spans="1:14" x14ac:dyDescent="0.3">
      <c r="M768" s="2" t="str">
        <f t="shared" si="27"/>
        <v>NA</v>
      </c>
      <c r="N768" s="30" t="str">
        <f t="shared" si="29"/>
        <v>NA</v>
      </c>
    </row>
    <row r="769" spans="13:14" x14ac:dyDescent="0.3">
      <c r="M769" s="2" t="str">
        <f t="shared" si="27"/>
        <v>NA</v>
      </c>
      <c r="N769" s="30" t="str">
        <f t="shared" si="29"/>
        <v>NA</v>
      </c>
    </row>
    <row r="770" spans="13:14" x14ac:dyDescent="0.3">
      <c r="M770" s="2" t="str">
        <f t="shared" si="27"/>
        <v>NA</v>
      </c>
      <c r="N770" s="30" t="str">
        <f t="shared" si="29"/>
        <v>NA</v>
      </c>
    </row>
    <row r="771" spans="13:14" x14ac:dyDescent="0.3">
      <c r="M771" s="2" t="str">
        <f t="shared" si="27"/>
        <v>NA</v>
      </c>
      <c r="N771" s="30" t="str">
        <f t="shared" si="29"/>
        <v>NA</v>
      </c>
    </row>
    <row r="772" spans="13:14" x14ac:dyDescent="0.3">
      <c r="M772" s="2" t="str">
        <f t="shared" ref="M772:M792" si="30">IF(C772=1,"SELT1",IF(C772=2,"SELT2",IF(C772=3,"SELT3",IF(C772=4,"SELT4",IF(C772=5,"SELT5",IF(C772=6,"SELT6",IF(C772=7,"SELT7",IF(C772=8,"SELT8",IF(C772=9,"SELT9",IF(C772=10,"SELT10","NA"))))))))))</f>
        <v>NA</v>
      </c>
      <c r="N772" s="30" t="str">
        <f t="shared" si="29"/>
        <v>NA</v>
      </c>
    </row>
    <row r="773" spans="13:14" x14ac:dyDescent="0.3">
      <c r="M773" s="2" t="str">
        <f t="shared" si="30"/>
        <v>NA</v>
      </c>
      <c r="N773" s="30" t="str">
        <f t="shared" si="29"/>
        <v>NA</v>
      </c>
    </row>
    <row r="774" spans="13:14" x14ac:dyDescent="0.3">
      <c r="M774" s="2" t="str">
        <f t="shared" si="30"/>
        <v>NA</v>
      </c>
      <c r="N774" s="30" t="str">
        <f t="shared" si="29"/>
        <v>NA</v>
      </c>
    </row>
    <row r="775" spans="13:14" x14ac:dyDescent="0.3">
      <c r="M775" s="2" t="str">
        <f t="shared" si="30"/>
        <v>NA</v>
      </c>
      <c r="N775" s="30" t="str">
        <f t="shared" si="29"/>
        <v>NA</v>
      </c>
    </row>
    <row r="776" spans="13:14" x14ac:dyDescent="0.3">
      <c r="M776" s="2" t="str">
        <f t="shared" si="30"/>
        <v>NA</v>
      </c>
      <c r="N776" s="30" t="str">
        <f t="shared" si="29"/>
        <v>NA</v>
      </c>
    </row>
    <row r="777" spans="13:14" x14ac:dyDescent="0.3">
      <c r="M777" s="2" t="str">
        <f t="shared" si="30"/>
        <v>NA</v>
      </c>
      <c r="N777" s="30" t="str">
        <f t="shared" si="29"/>
        <v>NA</v>
      </c>
    </row>
    <row r="778" spans="13:14" x14ac:dyDescent="0.3">
      <c r="M778" s="2" t="str">
        <f t="shared" si="30"/>
        <v>NA</v>
      </c>
      <c r="N778" s="30" t="str">
        <f t="shared" si="29"/>
        <v>NA</v>
      </c>
    </row>
    <row r="779" spans="13:14" x14ac:dyDescent="0.3">
      <c r="M779" s="2" t="str">
        <f t="shared" si="30"/>
        <v>NA</v>
      </c>
      <c r="N779" s="30" t="str">
        <f t="shared" si="29"/>
        <v>NA</v>
      </c>
    </row>
    <row r="780" spans="13:14" x14ac:dyDescent="0.3">
      <c r="M780" s="2" t="str">
        <f t="shared" si="30"/>
        <v>NA</v>
      </c>
      <c r="N780" s="30" t="str">
        <f t="shared" si="29"/>
        <v>NA</v>
      </c>
    </row>
    <row r="781" spans="13:14" x14ac:dyDescent="0.3">
      <c r="M781" s="2" t="str">
        <f t="shared" si="30"/>
        <v>NA</v>
      </c>
      <c r="N781" s="30" t="str">
        <f t="shared" si="29"/>
        <v>NA</v>
      </c>
    </row>
    <row r="782" spans="13:14" x14ac:dyDescent="0.3">
      <c r="M782" s="2" t="str">
        <f t="shared" si="30"/>
        <v>NA</v>
      </c>
      <c r="N782" s="30" t="str">
        <f t="shared" ref="N782:N845" si="31">IF(E782=1,"SELGRUPO1",IF(E782=2,"SELGRUPO2",IF(E782=3,"SELGRUPO3",IF(E782= 4,"SELGRUPO4",IF(E782=5,"SELGRUPO5","NA")))))</f>
        <v>NA</v>
      </c>
    </row>
    <row r="783" spans="13:14" x14ac:dyDescent="0.3">
      <c r="M783" s="2" t="str">
        <f t="shared" si="30"/>
        <v>NA</v>
      </c>
      <c r="N783" s="30" t="str">
        <f t="shared" si="31"/>
        <v>NA</v>
      </c>
    </row>
    <row r="784" spans="13:14" x14ac:dyDescent="0.3">
      <c r="M784" s="2" t="str">
        <f t="shared" si="30"/>
        <v>NA</v>
      </c>
      <c r="N784" s="30" t="str">
        <f t="shared" si="31"/>
        <v>NA</v>
      </c>
    </row>
    <row r="785" spans="13:14" x14ac:dyDescent="0.3">
      <c r="M785" s="2" t="str">
        <f t="shared" si="30"/>
        <v>NA</v>
      </c>
      <c r="N785" s="30" t="str">
        <f t="shared" si="31"/>
        <v>NA</v>
      </c>
    </row>
    <row r="786" spans="13:14" x14ac:dyDescent="0.3">
      <c r="M786" s="2" t="str">
        <f t="shared" si="30"/>
        <v>NA</v>
      </c>
      <c r="N786" s="30" t="str">
        <f t="shared" si="31"/>
        <v>NA</v>
      </c>
    </row>
    <row r="787" spans="13:14" x14ac:dyDescent="0.3">
      <c r="M787" s="2" t="str">
        <f t="shared" si="30"/>
        <v>NA</v>
      </c>
      <c r="N787" s="30" t="str">
        <f t="shared" si="31"/>
        <v>NA</v>
      </c>
    </row>
    <row r="788" spans="13:14" x14ac:dyDescent="0.3">
      <c r="M788" s="2" t="str">
        <f t="shared" si="30"/>
        <v>NA</v>
      </c>
      <c r="N788" s="30" t="str">
        <f t="shared" si="31"/>
        <v>NA</v>
      </c>
    </row>
    <row r="789" spans="13:14" x14ac:dyDescent="0.3">
      <c r="M789" s="2" t="str">
        <f t="shared" si="30"/>
        <v>NA</v>
      </c>
      <c r="N789" s="30" t="str">
        <f t="shared" si="31"/>
        <v>NA</v>
      </c>
    </row>
    <row r="790" spans="13:14" x14ac:dyDescent="0.3">
      <c r="M790" s="2" t="str">
        <f t="shared" si="30"/>
        <v>NA</v>
      </c>
      <c r="N790" s="30" t="str">
        <f t="shared" si="31"/>
        <v>NA</v>
      </c>
    </row>
    <row r="791" spans="13:14" x14ac:dyDescent="0.3">
      <c r="M791" s="2" t="str">
        <f t="shared" si="30"/>
        <v>NA</v>
      </c>
      <c r="N791" s="30" t="str">
        <f t="shared" si="31"/>
        <v>NA</v>
      </c>
    </row>
    <row r="792" spans="13:14" x14ac:dyDescent="0.3">
      <c r="M792" s="2" t="str">
        <f t="shared" si="30"/>
        <v>NA</v>
      </c>
      <c r="N792" s="30" t="str">
        <f t="shared" si="31"/>
        <v>NA</v>
      </c>
    </row>
    <row r="793" spans="13:14" x14ac:dyDescent="0.3">
      <c r="M793" s="2" t="str">
        <f t="shared" ref="M793:M837" si="32">IF(C793=1,"SELT1",IF(C793=2,"SELT2",IF(C793=3,"SELT3",IF(C793=4,"SELT4",IF(C793=5,"SELT5",IF(C793=6,"SELT6",IF(C793=7,"SELT7",IF(C793=8,"SELT8",IF(C793=9,"SELT9","NA")))))))))</f>
        <v>NA</v>
      </c>
      <c r="N793" s="30" t="str">
        <f t="shared" si="31"/>
        <v>NA</v>
      </c>
    </row>
    <row r="794" spans="13:14" x14ac:dyDescent="0.3">
      <c r="M794" s="2" t="str">
        <f t="shared" si="32"/>
        <v>NA</v>
      </c>
      <c r="N794" s="30" t="str">
        <f t="shared" si="31"/>
        <v>NA</v>
      </c>
    </row>
    <row r="795" spans="13:14" x14ac:dyDescent="0.3">
      <c r="M795" s="2" t="str">
        <f t="shared" si="32"/>
        <v>NA</v>
      </c>
      <c r="N795" s="30" t="str">
        <f t="shared" si="31"/>
        <v>NA</v>
      </c>
    </row>
    <row r="796" spans="13:14" x14ac:dyDescent="0.3">
      <c r="M796" s="2" t="str">
        <f t="shared" si="32"/>
        <v>NA</v>
      </c>
      <c r="N796" s="30" t="str">
        <f t="shared" si="31"/>
        <v>NA</v>
      </c>
    </row>
    <row r="797" spans="13:14" x14ac:dyDescent="0.3">
      <c r="M797" s="2" t="str">
        <f t="shared" si="32"/>
        <v>NA</v>
      </c>
      <c r="N797" s="30" t="str">
        <f t="shared" si="31"/>
        <v>NA</v>
      </c>
    </row>
    <row r="798" spans="13:14" x14ac:dyDescent="0.3">
      <c r="M798" s="2" t="str">
        <f t="shared" si="32"/>
        <v>NA</v>
      </c>
      <c r="N798" s="30" t="str">
        <f t="shared" si="31"/>
        <v>NA</v>
      </c>
    </row>
    <row r="799" spans="13:14" x14ac:dyDescent="0.3">
      <c r="M799" s="2" t="str">
        <f t="shared" si="32"/>
        <v>NA</v>
      </c>
      <c r="N799" s="30" t="str">
        <f t="shared" si="31"/>
        <v>NA</v>
      </c>
    </row>
    <row r="800" spans="13:14" x14ac:dyDescent="0.3">
      <c r="M800" s="2" t="str">
        <f t="shared" si="32"/>
        <v>NA</v>
      </c>
      <c r="N800" s="30" t="str">
        <f t="shared" si="31"/>
        <v>NA</v>
      </c>
    </row>
    <row r="801" spans="13:14" x14ac:dyDescent="0.3">
      <c r="M801" s="2" t="str">
        <f t="shared" si="32"/>
        <v>NA</v>
      </c>
      <c r="N801" s="30" t="str">
        <f t="shared" si="31"/>
        <v>NA</v>
      </c>
    </row>
    <row r="802" spans="13:14" x14ac:dyDescent="0.3">
      <c r="M802" s="2" t="str">
        <f t="shared" si="32"/>
        <v>NA</v>
      </c>
      <c r="N802" s="30" t="str">
        <f t="shared" si="31"/>
        <v>NA</v>
      </c>
    </row>
    <row r="803" spans="13:14" x14ac:dyDescent="0.3">
      <c r="M803" s="2" t="str">
        <f t="shared" si="32"/>
        <v>NA</v>
      </c>
      <c r="N803" s="30" t="str">
        <f t="shared" si="31"/>
        <v>NA</v>
      </c>
    </row>
    <row r="804" spans="13:14" x14ac:dyDescent="0.3">
      <c r="M804" s="2" t="str">
        <f t="shared" si="32"/>
        <v>NA</v>
      </c>
      <c r="N804" s="30" t="str">
        <f t="shared" si="31"/>
        <v>NA</v>
      </c>
    </row>
    <row r="805" spans="13:14" x14ac:dyDescent="0.3">
      <c r="M805" s="2" t="str">
        <f t="shared" si="32"/>
        <v>NA</v>
      </c>
      <c r="N805" s="30" t="str">
        <f t="shared" si="31"/>
        <v>NA</v>
      </c>
    </row>
    <row r="806" spans="13:14" x14ac:dyDescent="0.3">
      <c r="M806" s="2" t="str">
        <f t="shared" si="32"/>
        <v>NA</v>
      </c>
      <c r="N806" s="30" t="str">
        <f t="shared" si="31"/>
        <v>NA</v>
      </c>
    </row>
    <row r="807" spans="13:14" x14ac:dyDescent="0.3">
      <c r="M807" s="2" t="str">
        <f t="shared" si="32"/>
        <v>NA</v>
      </c>
      <c r="N807" s="30" t="str">
        <f t="shared" si="31"/>
        <v>NA</v>
      </c>
    </row>
    <row r="808" spans="13:14" x14ac:dyDescent="0.3">
      <c r="M808" s="2" t="str">
        <f t="shared" si="32"/>
        <v>NA</v>
      </c>
      <c r="N808" s="30" t="str">
        <f t="shared" si="31"/>
        <v>NA</v>
      </c>
    </row>
    <row r="809" spans="13:14" x14ac:dyDescent="0.3">
      <c r="M809" s="2" t="str">
        <f t="shared" si="32"/>
        <v>NA</v>
      </c>
      <c r="N809" s="30" t="str">
        <f t="shared" si="31"/>
        <v>NA</v>
      </c>
    </row>
    <row r="810" spans="13:14" x14ac:dyDescent="0.3">
      <c r="M810" s="2" t="str">
        <f t="shared" si="32"/>
        <v>NA</v>
      </c>
      <c r="N810" s="30" t="str">
        <f t="shared" si="31"/>
        <v>NA</v>
      </c>
    </row>
    <row r="811" spans="13:14" x14ac:dyDescent="0.3">
      <c r="M811" s="2" t="str">
        <f t="shared" si="32"/>
        <v>NA</v>
      </c>
      <c r="N811" s="30" t="str">
        <f t="shared" si="31"/>
        <v>NA</v>
      </c>
    </row>
    <row r="812" spans="13:14" x14ac:dyDescent="0.3">
      <c r="M812" s="2" t="str">
        <f t="shared" si="32"/>
        <v>NA</v>
      </c>
      <c r="N812" s="30" t="str">
        <f t="shared" si="31"/>
        <v>NA</v>
      </c>
    </row>
    <row r="813" spans="13:14" x14ac:dyDescent="0.3">
      <c r="M813" s="2" t="str">
        <f t="shared" si="32"/>
        <v>NA</v>
      </c>
      <c r="N813" s="30" t="str">
        <f t="shared" si="31"/>
        <v>NA</v>
      </c>
    </row>
    <row r="814" spans="13:14" x14ac:dyDescent="0.3">
      <c r="M814" s="2" t="str">
        <f t="shared" si="32"/>
        <v>NA</v>
      </c>
      <c r="N814" s="30" t="str">
        <f t="shared" si="31"/>
        <v>NA</v>
      </c>
    </row>
    <row r="815" spans="13:14" x14ac:dyDescent="0.3">
      <c r="M815" s="2" t="str">
        <f t="shared" si="32"/>
        <v>NA</v>
      </c>
      <c r="N815" s="30" t="str">
        <f t="shared" si="31"/>
        <v>NA</v>
      </c>
    </row>
    <row r="816" spans="13:14" x14ac:dyDescent="0.3">
      <c r="M816" s="2" t="str">
        <f t="shared" si="32"/>
        <v>NA</v>
      </c>
      <c r="N816" s="30" t="str">
        <f t="shared" si="31"/>
        <v>NA</v>
      </c>
    </row>
    <row r="817" spans="13:14" x14ac:dyDescent="0.3">
      <c r="M817" s="2" t="str">
        <f t="shared" si="32"/>
        <v>NA</v>
      </c>
      <c r="N817" s="30" t="str">
        <f t="shared" si="31"/>
        <v>NA</v>
      </c>
    </row>
    <row r="818" spans="13:14" x14ac:dyDescent="0.3">
      <c r="M818" s="2" t="str">
        <f t="shared" si="32"/>
        <v>NA</v>
      </c>
      <c r="N818" s="30" t="str">
        <f t="shared" si="31"/>
        <v>NA</v>
      </c>
    </row>
    <row r="819" spans="13:14" x14ac:dyDescent="0.3">
      <c r="M819" s="2" t="str">
        <f t="shared" si="32"/>
        <v>NA</v>
      </c>
      <c r="N819" s="30" t="str">
        <f t="shared" si="31"/>
        <v>NA</v>
      </c>
    </row>
    <row r="820" spans="13:14" x14ac:dyDescent="0.3">
      <c r="M820" s="2" t="str">
        <f t="shared" si="32"/>
        <v>NA</v>
      </c>
      <c r="N820" s="30" t="str">
        <f t="shared" si="31"/>
        <v>NA</v>
      </c>
    </row>
    <row r="821" spans="13:14" x14ac:dyDescent="0.3">
      <c r="M821" s="2" t="str">
        <f t="shared" si="32"/>
        <v>NA</v>
      </c>
      <c r="N821" s="30" t="str">
        <f t="shared" si="31"/>
        <v>NA</v>
      </c>
    </row>
    <row r="822" spans="13:14" x14ac:dyDescent="0.3">
      <c r="M822" s="2" t="str">
        <f t="shared" si="32"/>
        <v>NA</v>
      </c>
      <c r="N822" s="30" t="str">
        <f t="shared" si="31"/>
        <v>NA</v>
      </c>
    </row>
    <row r="823" spans="13:14" x14ac:dyDescent="0.3">
      <c r="M823" s="2" t="str">
        <f t="shared" si="32"/>
        <v>NA</v>
      </c>
      <c r="N823" s="30" t="str">
        <f t="shared" si="31"/>
        <v>NA</v>
      </c>
    </row>
    <row r="824" spans="13:14" x14ac:dyDescent="0.3">
      <c r="M824" s="2" t="str">
        <f t="shared" si="32"/>
        <v>NA</v>
      </c>
      <c r="N824" s="30" t="str">
        <f t="shared" si="31"/>
        <v>NA</v>
      </c>
    </row>
    <row r="825" spans="13:14" x14ac:dyDescent="0.3">
      <c r="M825" s="2" t="str">
        <f t="shared" si="32"/>
        <v>NA</v>
      </c>
      <c r="N825" s="30" t="str">
        <f t="shared" si="31"/>
        <v>NA</v>
      </c>
    </row>
    <row r="826" spans="13:14" x14ac:dyDescent="0.3">
      <c r="M826" s="2" t="str">
        <f t="shared" si="32"/>
        <v>NA</v>
      </c>
      <c r="N826" s="30" t="str">
        <f t="shared" si="31"/>
        <v>NA</v>
      </c>
    </row>
    <row r="827" spans="13:14" x14ac:dyDescent="0.3">
      <c r="M827" s="2" t="str">
        <f t="shared" si="32"/>
        <v>NA</v>
      </c>
      <c r="N827" s="30" t="str">
        <f t="shared" si="31"/>
        <v>NA</v>
      </c>
    </row>
    <row r="828" spans="13:14" x14ac:dyDescent="0.3">
      <c r="M828" s="2" t="str">
        <f t="shared" si="32"/>
        <v>NA</v>
      </c>
      <c r="N828" s="30" t="str">
        <f t="shared" si="31"/>
        <v>NA</v>
      </c>
    </row>
    <row r="829" spans="13:14" x14ac:dyDescent="0.3">
      <c r="M829" s="2" t="str">
        <f t="shared" si="32"/>
        <v>NA</v>
      </c>
      <c r="N829" s="30" t="str">
        <f t="shared" si="31"/>
        <v>NA</v>
      </c>
    </row>
    <row r="830" spans="13:14" x14ac:dyDescent="0.3">
      <c r="M830" s="2" t="str">
        <f t="shared" si="32"/>
        <v>NA</v>
      </c>
      <c r="N830" s="30" t="str">
        <f t="shared" si="31"/>
        <v>NA</v>
      </c>
    </row>
    <row r="831" spans="13:14" x14ac:dyDescent="0.3">
      <c r="M831" s="2" t="str">
        <f t="shared" si="32"/>
        <v>NA</v>
      </c>
      <c r="N831" s="30" t="str">
        <f t="shared" si="31"/>
        <v>NA</v>
      </c>
    </row>
    <row r="832" spans="13:14" x14ac:dyDescent="0.3">
      <c r="M832" s="2" t="str">
        <f t="shared" si="32"/>
        <v>NA</v>
      </c>
      <c r="N832" s="30" t="str">
        <f t="shared" si="31"/>
        <v>NA</v>
      </c>
    </row>
    <row r="833" spans="13:14" x14ac:dyDescent="0.3">
      <c r="M833" s="2" t="str">
        <f t="shared" si="32"/>
        <v>NA</v>
      </c>
      <c r="N833" s="30" t="str">
        <f t="shared" si="31"/>
        <v>NA</v>
      </c>
    </row>
    <row r="834" spans="13:14" x14ac:dyDescent="0.3">
      <c r="M834" s="2" t="str">
        <f t="shared" si="32"/>
        <v>NA</v>
      </c>
      <c r="N834" s="30" t="str">
        <f t="shared" si="31"/>
        <v>NA</v>
      </c>
    </row>
    <row r="835" spans="13:14" x14ac:dyDescent="0.3">
      <c r="M835" s="2" t="str">
        <f t="shared" si="32"/>
        <v>NA</v>
      </c>
      <c r="N835" s="30" t="str">
        <f t="shared" si="31"/>
        <v>NA</v>
      </c>
    </row>
    <row r="836" spans="13:14" x14ac:dyDescent="0.3">
      <c r="M836" s="2" t="str">
        <f t="shared" si="32"/>
        <v>NA</v>
      </c>
      <c r="N836" s="30" t="str">
        <f t="shared" si="31"/>
        <v>NA</v>
      </c>
    </row>
    <row r="837" spans="13:14" x14ac:dyDescent="0.3">
      <c r="M837" s="2" t="str">
        <f t="shared" si="32"/>
        <v>NA</v>
      </c>
      <c r="N837" s="30" t="str">
        <f t="shared" si="31"/>
        <v>NA</v>
      </c>
    </row>
    <row r="838" spans="13:14" x14ac:dyDescent="0.3">
      <c r="M838" s="2" t="str">
        <f t="shared" ref="M838:M901" si="33">IF(C838=1,"SELT1",IF(C838=2,"SELT2",IF(C838=3,"SELT3",IF(C838=4,"SELT4",IF(C838=5,"SELT5",IF(C838=6,"SELT6",IF(C838=7,"SELT7",IF(C838=8,"SELT8",IF(C838=9,"SELT9","NA")))))))))</f>
        <v>NA</v>
      </c>
      <c r="N838" s="30" t="str">
        <f t="shared" si="31"/>
        <v>NA</v>
      </c>
    </row>
    <row r="839" spans="13:14" x14ac:dyDescent="0.3">
      <c r="M839" s="2" t="str">
        <f t="shared" si="33"/>
        <v>NA</v>
      </c>
      <c r="N839" s="30" t="str">
        <f t="shared" si="31"/>
        <v>NA</v>
      </c>
    </row>
    <row r="840" spans="13:14" x14ac:dyDescent="0.3">
      <c r="M840" s="2" t="str">
        <f t="shared" si="33"/>
        <v>NA</v>
      </c>
      <c r="N840" s="30" t="str">
        <f t="shared" si="31"/>
        <v>NA</v>
      </c>
    </row>
    <row r="841" spans="13:14" x14ac:dyDescent="0.3">
      <c r="M841" s="2" t="str">
        <f t="shared" si="33"/>
        <v>NA</v>
      </c>
      <c r="N841" s="30" t="str">
        <f t="shared" si="31"/>
        <v>NA</v>
      </c>
    </row>
    <row r="842" spans="13:14" x14ac:dyDescent="0.3">
      <c r="M842" s="2" t="str">
        <f t="shared" si="33"/>
        <v>NA</v>
      </c>
      <c r="N842" s="30" t="str">
        <f t="shared" si="31"/>
        <v>NA</v>
      </c>
    </row>
    <row r="843" spans="13:14" x14ac:dyDescent="0.3">
      <c r="M843" s="2" t="str">
        <f t="shared" si="33"/>
        <v>NA</v>
      </c>
      <c r="N843" s="30" t="str">
        <f t="shared" si="31"/>
        <v>NA</v>
      </c>
    </row>
    <row r="844" spans="13:14" x14ac:dyDescent="0.3">
      <c r="M844" s="2" t="str">
        <f t="shared" si="33"/>
        <v>NA</v>
      </c>
      <c r="N844" s="30" t="str">
        <f t="shared" si="31"/>
        <v>NA</v>
      </c>
    </row>
    <row r="845" spans="13:14" x14ac:dyDescent="0.3">
      <c r="M845" s="2" t="str">
        <f t="shared" si="33"/>
        <v>NA</v>
      </c>
      <c r="N845" s="30" t="str">
        <f t="shared" si="31"/>
        <v>NA</v>
      </c>
    </row>
    <row r="846" spans="13:14" x14ac:dyDescent="0.3">
      <c r="M846" s="2" t="str">
        <f t="shared" si="33"/>
        <v>NA</v>
      </c>
      <c r="N846" s="30" t="str">
        <f t="shared" ref="N846:N909" si="34">IF(E846=1,"SELGRUPO1",IF(E846=2,"SELGRUPO2",IF(E846=3,"SELGRUPO3",IF(E846= 4,"SELGRUPO4",IF(E846=5,"SELGRUPO5","NA")))))</f>
        <v>NA</v>
      </c>
    </row>
    <row r="847" spans="13:14" x14ac:dyDescent="0.3">
      <c r="M847" s="2" t="str">
        <f t="shared" si="33"/>
        <v>NA</v>
      </c>
      <c r="N847" s="30" t="str">
        <f t="shared" si="34"/>
        <v>NA</v>
      </c>
    </row>
    <row r="848" spans="13:14" x14ac:dyDescent="0.3">
      <c r="M848" s="2" t="str">
        <f t="shared" si="33"/>
        <v>NA</v>
      </c>
      <c r="N848" s="30" t="str">
        <f t="shared" si="34"/>
        <v>NA</v>
      </c>
    </row>
    <row r="849" spans="13:14" x14ac:dyDescent="0.3">
      <c r="M849" s="2" t="str">
        <f t="shared" si="33"/>
        <v>NA</v>
      </c>
      <c r="N849" s="30" t="str">
        <f t="shared" si="34"/>
        <v>NA</v>
      </c>
    </row>
    <row r="850" spans="13:14" x14ac:dyDescent="0.3">
      <c r="M850" s="2" t="str">
        <f t="shared" si="33"/>
        <v>NA</v>
      </c>
      <c r="N850" s="30" t="str">
        <f t="shared" si="34"/>
        <v>NA</v>
      </c>
    </row>
    <row r="851" spans="13:14" x14ac:dyDescent="0.3">
      <c r="M851" s="2" t="str">
        <f t="shared" si="33"/>
        <v>NA</v>
      </c>
      <c r="N851" s="30" t="str">
        <f t="shared" si="34"/>
        <v>NA</v>
      </c>
    </row>
    <row r="852" spans="13:14" x14ac:dyDescent="0.3">
      <c r="M852" s="2" t="str">
        <f t="shared" si="33"/>
        <v>NA</v>
      </c>
      <c r="N852" s="30" t="str">
        <f t="shared" si="34"/>
        <v>NA</v>
      </c>
    </row>
    <row r="853" spans="13:14" x14ac:dyDescent="0.3">
      <c r="M853" s="2" t="str">
        <f t="shared" si="33"/>
        <v>NA</v>
      </c>
      <c r="N853" s="30" t="str">
        <f t="shared" si="34"/>
        <v>NA</v>
      </c>
    </row>
    <row r="854" spans="13:14" x14ac:dyDescent="0.3">
      <c r="M854" s="2" t="str">
        <f t="shared" si="33"/>
        <v>NA</v>
      </c>
      <c r="N854" s="30" t="str">
        <f t="shared" si="34"/>
        <v>NA</v>
      </c>
    </row>
    <row r="855" spans="13:14" x14ac:dyDescent="0.3">
      <c r="M855" s="2" t="str">
        <f t="shared" si="33"/>
        <v>NA</v>
      </c>
      <c r="N855" s="30" t="str">
        <f t="shared" si="34"/>
        <v>NA</v>
      </c>
    </row>
    <row r="856" spans="13:14" x14ac:dyDescent="0.3">
      <c r="M856" s="2" t="str">
        <f t="shared" si="33"/>
        <v>NA</v>
      </c>
      <c r="N856" s="30" t="str">
        <f t="shared" si="34"/>
        <v>NA</v>
      </c>
    </row>
    <row r="857" spans="13:14" x14ac:dyDescent="0.3">
      <c r="M857" s="2" t="str">
        <f t="shared" si="33"/>
        <v>NA</v>
      </c>
      <c r="N857" s="30" t="str">
        <f t="shared" si="34"/>
        <v>NA</v>
      </c>
    </row>
    <row r="858" spans="13:14" x14ac:dyDescent="0.3">
      <c r="M858" s="2" t="str">
        <f t="shared" si="33"/>
        <v>NA</v>
      </c>
      <c r="N858" s="30" t="str">
        <f t="shared" si="34"/>
        <v>NA</v>
      </c>
    </row>
    <row r="859" spans="13:14" x14ac:dyDescent="0.3">
      <c r="M859" s="2" t="str">
        <f t="shared" si="33"/>
        <v>NA</v>
      </c>
      <c r="N859" s="30" t="str">
        <f t="shared" si="34"/>
        <v>NA</v>
      </c>
    </row>
    <row r="860" spans="13:14" x14ac:dyDescent="0.3">
      <c r="M860" s="2" t="str">
        <f t="shared" si="33"/>
        <v>NA</v>
      </c>
      <c r="N860" s="30" t="str">
        <f t="shared" si="34"/>
        <v>NA</v>
      </c>
    </row>
    <row r="861" spans="13:14" x14ac:dyDescent="0.3">
      <c r="M861" s="2" t="str">
        <f t="shared" si="33"/>
        <v>NA</v>
      </c>
      <c r="N861" s="30" t="str">
        <f t="shared" si="34"/>
        <v>NA</v>
      </c>
    </row>
    <row r="862" spans="13:14" x14ac:dyDescent="0.3">
      <c r="M862" s="2" t="str">
        <f t="shared" si="33"/>
        <v>NA</v>
      </c>
      <c r="N862" s="30" t="str">
        <f t="shared" si="34"/>
        <v>NA</v>
      </c>
    </row>
    <row r="863" spans="13:14" x14ac:dyDescent="0.3">
      <c r="M863" s="2" t="str">
        <f t="shared" si="33"/>
        <v>NA</v>
      </c>
      <c r="N863" s="30" t="str">
        <f t="shared" si="34"/>
        <v>NA</v>
      </c>
    </row>
    <row r="864" spans="13:14" x14ac:dyDescent="0.3">
      <c r="M864" s="2" t="str">
        <f t="shared" si="33"/>
        <v>NA</v>
      </c>
      <c r="N864" s="30" t="str">
        <f t="shared" si="34"/>
        <v>NA</v>
      </c>
    </row>
    <row r="865" spans="13:14" x14ac:dyDescent="0.3">
      <c r="M865" s="2" t="str">
        <f t="shared" si="33"/>
        <v>NA</v>
      </c>
      <c r="N865" s="30" t="str">
        <f t="shared" si="34"/>
        <v>NA</v>
      </c>
    </row>
    <row r="866" spans="13:14" x14ac:dyDescent="0.3">
      <c r="M866" s="2" t="str">
        <f t="shared" si="33"/>
        <v>NA</v>
      </c>
      <c r="N866" s="30" t="str">
        <f t="shared" si="34"/>
        <v>NA</v>
      </c>
    </row>
    <row r="867" spans="13:14" x14ac:dyDescent="0.3">
      <c r="M867" s="2" t="str">
        <f t="shared" si="33"/>
        <v>NA</v>
      </c>
      <c r="N867" s="30" t="str">
        <f t="shared" si="34"/>
        <v>NA</v>
      </c>
    </row>
    <row r="868" spans="13:14" x14ac:dyDescent="0.3">
      <c r="M868" s="2" t="str">
        <f t="shared" si="33"/>
        <v>NA</v>
      </c>
      <c r="N868" s="30" t="str">
        <f t="shared" si="34"/>
        <v>NA</v>
      </c>
    </row>
    <row r="869" spans="13:14" x14ac:dyDescent="0.3">
      <c r="M869" s="2" t="str">
        <f t="shared" si="33"/>
        <v>NA</v>
      </c>
      <c r="N869" s="30" t="str">
        <f t="shared" si="34"/>
        <v>NA</v>
      </c>
    </row>
    <row r="870" spans="13:14" x14ac:dyDescent="0.3">
      <c r="M870" s="2" t="str">
        <f t="shared" si="33"/>
        <v>NA</v>
      </c>
      <c r="N870" s="30" t="str">
        <f t="shared" si="34"/>
        <v>NA</v>
      </c>
    </row>
    <row r="871" spans="13:14" x14ac:dyDescent="0.3">
      <c r="M871" s="2" t="str">
        <f t="shared" si="33"/>
        <v>NA</v>
      </c>
      <c r="N871" s="30" t="str">
        <f t="shared" si="34"/>
        <v>NA</v>
      </c>
    </row>
    <row r="872" spans="13:14" x14ac:dyDescent="0.3">
      <c r="M872" s="2" t="str">
        <f t="shared" si="33"/>
        <v>NA</v>
      </c>
      <c r="N872" s="30" t="str">
        <f t="shared" si="34"/>
        <v>NA</v>
      </c>
    </row>
    <row r="873" spans="13:14" x14ac:dyDescent="0.3">
      <c r="M873" s="2" t="str">
        <f t="shared" si="33"/>
        <v>NA</v>
      </c>
      <c r="N873" s="30" t="str">
        <f t="shared" si="34"/>
        <v>NA</v>
      </c>
    </row>
    <row r="874" spans="13:14" x14ac:dyDescent="0.3">
      <c r="M874" s="2" t="str">
        <f t="shared" si="33"/>
        <v>NA</v>
      </c>
      <c r="N874" s="30" t="str">
        <f t="shared" si="34"/>
        <v>NA</v>
      </c>
    </row>
    <row r="875" spans="13:14" x14ac:dyDescent="0.3">
      <c r="M875" s="2" t="str">
        <f t="shared" si="33"/>
        <v>NA</v>
      </c>
      <c r="N875" s="30" t="str">
        <f t="shared" si="34"/>
        <v>NA</v>
      </c>
    </row>
    <row r="876" spans="13:14" x14ac:dyDescent="0.3">
      <c r="M876" s="2" t="str">
        <f t="shared" si="33"/>
        <v>NA</v>
      </c>
      <c r="N876" s="30" t="str">
        <f t="shared" si="34"/>
        <v>NA</v>
      </c>
    </row>
    <row r="877" spans="13:14" x14ac:dyDescent="0.3">
      <c r="M877" s="2" t="str">
        <f t="shared" si="33"/>
        <v>NA</v>
      </c>
      <c r="N877" s="30" t="str">
        <f t="shared" si="34"/>
        <v>NA</v>
      </c>
    </row>
    <row r="878" spans="13:14" x14ac:dyDescent="0.3">
      <c r="M878" s="2" t="str">
        <f t="shared" si="33"/>
        <v>NA</v>
      </c>
      <c r="N878" s="30" t="str">
        <f t="shared" si="34"/>
        <v>NA</v>
      </c>
    </row>
    <row r="879" spans="13:14" x14ac:dyDescent="0.3">
      <c r="M879" s="2" t="str">
        <f t="shared" si="33"/>
        <v>NA</v>
      </c>
      <c r="N879" s="30" t="str">
        <f t="shared" si="34"/>
        <v>NA</v>
      </c>
    </row>
    <row r="880" spans="13:14" x14ac:dyDescent="0.3">
      <c r="M880" s="2" t="str">
        <f t="shared" si="33"/>
        <v>NA</v>
      </c>
      <c r="N880" s="30" t="str">
        <f t="shared" si="34"/>
        <v>NA</v>
      </c>
    </row>
    <row r="881" spans="13:14" x14ac:dyDescent="0.3">
      <c r="M881" s="2" t="str">
        <f t="shared" si="33"/>
        <v>NA</v>
      </c>
      <c r="N881" s="30" t="str">
        <f t="shared" si="34"/>
        <v>NA</v>
      </c>
    </row>
    <row r="882" spans="13:14" x14ac:dyDescent="0.3">
      <c r="M882" s="2" t="str">
        <f t="shared" si="33"/>
        <v>NA</v>
      </c>
      <c r="N882" s="30" t="str">
        <f t="shared" si="34"/>
        <v>NA</v>
      </c>
    </row>
    <row r="883" spans="13:14" x14ac:dyDescent="0.3">
      <c r="M883" s="2" t="str">
        <f t="shared" si="33"/>
        <v>NA</v>
      </c>
      <c r="N883" s="30" t="str">
        <f t="shared" si="34"/>
        <v>NA</v>
      </c>
    </row>
    <row r="884" spans="13:14" x14ac:dyDescent="0.3">
      <c r="M884" s="2" t="str">
        <f t="shared" si="33"/>
        <v>NA</v>
      </c>
      <c r="N884" s="30" t="str">
        <f t="shared" si="34"/>
        <v>NA</v>
      </c>
    </row>
    <row r="885" spans="13:14" x14ac:dyDescent="0.3">
      <c r="M885" s="2" t="str">
        <f t="shared" si="33"/>
        <v>NA</v>
      </c>
      <c r="N885" s="30" t="str">
        <f t="shared" si="34"/>
        <v>NA</v>
      </c>
    </row>
    <row r="886" spans="13:14" x14ac:dyDescent="0.3">
      <c r="M886" s="2" t="str">
        <f t="shared" si="33"/>
        <v>NA</v>
      </c>
      <c r="N886" s="30" t="str">
        <f t="shared" si="34"/>
        <v>NA</v>
      </c>
    </row>
    <row r="887" spans="13:14" x14ac:dyDescent="0.3">
      <c r="M887" s="2" t="str">
        <f t="shared" si="33"/>
        <v>NA</v>
      </c>
      <c r="N887" s="30" t="str">
        <f t="shared" si="34"/>
        <v>NA</v>
      </c>
    </row>
    <row r="888" spans="13:14" x14ac:dyDescent="0.3">
      <c r="M888" s="2" t="str">
        <f t="shared" si="33"/>
        <v>NA</v>
      </c>
      <c r="N888" s="30" t="str">
        <f t="shared" si="34"/>
        <v>NA</v>
      </c>
    </row>
    <row r="889" spans="13:14" x14ac:dyDescent="0.3">
      <c r="M889" s="2" t="str">
        <f t="shared" si="33"/>
        <v>NA</v>
      </c>
      <c r="N889" s="30" t="str">
        <f t="shared" si="34"/>
        <v>NA</v>
      </c>
    </row>
    <row r="890" spans="13:14" x14ac:dyDescent="0.3">
      <c r="M890" s="2" t="str">
        <f t="shared" si="33"/>
        <v>NA</v>
      </c>
      <c r="N890" s="30" t="str">
        <f t="shared" si="34"/>
        <v>NA</v>
      </c>
    </row>
    <row r="891" spans="13:14" x14ac:dyDescent="0.3">
      <c r="M891" s="2" t="str">
        <f t="shared" si="33"/>
        <v>NA</v>
      </c>
      <c r="N891" s="30" t="str">
        <f t="shared" si="34"/>
        <v>NA</v>
      </c>
    </row>
    <row r="892" spans="13:14" x14ac:dyDescent="0.3">
      <c r="M892" s="2" t="str">
        <f t="shared" si="33"/>
        <v>NA</v>
      </c>
      <c r="N892" s="30" t="str">
        <f t="shared" si="34"/>
        <v>NA</v>
      </c>
    </row>
    <row r="893" spans="13:14" x14ac:dyDescent="0.3">
      <c r="M893" s="2" t="str">
        <f t="shared" si="33"/>
        <v>NA</v>
      </c>
      <c r="N893" s="30" t="str">
        <f t="shared" si="34"/>
        <v>NA</v>
      </c>
    </row>
    <row r="894" spans="13:14" x14ac:dyDescent="0.3">
      <c r="M894" s="2" t="str">
        <f t="shared" si="33"/>
        <v>NA</v>
      </c>
      <c r="N894" s="30" t="str">
        <f t="shared" si="34"/>
        <v>NA</v>
      </c>
    </row>
    <row r="895" spans="13:14" x14ac:dyDescent="0.3">
      <c r="M895" s="2" t="str">
        <f t="shared" si="33"/>
        <v>NA</v>
      </c>
      <c r="N895" s="30" t="str">
        <f t="shared" si="34"/>
        <v>NA</v>
      </c>
    </row>
    <row r="896" spans="13:14" x14ac:dyDescent="0.3">
      <c r="M896" s="2" t="str">
        <f t="shared" si="33"/>
        <v>NA</v>
      </c>
      <c r="N896" s="30" t="str">
        <f t="shared" si="34"/>
        <v>NA</v>
      </c>
    </row>
    <row r="897" spans="13:14" x14ac:dyDescent="0.3">
      <c r="M897" s="2" t="str">
        <f t="shared" si="33"/>
        <v>NA</v>
      </c>
      <c r="N897" s="30" t="str">
        <f t="shared" si="34"/>
        <v>NA</v>
      </c>
    </row>
    <row r="898" spans="13:14" x14ac:dyDescent="0.3">
      <c r="M898" s="2" t="str">
        <f t="shared" si="33"/>
        <v>NA</v>
      </c>
      <c r="N898" s="30" t="str">
        <f t="shared" si="34"/>
        <v>NA</v>
      </c>
    </row>
    <row r="899" spans="13:14" x14ac:dyDescent="0.3">
      <c r="M899" s="2" t="str">
        <f t="shared" si="33"/>
        <v>NA</v>
      </c>
      <c r="N899" s="30" t="str">
        <f t="shared" si="34"/>
        <v>NA</v>
      </c>
    </row>
    <row r="900" spans="13:14" x14ac:dyDescent="0.3">
      <c r="M900" s="2" t="str">
        <f t="shared" si="33"/>
        <v>NA</v>
      </c>
      <c r="N900" s="30" t="str">
        <f t="shared" si="34"/>
        <v>NA</v>
      </c>
    </row>
    <row r="901" spans="13:14" x14ac:dyDescent="0.3">
      <c r="M901" s="2" t="str">
        <f t="shared" si="33"/>
        <v>NA</v>
      </c>
      <c r="N901" s="30" t="str">
        <f t="shared" si="34"/>
        <v>NA</v>
      </c>
    </row>
    <row r="902" spans="13:14" x14ac:dyDescent="0.3">
      <c r="M902" s="2" t="str">
        <f t="shared" ref="M902:M923" si="35">IF(C902=1,"SELT1",IF(C902=2,"SELT2",IF(C902=3,"SELT3",IF(C902=4,"SELT4",IF(C902=5,"SELT5",IF(C902=6,"SELT6",IF(C902=7,"SELT7",IF(C902=8,"SELT8",IF(C902=9,"SELT9","NA")))))))))</f>
        <v>NA</v>
      </c>
      <c r="N902" s="30" t="str">
        <f t="shared" si="34"/>
        <v>NA</v>
      </c>
    </row>
    <row r="903" spans="13:14" x14ac:dyDescent="0.3">
      <c r="M903" s="2" t="str">
        <f t="shared" si="35"/>
        <v>NA</v>
      </c>
      <c r="N903" s="30" t="str">
        <f t="shared" si="34"/>
        <v>NA</v>
      </c>
    </row>
    <row r="904" spans="13:14" x14ac:dyDescent="0.3">
      <c r="M904" s="2" t="str">
        <f t="shared" si="35"/>
        <v>NA</v>
      </c>
      <c r="N904" s="30" t="str">
        <f t="shared" si="34"/>
        <v>NA</v>
      </c>
    </row>
    <row r="905" spans="13:14" x14ac:dyDescent="0.3">
      <c r="M905" s="2" t="str">
        <f t="shared" si="35"/>
        <v>NA</v>
      </c>
      <c r="N905" s="30" t="str">
        <f t="shared" si="34"/>
        <v>NA</v>
      </c>
    </row>
    <row r="906" spans="13:14" x14ac:dyDescent="0.3">
      <c r="M906" s="2" t="str">
        <f t="shared" si="35"/>
        <v>NA</v>
      </c>
      <c r="N906" s="30" t="str">
        <f t="shared" si="34"/>
        <v>NA</v>
      </c>
    </row>
    <row r="907" spans="13:14" x14ac:dyDescent="0.3">
      <c r="M907" s="2" t="str">
        <f t="shared" si="35"/>
        <v>NA</v>
      </c>
      <c r="N907" s="30" t="str">
        <f t="shared" si="34"/>
        <v>NA</v>
      </c>
    </row>
    <row r="908" spans="13:14" x14ac:dyDescent="0.3">
      <c r="M908" s="2" t="str">
        <f t="shared" si="35"/>
        <v>NA</v>
      </c>
      <c r="N908" s="30" t="str">
        <f t="shared" si="34"/>
        <v>NA</v>
      </c>
    </row>
    <row r="909" spans="13:14" x14ac:dyDescent="0.3">
      <c r="M909" s="2" t="str">
        <f t="shared" si="35"/>
        <v>NA</v>
      </c>
      <c r="N909" s="30" t="str">
        <f t="shared" si="34"/>
        <v>NA</v>
      </c>
    </row>
    <row r="910" spans="13:14" x14ac:dyDescent="0.3">
      <c r="M910" s="2" t="str">
        <f t="shared" si="35"/>
        <v>NA</v>
      </c>
      <c r="N910" s="30" t="str">
        <f t="shared" ref="N910:N923" si="36">IF(E910=1,"SELGRUPO1",IF(E910=2,"SELGRUPO2",IF(E910=3,"SELGRUPO3",IF(E910= 4,"SELGRUPO4",IF(E910=5,"SELGRUPO5","NA")))))</f>
        <v>NA</v>
      </c>
    </row>
    <row r="911" spans="13:14" x14ac:dyDescent="0.3">
      <c r="M911" s="2" t="str">
        <f t="shared" si="35"/>
        <v>NA</v>
      </c>
      <c r="N911" s="30" t="str">
        <f t="shared" si="36"/>
        <v>NA</v>
      </c>
    </row>
    <row r="912" spans="13:14" x14ac:dyDescent="0.3">
      <c r="M912" s="2" t="str">
        <f t="shared" si="35"/>
        <v>NA</v>
      </c>
      <c r="N912" s="30" t="str">
        <f t="shared" si="36"/>
        <v>NA</v>
      </c>
    </row>
    <row r="913" spans="13:14" x14ac:dyDescent="0.3">
      <c r="M913" s="2" t="str">
        <f t="shared" si="35"/>
        <v>NA</v>
      </c>
      <c r="N913" s="30" t="str">
        <f t="shared" si="36"/>
        <v>NA</v>
      </c>
    </row>
    <row r="914" spans="13:14" x14ac:dyDescent="0.3">
      <c r="M914" s="2" t="str">
        <f t="shared" si="35"/>
        <v>NA</v>
      </c>
      <c r="N914" s="30" t="str">
        <f t="shared" si="36"/>
        <v>NA</v>
      </c>
    </row>
    <row r="915" spans="13:14" x14ac:dyDescent="0.3">
      <c r="M915" s="2" t="str">
        <f t="shared" si="35"/>
        <v>NA</v>
      </c>
      <c r="N915" s="30" t="str">
        <f t="shared" si="36"/>
        <v>NA</v>
      </c>
    </row>
    <row r="916" spans="13:14" x14ac:dyDescent="0.3">
      <c r="M916" s="2" t="str">
        <f t="shared" si="35"/>
        <v>NA</v>
      </c>
      <c r="N916" s="30" t="str">
        <f t="shared" si="36"/>
        <v>NA</v>
      </c>
    </row>
    <row r="917" spans="13:14" x14ac:dyDescent="0.3">
      <c r="M917" s="2" t="str">
        <f t="shared" si="35"/>
        <v>NA</v>
      </c>
      <c r="N917" s="30" t="str">
        <f t="shared" si="36"/>
        <v>NA</v>
      </c>
    </row>
    <row r="918" spans="13:14" x14ac:dyDescent="0.3">
      <c r="M918" s="2" t="str">
        <f t="shared" si="35"/>
        <v>NA</v>
      </c>
      <c r="N918" s="30" t="str">
        <f t="shared" si="36"/>
        <v>NA</v>
      </c>
    </row>
    <row r="919" spans="13:14" x14ac:dyDescent="0.3">
      <c r="M919" s="2" t="str">
        <f t="shared" si="35"/>
        <v>NA</v>
      </c>
      <c r="N919" s="30" t="str">
        <f t="shared" si="36"/>
        <v>NA</v>
      </c>
    </row>
    <row r="920" spans="13:14" x14ac:dyDescent="0.3">
      <c r="M920" s="2" t="str">
        <f t="shared" si="35"/>
        <v>NA</v>
      </c>
      <c r="N920" s="30" t="str">
        <f t="shared" si="36"/>
        <v>NA</v>
      </c>
    </row>
    <row r="921" spans="13:14" x14ac:dyDescent="0.3">
      <c r="M921" s="2" t="str">
        <f t="shared" si="35"/>
        <v>NA</v>
      </c>
      <c r="N921" s="30" t="str">
        <f t="shared" si="36"/>
        <v>NA</v>
      </c>
    </row>
    <row r="922" spans="13:14" x14ac:dyDescent="0.3">
      <c r="M922" s="2" t="str">
        <f t="shared" si="35"/>
        <v>NA</v>
      </c>
      <c r="N922" s="30" t="str">
        <f t="shared" si="36"/>
        <v>NA</v>
      </c>
    </row>
    <row r="923" spans="13:14" x14ac:dyDescent="0.3">
      <c r="M923" s="2" t="str">
        <f t="shared" si="35"/>
        <v>NA</v>
      </c>
      <c r="N923" s="30" t="str">
        <f t="shared" si="36"/>
        <v>NA</v>
      </c>
    </row>
  </sheetData>
  <sheetProtection formatCells="0" formatColumns="0" formatRows="0" insertColumns="0" insertRows="0" insertHyperlinks="0" deleteColumns="0" deleteRows="0" sort="0" autoFilter="0" pivotTables="0"/>
  <autoFilter ref="D1:D751" xr:uid="{D4B3B51E-85D9-47E6-A1EF-87504F6D129B}"/>
  <mergeCells count="5">
    <mergeCell ref="K1:K2"/>
    <mergeCell ref="A1:A2"/>
    <mergeCell ref="B1:B2"/>
    <mergeCell ref="I1:I2"/>
    <mergeCell ref="J1:J2"/>
  </mergeCells>
  <phoneticPr fontId="6" type="noConversion"/>
  <conditionalFormatting sqref="A3:A54">
    <cfRule type="cellIs" dxfId="257" priority="1247" operator="equal">
      <formula>"Indeferido"</formula>
    </cfRule>
    <cfRule type="cellIs" dxfId="256" priority="1248" operator="equal">
      <formula>"Parcialmente deferido"</formula>
    </cfRule>
    <cfRule type="cellIs" dxfId="255" priority="1249" operator="equal">
      <formula>"Deferido"</formula>
    </cfRule>
  </conditionalFormatting>
  <conditionalFormatting sqref="A111:A120">
    <cfRule type="cellIs" dxfId="254" priority="2255" operator="equal">
      <formula>"Indeferido"</formula>
    </cfRule>
    <cfRule type="cellIs" dxfId="253" priority="2256" operator="equal">
      <formula>"Parcialmente deferido"</formula>
    </cfRule>
    <cfRule type="cellIs" dxfId="252" priority="2257" operator="equal">
      <formula>"Deferido"</formula>
    </cfRule>
  </conditionalFormatting>
  <conditionalFormatting sqref="A160:A191">
    <cfRule type="cellIs" dxfId="251" priority="1724" operator="equal">
      <formula>"Indeferido"</formula>
    </cfRule>
  </conditionalFormatting>
  <conditionalFormatting sqref="A160:A199">
    <cfRule type="cellIs" dxfId="250" priority="1632" operator="equal">
      <formula>"Parcialmente deferido"</formula>
    </cfRule>
    <cfRule type="cellIs" dxfId="249" priority="1633" operator="equal">
      <formula>"Deferido"</formula>
    </cfRule>
  </conditionalFormatting>
  <conditionalFormatting sqref="A193">
    <cfRule type="cellIs" dxfId="248" priority="4306" operator="equal">
      <formula>"Indeferido"</formula>
    </cfRule>
  </conditionalFormatting>
  <conditionalFormatting sqref="A195">
    <cfRule type="cellIs" dxfId="247" priority="4307" operator="equal">
      <formula>"Indeferido"</formula>
    </cfRule>
  </conditionalFormatting>
  <conditionalFormatting sqref="A197">
    <cfRule type="cellIs" dxfId="246" priority="4308" operator="equal">
      <formula>"Indeferido"</formula>
    </cfRule>
  </conditionalFormatting>
  <conditionalFormatting sqref="A199">
    <cfRule type="cellIs" dxfId="245" priority="4309" operator="equal">
      <formula>"Indeferido"</formula>
    </cfRule>
  </conditionalFormatting>
  <conditionalFormatting sqref="A205:A221">
    <cfRule type="cellIs" dxfId="244" priority="1411" operator="equal">
      <formula>"Deferido"</formula>
    </cfRule>
    <cfRule type="cellIs" dxfId="243" priority="1410" operator="equal">
      <formula>"Parcialmente deferido"</formula>
    </cfRule>
    <cfRule type="cellIs" dxfId="242" priority="1409" operator="equal">
      <formula>"Indeferido"</formula>
    </cfRule>
  </conditionalFormatting>
  <conditionalFormatting sqref="A223:A228">
    <cfRule type="cellIs" dxfId="241" priority="1354" operator="equal">
      <formula>"Deferido"</formula>
    </cfRule>
    <cfRule type="cellIs" dxfId="240" priority="1352" operator="equal">
      <formula>"Indeferido"</formula>
    </cfRule>
    <cfRule type="cellIs" dxfId="239" priority="1353" operator="equal">
      <formula>"Parcialmente deferido"</formula>
    </cfRule>
  </conditionalFormatting>
  <conditionalFormatting sqref="A238:A251">
    <cfRule type="cellIs" dxfId="238" priority="1153" operator="equal">
      <formula>"Deferido"</formula>
    </cfRule>
    <cfRule type="cellIs" dxfId="237" priority="1152" operator="equal">
      <formula>"Parcialmente deferido"</formula>
    </cfRule>
    <cfRule type="cellIs" dxfId="236" priority="1151" operator="equal">
      <formula>"Indeferido"</formula>
    </cfRule>
  </conditionalFormatting>
  <conditionalFormatting sqref="A253:A280">
    <cfRule type="cellIs" dxfId="235" priority="883" operator="equal">
      <formula>"Deferido"</formula>
    </cfRule>
    <cfRule type="cellIs" dxfId="234" priority="882" operator="equal">
      <formula>"Parcialmente deferido"</formula>
    </cfRule>
    <cfRule type="cellIs" dxfId="233" priority="881" operator="equal">
      <formula>"Indeferido"</formula>
    </cfRule>
  </conditionalFormatting>
  <conditionalFormatting sqref="A282:A341">
    <cfRule type="cellIs" dxfId="232" priority="75" operator="equal">
      <formula>"Parcialmente deferido"</formula>
    </cfRule>
    <cfRule type="cellIs" dxfId="231" priority="74" operator="equal">
      <formula>"Indeferido"</formula>
    </cfRule>
    <cfRule type="cellIs" dxfId="230" priority="76" operator="equal">
      <formula>"Deferido"</formula>
    </cfRule>
  </conditionalFormatting>
  <conditionalFormatting sqref="A80:B94">
    <cfRule type="cellIs" dxfId="229" priority="2275" operator="equal">
      <formula>"Deferido"</formula>
    </cfRule>
    <cfRule type="cellIs" dxfId="228" priority="2274" operator="equal">
      <formula>"Parcialmente deferido"</formula>
    </cfRule>
    <cfRule type="cellIs" dxfId="227" priority="2273" operator="equal">
      <formula>"Indeferido"</formula>
    </cfRule>
  </conditionalFormatting>
  <conditionalFormatting sqref="A121:B159">
    <cfRule type="cellIs" dxfId="226" priority="1996" operator="equal">
      <formula>"Deferido"</formula>
    </cfRule>
    <cfRule type="cellIs" dxfId="225" priority="1994" operator="equal">
      <formula>"Indeferido"</formula>
    </cfRule>
    <cfRule type="cellIs" dxfId="224" priority="1995" operator="equal">
      <formula>"Parcialmente deferido"</formula>
    </cfRule>
  </conditionalFormatting>
  <conditionalFormatting sqref="A200:B204">
    <cfRule type="cellIs" dxfId="223" priority="1606" operator="equal">
      <formula>"Deferido"</formula>
    </cfRule>
    <cfRule type="cellIs" dxfId="222" priority="1605" operator="equal">
      <formula>"Parcialmente deferido"</formula>
    </cfRule>
    <cfRule type="cellIs" dxfId="221" priority="1604" operator="equal">
      <formula>"Indeferido"</formula>
    </cfRule>
  </conditionalFormatting>
  <conditionalFormatting sqref="A229:B237">
    <cfRule type="cellIs" dxfId="220" priority="1319" operator="equal">
      <formula>"Indeferido"</formula>
    </cfRule>
    <cfRule type="cellIs" dxfId="219" priority="1320" operator="equal">
      <formula>"Parcialmente deferido"</formula>
    </cfRule>
    <cfRule type="cellIs" dxfId="218" priority="1321" operator="equal">
      <formula>"Deferido"</formula>
    </cfRule>
  </conditionalFormatting>
  <conditionalFormatting sqref="A290:B337">
    <cfRule type="cellIs" dxfId="217" priority="103" operator="equal">
      <formula>"Deferido"</formula>
    </cfRule>
    <cfRule type="cellIs" dxfId="216" priority="102" operator="equal">
      <formula>"Parcialmente deferido"</formula>
    </cfRule>
    <cfRule type="cellIs" dxfId="215" priority="101" operator="equal">
      <formula>"Indeferido"</formula>
    </cfRule>
  </conditionalFormatting>
  <conditionalFormatting sqref="B3:B11">
    <cfRule type="cellIs" dxfId="214" priority="1250" operator="equal">
      <formula>"Indeferido"</formula>
    </cfRule>
    <cfRule type="cellIs" dxfId="213" priority="1251" operator="equal">
      <formula>"Parcialmente deferido"</formula>
    </cfRule>
    <cfRule type="cellIs" dxfId="212" priority="1252" operator="equal">
      <formula>"Deferido"</formula>
    </cfRule>
  </conditionalFormatting>
  <conditionalFormatting sqref="B160:B191">
    <cfRule type="cellIs" dxfId="211" priority="1718" operator="equal">
      <formula>"Deferido"</formula>
    </cfRule>
    <cfRule type="cellIs" dxfId="210" priority="1718" operator="equal">
      <formula>"Parcialmente deferido"</formula>
    </cfRule>
  </conditionalFormatting>
  <conditionalFormatting sqref="B160:B199">
    <cfRule type="cellIs" dxfId="209" priority="1631" operator="equal">
      <formula>"Indeferido"</formula>
    </cfRule>
  </conditionalFormatting>
  <conditionalFormatting sqref="B193:B199">
    <cfRule type="cellIs" dxfId="208" priority="1635" operator="equal">
      <formula>"Deferido"</formula>
    </cfRule>
    <cfRule type="cellIs" dxfId="207" priority="1634" operator="equal">
      <formula>"Parcialmente deferido"</formula>
    </cfRule>
  </conditionalFormatting>
  <conditionalFormatting sqref="B205:B225">
    <cfRule type="cellIs" dxfId="206" priority="1375" operator="equal">
      <formula>"Deferido"</formula>
    </cfRule>
    <cfRule type="cellIs" dxfId="205" priority="1374" operator="equal">
      <formula>"Parcialmente deferido"</formula>
    </cfRule>
    <cfRule type="cellIs" dxfId="204" priority="1373" operator="equal">
      <formula>"Indeferido"</formula>
    </cfRule>
  </conditionalFormatting>
  <conditionalFormatting sqref="B227:B228">
    <cfRule type="cellIs" dxfId="203" priority="1357" operator="equal">
      <formula>"Deferido"</formula>
    </cfRule>
    <cfRule type="cellIs" dxfId="202" priority="1356" operator="equal">
      <formula>"Parcialmente deferido"</formula>
    </cfRule>
    <cfRule type="cellIs" dxfId="201" priority="1355" operator="equal">
      <formula>"Indeferido"</formula>
    </cfRule>
  </conditionalFormatting>
  <conditionalFormatting sqref="B238:B337">
    <cfRule type="cellIs" dxfId="200" priority="97" operator="equal">
      <formula>"Deferido"</formula>
    </cfRule>
    <cfRule type="cellIs" dxfId="199" priority="95" operator="equal">
      <formula>"Indeferido"</formula>
    </cfRule>
    <cfRule type="cellIs" dxfId="198" priority="96" operator="equal">
      <formula>"Parcialmente deferido"</formula>
    </cfRule>
  </conditionalFormatting>
  <conditionalFormatting sqref="H177">
    <cfRule type="cellIs" dxfId="197" priority="1828" operator="equal">
      <formula>"Deferido"</formula>
    </cfRule>
    <cfRule type="cellIs" dxfId="196" priority="1827" operator="equal">
      <formula>"Parcialmente deferido"</formula>
    </cfRule>
    <cfRule type="cellIs" dxfId="195" priority="1826" operator="equal">
      <formula>"Indeferido"</formula>
    </cfRule>
  </conditionalFormatting>
  <conditionalFormatting sqref="H254:H256">
    <cfRule type="cellIs" dxfId="194" priority="1113" operator="equal">
      <formula>"Parcialmente deferido"</formula>
    </cfRule>
    <cfRule type="cellIs" dxfId="193" priority="1112" operator="equal">
      <formula>"Indeferido"</formula>
    </cfRule>
    <cfRule type="cellIs" dxfId="192" priority="1114" operator="equal">
      <formula>"Deferido"</formula>
    </cfRule>
  </conditionalFormatting>
  <conditionalFormatting sqref="H266:H267">
    <cfRule type="cellIs" dxfId="191" priority="1026" operator="equal">
      <formula>"Parcialmente deferido"</formula>
    </cfRule>
    <cfRule type="cellIs" dxfId="190" priority="1027" operator="equal">
      <formula>"Deferido"</formula>
    </cfRule>
    <cfRule type="cellIs" dxfId="189" priority="1025" operator="equal">
      <formula>"Indeferido"</formula>
    </cfRule>
  </conditionalFormatting>
  <conditionalFormatting sqref="H280:H285">
    <cfRule type="cellIs" dxfId="188" priority="854" operator="equal">
      <formula>"Indeferido"</formula>
    </cfRule>
    <cfRule type="cellIs" dxfId="187" priority="855" operator="equal">
      <formula>"Parcialmente deferido"</formula>
    </cfRule>
    <cfRule type="cellIs" dxfId="186" priority="856" operator="equal">
      <formula>"Deferido"</formula>
    </cfRule>
  </conditionalFormatting>
  <conditionalFormatting sqref="H297:H301">
    <cfRule type="cellIs" dxfId="185" priority="641" operator="equal">
      <formula>"Indeferido"</formula>
    </cfRule>
    <cfRule type="cellIs" dxfId="184" priority="642" operator="equal">
      <formula>"Parcialmente deferido"</formula>
    </cfRule>
    <cfRule type="cellIs" dxfId="183" priority="643" operator="equal">
      <formula>"Deferido"</formula>
    </cfRule>
  </conditionalFormatting>
  <conditionalFormatting sqref="I1:I1048576">
    <cfRule type="containsText" dxfId="182" priority="2" operator="containsText" text="Indeferido">
      <formula>NOT(ISERROR(SEARCH("Indeferido",I1)))</formula>
    </cfRule>
    <cfRule type="containsText" dxfId="181" priority="3" operator="containsText" text="Deferido">
      <formula>NOT(ISERROR(SEARCH("Deferido",I1)))</formula>
    </cfRule>
    <cfRule type="containsText" dxfId="180" priority="1" operator="containsText" text="Parcialmente deferido">
      <formula>NOT(ISERROR(SEARCH("Parcialmente deferido",I1)))</formula>
    </cfRule>
  </conditionalFormatting>
  <conditionalFormatting sqref="J3:J15">
    <cfRule type="cellIs" dxfId="179" priority="1256" operator="equal">
      <formula>"Indeferido"</formula>
    </cfRule>
    <cfRule type="cellIs" dxfId="178" priority="1257" operator="equal">
      <formula>"Parcialmente deferido"</formula>
    </cfRule>
    <cfRule type="cellIs" dxfId="177" priority="1258" operator="equal">
      <formula>"Deferido"</formula>
    </cfRule>
  </conditionalFormatting>
  <conditionalFormatting sqref="J19:J23">
    <cfRule type="cellIs" dxfId="176" priority="2532" operator="equal">
      <formula>"Parcialmente deferido"</formula>
    </cfRule>
    <cfRule type="cellIs" dxfId="175" priority="2531" operator="equal">
      <formula>"Indeferido"</formula>
    </cfRule>
    <cfRule type="cellIs" dxfId="174" priority="2533" operator="equal">
      <formula>"Deferido"</formula>
    </cfRule>
  </conditionalFormatting>
  <conditionalFormatting sqref="J49">
    <cfRule type="cellIs" dxfId="173" priority="1857" operator="equal">
      <formula>"Parcialmente deferido"</formula>
    </cfRule>
    <cfRule type="cellIs" dxfId="172" priority="1858" operator="equal">
      <formula>"Deferido"</formula>
    </cfRule>
    <cfRule type="cellIs" dxfId="171" priority="1856" operator="equal">
      <formula>"Indeferido"</formula>
    </cfRule>
  </conditionalFormatting>
  <conditionalFormatting sqref="J64">
    <cfRule type="cellIs" dxfId="170" priority="2435" operator="equal">
      <formula>"Indeferido"</formula>
    </cfRule>
    <cfRule type="cellIs" dxfId="169" priority="2437" operator="equal">
      <formula>"Deferido"</formula>
    </cfRule>
    <cfRule type="cellIs" dxfId="168" priority="2436" operator="equal">
      <formula>"Parcialmente deferido"</formula>
    </cfRule>
  </conditionalFormatting>
  <conditionalFormatting sqref="J67">
    <cfRule type="cellIs" dxfId="167" priority="2431" operator="equal">
      <formula>"Deferido"</formula>
    </cfRule>
    <cfRule type="cellIs" dxfId="166" priority="2430" operator="equal">
      <formula>"Parcialmente deferido"</formula>
    </cfRule>
    <cfRule type="cellIs" dxfId="165" priority="2429" operator="equal">
      <formula>"Indeferido"</formula>
    </cfRule>
  </conditionalFormatting>
  <conditionalFormatting sqref="J72">
    <cfRule type="cellIs" dxfId="164" priority="2424" operator="equal">
      <formula>"Parcialmente deferido"</formula>
    </cfRule>
    <cfRule type="cellIs" dxfId="163" priority="2425" operator="equal">
      <formula>"Deferido"</formula>
    </cfRule>
    <cfRule type="cellIs" dxfId="162" priority="2423" operator="equal">
      <formula>"Indeferido"</formula>
    </cfRule>
  </conditionalFormatting>
  <conditionalFormatting sqref="J85:J129">
    <cfRule type="cellIs" dxfId="161" priority="2164" operator="equal">
      <formula>"Deferido"</formula>
    </cfRule>
    <cfRule type="cellIs" dxfId="160" priority="2163" operator="equal">
      <formula>"Parcialmente deferido"</formula>
    </cfRule>
    <cfRule type="cellIs" dxfId="159" priority="2162" operator="equal">
      <formula>"Indeferido"</formula>
    </cfRule>
  </conditionalFormatting>
  <conditionalFormatting sqref="J131:J134">
    <cfRule type="cellIs" dxfId="158" priority="2117" operator="equal">
      <formula>"Indeferido"</formula>
    </cfRule>
    <cfRule type="cellIs" dxfId="157" priority="2118" operator="equal">
      <formula>"Parcialmente deferido"</formula>
    </cfRule>
    <cfRule type="cellIs" dxfId="156" priority="2119" operator="equal">
      <formula>"Deferido"</formula>
    </cfRule>
  </conditionalFormatting>
  <conditionalFormatting sqref="J137:J138">
    <cfRule type="cellIs" dxfId="155" priority="2079" operator="equal">
      <formula>"Parcialmente deferido"</formula>
    </cfRule>
    <cfRule type="cellIs" dxfId="154" priority="2080" operator="equal">
      <formula>"Deferido"</formula>
    </cfRule>
    <cfRule type="cellIs" dxfId="153" priority="2078" operator="equal">
      <formula>"Indeferido"</formula>
    </cfRule>
  </conditionalFormatting>
  <conditionalFormatting sqref="J140">
    <cfRule type="cellIs" dxfId="152" priority="2063" operator="equal">
      <formula>"Indeferido"</formula>
    </cfRule>
    <cfRule type="cellIs" dxfId="151" priority="2065" operator="equal">
      <formula>"Deferido"</formula>
    </cfRule>
    <cfRule type="cellIs" dxfId="150" priority="2064" operator="equal">
      <formula>"Parcialmente deferido"</formula>
    </cfRule>
  </conditionalFormatting>
  <conditionalFormatting sqref="J143:J149">
    <cfRule type="cellIs" dxfId="149" priority="2031" operator="equal">
      <formula>"Parcialmente deferido"</formula>
    </cfRule>
    <cfRule type="cellIs" dxfId="148" priority="2030" operator="equal">
      <formula>"Indeferido"</formula>
    </cfRule>
    <cfRule type="cellIs" dxfId="147" priority="2032" operator="equal">
      <formula>"Deferido"</formula>
    </cfRule>
  </conditionalFormatting>
  <conditionalFormatting sqref="J152:J160">
    <cfRule type="cellIs" dxfId="146" priority="2008" operator="equal">
      <formula>"Deferido"</formula>
    </cfRule>
    <cfRule type="cellIs" dxfId="145" priority="2007" operator="equal">
      <formula>"Parcialmente deferido"</formula>
    </cfRule>
    <cfRule type="cellIs" dxfId="144" priority="2006" operator="equal">
      <formula>"Indeferido"</formula>
    </cfRule>
  </conditionalFormatting>
  <conditionalFormatting sqref="J162:J171">
    <cfRule type="cellIs" dxfId="143" priority="1904" operator="equal">
      <formula>"Indeferido"</formula>
    </cfRule>
    <cfRule type="cellIs" dxfId="142" priority="1905" operator="equal">
      <formula>"Parcialmente deferido"</formula>
    </cfRule>
    <cfRule type="cellIs" dxfId="141" priority="1906" operator="equal">
      <formula>"Deferido"</formula>
    </cfRule>
  </conditionalFormatting>
  <conditionalFormatting sqref="J173:J183">
    <cfRule type="cellIs" dxfId="140" priority="1840" operator="equal">
      <formula>"Deferido"</formula>
    </cfRule>
    <cfRule type="cellIs" dxfId="139" priority="1839" operator="equal">
      <formula>"Parcialmente deferido"</formula>
    </cfRule>
    <cfRule type="cellIs" dxfId="138" priority="1838" operator="equal">
      <formula>"Indeferido"</formula>
    </cfRule>
  </conditionalFormatting>
  <conditionalFormatting sqref="J185">
    <cfRule type="cellIs" dxfId="137" priority="1761" operator="equal">
      <formula>"Parcialmente deferido"</formula>
    </cfRule>
    <cfRule type="cellIs" dxfId="136" priority="1760" operator="equal">
      <formula>"Indeferido"</formula>
    </cfRule>
    <cfRule type="cellIs" dxfId="135" priority="1762" operator="equal">
      <formula>"Deferido"</formula>
    </cfRule>
  </conditionalFormatting>
  <conditionalFormatting sqref="J188:J196">
    <cfRule type="cellIs" dxfId="134" priority="1678" operator="equal">
      <formula>"Indeferido"</formula>
    </cfRule>
    <cfRule type="cellIs" dxfId="133" priority="1679" operator="equal">
      <formula>"Parcialmente deferido"</formula>
    </cfRule>
    <cfRule type="cellIs" dxfId="132" priority="1680" operator="equal">
      <formula>"Deferido"</formula>
    </cfRule>
  </conditionalFormatting>
  <conditionalFormatting sqref="J198:J204">
    <cfRule type="cellIs" dxfId="131" priority="1612" operator="equal">
      <formula>"Deferido"</formula>
    </cfRule>
    <cfRule type="cellIs" dxfId="130" priority="1611" operator="equal">
      <formula>"Parcialmente deferido"</formula>
    </cfRule>
    <cfRule type="cellIs" dxfId="129" priority="1610" operator="equal">
      <formula>"Indeferido"</formula>
    </cfRule>
  </conditionalFormatting>
  <conditionalFormatting sqref="J209:J223">
    <cfRule type="cellIs" dxfId="128" priority="1397" operator="equal">
      <formula>"Indeferido"</formula>
    </cfRule>
    <cfRule type="cellIs" dxfId="127" priority="1398" operator="equal">
      <formula>"Parcialmente deferido"</formula>
    </cfRule>
    <cfRule type="cellIs" dxfId="126" priority="1399" operator="equal">
      <formula>"Deferido"</formula>
    </cfRule>
  </conditionalFormatting>
  <conditionalFormatting sqref="J226:J236">
    <cfRule type="cellIs" dxfId="125" priority="1337" operator="equal">
      <formula>"Indeferido"</formula>
    </cfRule>
    <cfRule type="cellIs" dxfId="124" priority="1338" operator="equal">
      <formula>"Parcialmente deferido"</formula>
    </cfRule>
    <cfRule type="cellIs" dxfId="123" priority="1339" operator="equal">
      <formula>"Deferido"</formula>
    </cfRule>
  </conditionalFormatting>
  <conditionalFormatting sqref="J243:J248">
    <cfRule type="cellIs" dxfId="122" priority="1179" operator="equal">
      <formula>"Parcialmente deferido"</formula>
    </cfRule>
    <cfRule type="cellIs" dxfId="121" priority="1178" operator="equal">
      <formula>"Indeferido"</formula>
    </cfRule>
    <cfRule type="cellIs" dxfId="120" priority="1180" operator="equal">
      <formula>"Deferido"</formula>
    </cfRule>
  </conditionalFormatting>
  <conditionalFormatting sqref="J250:J261">
    <cfRule type="cellIs" dxfId="119" priority="1073" operator="equal">
      <formula>"Indeferido"</formula>
    </cfRule>
    <cfRule type="cellIs" dxfId="118" priority="1074" operator="equal">
      <formula>"Parcialmente deferido"</formula>
    </cfRule>
    <cfRule type="cellIs" dxfId="117" priority="1075" operator="equal">
      <formula>"Deferido"</formula>
    </cfRule>
  </conditionalFormatting>
  <conditionalFormatting sqref="J263:J309">
    <cfRule type="cellIs" dxfId="116" priority="560" operator="equal">
      <formula>"Indeferido"</formula>
    </cfRule>
    <cfRule type="cellIs" dxfId="115" priority="561" operator="equal">
      <formula>"Parcialmente deferido"</formula>
    </cfRule>
    <cfRule type="cellIs" dxfId="114" priority="562" operator="equal">
      <formula>"Deferido"</formula>
    </cfRule>
  </conditionalFormatting>
  <conditionalFormatting sqref="J315:J317">
    <cfRule type="cellIs" dxfId="113" priority="430" operator="equal">
      <formula>"Deferido"</formula>
    </cfRule>
    <cfRule type="cellIs" dxfId="112" priority="429" operator="equal">
      <formula>"Parcialmente deferido"</formula>
    </cfRule>
    <cfRule type="cellIs" dxfId="111" priority="428" operator="equal">
      <formula>"Indeferido"</formula>
    </cfRule>
  </conditionalFormatting>
  <conditionalFormatting sqref="J319:J322">
    <cfRule type="cellIs" dxfId="110" priority="2741" operator="equal">
      <formula>"Indeferido"</formula>
    </cfRule>
    <cfRule type="cellIs" dxfId="109" priority="2742" operator="equal">
      <formula>"Parcialmente deferido"</formula>
    </cfRule>
    <cfRule type="cellIs" dxfId="108" priority="2743" operator="equal">
      <formula>"Deferido"</formula>
    </cfRule>
  </conditionalFormatting>
  <conditionalFormatting sqref="J326">
    <cfRule type="cellIs" dxfId="107" priority="266" operator="equal">
      <formula>"Indeferido"</formula>
    </cfRule>
    <cfRule type="cellIs" dxfId="106" priority="268" operator="equal">
      <formula>"Deferido"</formula>
    </cfRule>
    <cfRule type="cellIs" dxfId="105" priority="267" operator="equal">
      <formula>"Parcialmente deferido"</formula>
    </cfRule>
  </conditionalFormatting>
  <conditionalFormatting sqref="J328:J329">
    <cfRule type="cellIs" dxfId="104" priority="229" operator="equal">
      <formula>"Deferido"</formula>
    </cfRule>
    <cfRule type="cellIs" dxfId="103" priority="228" operator="equal">
      <formula>"Parcialmente deferido"</formula>
    </cfRule>
    <cfRule type="cellIs" dxfId="102" priority="227" operator="equal">
      <formula>"Indeferido"</formula>
    </cfRule>
  </conditionalFormatting>
  <conditionalFormatting sqref="J331">
    <cfRule type="cellIs" dxfId="101" priority="221" operator="equal">
      <formula>"Indeferido"</formula>
    </cfRule>
    <cfRule type="cellIs" dxfId="100" priority="223" operator="equal">
      <formula>"Deferido"</formula>
    </cfRule>
    <cfRule type="cellIs" dxfId="99" priority="222" operator="equal">
      <formula>"Parcialmente deferido"</formula>
    </cfRule>
  </conditionalFormatting>
  <conditionalFormatting sqref="J333:J334">
    <cfRule type="cellIs" dxfId="98" priority="204" operator="equal">
      <formula>"Parcialmente deferido"</formula>
    </cfRule>
    <cfRule type="cellIs" dxfId="97" priority="203" operator="equal">
      <formula>"Indeferido"</formula>
    </cfRule>
    <cfRule type="cellIs" dxfId="96" priority="205" operator="equal">
      <formula>"Deferido"</formula>
    </cfRule>
  </conditionalFormatting>
  <conditionalFormatting sqref="J355">
    <cfRule type="cellIs" dxfId="95" priority="2645" operator="equal">
      <formula>"Indeferido"</formula>
    </cfRule>
    <cfRule type="cellIs" dxfId="94" priority="2647" operator="equal">
      <formula>"Deferido"</formula>
    </cfRule>
    <cfRule type="cellIs" dxfId="93" priority="2646" operator="equal">
      <formula>"Parcialmente deferido"</formula>
    </cfRule>
  </conditionalFormatting>
  <conditionalFormatting sqref="J358">
    <cfRule type="cellIs" dxfId="92" priority="46" operator="equal">
      <formula>"Deferido"</formula>
    </cfRule>
    <cfRule type="cellIs" dxfId="91" priority="45" operator="equal">
      <formula>"Parcialmente deferido"</formula>
    </cfRule>
    <cfRule type="cellIs" dxfId="90" priority="44" operator="equal">
      <formula>"Indeferido"</formula>
    </cfRule>
  </conditionalFormatting>
  <conditionalFormatting sqref="J430:J436">
    <cfRule type="cellIs" dxfId="89" priority="43" operator="equal">
      <formula>"Deferido"</formula>
    </cfRule>
    <cfRule type="cellIs" dxfId="88" priority="42" operator="equal">
      <formula>"Parcialmente deferido"</formula>
    </cfRule>
    <cfRule type="cellIs" dxfId="87" priority="41" operator="equal">
      <formula>"Indeferido"</formula>
    </cfRule>
  </conditionalFormatting>
  <conditionalFormatting sqref="J446:J451">
    <cfRule type="cellIs" dxfId="86" priority="28" operator="equal">
      <formula>"Deferido"</formula>
    </cfRule>
    <cfRule type="cellIs" dxfId="85" priority="27" operator="equal">
      <formula>"Parcialmente deferido"</formula>
    </cfRule>
    <cfRule type="cellIs" dxfId="84" priority="26" operator="equal">
      <formula>"Indeferido"</formula>
    </cfRule>
  </conditionalFormatting>
  <conditionalFormatting sqref="J479:J485">
    <cfRule type="cellIs" dxfId="83" priority="25" operator="equal">
      <formula>"Deferido"</formula>
    </cfRule>
    <cfRule type="cellIs" dxfId="82" priority="24" operator="equal">
      <formula>"Parcialmente deferido"</formula>
    </cfRule>
    <cfRule type="cellIs" dxfId="81" priority="23" operator="equal">
      <formula>"Indeferido"</formula>
    </cfRule>
  </conditionalFormatting>
  <conditionalFormatting sqref="J495">
    <cfRule type="cellIs" dxfId="80" priority="22" operator="equal">
      <formula>"Deferido"</formula>
    </cfRule>
    <cfRule type="cellIs" dxfId="79" priority="21" operator="equal">
      <formula>"Parcialmente deferido"</formula>
    </cfRule>
    <cfRule type="cellIs" dxfId="78" priority="20" operator="equal">
      <formula>"Indeferido"</formula>
    </cfRule>
  </conditionalFormatting>
  <conditionalFormatting sqref="J498:J504">
    <cfRule type="cellIs" dxfId="77" priority="17" operator="equal">
      <formula>"Indeferido"</formula>
    </cfRule>
    <cfRule type="cellIs" dxfId="76" priority="18" operator="equal">
      <formula>"Parcialmente deferido"</formula>
    </cfRule>
    <cfRule type="cellIs" dxfId="75" priority="19" operator="equal">
      <formula>"Deferido"</formula>
    </cfRule>
  </conditionalFormatting>
  <conditionalFormatting sqref="J515">
    <cfRule type="cellIs" dxfId="74" priority="12" operator="equal">
      <formula>"Parcialmente deferido"</formula>
    </cfRule>
    <cfRule type="cellIs" dxfId="73" priority="11" operator="equal">
      <formula>"Indeferido"</formula>
    </cfRule>
    <cfRule type="cellIs" dxfId="72" priority="13" operator="equal">
      <formula>"Deferido"</formula>
    </cfRule>
  </conditionalFormatting>
  <conditionalFormatting sqref="K114:K120">
    <cfRule type="cellIs" dxfId="71" priority="2215" operator="equal">
      <formula>"Deferido"</formula>
    </cfRule>
    <cfRule type="cellIs" dxfId="70" priority="2214" operator="equal">
      <formula>"Parcialmente deferido"</formula>
    </cfRule>
    <cfRule type="cellIs" dxfId="69" priority="2213" operator="equal">
      <formula>"Indeferido"</formula>
    </cfRule>
  </conditionalFormatting>
  <conditionalFormatting sqref="K168">
    <cfRule type="cellIs" dxfId="68" priority="1929" operator="equal">
      <formula>"Parcialmente deferido"</formula>
    </cfRule>
    <cfRule type="cellIs" dxfId="67" priority="1928" operator="equal">
      <formula>"Indeferido"</formula>
    </cfRule>
    <cfRule type="cellIs" dxfId="66" priority="1930" operator="equal">
      <formula>"Deferido"</formula>
    </cfRule>
  </conditionalFormatting>
  <conditionalFormatting sqref="K177">
    <cfRule type="cellIs" dxfId="65" priority="1825" operator="equal">
      <formula>"Deferido"</formula>
    </cfRule>
    <cfRule type="cellIs" dxfId="64" priority="1824" operator="equal">
      <formula>"Parcialmente deferido"</formula>
    </cfRule>
    <cfRule type="cellIs" dxfId="63" priority="1823" operator="equal">
      <formula>"Indeferido"</formula>
    </cfRule>
  </conditionalFormatting>
  <conditionalFormatting sqref="K179">
    <cfRule type="cellIs" dxfId="62" priority="1810" operator="equal">
      <formula>"Deferido"</formula>
    </cfRule>
    <cfRule type="cellIs" dxfId="61" priority="1808" operator="equal">
      <formula>"Indeferido"</formula>
    </cfRule>
    <cfRule type="cellIs" dxfId="60" priority="1809" operator="equal">
      <formula>"Parcialmente deferido"</formula>
    </cfRule>
  </conditionalFormatting>
  <conditionalFormatting sqref="K109:L110 N109:Q110 J239:J240">
    <cfRule type="cellIs" dxfId="59" priority="4260" operator="equal">
      <formula>"Parcialmente deferido"</formula>
    </cfRule>
    <cfRule type="cellIs" dxfId="58" priority="4261" operator="equal">
      <formula>"Deferido"</formula>
    </cfRule>
    <cfRule type="cellIs" dxfId="57" priority="4259" operator="equal">
      <formula>"Indeferido"</formula>
    </cfRule>
  </conditionalFormatting>
  <conditionalFormatting sqref="N111:N153">
    <cfRule type="cellIs" dxfId="56" priority="3833" operator="equal">
      <formula>"Indeferido"</formula>
    </cfRule>
    <cfRule type="cellIs" dxfId="55" priority="3834" operator="equal">
      <formula>"Parcialmente deferido"</formula>
    </cfRule>
    <cfRule type="cellIs" dxfId="54" priority="3835" operator="equal">
      <formula>"Deferido"</formula>
    </cfRule>
  </conditionalFormatting>
  <dataValidations count="10">
    <dataValidation type="list" allowBlank="1" showInputMessage="1" showErrorMessage="1" sqref="F95:F344 D80:D94 F3:F53 F55:F79 D227:D228 G600:G630 G640 F346:F585 G656 G661 G663:G665 F590:F917" xr:uid="{10E44743-0ADB-46A5-943F-9FBE58556D9D}">
      <formula1>INDIRECT(L3)</formula1>
    </dataValidation>
    <dataValidation type="list" allowBlank="1" showInputMessage="1" showErrorMessage="1" sqref="F54 F345" xr:uid="{E1B1B690-7D56-4E3F-8E98-990747EB5303}">
      <formula1>INDIRECT(N53)</formula1>
    </dataValidation>
    <dataValidation type="list" allowBlank="1" showInputMessage="1" showErrorMessage="1" sqref="D3:D53 D55:D79 D95:D226 D229:D509 D513:D1001" xr:uid="{CA25C231-52BF-40A4-8861-AE2D18346652}">
      <formula1>INDIRECT(M3)</formula1>
    </dataValidation>
    <dataValidation type="list" allowBlank="1" showInputMessage="1" showErrorMessage="1" sqref="D54" xr:uid="{520ADB3B-EBA3-436E-9733-714CE3DBA4C0}">
      <formula1>INDIRECT(M53)</formula1>
    </dataValidation>
    <dataValidation type="list" allowBlank="1" showInputMessage="1" showErrorMessage="1" sqref="F80:F94" xr:uid="{543ACF57-1BE7-4520-B277-9A1F26F8927D}">
      <formula1>INDIRECT(M80)</formula1>
    </dataValidation>
    <dataValidation type="list" allowBlank="1" showInputMessage="1" showErrorMessage="1" sqref="I596:I607 I615:I630 I3:I593 I637:I1001" xr:uid="{EDD9201A-DF0E-4CC0-B758-083D87598519}">
      <formula1>SITDEF</formula1>
    </dataValidation>
    <dataValidation type="list" allowBlank="1" showInputMessage="1" showErrorMessage="1" sqref="D510:D512" xr:uid="{5C6F63A9-F8AC-4198-A0E3-CEE4732DC914}">
      <formula1>INDIRECT(M511)</formula1>
    </dataValidation>
    <dataValidation type="list" allowBlank="1" showInputMessage="1" showErrorMessage="1" sqref="F586:F589" xr:uid="{5EBEF040-83EC-4246-9B72-CCF5D5B0848D}">
      <formula1>INDIRECT(N584)</formula1>
    </dataValidation>
    <dataValidation type="list" allowBlank="1" showInputMessage="1" showErrorMessage="1" sqref="E3:E1001" xr:uid="{76A696DE-E15C-4BB7-8F5F-0A39E48F783D}">
      <formula1>SELGRUPO</formula1>
    </dataValidation>
    <dataValidation type="list" allowBlank="1" showInputMessage="1" showErrorMessage="1" sqref="C3:C925" xr:uid="{D2733B3B-1B11-4726-A472-1C747CEFF0C7}">
      <formula1>SELTURMA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F5A2-3BED-4250-9F5E-430A3DFF6A97}">
  <dimension ref="A1:U299"/>
  <sheetViews>
    <sheetView topLeftCell="A271" workbookViewId="0">
      <selection activeCell="M297" sqref="M297"/>
    </sheetView>
  </sheetViews>
  <sheetFormatPr defaultColWidth="9" defaultRowHeight="14.4" zeroHeight="1" x14ac:dyDescent="0.3"/>
  <cols>
    <col min="1" max="1" width="9.3984375" style="38" bestFit="1" customWidth="1"/>
    <col min="2" max="2" width="9.3984375" style="2" bestFit="1" customWidth="1"/>
    <col min="3" max="3" width="5.69921875" style="38" bestFit="1" customWidth="1"/>
    <col min="4" max="4" width="35.5" style="2" bestFit="1" customWidth="1"/>
    <col min="5" max="5" width="5.69921875" style="39" bestFit="1" customWidth="1"/>
    <col min="6" max="6" width="43.5" style="2" bestFit="1" customWidth="1"/>
    <col min="7" max="7" width="13.09765625" style="39" bestFit="1" customWidth="1"/>
    <col min="8" max="8" width="14.3984375" style="39" bestFit="1" customWidth="1"/>
    <col min="9" max="9" width="18.5" style="2" bestFit="1" customWidth="1"/>
    <col min="10" max="10" width="98.3984375" style="2" bestFit="1" customWidth="1"/>
    <col min="11" max="11" width="19.19921875" hidden="1" customWidth="1"/>
    <col min="12" max="12" width="9" hidden="1" customWidth="1"/>
    <col min="13" max="13" width="12.09765625" hidden="1" customWidth="1"/>
    <col min="14" max="14" width="2.8984375" hidden="1" customWidth="1"/>
    <col min="15" max="15" width="3.09765625" hidden="1" customWidth="1"/>
    <col min="16" max="16" width="18.5" hidden="1" customWidth="1"/>
    <col min="17" max="17" width="26.19921875" hidden="1" customWidth="1"/>
    <col min="18" max="18" width="43.3984375" hidden="1" customWidth="1"/>
    <col min="19" max="19" width="27.3984375" hidden="1" customWidth="1"/>
    <col min="20" max="20" width="9" hidden="1" customWidth="1"/>
    <col min="21" max="21" width="30.09765625" hidden="1" customWidth="1"/>
  </cols>
  <sheetData>
    <row r="1" spans="1:21" s="20" customFormat="1" x14ac:dyDescent="0.3">
      <c r="A1" s="102" t="s">
        <v>283</v>
      </c>
      <c r="B1" s="108" t="s">
        <v>284</v>
      </c>
      <c r="C1" s="50"/>
      <c r="D1" s="51" t="s">
        <v>285</v>
      </c>
      <c r="E1" s="52"/>
      <c r="F1" s="53" t="s">
        <v>286</v>
      </c>
      <c r="G1" s="54"/>
      <c r="H1" s="55"/>
      <c r="I1" s="109" t="s">
        <v>287</v>
      </c>
      <c r="J1" s="102" t="s">
        <v>289</v>
      </c>
      <c r="K1" s="19"/>
      <c r="N1" s="21">
        <v>1</v>
      </c>
      <c r="O1" s="22">
        <v>1</v>
      </c>
      <c r="P1" s="23" t="s">
        <v>290</v>
      </c>
      <c r="Q1" s="24" t="s">
        <v>291</v>
      </c>
      <c r="R1" s="25" t="s">
        <v>292</v>
      </c>
      <c r="S1" s="2" t="s">
        <v>293</v>
      </c>
      <c r="T1" s="2" t="s">
        <v>83</v>
      </c>
      <c r="U1" s="2" t="s">
        <v>294</v>
      </c>
    </row>
    <row r="2" spans="1:21" s="20" customFormat="1" x14ac:dyDescent="0.3">
      <c r="A2" s="102"/>
      <c r="B2" s="102"/>
      <c r="C2" s="56" t="s">
        <v>295</v>
      </c>
      <c r="D2" s="57" t="s">
        <v>296</v>
      </c>
      <c r="E2" s="56" t="s">
        <v>297</v>
      </c>
      <c r="F2" s="56" t="s">
        <v>288</v>
      </c>
      <c r="G2" s="56" t="s">
        <v>298</v>
      </c>
      <c r="H2" s="56" t="s">
        <v>299</v>
      </c>
      <c r="I2" s="102"/>
      <c r="J2" s="102"/>
      <c r="K2" s="19"/>
      <c r="N2" s="21">
        <v>2</v>
      </c>
      <c r="O2" s="22">
        <v>2</v>
      </c>
      <c r="P2" s="23" t="s">
        <v>300</v>
      </c>
      <c r="Q2" s="24" t="s">
        <v>73</v>
      </c>
      <c r="R2" s="25" t="s">
        <v>301</v>
      </c>
      <c r="S2" s="2" t="s">
        <v>302</v>
      </c>
      <c r="T2" s="2"/>
      <c r="U2" s="2" t="s">
        <v>303</v>
      </c>
    </row>
    <row r="3" spans="1:21" s="2" customFormat="1" x14ac:dyDescent="0.3">
      <c r="A3" s="26">
        <v>43865</v>
      </c>
      <c r="B3" s="27">
        <v>43935</v>
      </c>
      <c r="C3" s="28">
        <v>1</v>
      </c>
      <c r="D3" s="5" t="s">
        <v>114</v>
      </c>
      <c r="E3" s="28">
        <v>5</v>
      </c>
      <c r="F3" s="5" t="s">
        <v>317</v>
      </c>
      <c r="G3" s="58"/>
      <c r="H3" s="26">
        <v>43588</v>
      </c>
      <c r="I3" s="5" t="s">
        <v>300</v>
      </c>
      <c r="J3" s="5" t="s">
        <v>770</v>
      </c>
      <c r="K3" s="30"/>
      <c r="L3" s="2" t="str">
        <f t="shared" ref="L3:L34" si="0">IF(C3=1,"SELT1",IF(C3=2,"SELT2",IF(C3=3,"SELT3",IF(C3=4,"SELT4",IF(C3=5,"SELT5","NA")))))</f>
        <v>SELT1</v>
      </c>
      <c r="M3" s="2" t="str">
        <f t="shared" ref="M3:M34" si="1">IF(E3=1,"SELGRUPO1",IF(E3=2,"SELGRUPO2",IF(E3=3,"SELGRUPO3",IF(E3= 4,"SELGRUPO4",IF(E3=5,"SELGRUPO5","NA")))))</f>
        <v>SELGRUPO5</v>
      </c>
      <c r="N3" s="21">
        <v>3</v>
      </c>
      <c r="O3" s="22">
        <v>3</v>
      </c>
      <c r="P3" s="25" t="s">
        <v>306</v>
      </c>
      <c r="Q3" s="24" t="s">
        <v>74</v>
      </c>
      <c r="R3" s="25" t="s">
        <v>307</v>
      </c>
      <c r="S3" s="2" t="s">
        <v>308</v>
      </c>
      <c r="U3" s="2" t="s">
        <v>309</v>
      </c>
    </row>
    <row r="4" spans="1:21" s="2" customFormat="1" x14ac:dyDescent="0.3">
      <c r="A4" s="26">
        <v>43865</v>
      </c>
      <c r="B4" s="27">
        <v>43935</v>
      </c>
      <c r="C4" s="28">
        <v>1</v>
      </c>
      <c r="D4" s="5" t="s">
        <v>114</v>
      </c>
      <c r="E4" s="28">
        <v>5</v>
      </c>
      <c r="F4" s="5" t="s">
        <v>304</v>
      </c>
      <c r="G4" s="29"/>
      <c r="H4" s="26">
        <v>43757</v>
      </c>
      <c r="I4" s="5" t="s">
        <v>290</v>
      </c>
      <c r="J4" s="5" t="s">
        <v>771</v>
      </c>
      <c r="K4" s="30"/>
      <c r="L4" s="2" t="str">
        <f t="shared" si="0"/>
        <v>SELT1</v>
      </c>
      <c r="M4" s="2" t="str">
        <f t="shared" si="1"/>
        <v>SELGRUPO5</v>
      </c>
      <c r="N4" s="21">
        <v>4</v>
      </c>
      <c r="O4" s="22">
        <v>4</v>
      </c>
      <c r="P4" s="25"/>
      <c r="Q4" s="24" t="s">
        <v>75</v>
      </c>
      <c r="R4" s="25" t="s">
        <v>311</v>
      </c>
      <c r="U4" s="2" t="s">
        <v>87</v>
      </c>
    </row>
    <row r="5" spans="1:21" s="2" customFormat="1" x14ac:dyDescent="0.3">
      <c r="A5" s="26">
        <v>43866</v>
      </c>
      <c r="B5" s="27">
        <v>43935</v>
      </c>
      <c r="C5" s="28">
        <v>1</v>
      </c>
      <c r="D5" s="5" t="s">
        <v>115</v>
      </c>
      <c r="E5" s="29">
        <v>4</v>
      </c>
      <c r="F5" s="5" t="s">
        <v>83</v>
      </c>
      <c r="G5" s="29"/>
      <c r="H5" s="26">
        <v>43770</v>
      </c>
      <c r="I5" s="5" t="s">
        <v>306</v>
      </c>
      <c r="J5" s="5" t="s">
        <v>772</v>
      </c>
      <c r="K5" s="30"/>
      <c r="L5" s="2" t="str">
        <f t="shared" si="0"/>
        <v>SELT1</v>
      </c>
      <c r="M5" s="2" t="str">
        <f t="shared" si="1"/>
        <v>SELGRUPO4</v>
      </c>
      <c r="N5" s="2">
        <v>5</v>
      </c>
      <c r="O5" s="22">
        <v>5</v>
      </c>
      <c r="P5" s="25"/>
      <c r="Q5" s="24" t="s">
        <v>76</v>
      </c>
      <c r="R5" s="25" t="s">
        <v>318</v>
      </c>
      <c r="U5" s="2" t="s">
        <v>314</v>
      </c>
    </row>
    <row r="6" spans="1:21" s="2" customFormat="1" x14ac:dyDescent="0.3">
      <c r="A6" s="26">
        <v>43866</v>
      </c>
      <c r="B6" s="27">
        <v>43935</v>
      </c>
      <c r="C6" s="28">
        <v>1</v>
      </c>
      <c r="D6" s="5" t="s">
        <v>115</v>
      </c>
      <c r="E6" s="29">
        <v>5</v>
      </c>
      <c r="F6" s="5" t="s">
        <v>309</v>
      </c>
      <c r="G6" s="29"/>
      <c r="H6" s="26">
        <v>43864</v>
      </c>
      <c r="I6" s="5" t="s">
        <v>300</v>
      </c>
      <c r="J6" s="5" t="s">
        <v>773</v>
      </c>
      <c r="K6" s="30"/>
      <c r="L6" s="2" t="str">
        <f t="shared" si="0"/>
        <v>SELT1</v>
      </c>
      <c r="M6" s="2" t="str">
        <f t="shared" si="1"/>
        <v>SELGRUPO5</v>
      </c>
      <c r="O6" s="22"/>
      <c r="P6" s="25"/>
      <c r="Q6" s="24" t="s">
        <v>316</v>
      </c>
      <c r="R6" s="25"/>
      <c r="U6" s="2" t="s">
        <v>317</v>
      </c>
    </row>
    <row r="7" spans="1:21" s="2" customFormat="1" x14ac:dyDescent="0.3">
      <c r="A7" s="26">
        <v>43866</v>
      </c>
      <c r="B7" s="27">
        <v>43935</v>
      </c>
      <c r="C7" s="28">
        <v>1</v>
      </c>
      <c r="D7" s="5" t="s">
        <v>115</v>
      </c>
      <c r="E7" s="29">
        <v>5</v>
      </c>
      <c r="F7" s="5" t="s">
        <v>294</v>
      </c>
      <c r="G7" s="29"/>
      <c r="H7" s="26">
        <v>43797</v>
      </c>
      <c r="I7" s="5" t="s">
        <v>306</v>
      </c>
      <c r="J7" s="5" t="s">
        <v>772</v>
      </c>
      <c r="K7" s="30"/>
      <c r="L7" s="2" t="str">
        <f t="shared" si="0"/>
        <v>SELT1</v>
      </c>
      <c r="M7" s="2" t="str">
        <f t="shared" si="1"/>
        <v>SELGRUPO5</v>
      </c>
      <c r="P7" s="25"/>
      <c r="Q7" s="31" t="s">
        <v>774</v>
      </c>
      <c r="R7" s="25"/>
      <c r="U7" s="2" t="s">
        <v>321</v>
      </c>
    </row>
    <row r="8" spans="1:21" s="2" customFormat="1" x14ac:dyDescent="0.3">
      <c r="A8" s="26">
        <v>43866</v>
      </c>
      <c r="B8" s="27">
        <v>43935</v>
      </c>
      <c r="C8" s="28">
        <v>1</v>
      </c>
      <c r="D8" s="5" t="s">
        <v>98</v>
      </c>
      <c r="E8" s="29">
        <v>5</v>
      </c>
      <c r="F8" s="5" t="s">
        <v>328</v>
      </c>
      <c r="G8" s="29"/>
      <c r="H8" s="26">
        <v>43692</v>
      </c>
      <c r="I8" s="5" t="s">
        <v>306</v>
      </c>
      <c r="J8" s="5" t="s">
        <v>775</v>
      </c>
      <c r="K8" s="30"/>
      <c r="L8" s="2" t="str">
        <f t="shared" si="0"/>
        <v>SELT1</v>
      </c>
      <c r="M8" s="2" t="str">
        <f t="shared" si="1"/>
        <v>SELGRUPO5</v>
      </c>
      <c r="P8" s="25"/>
      <c r="R8" s="25"/>
      <c r="U8" s="2" t="s">
        <v>304</v>
      </c>
    </row>
    <row r="9" spans="1:21" s="2" customFormat="1" x14ac:dyDescent="0.3">
      <c r="A9" s="26">
        <v>43866</v>
      </c>
      <c r="B9" s="27">
        <v>43935</v>
      </c>
      <c r="C9" s="28">
        <v>1</v>
      </c>
      <c r="D9" s="5" t="s">
        <v>98</v>
      </c>
      <c r="E9" s="29">
        <v>5</v>
      </c>
      <c r="F9" s="5" t="s">
        <v>87</v>
      </c>
      <c r="G9" s="29"/>
      <c r="H9" s="26">
        <v>43732</v>
      </c>
      <c r="I9" s="5" t="s">
        <v>290</v>
      </c>
      <c r="J9" s="5" t="s">
        <v>776</v>
      </c>
      <c r="K9" s="30"/>
      <c r="L9" s="2" t="str">
        <f t="shared" si="0"/>
        <v>SELT1</v>
      </c>
      <c r="M9" s="2" t="str">
        <f t="shared" si="1"/>
        <v>SELGRUPO5</v>
      </c>
      <c r="U9" s="2" t="s">
        <v>324</v>
      </c>
    </row>
    <row r="10" spans="1:21" s="2" customFormat="1" x14ac:dyDescent="0.3">
      <c r="A10" s="26">
        <v>43866</v>
      </c>
      <c r="B10" s="27">
        <v>43935</v>
      </c>
      <c r="C10" s="28">
        <v>1</v>
      </c>
      <c r="D10" s="5" t="s">
        <v>98</v>
      </c>
      <c r="E10" s="29">
        <v>1</v>
      </c>
      <c r="F10" s="5" t="s">
        <v>774</v>
      </c>
      <c r="G10" s="29"/>
      <c r="H10" s="26">
        <v>43331</v>
      </c>
      <c r="I10" s="5" t="s">
        <v>290</v>
      </c>
      <c r="J10" s="5" t="s">
        <v>777</v>
      </c>
      <c r="K10" s="30"/>
      <c r="L10" s="2" t="str">
        <f t="shared" si="0"/>
        <v>SELT1</v>
      </c>
      <c r="M10" s="2" t="str">
        <f t="shared" si="1"/>
        <v>SELGRUPO1</v>
      </c>
      <c r="U10" s="2" t="s">
        <v>326</v>
      </c>
    </row>
    <row r="11" spans="1:21" s="2" customFormat="1" x14ac:dyDescent="0.3">
      <c r="A11" s="26">
        <v>43867</v>
      </c>
      <c r="B11" s="27">
        <v>43935</v>
      </c>
      <c r="C11" s="28">
        <v>1</v>
      </c>
      <c r="D11" s="5" t="s">
        <v>103</v>
      </c>
      <c r="E11" s="29">
        <v>5</v>
      </c>
      <c r="F11" s="5" t="s">
        <v>328</v>
      </c>
      <c r="G11" s="29"/>
      <c r="H11" s="26">
        <v>43693</v>
      </c>
      <c r="I11" s="5" t="s">
        <v>306</v>
      </c>
      <c r="J11" s="5" t="s">
        <v>775</v>
      </c>
      <c r="K11" s="30"/>
      <c r="L11" s="2" t="str">
        <f t="shared" si="0"/>
        <v>SELT1</v>
      </c>
      <c r="M11" s="2" t="str">
        <f t="shared" si="1"/>
        <v>SELGRUPO5</v>
      </c>
      <c r="U11" s="2" t="s">
        <v>328</v>
      </c>
    </row>
    <row r="12" spans="1:21" s="2" customFormat="1" x14ac:dyDescent="0.3">
      <c r="A12" s="26">
        <v>43929</v>
      </c>
      <c r="B12" s="27">
        <v>43935</v>
      </c>
      <c r="C12" s="28">
        <v>1</v>
      </c>
      <c r="D12" s="5" t="s">
        <v>103</v>
      </c>
      <c r="E12" s="29">
        <v>1</v>
      </c>
      <c r="F12" s="5" t="s">
        <v>291</v>
      </c>
      <c r="G12" s="29"/>
      <c r="H12" s="26">
        <v>43929</v>
      </c>
      <c r="I12" s="5" t="s">
        <v>290</v>
      </c>
      <c r="J12" s="5" t="s">
        <v>778</v>
      </c>
      <c r="K12" s="30"/>
      <c r="L12" s="2" t="str">
        <f t="shared" si="0"/>
        <v>SELT1</v>
      </c>
      <c r="M12" s="2" t="str">
        <f t="shared" si="1"/>
        <v>SELGRUPO1</v>
      </c>
      <c r="U12" s="2" t="s">
        <v>330</v>
      </c>
    </row>
    <row r="13" spans="1:21" s="2" customFormat="1" x14ac:dyDescent="0.3">
      <c r="A13" s="26">
        <v>43929</v>
      </c>
      <c r="B13" s="27">
        <v>43935</v>
      </c>
      <c r="C13" s="28">
        <v>2</v>
      </c>
      <c r="D13" s="5" t="s">
        <v>116</v>
      </c>
      <c r="E13" s="29">
        <v>1</v>
      </c>
      <c r="F13" s="5" t="s">
        <v>291</v>
      </c>
      <c r="G13" s="29"/>
      <c r="H13" s="26">
        <v>43642</v>
      </c>
      <c r="I13" s="5" t="s">
        <v>290</v>
      </c>
      <c r="J13" s="5" t="s">
        <v>779</v>
      </c>
      <c r="K13" s="30"/>
      <c r="L13" s="2" t="str">
        <f t="shared" si="0"/>
        <v>SELT2</v>
      </c>
      <c r="M13" s="2" t="str">
        <f t="shared" si="1"/>
        <v>SELGRUPO1</v>
      </c>
      <c r="U13" s="2" t="s">
        <v>332</v>
      </c>
    </row>
    <row r="14" spans="1:21" s="2" customFormat="1" x14ac:dyDescent="0.3">
      <c r="A14" s="26">
        <v>43929</v>
      </c>
      <c r="B14" s="27">
        <v>43935</v>
      </c>
      <c r="C14" s="28">
        <v>2</v>
      </c>
      <c r="D14" s="5" t="s">
        <v>116</v>
      </c>
      <c r="E14" s="29">
        <v>5</v>
      </c>
      <c r="F14" s="5" t="s">
        <v>304</v>
      </c>
      <c r="G14" s="29"/>
      <c r="H14" s="26">
        <v>43665</v>
      </c>
      <c r="I14" s="5" t="s">
        <v>290</v>
      </c>
      <c r="J14" s="5" t="s">
        <v>780</v>
      </c>
      <c r="K14" s="30"/>
      <c r="L14" s="2" t="str">
        <f t="shared" si="0"/>
        <v>SELT2</v>
      </c>
      <c r="M14" s="2" t="str">
        <f t="shared" si="1"/>
        <v>SELGRUPO5</v>
      </c>
      <c r="U14" s="2" t="s">
        <v>334</v>
      </c>
    </row>
    <row r="15" spans="1:21" s="2" customFormat="1" x14ac:dyDescent="0.3">
      <c r="A15" s="26">
        <v>43929</v>
      </c>
      <c r="B15" s="27">
        <v>43935</v>
      </c>
      <c r="C15" s="28">
        <v>2</v>
      </c>
      <c r="D15" s="5" t="s">
        <v>116</v>
      </c>
      <c r="E15" s="29">
        <v>5</v>
      </c>
      <c r="F15" s="5" t="s">
        <v>321</v>
      </c>
      <c r="G15" s="29"/>
      <c r="H15" s="26">
        <v>43839</v>
      </c>
      <c r="I15" s="5" t="s">
        <v>290</v>
      </c>
      <c r="J15" s="5" t="s">
        <v>781</v>
      </c>
      <c r="K15" s="30"/>
      <c r="L15" s="2" t="str">
        <f t="shared" si="0"/>
        <v>SELT2</v>
      </c>
      <c r="M15" s="2" t="str">
        <f t="shared" si="1"/>
        <v>SELGRUPO5</v>
      </c>
    </row>
    <row r="16" spans="1:21" s="2" customFormat="1" x14ac:dyDescent="0.3">
      <c r="A16" s="26">
        <v>43930</v>
      </c>
      <c r="B16" s="27">
        <v>43935</v>
      </c>
      <c r="C16" s="28">
        <v>1</v>
      </c>
      <c r="D16" s="5" t="s">
        <v>103</v>
      </c>
      <c r="E16" s="29">
        <v>5</v>
      </c>
      <c r="F16" s="5" t="s">
        <v>324</v>
      </c>
      <c r="G16" s="29"/>
      <c r="H16" s="26">
        <v>43799</v>
      </c>
      <c r="I16" s="5" t="s">
        <v>290</v>
      </c>
      <c r="J16" s="5" t="s">
        <v>782</v>
      </c>
      <c r="K16" s="30"/>
      <c r="L16" s="2" t="str">
        <f t="shared" si="0"/>
        <v>SELT1</v>
      </c>
      <c r="M16" s="2" t="str">
        <f t="shared" si="1"/>
        <v>SELGRUPO5</v>
      </c>
    </row>
    <row r="17" spans="1:13" s="2" customFormat="1" x14ac:dyDescent="0.3">
      <c r="A17" s="26">
        <v>43930</v>
      </c>
      <c r="B17" s="27">
        <v>43935</v>
      </c>
      <c r="C17" s="28">
        <v>1</v>
      </c>
      <c r="D17" s="5" t="s">
        <v>103</v>
      </c>
      <c r="E17" s="29">
        <v>5</v>
      </c>
      <c r="F17" s="5" t="s">
        <v>328</v>
      </c>
      <c r="G17" s="29"/>
      <c r="H17" s="26">
        <v>43692</v>
      </c>
      <c r="I17" s="5" t="s">
        <v>306</v>
      </c>
      <c r="J17" s="5" t="s">
        <v>775</v>
      </c>
      <c r="K17" s="30"/>
      <c r="L17" s="2" t="str">
        <f t="shared" si="0"/>
        <v>SELT1</v>
      </c>
      <c r="M17" s="2" t="str">
        <f t="shared" si="1"/>
        <v>SELGRUPO5</v>
      </c>
    </row>
    <row r="18" spans="1:13" s="2" customFormat="1" x14ac:dyDescent="0.3">
      <c r="A18" s="26">
        <v>43930</v>
      </c>
      <c r="B18" s="27">
        <v>43935</v>
      </c>
      <c r="C18" s="28">
        <v>1</v>
      </c>
      <c r="D18" s="5" t="s">
        <v>112</v>
      </c>
      <c r="E18" s="29">
        <v>5</v>
      </c>
      <c r="F18" s="5" t="s">
        <v>294</v>
      </c>
      <c r="G18" s="29"/>
      <c r="H18" s="26">
        <v>43907</v>
      </c>
      <c r="I18" s="5" t="s">
        <v>290</v>
      </c>
      <c r="J18" s="5" t="s">
        <v>783</v>
      </c>
      <c r="K18" s="30"/>
      <c r="L18" s="2" t="str">
        <f t="shared" si="0"/>
        <v>SELT1</v>
      </c>
      <c r="M18" s="2" t="str">
        <f t="shared" si="1"/>
        <v>SELGRUPO5</v>
      </c>
    </row>
    <row r="19" spans="1:13" s="2" customFormat="1" x14ac:dyDescent="0.3">
      <c r="A19" s="26">
        <v>43931</v>
      </c>
      <c r="B19" s="27">
        <v>43935</v>
      </c>
      <c r="C19" s="28">
        <v>1</v>
      </c>
      <c r="D19" s="5" t="s">
        <v>111</v>
      </c>
      <c r="E19" s="29">
        <v>5</v>
      </c>
      <c r="F19" s="5" t="s">
        <v>328</v>
      </c>
      <c r="G19" s="29"/>
      <c r="H19" s="26">
        <v>43572</v>
      </c>
      <c r="I19" s="5" t="s">
        <v>306</v>
      </c>
      <c r="J19" s="5" t="s">
        <v>775</v>
      </c>
      <c r="K19" s="30"/>
      <c r="L19" s="2" t="str">
        <f t="shared" si="0"/>
        <v>SELT1</v>
      </c>
      <c r="M19" s="2" t="str">
        <f t="shared" si="1"/>
        <v>SELGRUPO5</v>
      </c>
    </row>
    <row r="20" spans="1:13" s="2" customFormat="1" x14ac:dyDescent="0.3">
      <c r="A20" s="26">
        <v>43931</v>
      </c>
      <c r="B20" s="27">
        <v>43935</v>
      </c>
      <c r="C20" s="28">
        <v>1</v>
      </c>
      <c r="D20" s="5" t="s">
        <v>111</v>
      </c>
      <c r="E20" s="29">
        <v>1</v>
      </c>
      <c r="F20" s="5" t="s">
        <v>774</v>
      </c>
      <c r="G20" s="29"/>
      <c r="H20" s="26">
        <v>43692</v>
      </c>
      <c r="I20" s="5" t="s">
        <v>290</v>
      </c>
      <c r="J20" s="5" t="s">
        <v>784</v>
      </c>
      <c r="K20" s="30"/>
      <c r="L20" s="2" t="str">
        <f t="shared" si="0"/>
        <v>SELT1</v>
      </c>
      <c r="M20" s="2" t="str">
        <f t="shared" si="1"/>
        <v>SELGRUPO1</v>
      </c>
    </row>
    <row r="21" spans="1:13" s="2" customFormat="1" x14ac:dyDescent="0.3">
      <c r="A21" s="26">
        <v>43932</v>
      </c>
      <c r="B21" s="27">
        <v>43935</v>
      </c>
      <c r="C21" s="28">
        <v>1</v>
      </c>
      <c r="D21" s="5" t="s">
        <v>111</v>
      </c>
      <c r="E21" s="29">
        <v>5</v>
      </c>
      <c r="F21" s="5" t="s">
        <v>317</v>
      </c>
      <c r="G21" s="29"/>
      <c r="H21" s="26">
        <v>43907</v>
      </c>
      <c r="I21" s="5" t="s">
        <v>290</v>
      </c>
      <c r="J21" s="5" t="s">
        <v>780</v>
      </c>
      <c r="K21" s="30"/>
      <c r="L21" s="2" t="str">
        <f t="shared" si="0"/>
        <v>SELT1</v>
      </c>
      <c r="M21" s="2" t="str">
        <f t="shared" si="1"/>
        <v>SELGRUPO5</v>
      </c>
    </row>
    <row r="22" spans="1:13" s="2" customFormat="1" x14ac:dyDescent="0.3">
      <c r="A22" s="26">
        <v>43932</v>
      </c>
      <c r="B22" s="27">
        <v>43935</v>
      </c>
      <c r="C22" s="28">
        <v>1</v>
      </c>
      <c r="D22" s="5" t="s">
        <v>111</v>
      </c>
      <c r="E22" s="29">
        <v>5</v>
      </c>
      <c r="F22" s="5" t="s">
        <v>324</v>
      </c>
      <c r="G22" s="29"/>
      <c r="H22" s="26">
        <v>43799</v>
      </c>
      <c r="I22" s="5" t="s">
        <v>290</v>
      </c>
      <c r="J22" s="5" t="s">
        <v>782</v>
      </c>
      <c r="K22" s="30"/>
      <c r="L22" s="2" t="str">
        <f t="shared" si="0"/>
        <v>SELT1</v>
      </c>
      <c r="M22" s="2" t="str">
        <f t="shared" si="1"/>
        <v>SELGRUPO5</v>
      </c>
    </row>
    <row r="23" spans="1:13" s="2" customFormat="1" x14ac:dyDescent="0.3">
      <c r="A23" s="26">
        <v>43932</v>
      </c>
      <c r="B23" s="27">
        <v>43935</v>
      </c>
      <c r="C23" s="28">
        <v>1</v>
      </c>
      <c r="D23" s="5" t="s">
        <v>111</v>
      </c>
      <c r="E23" s="29">
        <v>5</v>
      </c>
      <c r="F23" s="5" t="s">
        <v>304</v>
      </c>
      <c r="G23" s="29"/>
      <c r="H23" s="26">
        <v>43678</v>
      </c>
      <c r="I23" s="5" t="s">
        <v>290</v>
      </c>
      <c r="J23" s="5" t="s">
        <v>785</v>
      </c>
      <c r="K23" s="30"/>
      <c r="L23" s="2" t="str">
        <f t="shared" si="0"/>
        <v>SELT1</v>
      </c>
      <c r="M23" s="2" t="str">
        <f t="shared" si="1"/>
        <v>SELGRUPO5</v>
      </c>
    </row>
    <row r="24" spans="1:13" s="2" customFormat="1" x14ac:dyDescent="0.3">
      <c r="A24" s="26">
        <v>43934</v>
      </c>
      <c r="B24" s="27">
        <v>43935</v>
      </c>
      <c r="C24" s="28">
        <v>1</v>
      </c>
      <c r="D24" s="5" t="s">
        <v>103</v>
      </c>
      <c r="E24" s="29">
        <v>1</v>
      </c>
      <c r="F24" s="5" t="s">
        <v>291</v>
      </c>
      <c r="G24" s="29"/>
      <c r="H24" s="26">
        <v>43922</v>
      </c>
      <c r="I24" s="5" t="s">
        <v>300</v>
      </c>
      <c r="J24" s="5" t="s">
        <v>786</v>
      </c>
      <c r="K24" s="30"/>
      <c r="L24" s="2" t="str">
        <f t="shared" si="0"/>
        <v>SELT1</v>
      </c>
      <c r="M24" s="2" t="str">
        <f t="shared" si="1"/>
        <v>SELGRUPO1</v>
      </c>
    </row>
    <row r="25" spans="1:13" s="2" customFormat="1" x14ac:dyDescent="0.3">
      <c r="A25" s="26">
        <v>43934</v>
      </c>
      <c r="B25" s="27">
        <v>43935</v>
      </c>
      <c r="C25" s="28">
        <v>1</v>
      </c>
      <c r="D25" s="5" t="s">
        <v>112</v>
      </c>
      <c r="E25" s="29">
        <v>5</v>
      </c>
      <c r="F25" s="5" t="s">
        <v>328</v>
      </c>
      <c r="G25" s="29"/>
      <c r="H25" s="26">
        <v>43692</v>
      </c>
      <c r="I25" s="5" t="s">
        <v>306</v>
      </c>
      <c r="J25" s="5" t="s">
        <v>775</v>
      </c>
      <c r="K25" s="30"/>
      <c r="L25" s="2" t="str">
        <f t="shared" si="0"/>
        <v>SELT1</v>
      </c>
      <c r="M25" s="2" t="str">
        <f t="shared" si="1"/>
        <v>SELGRUPO5</v>
      </c>
    </row>
    <row r="26" spans="1:13" s="2" customFormat="1" x14ac:dyDescent="0.3">
      <c r="A26" s="26">
        <v>43935</v>
      </c>
      <c r="B26" s="27">
        <v>43935</v>
      </c>
      <c r="C26" s="28">
        <v>1</v>
      </c>
      <c r="D26" s="5" t="s">
        <v>103</v>
      </c>
      <c r="E26" s="29">
        <v>5</v>
      </c>
      <c r="F26" s="5" t="s">
        <v>87</v>
      </c>
      <c r="G26" s="29"/>
      <c r="H26" s="26">
        <v>43707</v>
      </c>
      <c r="I26" s="5" t="s">
        <v>290</v>
      </c>
      <c r="J26" s="5" t="s">
        <v>787</v>
      </c>
      <c r="K26" s="30"/>
      <c r="L26" s="2" t="str">
        <f t="shared" si="0"/>
        <v>SELT1</v>
      </c>
      <c r="M26" s="2" t="str">
        <f t="shared" si="1"/>
        <v>SELGRUPO5</v>
      </c>
    </row>
    <row r="27" spans="1:13" s="2" customFormat="1" x14ac:dyDescent="0.3">
      <c r="A27" s="26">
        <v>43935</v>
      </c>
      <c r="B27" s="27">
        <v>43935</v>
      </c>
      <c r="C27" s="28">
        <v>1</v>
      </c>
      <c r="D27" s="5" t="s">
        <v>111</v>
      </c>
      <c r="E27" s="29">
        <v>1</v>
      </c>
      <c r="F27" s="5" t="s">
        <v>291</v>
      </c>
      <c r="G27" s="29"/>
      <c r="H27" s="26">
        <v>43933</v>
      </c>
      <c r="I27" s="5" t="s">
        <v>290</v>
      </c>
      <c r="J27" s="5" t="s">
        <v>788</v>
      </c>
      <c r="K27" s="30"/>
      <c r="L27" s="2" t="str">
        <f t="shared" si="0"/>
        <v>SELT1</v>
      </c>
      <c r="M27" s="2" t="str">
        <f t="shared" si="1"/>
        <v>SELGRUPO1</v>
      </c>
    </row>
    <row r="28" spans="1:13" s="2" customFormat="1" x14ac:dyDescent="0.3">
      <c r="A28" s="26">
        <v>43935</v>
      </c>
      <c r="B28" s="27">
        <v>43935</v>
      </c>
      <c r="C28" s="28">
        <v>1</v>
      </c>
      <c r="D28" s="5" t="s">
        <v>111</v>
      </c>
      <c r="E28" s="29">
        <v>1</v>
      </c>
      <c r="F28" s="5" t="s">
        <v>291</v>
      </c>
      <c r="G28" s="29"/>
      <c r="H28" s="26">
        <v>43933</v>
      </c>
      <c r="I28" s="5" t="s">
        <v>290</v>
      </c>
      <c r="J28" s="5" t="s">
        <v>789</v>
      </c>
      <c r="K28" s="30"/>
      <c r="L28" s="2" t="str">
        <f t="shared" si="0"/>
        <v>SELT1</v>
      </c>
      <c r="M28" s="2" t="str">
        <f t="shared" si="1"/>
        <v>SELGRUPO1</v>
      </c>
    </row>
    <row r="29" spans="1:13" s="2" customFormat="1" x14ac:dyDescent="0.3">
      <c r="A29" s="26">
        <v>43935</v>
      </c>
      <c r="B29" s="27">
        <v>43935</v>
      </c>
      <c r="C29" s="28">
        <v>1</v>
      </c>
      <c r="D29" s="5" t="s">
        <v>111</v>
      </c>
      <c r="E29" s="29">
        <v>5</v>
      </c>
      <c r="F29" s="5" t="s">
        <v>294</v>
      </c>
      <c r="G29" s="29"/>
      <c r="H29" s="26">
        <v>43899</v>
      </c>
      <c r="I29" s="5" t="s">
        <v>290</v>
      </c>
      <c r="J29" s="5" t="s">
        <v>790</v>
      </c>
      <c r="K29" s="30"/>
      <c r="L29" s="2" t="str">
        <f t="shared" si="0"/>
        <v>SELT1</v>
      </c>
      <c r="M29" s="2" t="str">
        <f t="shared" si="1"/>
        <v>SELGRUPO5</v>
      </c>
    </row>
    <row r="30" spans="1:13" s="2" customFormat="1" x14ac:dyDescent="0.3">
      <c r="A30" s="26">
        <v>43935</v>
      </c>
      <c r="B30" s="27">
        <v>43935</v>
      </c>
      <c r="C30" s="28">
        <v>1</v>
      </c>
      <c r="D30" s="5" t="s">
        <v>113</v>
      </c>
      <c r="E30" s="29">
        <v>5</v>
      </c>
      <c r="F30" s="5" t="s">
        <v>324</v>
      </c>
      <c r="G30" s="29"/>
      <c r="H30" s="26">
        <v>43799</v>
      </c>
      <c r="I30" s="5" t="s">
        <v>290</v>
      </c>
      <c r="J30" s="5" t="s">
        <v>782</v>
      </c>
      <c r="K30" s="30"/>
      <c r="L30" s="2" t="str">
        <f t="shared" si="0"/>
        <v>SELT1</v>
      </c>
      <c r="M30" s="2" t="str">
        <f t="shared" si="1"/>
        <v>SELGRUPO5</v>
      </c>
    </row>
    <row r="31" spans="1:13" s="2" customFormat="1" x14ac:dyDescent="0.3">
      <c r="A31" s="26">
        <v>43935</v>
      </c>
      <c r="B31" s="27">
        <v>43935</v>
      </c>
      <c r="C31" s="28">
        <v>1</v>
      </c>
      <c r="D31" s="5" t="s">
        <v>113</v>
      </c>
      <c r="E31" s="29">
        <v>5</v>
      </c>
      <c r="F31" s="5" t="s">
        <v>304</v>
      </c>
      <c r="G31" s="29"/>
      <c r="H31" s="26">
        <v>43515</v>
      </c>
      <c r="I31" s="5" t="s">
        <v>290</v>
      </c>
      <c r="J31" s="5" t="s">
        <v>791</v>
      </c>
      <c r="K31" s="30"/>
      <c r="L31" s="2" t="str">
        <f t="shared" si="0"/>
        <v>SELT1</v>
      </c>
      <c r="M31" s="2" t="str">
        <f t="shared" si="1"/>
        <v>SELGRUPO5</v>
      </c>
    </row>
    <row r="32" spans="1:13" s="2" customFormat="1" x14ac:dyDescent="0.3">
      <c r="A32" s="26">
        <v>43935</v>
      </c>
      <c r="B32" s="27">
        <v>43935</v>
      </c>
      <c r="C32" s="28">
        <v>1</v>
      </c>
      <c r="D32" s="5" t="s">
        <v>114</v>
      </c>
      <c r="E32" s="29">
        <v>5</v>
      </c>
      <c r="F32" s="5" t="s">
        <v>324</v>
      </c>
      <c r="G32" s="29"/>
      <c r="H32" s="26">
        <v>43799</v>
      </c>
      <c r="I32" s="5" t="s">
        <v>290</v>
      </c>
      <c r="J32" s="5" t="s">
        <v>782</v>
      </c>
      <c r="K32" s="30"/>
      <c r="L32" s="2" t="str">
        <f t="shared" si="0"/>
        <v>SELT1</v>
      </c>
      <c r="M32" s="2" t="str">
        <f t="shared" si="1"/>
        <v>SELGRUPO5</v>
      </c>
    </row>
    <row r="33" spans="1:13" s="2" customFormat="1" x14ac:dyDescent="0.3">
      <c r="A33" s="26">
        <v>43935</v>
      </c>
      <c r="B33" s="27">
        <v>43935</v>
      </c>
      <c r="C33" s="28">
        <v>1</v>
      </c>
      <c r="D33" s="5" t="s">
        <v>114</v>
      </c>
      <c r="E33" s="29">
        <v>5</v>
      </c>
      <c r="F33" s="5" t="s">
        <v>328</v>
      </c>
      <c r="G33" s="29"/>
      <c r="H33" s="26">
        <v>43693</v>
      </c>
      <c r="I33" s="5" t="s">
        <v>306</v>
      </c>
      <c r="J33" s="5" t="s">
        <v>775</v>
      </c>
      <c r="K33" s="30"/>
      <c r="L33" s="2" t="str">
        <f t="shared" si="0"/>
        <v>SELT1</v>
      </c>
      <c r="M33" s="2" t="str">
        <f t="shared" si="1"/>
        <v>SELGRUPO5</v>
      </c>
    </row>
    <row r="34" spans="1:13" s="2" customFormat="1" x14ac:dyDescent="0.3">
      <c r="A34" s="26">
        <v>43935</v>
      </c>
      <c r="B34" s="27">
        <v>43935</v>
      </c>
      <c r="C34" s="28">
        <v>1</v>
      </c>
      <c r="D34" s="5" t="s">
        <v>102</v>
      </c>
      <c r="E34" s="29">
        <v>5</v>
      </c>
      <c r="F34" s="5" t="s">
        <v>324</v>
      </c>
      <c r="G34" s="29"/>
      <c r="H34" s="26">
        <v>43799</v>
      </c>
      <c r="I34" s="5" t="s">
        <v>290</v>
      </c>
      <c r="J34" s="5" t="s">
        <v>782</v>
      </c>
      <c r="K34" s="30"/>
      <c r="L34" s="2" t="str">
        <f t="shared" si="0"/>
        <v>SELT1</v>
      </c>
      <c r="M34" s="2" t="str">
        <f t="shared" si="1"/>
        <v>SELGRUPO5</v>
      </c>
    </row>
    <row r="35" spans="1:13" s="2" customFormat="1" x14ac:dyDescent="0.3">
      <c r="A35" s="26">
        <v>43935</v>
      </c>
      <c r="B35" s="27">
        <v>43935</v>
      </c>
      <c r="C35" s="28">
        <v>1</v>
      </c>
      <c r="D35" s="5" t="s">
        <v>102</v>
      </c>
      <c r="E35" s="29">
        <v>5</v>
      </c>
      <c r="F35" s="5" t="s">
        <v>328</v>
      </c>
      <c r="G35" s="29"/>
      <c r="H35" s="26">
        <v>43693</v>
      </c>
      <c r="I35" s="5" t="s">
        <v>306</v>
      </c>
      <c r="J35" s="5" t="s">
        <v>775</v>
      </c>
      <c r="K35" s="30"/>
      <c r="L35" s="2" t="str">
        <f t="shared" ref="L35:L61" si="2">IF(C35=1,"SELT1",IF(C35=2,"SELT2",IF(C35=3,"SELT3",IF(C35=4,"SELT4",IF(C35=5,"SELT5","NA")))))</f>
        <v>SELT1</v>
      </c>
      <c r="M35" s="2" t="str">
        <f t="shared" ref="M35:M61" si="3">IF(E35=1,"SELGRUPO1",IF(E35=2,"SELGRUPO2",IF(E35=3,"SELGRUPO3",IF(E35= 4,"SELGRUPO4",IF(E35=5,"SELGRUPO5","NA")))))</f>
        <v>SELGRUPO5</v>
      </c>
    </row>
    <row r="36" spans="1:13" s="2" customFormat="1" x14ac:dyDescent="0.3">
      <c r="A36" s="26">
        <v>43935</v>
      </c>
      <c r="B36" s="27">
        <v>43935</v>
      </c>
      <c r="C36" s="28">
        <v>1</v>
      </c>
      <c r="D36" s="5" t="s">
        <v>102</v>
      </c>
      <c r="E36" s="29">
        <v>5</v>
      </c>
      <c r="F36" s="5" t="s">
        <v>294</v>
      </c>
      <c r="G36" s="29"/>
      <c r="H36" s="26">
        <v>43615</v>
      </c>
      <c r="I36" s="5" t="s">
        <v>290</v>
      </c>
      <c r="J36" s="5" t="s">
        <v>792</v>
      </c>
      <c r="K36" s="30"/>
      <c r="L36" s="2" t="str">
        <f t="shared" si="2"/>
        <v>SELT1</v>
      </c>
      <c r="M36" s="2" t="str">
        <f t="shared" si="3"/>
        <v>SELGRUPO5</v>
      </c>
    </row>
    <row r="37" spans="1:13" s="2" customFormat="1" x14ac:dyDescent="0.3">
      <c r="A37" s="26">
        <v>43935</v>
      </c>
      <c r="B37" s="27">
        <v>43935</v>
      </c>
      <c r="C37" s="28">
        <v>1</v>
      </c>
      <c r="D37" s="5" t="s">
        <v>98</v>
      </c>
      <c r="E37" s="28">
        <v>2</v>
      </c>
      <c r="F37" s="5" t="s">
        <v>311</v>
      </c>
      <c r="G37" s="29"/>
      <c r="H37" s="26">
        <v>43930</v>
      </c>
      <c r="I37" s="5" t="s">
        <v>290</v>
      </c>
      <c r="J37" s="5" t="s">
        <v>793</v>
      </c>
      <c r="K37" s="30"/>
      <c r="L37" s="2" t="str">
        <f t="shared" si="2"/>
        <v>SELT1</v>
      </c>
      <c r="M37" s="2" t="str">
        <f t="shared" si="3"/>
        <v>SELGRUPO2</v>
      </c>
    </row>
    <row r="38" spans="1:13" s="2" customFormat="1" x14ac:dyDescent="0.3">
      <c r="A38" s="26">
        <v>43935</v>
      </c>
      <c r="B38" s="27">
        <v>43935</v>
      </c>
      <c r="C38" s="28">
        <v>1</v>
      </c>
      <c r="D38" s="5" t="s">
        <v>98</v>
      </c>
      <c r="E38" s="28">
        <v>2</v>
      </c>
      <c r="F38" s="5" t="s">
        <v>311</v>
      </c>
      <c r="G38" s="29"/>
      <c r="H38" s="26">
        <v>43930</v>
      </c>
      <c r="I38" s="5" t="s">
        <v>290</v>
      </c>
      <c r="J38" s="59" t="s">
        <v>794</v>
      </c>
      <c r="K38" s="30"/>
      <c r="L38" s="2" t="str">
        <f t="shared" si="2"/>
        <v>SELT1</v>
      </c>
      <c r="M38" s="2" t="str">
        <f t="shared" si="3"/>
        <v>SELGRUPO2</v>
      </c>
    </row>
    <row r="39" spans="1:13" s="2" customFormat="1" x14ac:dyDescent="0.3">
      <c r="A39" s="26">
        <v>43935</v>
      </c>
      <c r="B39" s="27">
        <v>43935</v>
      </c>
      <c r="C39" s="28">
        <v>1</v>
      </c>
      <c r="D39" s="5" t="s">
        <v>98</v>
      </c>
      <c r="E39" s="28">
        <v>2</v>
      </c>
      <c r="F39" s="5" t="s">
        <v>311</v>
      </c>
      <c r="G39" s="29"/>
      <c r="H39" s="26">
        <v>43897</v>
      </c>
      <c r="I39" s="5" t="s">
        <v>290</v>
      </c>
      <c r="J39" s="5" t="s">
        <v>795</v>
      </c>
      <c r="K39" s="30"/>
      <c r="L39" s="2" t="str">
        <f t="shared" si="2"/>
        <v>SELT1</v>
      </c>
      <c r="M39" s="2" t="str">
        <f t="shared" si="3"/>
        <v>SELGRUPO2</v>
      </c>
    </row>
    <row r="40" spans="1:13" s="2" customFormat="1" x14ac:dyDescent="0.3">
      <c r="A40" s="26">
        <v>43935</v>
      </c>
      <c r="B40" s="27">
        <v>43935</v>
      </c>
      <c r="C40" s="28">
        <v>1</v>
      </c>
      <c r="D40" s="5" t="s">
        <v>98</v>
      </c>
      <c r="E40" s="28">
        <v>2</v>
      </c>
      <c r="F40" s="5" t="s">
        <v>311</v>
      </c>
      <c r="G40" s="29"/>
      <c r="H40" s="26">
        <v>43927</v>
      </c>
      <c r="I40" s="5" t="s">
        <v>290</v>
      </c>
      <c r="J40" s="5" t="s">
        <v>796</v>
      </c>
      <c r="K40" s="30"/>
      <c r="L40" s="2" t="str">
        <f t="shared" si="2"/>
        <v>SELT1</v>
      </c>
      <c r="M40" s="2" t="str">
        <f t="shared" si="3"/>
        <v>SELGRUPO2</v>
      </c>
    </row>
    <row r="41" spans="1:13" s="2" customFormat="1" x14ac:dyDescent="0.3">
      <c r="A41" s="26">
        <v>43935</v>
      </c>
      <c r="B41" s="27">
        <v>43935</v>
      </c>
      <c r="C41" s="28">
        <v>1</v>
      </c>
      <c r="D41" s="5" t="s">
        <v>98</v>
      </c>
      <c r="E41" s="28">
        <v>5</v>
      </c>
      <c r="F41" s="5" t="s">
        <v>332</v>
      </c>
      <c r="G41" s="29"/>
      <c r="H41" s="26">
        <v>43935</v>
      </c>
      <c r="I41" s="5" t="s">
        <v>306</v>
      </c>
      <c r="J41" s="5" t="s">
        <v>797</v>
      </c>
      <c r="K41" s="30"/>
      <c r="L41" s="2" t="str">
        <f t="shared" si="2"/>
        <v>SELT1</v>
      </c>
      <c r="M41" s="2" t="str">
        <f t="shared" si="3"/>
        <v>SELGRUPO5</v>
      </c>
    </row>
    <row r="42" spans="1:13" s="2" customFormat="1" x14ac:dyDescent="0.3">
      <c r="A42" s="26">
        <v>43935</v>
      </c>
      <c r="B42" s="27">
        <v>43935</v>
      </c>
      <c r="C42" s="28">
        <v>1</v>
      </c>
      <c r="D42" s="5" t="s">
        <v>114</v>
      </c>
      <c r="E42" s="29">
        <v>5</v>
      </c>
      <c r="F42" s="5" t="s">
        <v>294</v>
      </c>
      <c r="G42" s="29"/>
      <c r="H42" s="26">
        <v>43817</v>
      </c>
      <c r="I42" s="5" t="s">
        <v>290</v>
      </c>
      <c r="J42" s="5" t="s">
        <v>798</v>
      </c>
      <c r="K42" s="30"/>
      <c r="L42" s="2" t="str">
        <f t="shared" si="2"/>
        <v>SELT1</v>
      </c>
      <c r="M42" s="2" t="str">
        <f t="shared" si="3"/>
        <v>SELGRUPO5</v>
      </c>
    </row>
    <row r="43" spans="1:13" s="2" customFormat="1" x14ac:dyDescent="0.3">
      <c r="A43" s="26">
        <v>43936</v>
      </c>
      <c r="B43" s="27">
        <v>43936</v>
      </c>
      <c r="C43" s="28">
        <v>1</v>
      </c>
      <c r="D43" s="5" t="s">
        <v>101</v>
      </c>
      <c r="E43" s="29">
        <v>5</v>
      </c>
      <c r="F43" s="5" t="s">
        <v>799</v>
      </c>
      <c r="G43" s="29"/>
      <c r="H43" s="26">
        <v>43524</v>
      </c>
      <c r="I43" s="5" t="s">
        <v>300</v>
      </c>
      <c r="J43" s="5" t="s">
        <v>800</v>
      </c>
      <c r="K43" s="30"/>
      <c r="L43" s="2" t="str">
        <f t="shared" si="2"/>
        <v>SELT1</v>
      </c>
      <c r="M43" s="2" t="str">
        <f t="shared" si="3"/>
        <v>SELGRUPO5</v>
      </c>
    </row>
    <row r="44" spans="1:13" s="2" customFormat="1" x14ac:dyDescent="0.3">
      <c r="A44" s="26">
        <v>43936</v>
      </c>
      <c r="B44" s="27">
        <v>43936</v>
      </c>
      <c r="C44" s="28">
        <v>1</v>
      </c>
      <c r="D44" s="5" t="s">
        <v>101</v>
      </c>
      <c r="E44" s="29">
        <v>5</v>
      </c>
      <c r="F44" s="5" t="s">
        <v>294</v>
      </c>
      <c r="G44" s="29"/>
      <c r="H44" s="26">
        <v>43907</v>
      </c>
      <c r="I44" s="5" t="s">
        <v>290</v>
      </c>
      <c r="J44" s="5" t="s">
        <v>801</v>
      </c>
      <c r="K44" s="30"/>
      <c r="L44" s="2" t="str">
        <f t="shared" si="2"/>
        <v>SELT1</v>
      </c>
      <c r="M44" s="2" t="str">
        <f t="shared" si="3"/>
        <v>SELGRUPO5</v>
      </c>
    </row>
    <row r="45" spans="1:13" s="2" customFormat="1" x14ac:dyDescent="0.3">
      <c r="A45" s="26">
        <v>43936</v>
      </c>
      <c r="B45" s="27">
        <v>43936</v>
      </c>
      <c r="C45" s="28">
        <v>1</v>
      </c>
      <c r="D45" s="5" t="s">
        <v>97</v>
      </c>
      <c r="E45" s="29">
        <v>1</v>
      </c>
      <c r="F45" s="5" t="s">
        <v>291</v>
      </c>
      <c r="G45" s="29"/>
      <c r="H45" s="26">
        <v>43402</v>
      </c>
      <c r="I45" s="5" t="s">
        <v>290</v>
      </c>
      <c r="J45" s="5" t="s">
        <v>802</v>
      </c>
      <c r="K45" s="30"/>
      <c r="L45" s="2" t="str">
        <f t="shared" si="2"/>
        <v>SELT1</v>
      </c>
      <c r="M45" s="2" t="str">
        <f t="shared" si="3"/>
        <v>SELGRUPO1</v>
      </c>
    </row>
    <row r="46" spans="1:13" s="2" customFormat="1" x14ac:dyDescent="0.3">
      <c r="A46" s="26">
        <v>43936</v>
      </c>
      <c r="B46" s="27">
        <v>43936</v>
      </c>
      <c r="C46" s="28">
        <v>1</v>
      </c>
      <c r="D46" s="5" t="s">
        <v>97</v>
      </c>
      <c r="E46" s="29">
        <v>5</v>
      </c>
      <c r="F46" s="5" t="s">
        <v>294</v>
      </c>
      <c r="G46" s="29"/>
      <c r="H46" s="26">
        <v>43900</v>
      </c>
      <c r="I46" s="5" t="s">
        <v>290</v>
      </c>
      <c r="J46" s="5" t="s">
        <v>790</v>
      </c>
      <c r="K46" s="30"/>
      <c r="L46" s="2" t="str">
        <f t="shared" si="2"/>
        <v>SELT1</v>
      </c>
      <c r="M46" s="2" t="str">
        <f t="shared" si="3"/>
        <v>SELGRUPO5</v>
      </c>
    </row>
    <row r="47" spans="1:13" s="2" customFormat="1" x14ac:dyDescent="0.3">
      <c r="A47" s="26">
        <v>43936</v>
      </c>
      <c r="B47" s="27">
        <v>43936</v>
      </c>
      <c r="C47" s="28">
        <v>1</v>
      </c>
      <c r="D47" s="5" t="s">
        <v>111</v>
      </c>
      <c r="E47" s="29">
        <v>5</v>
      </c>
      <c r="F47" s="5" t="s">
        <v>309</v>
      </c>
      <c r="G47" s="29"/>
      <c r="H47" s="26">
        <v>43643</v>
      </c>
      <c r="I47" s="5" t="s">
        <v>300</v>
      </c>
      <c r="J47" s="5" t="s">
        <v>800</v>
      </c>
      <c r="K47" s="30"/>
      <c r="L47" s="2" t="str">
        <f t="shared" si="2"/>
        <v>SELT1</v>
      </c>
      <c r="M47" s="2" t="str">
        <f t="shared" si="3"/>
        <v>SELGRUPO5</v>
      </c>
    </row>
    <row r="48" spans="1:13" s="2" customFormat="1" x14ac:dyDescent="0.3">
      <c r="A48" s="26">
        <v>43936</v>
      </c>
      <c r="B48" s="27">
        <v>43936</v>
      </c>
      <c r="C48" s="28">
        <v>1</v>
      </c>
      <c r="D48" s="5" t="s">
        <v>110</v>
      </c>
      <c r="E48" s="29">
        <v>5</v>
      </c>
      <c r="F48" s="5" t="s">
        <v>324</v>
      </c>
      <c r="G48" s="29"/>
      <c r="H48" s="26">
        <v>43799</v>
      </c>
      <c r="I48" s="5" t="s">
        <v>290</v>
      </c>
      <c r="J48" s="5" t="s">
        <v>782</v>
      </c>
      <c r="K48" s="30"/>
      <c r="L48" s="2" t="str">
        <f t="shared" si="2"/>
        <v>SELT1</v>
      </c>
      <c r="M48" s="2" t="str">
        <f t="shared" si="3"/>
        <v>SELGRUPO5</v>
      </c>
    </row>
    <row r="49" spans="1:13" s="2" customFormat="1" x14ac:dyDescent="0.3">
      <c r="A49" s="26">
        <v>43936</v>
      </c>
      <c r="B49" s="27">
        <v>43936</v>
      </c>
      <c r="C49" s="28">
        <v>1</v>
      </c>
      <c r="D49" s="5" t="s">
        <v>110</v>
      </c>
      <c r="E49" s="29">
        <v>5</v>
      </c>
      <c r="F49" s="5" t="s">
        <v>309</v>
      </c>
      <c r="G49" s="29"/>
      <c r="H49" s="26">
        <v>43738</v>
      </c>
      <c r="I49" s="5" t="s">
        <v>300</v>
      </c>
      <c r="J49" s="5" t="s">
        <v>803</v>
      </c>
      <c r="K49" s="30"/>
      <c r="L49" s="2" t="str">
        <f t="shared" si="2"/>
        <v>SELT1</v>
      </c>
      <c r="M49" s="2" t="str">
        <f t="shared" si="3"/>
        <v>SELGRUPO5</v>
      </c>
    </row>
    <row r="50" spans="1:13" s="2" customFormat="1" x14ac:dyDescent="0.3">
      <c r="A50" s="26">
        <v>43936</v>
      </c>
      <c r="B50" s="27">
        <v>43936</v>
      </c>
      <c r="C50" s="28">
        <v>1</v>
      </c>
      <c r="D50" s="5" t="s">
        <v>110</v>
      </c>
      <c r="E50" s="29">
        <v>5</v>
      </c>
      <c r="F50" s="5" t="s">
        <v>294</v>
      </c>
      <c r="G50" s="29"/>
      <c r="H50" s="26">
        <v>43817</v>
      </c>
      <c r="I50" s="5" t="s">
        <v>290</v>
      </c>
      <c r="J50" s="5" t="s">
        <v>804</v>
      </c>
      <c r="K50" s="30"/>
      <c r="L50" s="2" t="str">
        <f t="shared" si="2"/>
        <v>SELT1</v>
      </c>
      <c r="M50" s="2" t="str">
        <f t="shared" si="3"/>
        <v>SELGRUPO5</v>
      </c>
    </row>
    <row r="51" spans="1:13" s="2" customFormat="1" x14ac:dyDescent="0.3">
      <c r="A51" s="26">
        <v>43936</v>
      </c>
      <c r="B51" s="27">
        <v>43936</v>
      </c>
      <c r="C51" s="28">
        <v>1</v>
      </c>
      <c r="D51" s="5" t="s">
        <v>113</v>
      </c>
      <c r="E51" s="29">
        <v>5</v>
      </c>
      <c r="F51" s="5" t="s">
        <v>294</v>
      </c>
      <c r="G51" s="29"/>
      <c r="H51" s="26">
        <v>43903</v>
      </c>
      <c r="I51" s="5" t="s">
        <v>290</v>
      </c>
      <c r="J51" s="5" t="s">
        <v>805</v>
      </c>
      <c r="K51" s="30"/>
      <c r="L51" s="2" t="str">
        <f t="shared" si="2"/>
        <v>SELT1</v>
      </c>
      <c r="M51" s="2" t="str">
        <f t="shared" si="3"/>
        <v>SELGRUPO5</v>
      </c>
    </row>
    <row r="52" spans="1:13" s="2" customFormat="1" x14ac:dyDescent="0.3">
      <c r="A52" s="26">
        <v>43936</v>
      </c>
      <c r="B52" s="27">
        <v>43936</v>
      </c>
      <c r="C52" s="28">
        <v>1</v>
      </c>
      <c r="D52" s="5" t="s">
        <v>102</v>
      </c>
      <c r="E52" s="29">
        <v>5</v>
      </c>
      <c r="F52" s="5" t="s">
        <v>309</v>
      </c>
      <c r="G52" s="29"/>
      <c r="H52" s="26">
        <v>43864</v>
      </c>
      <c r="I52" s="5" t="s">
        <v>300</v>
      </c>
      <c r="J52" s="5" t="s">
        <v>806</v>
      </c>
      <c r="K52" s="30"/>
      <c r="L52" s="2" t="str">
        <f t="shared" si="2"/>
        <v>SELT1</v>
      </c>
      <c r="M52" s="2" t="str">
        <f t="shared" si="3"/>
        <v>SELGRUPO5</v>
      </c>
    </row>
    <row r="53" spans="1:13" s="2" customFormat="1" x14ac:dyDescent="0.3">
      <c r="A53" s="26">
        <v>43936</v>
      </c>
      <c r="B53" s="27">
        <v>43936</v>
      </c>
      <c r="C53" s="28">
        <v>1</v>
      </c>
      <c r="D53" s="5" t="s">
        <v>102</v>
      </c>
      <c r="E53" s="29">
        <v>5</v>
      </c>
      <c r="F53" s="5" t="s">
        <v>294</v>
      </c>
      <c r="G53" s="29"/>
      <c r="H53" s="26">
        <v>43909</v>
      </c>
      <c r="I53" s="5" t="s">
        <v>290</v>
      </c>
      <c r="J53" s="5" t="s">
        <v>807</v>
      </c>
      <c r="K53" s="30"/>
      <c r="L53" s="2" t="str">
        <f t="shared" si="2"/>
        <v>SELT1</v>
      </c>
      <c r="M53" s="2" t="str">
        <f t="shared" si="3"/>
        <v>SELGRUPO5</v>
      </c>
    </row>
    <row r="54" spans="1:13" s="2" customFormat="1" x14ac:dyDescent="0.3">
      <c r="A54" s="26">
        <v>43936</v>
      </c>
      <c r="B54" s="27">
        <v>43936</v>
      </c>
      <c r="C54" s="28">
        <v>1</v>
      </c>
      <c r="D54" s="5" t="s">
        <v>102</v>
      </c>
      <c r="E54" s="29">
        <v>5</v>
      </c>
      <c r="F54" s="5" t="s">
        <v>304</v>
      </c>
      <c r="G54" s="29"/>
      <c r="H54" s="26">
        <v>43888</v>
      </c>
      <c r="I54" s="5" t="s">
        <v>290</v>
      </c>
      <c r="J54" s="5" t="s">
        <v>808</v>
      </c>
      <c r="K54" s="30"/>
      <c r="L54" s="2" t="str">
        <f t="shared" si="2"/>
        <v>SELT1</v>
      </c>
      <c r="M54" s="2" t="str">
        <f t="shared" si="3"/>
        <v>SELGRUPO5</v>
      </c>
    </row>
    <row r="55" spans="1:13" s="2" customFormat="1" x14ac:dyDescent="0.3">
      <c r="A55" s="26">
        <v>43936</v>
      </c>
      <c r="B55" s="27">
        <v>43936</v>
      </c>
      <c r="C55" s="28">
        <v>1</v>
      </c>
      <c r="D55" s="5" t="s">
        <v>102</v>
      </c>
      <c r="E55" s="29">
        <v>1</v>
      </c>
      <c r="F55" s="5" t="s">
        <v>291</v>
      </c>
      <c r="G55" s="29"/>
      <c r="H55" s="26">
        <v>43578</v>
      </c>
      <c r="I55" s="5" t="s">
        <v>290</v>
      </c>
      <c r="J55" s="5" t="s">
        <v>809</v>
      </c>
      <c r="K55" s="30"/>
      <c r="L55" s="2" t="str">
        <f t="shared" si="2"/>
        <v>SELT1</v>
      </c>
      <c r="M55" s="2" t="str">
        <f t="shared" si="3"/>
        <v>SELGRUPO1</v>
      </c>
    </row>
    <row r="56" spans="1:13" s="2" customFormat="1" x14ac:dyDescent="0.3">
      <c r="A56" s="26">
        <v>43936</v>
      </c>
      <c r="B56" s="27">
        <v>43936</v>
      </c>
      <c r="C56" s="28">
        <v>1</v>
      </c>
      <c r="D56" s="5" t="s">
        <v>102</v>
      </c>
      <c r="E56" s="29">
        <v>5</v>
      </c>
      <c r="F56" s="5" t="s">
        <v>87</v>
      </c>
      <c r="G56" s="29"/>
      <c r="H56" s="26">
        <v>43941</v>
      </c>
      <c r="I56" s="5" t="s">
        <v>290</v>
      </c>
      <c r="J56" s="5" t="s">
        <v>810</v>
      </c>
      <c r="K56" s="30"/>
      <c r="L56" s="2" t="str">
        <f t="shared" si="2"/>
        <v>SELT1</v>
      </c>
      <c r="M56" s="2" t="str">
        <f t="shared" si="3"/>
        <v>SELGRUPO5</v>
      </c>
    </row>
    <row r="57" spans="1:13" s="2" customFormat="1" x14ac:dyDescent="0.3">
      <c r="A57" s="26">
        <v>43936</v>
      </c>
      <c r="B57" s="27">
        <v>43936</v>
      </c>
      <c r="C57" s="28">
        <v>1</v>
      </c>
      <c r="D57" s="5" t="s">
        <v>109</v>
      </c>
      <c r="E57" s="29">
        <v>5</v>
      </c>
      <c r="F57" s="5" t="s">
        <v>328</v>
      </c>
      <c r="G57" s="29"/>
      <c r="H57" s="26">
        <v>43692</v>
      </c>
      <c r="I57" s="5" t="s">
        <v>306</v>
      </c>
      <c r="J57" s="5" t="s">
        <v>775</v>
      </c>
      <c r="K57" s="30"/>
      <c r="L57" s="2" t="str">
        <f t="shared" si="2"/>
        <v>SELT1</v>
      </c>
      <c r="M57" s="2" t="str">
        <f t="shared" si="3"/>
        <v>SELGRUPO5</v>
      </c>
    </row>
    <row r="58" spans="1:13" s="2" customFormat="1" x14ac:dyDescent="0.3">
      <c r="A58" s="26">
        <v>43936</v>
      </c>
      <c r="B58" s="27">
        <v>43936</v>
      </c>
      <c r="C58" s="28">
        <v>1</v>
      </c>
      <c r="D58" s="5" t="s">
        <v>109</v>
      </c>
      <c r="E58" s="29">
        <v>5</v>
      </c>
      <c r="F58" s="5" t="s">
        <v>324</v>
      </c>
      <c r="G58" s="29"/>
      <c r="H58" s="26">
        <v>43799</v>
      </c>
      <c r="I58" s="5" t="s">
        <v>290</v>
      </c>
      <c r="J58" s="5" t="s">
        <v>782</v>
      </c>
      <c r="K58" s="30"/>
      <c r="L58" s="2" t="str">
        <f t="shared" si="2"/>
        <v>SELT1</v>
      </c>
      <c r="M58" s="2" t="str">
        <f t="shared" si="3"/>
        <v>SELGRUPO5</v>
      </c>
    </row>
    <row r="59" spans="1:13" s="2" customFormat="1" x14ac:dyDescent="0.3">
      <c r="A59" s="26">
        <v>43936</v>
      </c>
      <c r="B59" s="27">
        <v>43936</v>
      </c>
      <c r="C59" s="28">
        <v>1</v>
      </c>
      <c r="D59" s="5" t="s">
        <v>109</v>
      </c>
      <c r="E59" s="29">
        <v>5</v>
      </c>
      <c r="F59" s="5" t="s">
        <v>326</v>
      </c>
      <c r="G59" s="29"/>
      <c r="H59" s="26">
        <v>43847</v>
      </c>
      <c r="I59" s="5" t="s">
        <v>290</v>
      </c>
      <c r="J59" s="5" t="s">
        <v>811</v>
      </c>
      <c r="K59" s="30"/>
      <c r="L59" s="2" t="str">
        <f t="shared" si="2"/>
        <v>SELT1</v>
      </c>
      <c r="M59" s="2" t="str">
        <f t="shared" si="3"/>
        <v>SELGRUPO5</v>
      </c>
    </row>
    <row r="60" spans="1:13" s="2" customFormat="1" x14ac:dyDescent="0.3">
      <c r="A60" s="26">
        <v>43936</v>
      </c>
      <c r="B60" s="27">
        <v>43936</v>
      </c>
      <c r="C60" s="28">
        <v>1</v>
      </c>
      <c r="D60" s="5" t="s">
        <v>109</v>
      </c>
      <c r="E60" s="29">
        <v>5</v>
      </c>
      <c r="F60" s="5" t="s">
        <v>87</v>
      </c>
      <c r="G60" s="29"/>
      <c r="H60" s="26">
        <v>43812</v>
      </c>
      <c r="I60" s="5" t="s">
        <v>290</v>
      </c>
      <c r="J60" s="5" t="s">
        <v>812</v>
      </c>
      <c r="K60" s="30"/>
      <c r="L60" s="2" t="str">
        <f t="shared" si="2"/>
        <v>SELT1</v>
      </c>
      <c r="M60" s="2" t="str">
        <f t="shared" si="3"/>
        <v>SELGRUPO5</v>
      </c>
    </row>
    <row r="61" spans="1:13" s="2" customFormat="1" x14ac:dyDescent="0.3">
      <c r="A61" s="26">
        <v>43936</v>
      </c>
      <c r="B61" s="27">
        <v>43936</v>
      </c>
      <c r="C61" s="28">
        <v>1</v>
      </c>
      <c r="D61" s="5" t="s">
        <v>109</v>
      </c>
      <c r="E61" s="29">
        <v>5</v>
      </c>
      <c r="F61" s="5" t="s">
        <v>294</v>
      </c>
      <c r="G61" s="29"/>
      <c r="H61" s="26">
        <v>43625</v>
      </c>
      <c r="I61" s="5" t="s">
        <v>290</v>
      </c>
      <c r="J61" s="5" t="s">
        <v>813</v>
      </c>
      <c r="K61" s="30"/>
      <c r="L61" s="2" t="str">
        <f t="shared" si="2"/>
        <v>SELT1</v>
      </c>
      <c r="M61" s="2" t="str">
        <f t="shared" si="3"/>
        <v>SELGRUPO5</v>
      </c>
    </row>
    <row r="62" spans="1:13" s="2" customFormat="1" x14ac:dyDescent="0.3">
      <c r="A62" s="26">
        <v>43936</v>
      </c>
      <c r="B62" s="27">
        <v>43936</v>
      </c>
      <c r="C62" s="28">
        <v>1</v>
      </c>
      <c r="D62" s="5" t="s">
        <v>97</v>
      </c>
      <c r="E62" s="29">
        <v>5</v>
      </c>
      <c r="F62" s="5" t="s">
        <v>324</v>
      </c>
      <c r="G62" s="29"/>
      <c r="H62" s="26">
        <v>43799</v>
      </c>
      <c r="I62" s="5" t="s">
        <v>290</v>
      </c>
      <c r="J62" s="5" t="s">
        <v>782</v>
      </c>
      <c r="K62" s="30"/>
      <c r="L62" s="2" t="str">
        <f t="shared" ref="L62:L67" si="4">IF(C62=1,"SELT1",IF(C62=2,"SELT2",IF(C62=3,"SELT3",IF(C62=4,"SELT4",IF(C62=5,"SELT5","NA")))))</f>
        <v>SELT1</v>
      </c>
      <c r="M62" s="2" t="str">
        <f t="shared" ref="M62:M75" si="5">IF(E62=1,"SELGRUPO1",IF(E62=2,"SELGRUPO2",IF(E62=3,"SELGRUPO3",IF(E62= 4,"SELGRUPO4",IF(E62=5,"SELGRUPO5","NA")))))</f>
        <v>SELGRUPO5</v>
      </c>
    </row>
    <row r="63" spans="1:13" s="2" customFormat="1" x14ac:dyDescent="0.3">
      <c r="A63" s="26">
        <v>43936</v>
      </c>
      <c r="B63" s="27">
        <v>43936</v>
      </c>
      <c r="C63" s="28">
        <v>1</v>
      </c>
      <c r="D63" s="5" t="s">
        <v>115</v>
      </c>
      <c r="E63" s="29">
        <v>5</v>
      </c>
      <c r="F63" s="5" t="s">
        <v>294</v>
      </c>
      <c r="G63" s="29"/>
      <c r="H63" s="26">
        <v>43909</v>
      </c>
      <c r="I63" s="5" t="s">
        <v>290</v>
      </c>
      <c r="J63" s="5" t="s">
        <v>814</v>
      </c>
      <c r="K63" s="30"/>
      <c r="L63" s="2" t="str">
        <f t="shared" si="4"/>
        <v>SELT1</v>
      </c>
      <c r="M63" s="2" t="str">
        <f t="shared" si="5"/>
        <v>SELGRUPO5</v>
      </c>
    </row>
    <row r="64" spans="1:13" s="2" customFormat="1" x14ac:dyDescent="0.3">
      <c r="A64" s="26">
        <v>43936</v>
      </c>
      <c r="B64" s="27">
        <v>43936</v>
      </c>
      <c r="C64" s="28">
        <v>1</v>
      </c>
      <c r="D64" s="5" t="s">
        <v>115</v>
      </c>
      <c r="E64" s="29">
        <v>5</v>
      </c>
      <c r="F64" s="5" t="s">
        <v>317</v>
      </c>
      <c r="G64" s="29"/>
      <c r="H64" s="26">
        <v>43797</v>
      </c>
      <c r="I64" s="5" t="s">
        <v>300</v>
      </c>
      <c r="J64" s="5" t="s">
        <v>770</v>
      </c>
      <c r="K64" s="30"/>
      <c r="L64" s="2" t="str">
        <f t="shared" si="4"/>
        <v>SELT1</v>
      </c>
      <c r="M64" s="2" t="str">
        <f t="shared" si="5"/>
        <v>SELGRUPO5</v>
      </c>
    </row>
    <row r="65" spans="1:13" s="2" customFormat="1" x14ac:dyDescent="0.3">
      <c r="A65" s="26">
        <v>43936</v>
      </c>
      <c r="B65" s="27">
        <v>43936</v>
      </c>
      <c r="C65" s="28">
        <v>1</v>
      </c>
      <c r="D65" s="5" t="s">
        <v>113</v>
      </c>
      <c r="E65" s="29">
        <v>5</v>
      </c>
      <c r="F65" s="5" t="s">
        <v>328</v>
      </c>
      <c r="G65" s="29"/>
      <c r="H65" s="26">
        <v>43692</v>
      </c>
      <c r="I65" s="5" t="s">
        <v>290</v>
      </c>
      <c r="J65" s="5"/>
      <c r="K65" s="30"/>
      <c r="L65" s="2" t="str">
        <f t="shared" si="4"/>
        <v>SELT1</v>
      </c>
      <c r="M65" s="2" t="str">
        <f t="shared" si="5"/>
        <v>SELGRUPO5</v>
      </c>
    </row>
    <row r="66" spans="1:13" s="2" customFormat="1" x14ac:dyDescent="0.3">
      <c r="A66" s="26">
        <v>43936</v>
      </c>
      <c r="B66" s="27">
        <v>43936</v>
      </c>
      <c r="C66" s="28">
        <v>1</v>
      </c>
      <c r="D66" s="5" t="s">
        <v>97</v>
      </c>
      <c r="E66" s="28">
        <v>2</v>
      </c>
      <c r="F66" s="5" t="s">
        <v>318</v>
      </c>
      <c r="G66" s="29"/>
      <c r="H66" s="26">
        <v>43875</v>
      </c>
      <c r="I66" s="5" t="s">
        <v>290</v>
      </c>
      <c r="J66" s="5" t="s">
        <v>815</v>
      </c>
      <c r="K66" s="30"/>
      <c r="L66" s="2" t="str">
        <f t="shared" si="4"/>
        <v>SELT1</v>
      </c>
      <c r="M66" s="2" t="str">
        <f t="shared" si="5"/>
        <v>SELGRUPO2</v>
      </c>
    </row>
    <row r="67" spans="1:13" s="2" customFormat="1" x14ac:dyDescent="0.3">
      <c r="A67" s="26">
        <v>43936</v>
      </c>
      <c r="B67" s="27">
        <v>43936</v>
      </c>
      <c r="C67" s="28">
        <v>1</v>
      </c>
      <c r="D67" s="5" t="s">
        <v>97</v>
      </c>
      <c r="E67" s="29">
        <v>5</v>
      </c>
      <c r="F67" s="5" t="s">
        <v>314</v>
      </c>
      <c r="G67" s="29"/>
      <c r="H67" s="26">
        <v>43880</v>
      </c>
      <c r="I67" s="5" t="s">
        <v>306</v>
      </c>
      <c r="J67" s="5" t="s">
        <v>816</v>
      </c>
      <c r="K67" s="30"/>
      <c r="L67" s="2" t="str">
        <f t="shared" si="4"/>
        <v>SELT1</v>
      </c>
      <c r="M67" s="2" t="str">
        <f t="shared" si="5"/>
        <v>SELGRUPO5</v>
      </c>
    </row>
    <row r="68" spans="1:13" s="2" customFormat="1" x14ac:dyDescent="0.3">
      <c r="A68" s="26">
        <v>43936</v>
      </c>
      <c r="B68" s="27">
        <v>43936</v>
      </c>
      <c r="C68" s="28">
        <v>1</v>
      </c>
      <c r="D68" s="5" t="s">
        <v>112</v>
      </c>
      <c r="E68" s="29">
        <v>5</v>
      </c>
      <c r="F68" s="5" t="s">
        <v>314</v>
      </c>
      <c r="G68" s="29"/>
      <c r="H68" s="26">
        <v>43871</v>
      </c>
      <c r="I68" s="5" t="s">
        <v>306</v>
      </c>
      <c r="J68" s="5" t="s">
        <v>816</v>
      </c>
      <c r="K68" s="30"/>
      <c r="L68" s="2" t="str">
        <f t="shared" ref="L68:L131" si="6">IF(C68=1,"SELT1",IF(C68=2,"SELT2",IF(C68=3,"SELT3",IF(C68=4,"SELT4",IF(C68=5,"SELT5","NA")))))</f>
        <v>SELT1</v>
      </c>
      <c r="M68" s="2" t="str">
        <f t="shared" si="5"/>
        <v>SELGRUPO5</v>
      </c>
    </row>
    <row r="69" spans="1:13" s="2" customFormat="1" x14ac:dyDescent="0.3">
      <c r="A69" s="26">
        <v>43936</v>
      </c>
      <c r="B69" s="27">
        <v>43938</v>
      </c>
      <c r="C69" s="28">
        <v>1</v>
      </c>
      <c r="D69" s="5" t="s">
        <v>110</v>
      </c>
      <c r="E69" s="29">
        <v>4</v>
      </c>
      <c r="F69" s="5" t="s">
        <v>83</v>
      </c>
      <c r="G69" s="29"/>
      <c r="H69" s="26">
        <v>43818</v>
      </c>
      <c r="I69" s="5" t="s">
        <v>306</v>
      </c>
      <c r="J69" s="5" t="s">
        <v>816</v>
      </c>
      <c r="K69" s="30"/>
      <c r="L69" s="2" t="str">
        <f t="shared" si="6"/>
        <v>SELT1</v>
      </c>
      <c r="M69" s="2" t="str">
        <f t="shared" si="5"/>
        <v>SELGRUPO4</v>
      </c>
    </row>
    <row r="70" spans="1:13" s="2" customFormat="1" x14ac:dyDescent="0.3">
      <c r="A70" s="26">
        <v>43936</v>
      </c>
      <c r="B70" s="27">
        <v>43938</v>
      </c>
      <c r="C70" s="28">
        <v>1</v>
      </c>
      <c r="D70" s="5" t="s">
        <v>107</v>
      </c>
      <c r="E70" s="29">
        <v>5</v>
      </c>
      <c r="F70" s="5" t="s">
        <v>324</v>
      </c>
      <c r="G70" s="29"/>
      <c r="H70" s="26">
        <v>43612</v>
      </c>
      <c r="I70" s="5" t="s">
        <v>290</v>
      </c>
      <c r="J70" s="5" t="s">
        <v>817</v>
      </c>
      <c r="K70" s="30"/>
      <c r="L70" s="2" t="str">
        <f t="shared" si="6"/>
        <v>SELT1</v>
      </c>
      <c r="M70" s="2" t="str">
        <f t="shared" si="5"/>
        <v>SELGRUPO5</v>
      </c>
    </row>
    <row r="71" spans="1:13" s="2" customFormat="1" x14ac:dyDescent="0.3">
      <c r="A71" s="26">
        <v>43936</v>
      </c>
      <c r="B71" s="27">
        <v>43938</v>
      </c>
      <c r="C71" s="28">
        <v>1</v>
      </c>
      <c r="D71" s="5" t="s">
        <v>107</v>
      </c>
      <c r="E71" s="29">
        <v>1</v>
      </c>
      <c r="F71" s="5" t="s">
        <v>291</v>
      </c>
      <c r="G71" s="29"/>
      <c r="H71" s="26">
        <v>43406</v>
      </c>
      <c r="I71" s="5" t="s">
        <v>290</v>
      </c>
      <c r="J71" s="5" t="s">
        <v>818</v>
      </c>
      <c r="K71" s="30"/>
      <c r="L71" s="2" t="str">
        <f t="shared" si="6"/>
        <v>SELT1</v>
      </c>
      <c r="M71" s="2" t="str">
        <f t="shared" si="5"/>
        <v>SELGRUPO1</v>
      </c>
    </row>
    <row r="72" spans="1:13" s="2" customFormat="1" x14ac:dyDescent="0.3">
      <c r="A72" s="26">
        <v>43936</v>
      </c>
      <c r="B72" s="27">
        <v>43938</v>
      </c>
      <c r="C72" s="28">
        <v>1</v>
      </c>
      <c r="D72" s="5" t="s">
        <v>107</v>
      </c>
      <c r="E72" s="29">
        <v>5</v>
      </c>
      <c r="F72" s="5" t="s">
        <v>328</v>
      </c>
      <c r="G72" s="29"/>
      <c r="H72" s="26">
        <v>43692</v>
      </c>
      <c r="I72" s="5" t="s">
        <v>306</v>
      </c>
      <c r="J72" s="5" t="s">
        <v>775</v>
      </c>
      <c r="K72" s="30"/>
      <c r="L72" s="2" t="str">
        <f t="shared" si="6"/>
        <v>SELT1</v>
      </c>
      <c r="M72" s="2" t="str">
        <f t="shared" si="5"/>
        <v>SELGRUPO5</v>
      </c>
    </row>
    <row r="73" spans="1:13" s="2" customFormat="1" x14ac:dyDescent="0.3">
      <c r="A73" s="26">
        <v>43936</v>
      </c>
      <c r="B73" s="27">
        <v>43938</v>
      </c>
      <c r="C73" s="28">
        <v>1</v>
      </c>
      <c r="D73" s="5" t="s">
        <v>107</v>
      </c>
      <c r="E73" s="29">
        <v>5</v>
      </c>
      <c r="F73" s="5" t="s">
        <v>324</v>
      </c>
      <c r="G73" s="29"/>
      <c r="H73" s="26">
        <v>43799</v>
      </c>
      <c r="I73" s="5" t="s">
        <v>290</v>
      </c>
      <c r="J73" s="5" t="s">
        <v>782</v>
      </c>
      <c r="K73" s="30"/>
      <c r="L73" s="2" t="str">
        <f t="shared" si="6"/>
        <v>SELT1</v>
      </c>
      <c r="M73" s="2" t="str">
        <f t="shared" si="5"/>
        <v>SELGRUPO5</v>
      </c>
    </row>
    <row r="74" spans="1:13" s="2" customFormat="1" x14ac:dyDescent="0.3">
      <c r="A74" s="26">
        <v>43936</v>
      </c>
      <c r="B74" s="27">
        <v>43938</v>
      </c>
      <c r="C74" s="28">
        <v>1</v>
      </c>
      <c r="D74" s="5" t="s">
        <v>107</v>
      </c>
      <c r="E74" s="29">
        <v>5</v>
      </c>
      <c r="F74" s="5" t="s">
        <v>294</v>
      </c>
      <c r="G74" s="29"/>
      <c r="H74" s="26">
        <v>43896</v>
      </c>
      <c r="I74" s="5" t="s">
        <v>290</v>
      </c>
      <c r="J74" s="5" t="s">
        <v>819</v>
      </c>
      <c r="K74" s="30"/>
      <c r="L74" s="2" t="str">
        <f t="shared" si="6"/>
        <v>SELT1</v>
      </c>
      <c r="M74" s="2" t="str">
        <f t="shared" si="5"/>
        <v>SELGRUPO5</v>
      </c>
    </row>
    <row r="75" spans="1:13" s="2" customFormat="1" x14ac:dyDescent="0.3">
      <c r="A75" s="26">
        <v>43936</v>
      </c>
      <c r="B75" s="27">
        <v>43938</v>
      </c>
      <c r="C75" s="28">
        <v>1</v>
      </c>
      <c r="D75" s="5" t="s">
        <v>107</v>
      </c>
      <c r="E75" s="29">
        <v>2</v>
      </c>
      <c r="F75" s="5" t="s">
        <v>311</v>
      </c>
      <c r="G75" s="29"/>
      <c r="H75" s="26">
        <v>43852</v>
      </c>
      <c r="I75" s="5" t="s">
        <v>290</v>
      </c>
      <c r="J75" s="5" t="s">
        <v>820</v>
      </c>
      <c r="K75" s="30"/>
      <c r="L75" s="2" t="str">
        <f t="shared" si="6"/>
        <v>SELT1</v>
      </c>
      <c r="M75" s="2" t="str">
        <f t="shared" si="5"/>
        <v>SELGRUPO2</v>
      </c>
    </row>
    <row r="76" spans="1:13" s="2" customFormat="1" x14ac:dyDescent="0.3">
      <c r="A76" s="26">
        <v>43936</v>
      </c>
      <c r="B76" s="27">
        <v>43938</v>
      </c>
      <c r="C76" s="28">
        <v>1</v>
      </c>
      <c r="D76" s="5" t="s">
        <v>107</v>
      </c>
      <c r="E76" s="29">
        <v>2</v>
      </c>
      <c r="F76" s="5" t="s">
        <v>311</v>
      </c>
      <c r="G76" s="29"/>
      <c r="H76" s="26">
        <v>43849</v>
      </c>
      <c r="I76" s="5" t="s">
        <v>290</v>
      </c>
      <c r="J76" s="5" t="s">
        <v>821</v>
      </c>
      <c r="K76" s="30"/>
      <c r="L76" s="2" t="str">
        <f t="shared" si="6"/>
        <v>SELT1</v>
      </c>
      <c r="M76" s="2" t="str">
        <f t="shared" ref="M76:M139" si="7">IF(E76=1,"SELGRUPO1",IF(E76=2,"SELGRUPO2",IF(E76=3,"SELGRUPO3",IF(E76= 4,"SELGRUPO4",IF(E76=5,"SELGRUPO5","NA")))))</f>
        <v>SELGRUPO2</v>
      </c>
    </row>
    <row r="77" spans="1:13" s="2" customFormat="1" x14ac:dyDescent="0.3">
      <c r="A77" s="26">
        <v>43937</v>
      </c>
      <c r="B77" s="27">
        <v>43938</v>
      </c>
      <c r="C77" s="28">
        <v>1</v>
      </c>
      <c r="D77" s="5" t="s">
        <v>101</v>
      </c>
      <c r="E77" s="29">
        <v>5</v>
      </c>
      <c r="F77" s="5" t="s">
        <v>87</v>
      </c>
      <c r="G77" s="29"/>
      <c r="H77" s="26">
        <v>43910</v>
      </c>
      <c r="I77" s="5" t="s">
        <v>290</v>
      </c>
      <c r="J77" s="5" t="s">
        <v>822</v>
      </c>
      <c r="K77" s="30"/>
      <c r="L77" s="2" t="str">
        <f t="shared" si="6"/>
        <v>SELT1</v>
      </c>
      <c r="M77" s="2" t="str">
        <f t="shared" si="7"/>
        <v>SELGRUPO5</v>
      </c>
    </row>
    <row r="78" spans="1:13" s="2" customFormat="1" x14ac:dyDescent="0.3">
      <c r="A78" s="26">
        <v>43937</v>
      </c>
      <c r="B78" s="27">
        <v>43938</v>
      </c>
      <c r="C78" s="28">
        <v>1</v>
      </c>
      <c r="D78" s="5" t="s">
        <v>103</v>
      </c>
      <c r="E78" s="29">
        <v>2</v>
      </c>
      <c r="F78" s="5" t="s">
        <v>311</v>
      </c>
      <c r="G78" s="29"/>
      <c r="H78" s="26">
        <v>43937</v>
      </c>
      <c r="I78" s="5" t="s">
        <v>290</v>
      </c>
      <c r="J78" s="5" t="s">
        <v>823</v>
      </c>
      <c r="K78" s="30"/>
      <c r="L78" s="2" t="str">
        <f t="shared" si="6"/>
        <v>SELT1</v>
      </c>
      <c r="M78" s="2" t="str">
        <f t="shared" si="7"/>
        <v>SELGRUPO2</v>
      </c>
    </row>
    <row r="79" spans="1:13" s="2" customFormat="1" x14ac:dyDescent="0.3">
      <c r="A79" s="26">
        <v>43937</v>
      </c>
      <c r="B79" s="27">
        <v>43938</v>
      </c>
      <c r="C79" s="28">
        <v>1</v>
      </c>
      <c r="D79" s="5" t="s">
        <v>103</v>
      </c>
      <c r="E79" s="29">
        <v>5</v>
      </c>
      <c r="F79" s="5" t="s">
        <v>328</v>
      </c>
      <c r="G79" s="29"/>
      <c r="H79" s="26">
        <v>43727</v>
      </c>
      <c r="I79" s="5" t="s">
        <v>290</v>
      </c>
      <c r="J79" s="5" t="s">
        <v>824</v>
      </c>
      <c r="K79" s="30"/>
      <c r="L79" s="2" t="str">
        <f t="shared" si="6"/>
        <v>SELT1</v>
      </c>
      <c r="M79" s="2" t="str">
        <f t="shared" si="7"/>
        <v>SELGRUPO5</v>
      </c>
    </row>
    <row r="80" spans="1:13" s="2" customFormat="1" x14ac:dyDescent="0.3">
      <c r="A80" s="26">
        <v>43937</v>
      </c>
      <c r="B80" s="27">
        <v>43938</v>
      </c>
      <c r="C80" s="28">
        <v>1</v>
      </c>
      <c r="D80" s="5" t="s">
        <v>103</v>
      </c>
      <c r="E80" s="29">
        <v>5</v>
      </c>
      <c r="F80" s="5" t="s">
        <v>328</v>
      </c>
      <c r="G80" s="29"/>
      <c r="H80" s="26">
        <v>43572</v>
      </c>
      <c r="I80" s="5" t="s">
        <v>290</v>
      </c>
      <c r="J80" s="5" t="s">
        <v>336</v>
      </c>
      <c r="K80" s="30"/>
      <c r="L80" s="2" t="str">
        <f t="shared" si="6"/>
        <v>SELT1</v>
      </c>
      <c r="M80" s="2" t="str">
        <f t="shared" si="7"/>
        <v>SELGRUPO5</v>
      </c>
    </row>
    <row r="81" spans="1:13" s="2" customFormat="1" x14ac:dyDescent="0.3">
      <c r="A81" s="26">
        <v>43937</v>
      </c>
      <c r="B81" s="27">
        <v>43938</v>
      </c>
      <c r="C81" s="28">
        <v>1</v>
      </c>
      <c r="D81" s="5" t="s">
        <v>103</v>
      </c>
      <c r="E81" s="29">
        <v>5</v>
      </c>
      <c r="F81" s="5" t="s">
        <v>328</v>
      </c>
      <c r="G81" s="29"/>
      <c r="H81" s="26">
        <v>43693</v>
      </c>
      <c r="I81" s="5" t="s">
        <v>306</v>
      </c>
      <c r="J81" s="5" t="s">
        <v>825</v>
      </c>
      <c r="K81" s="30"/>
      <c r="L81" s="2" t="str">
        <f t="shared" si="6"/>
        <v>SELT1</v>
      </c>
      <c r="M81" s="2" t="str">
        <f t="shared" si="7"/>
        <v>SELGRUPO5</v>
      </c>
    </row>
    <row r="82" spans="1:13" s="2" customFormat="1" x14ac:dyDescent="0.3">
      <c r="A82" s="26">
        <v>43937</v>
      </c>
      <c r="B82" s="27">
        <v>43939</v>
      </c>
      <c r="C82" s="28">
        <v>1</v>
      </c>
      <c r="D82" s="5" t="s">
        <v>109</v>
      </c>
      <c r="E82" s="29">
        <v>5</v>
      </c>
      <c r="F82" s="5" t="s">
        <v>294</v>
      </c>
      <c r="G82" s="29"/>
      <c r="H82" s="26">
        <v>43625</v>
      </c>
      <c r="I82" s="5" t="s">
        <v>290</v>
      </c>
      <c r="J82" s="5" t="s">
        <v>826</v>
      </c>
      <c r="K82" s="30"/>
      <c r="L82" s="2" t="str">
        <f t="shared" si="6"/>
        <v>SELT1</v>
      </c>
      <c r="M82" s="2" t="str">
        <f t="shared" si="7"/>
        <v>SELGRUPO5</v>
      </c>
    </row>
    <row r="83" spans="1:13" s="2" customFormat="1" x14ac:dyDescent="0.3">
      <c r="A83" s="26">
        <v>43940</v>
      </c>
      <c r="B83" s="27">
        <v>43942</v>
      </c>
      <c r="C83" s="28">
        <v>1</v>
      </c>
      <c r="D83" s="5" t="s">
        <v>103</v>
      </c>
      <c r="E83" s="29">
        <v>5</v>
      </c>
      <c r="F83" s="5" t="s">
        <v>328</v>
      </c>
      <c r="G83" s="29"/>
      <c r="H83" s="26">
        <v>43693</v>
      </c>
      <c r="I83" s="5" t="s">
        <v>290</v>
      </c>
      <c r="J83" s="5" t="s">
        <v>827</v>
      </c>
      <c r="K83" s="30"/>
      <c r="L83" s="2" t="str">
        <f t="shared" si="6"/>
        <v>SELT1</v>
      </c>
      <c r="M83" s="2" t="str">
        <f t="shared" si="7"/>
        <v>SELGRUPO5</v>
      </c>
    </row>
    <row r="84" spans="1:13" s="2" customFormat="1" x14ac:dyDescent="0.3">
      <c r="A84" s="26">
        <v>43941</v>
      </c>
      <c r="B84" s="27">
        <v>43942</v>
      </c>
      <c r="C84" s="28">
        <v>1</v>
      </c>
      <c r="D84" s="5" t="s">
        <v>103</v>
      </c>
      <c r="E84" s="29">
        <v>5</v>
      </c>
      <c r="F84" s="5" t="s">
        <v>314</v>
      </c>
      <c r="G84" s="29"/>
      <c r="H84" s="26">
        <v>43887</v>
      </c>
      <c r="I84" s="5" t="s">
        <v>290</v>
      </c>
      <c r="J84" s="5" t="s">
        <v>828</v>
      </c>
      <c r="K84" s="30"/>
      <c r="L84" s="2" t="str">
        <f t="shared" si="6"/>
        <v>SELT1</v>
      </c>
      <c r="M84" s="2" t="str">
        <f t="shared" si="7"/>
        <v>SELGRUPO5</v>
      </c>
    </row>
    <row r="85" spans="1:13" s="2" customFormat="1" x14ac:dyDescent="0.3">
      <c r="A85" s="26">
        <v>43941</v>
      </c>
      <c r="B85" s="27">
        <v>43942</v>
      </c>
      <c r="C85" s="28">
        <v>1</v>
      </c>
      <c r="D85" s="5" t="s">
        <v>97</v>
      </c>
      <c r="E85" s="29">
        <v>5</v>
      </c>
      <c r="F85" s="5" t="s">
        <v>314</v>
      </c>
      <c r="G85" s="29"/>
      <c r="H85" s="26">
        <v>43880</v>
      </c>
      <c r="I85" s="5" t="s">
        <v>290</v>
      </c>
      <c r="J85" s="5" t="s">
        <v>829</v>
      </c>
      <c r="K85" s="30"/>
      <c r="L85" s="2" t="str">
        <f t="shared" si="6"/>
        <v>SELT1</v>
      </c>
      <c r="M85" s="2" t="str">
        <f t="shared" si="7"/>
        <v>SELGRUPO5</v>
      </c>
    </row>
    <row r="86" spans="1:13" s="2" customFormat="1" x14ac:dyDescent="0.3">
      <c r="A86" s="26">
        <v>43941</v>
      </c>
      <c r="B86" s="27">
        <v>43942</v>
      </c>
      <c r="C86" s="28">
        <v>1</v>
      </c>
      <c r="D86" s="5" t="s">
        <v>97</v>
      </c>
      <c r="E86" s="29">
        <v>1</v>
      </c>
      <c r="F86" s="5" t="s">
        <v>291</v>
      </c>
      <c r="G86" s="29"/>
      <c r="H86" s="26">
        <v>43936</v>
      </c>
      <c r="I86" s="5" t="s">
        <v>290</v>
      </c>
      <c r="J86" s="5" t="s">
        <v>830</v>
      </c>
      <c r="K86" s="30"/>
      <c r="L86" s="2" t="str">
        <f t="shared" si="6"/>
        <v>SELT1</v>
      </c>
      <c r="M86" s="2" t="str">
        <f t="shared" si="7"/>
        <v>SELGRUPO1</v>
      </c>
    </row>
    <row r="87" spans="1:13" s="2" customFormat="1" x14ac:dyDescent="0.3">
      <c r="A87" s="26">
        <v>43943</v>
      </c>
      <c r="B87" s="27">
        <v>43948</v>
      </c>
      <c r="C87" s="28">
        <v>1</v>
      </c>
      <c r="D87" s="5" t="s">
        <v>98</v>
      </c>
      <c r="E87" s="29">
        <v>5</v>
      </c>
      <c r="F87" s="5" t="s">
        <v>324</v>
      </c>
      <c r="G87" s="29"/>
      <c r="H87" s="26">
        <v>43799</v>
      </c>
      <c r="I87" s="5" t="s">
        <v>290</v>
      </c>
      <c r="J87" s="5" t="s">
        <v>782</v>
      </c>
      <c r="K87" s="30"/>
      <c r="L87" s="2" t="str">
        <f t="shared" si="6"/>
        <v>SELT1</v>
      </c>
      <c r="M87" s="2" t="str">
        <f t="shared" si="7"/>
        <v>SELGRUPO5</v>
      </c>
    </row>
    <row r="88" spans="1:13" s="2" customFormat="1" x14ac:dyDescent="0.3">
      <c r="A88" s="26">
        <v>43943</v>
      </c>
      <c r="B88" s="27">
        <v>43948</v>
      </c>
      <c r="C88" s="28">
        <v>1</v>
      </c>
      <c r="D88" s="5" t="s">
        <v>98</v>
      </c>
      <c r="E88" s="29">
        <v>1</v>
      </c>
      <c r="F88" s="5" t="s">
        <v>291</v>
      </c>
      <c r="G88" s="29"/>
      <c r="H88" s="26">
        <v>43943</v>
      </c>
      <c r="I88" s="5" t="s">
        <v>290</v>
      </c>
      <c r="J88" s="5" t="s">
        <v>382</v>
      </c>
      <c r="K88" s="30"/>
      <c r="L88" s="2" t="str">
        <f t="shared" si="6"/>
        <v>SELT1</v>
      </c>
      <c r="M88" s="2" t="str">
        <f t="shared" si="7"/>
        <v>SELGRUPO1</v>
      </c>
    </row>
    <row r="89" spans="1:13" s="2" customFormat="1" x14ac:dyDescent="0.3">
      <c r="A89" s="26">
        <v>43950</v>
      </c>
      <c r="B89" s="27">
        <v>43960</v>
      </c>
      <c r="C89" s="28">
        <v>1</v>
      </c>
      <c r="D89" s="5" t="s">
        <v>103</v>
      </c>
      <c r="E89" s="29">
        <v>5</v>
      </c>
      <c r="F89" s="5" t="s">
        <v>328</v>
      </c>
      <c r="G89" s="29"/>
      <c r="H89" s="26">
        <v>43949</v>
      </c>
      <c r="I89" s="5" t="s">
        <v>290</v>
      </c>
      <c r="J89" s="5" t="s">
        <v>414</v>
      </c>
      <c r="K89" s="30"/>
      <c r="L89" s="2" t="str">
        <f t="shared" si="6"/>
        <v>SELT1</v>
      </c>
      <c r="M89" s="2" t="str">
        <f t="shared" si="7"/>
        <v>SELGRUPO5</v>
      </c>
    </row>
    <row r="90" spans="1:13" s="2" customFormat="1" x14ac:dyDescent="0.3">
      <c r="A90" s="26">
        <v>43950</v>
      </c>
      <c r="B90" s="27">
        <v>43960</v>
      </c>
      <c r="C90" s="28">
        <v>1</v>
      </c>
      <c r="D90" s="5" t="s">
        <v>103</v>
      </c>
      <c r="E90" s="29">
        <v>5</v>
      </c>
      <c r="F90" s="5" t="s">
        <v>328</v>
      </c>
      <c r="G90" s="29"/>
      <c r="H90" s="26">
        <v>43956</v>
      </c>
      <c r="I90" s="5" t="s">
        <v>290</v>
      </c>
      <c r="J90" s="5" t="s">
        <v>831</v>
      </c>
      <c r="K90" s="30"/>
      <c r="L90" s="2" t="str">
        <f t="shared" si="6"/>
        <v>SELT1</v>
      </c>
      <c r="M90" s="2" t="str">
        <f t="shared" si="7"/>
        <v>SELGRUPO5</v>
      </c>
    </row>
    <row r="91" spans="1:13" s="2" customFormat="1" x14ac:dyDescent="0.3">
      <c r="A91" s="26">
        <v>43957</v>
      </c>
      <c r="B91" s="27">
        <v>43962</v>
      </c>
      <c r="C91" s="28">
        <v>1</v>
      </c>
      <c r="D91" s="5" t="s">
        <v>113</v>
      </c>
      <c r="E91" s="29">
        <v>1</v>
      </c>
      <c r="F91" s="5" t="s">
        <v>291</v>
      </c>
      <c r="G91" s="29"/>
      <c r="H91" s="26">
        <v>43957</v>
      </c>
      <c r="I91" s="5" t="s">
        <v>290</v>
      </c>
      <c r="J91" s="5" t="s">
        <v>393</v>
      </c>
      <c r="K91" s="30"/>
      <c r="L91" s="2" t="str">
        <f t="shared" si="6"/>
        <v>SELT1</v>
      </c>
      <c r="M91" s="2" t="str">
        <f t="shared" si="7"/>
        <v>SELGRUPO1</v>
      </c>
    </row>
    <row r="92" spans="1:13" s="2" customFormat="1" x14ac:dyDescent="0.3">
      <c r="A92" s="26">
        <v>43957</v>
      </c>
      <c r="B92" s="27">
        <v>43962</v>
      </c>
      <c r="C92" s="28">
        <v>1</v>
      </c>
      <c r="D92" s="5" t="s">
        <v>113</v>
      </c>
      <c r="E92" s="29">
        <v>5</v>
      </c>
      <c r="F92" s="5" t="s">
        <v>87</v>
      </c>
      <c r="G92" s="29"/>
      <c r="H92" s="26">
        <v>43957</v>
      </c>
      <c r="I92" s="5" t="s">
        <v>300</v>
      </c>
      <c r="J92" s="5" t="s">
        <v>832</v>
      </c>
      <c r="K92" s="30"/>
      <c r="L92" s="2" t="str">
        <f t="shared" si="6"/>
        <v>SELT1</v>
      </c>
      <c r="M92" s="2" t="str">
        <f t="shared" si="7"/>
        <v>SELGRUPO5</v>
      </c>
    </row>
    <row r="93" spans="1:13" s="2" customFormat="1" x14ac:dyDescent="0.3">
      <c r="A93" s="26">
        <v>43957</v>
      </c>
      <c r="B93" s="27">
        <v>43962</v>
      </c>
      <c r="C93" s="28">
        <v>1</v>
      </c>
      <c r="D93" s="5" t="s">
        <v>107</v>
      </c>
      <c r="E93" s="29">
        <v>5</v>
      </c>
      <c r="F93" s="5" t="s">
        <v>314</v>
      </c>
      <c r="G93" s="29"/>
      <c r="H93" s="26">
        <v>43819</v>
      </c>
      <c r="I93" s="5" t="s">
        <v>290</v>
      </c>
      <c r="J93" s="5" t="s">
        <v>833</v>
      </c>
      <c r="K93" s="30"/>
      <c r="L93" s="2" t="str">
        <f t="shared" si="6"/>
        <v>SELT1</v>
      </c>
      <c r="M93" s="2" t="str">
        <f t="shared" si="7"/>
        <v>SELGRUPO5</v>
      </c>
    </row>
    <row r="94" spans="1:13" s="2" customFormat="1" x14ac:dyDescent="0.3">
      <c r="A94" s="26">
        <v>43957</v>
      </c>
      <c r="B94" s="27">
        <v>43962</v>
      </c>
      <c r="C94" s="28">
        <v>1</v>
      </c>
      <c r="D94" s="5" t="s">
        <v>107</v>
      </c>
      <c r="E94" s="29">
        <v>5</v>
      </c>
      <c r="F94" s="5" t="s">
        <v>328</v>
      </c>
      <c r="G94" s="29"/>
      <c r="H94" s="26">
        <v>43693</v>
      </c>
      <c r="I94" s="5" t="s">
        <v>306</v>
      </c>
      <c r="J94" s="5" t="s">
        <v>825</v>
      </c>
      <c r="K94" s="30"/>
      <c r="L94" s="2" t="str">
        <f t="shared" si="6"/>
        <v>SELT1</v>
      </c>
      <c r="M94" s="2" t="str">
        <f t="shared" si="7"/>
        <v>SELGRUPO5</v>
      </c>
    </row>
    <row r="95" spans="1:13" s="2" customFormat="1" x14ac:dyDescent="0.3">
      <c r="A95" s="26">
        <v>43957</v>
      </c>
      <c r="B95" s="27">
        <v>43962</v>
      </c>
      <c r="C95" s="28">
        <v>1</v>
      </c>
      <c r="D95" s="5" t="s">
        <v>107</v>
      </c>
      <c r="E95" s="29">
        <v>5</v>
      </c>
      <c r="F95" s="5" t="s">
        <v>328</v>
      </c>
      <c r="G95" s="29"/>
      <c r="H95" s="26">
        <v>43572</v>
      </c>
      <c r="I95" s="5" t="s">
        <v>290</v>
      </c>
      <c r="J95" s="5" t="s">
        <v>336</v>
      </c>
      <c r="K95" s="30"/>
      <c r="L95" s="2" t="str">
        <f t="shared" si="6"/>
        <v>SELT1</v>
      </c>
      <c r="M95" s="2" t="str">
        <f t="shared" si="7"/>
        <v>SELGRUPO5</v>
      </c>
    </row>
    <row r="96" spans="1:13" s="2" customFormat="1" x14ac:dyDescent="0.3">
      <c r="A96" s="26">
        <v>43966</v>
      </c>
      <c r="B96" s="27">
        <v>43967</v>
      </c>
      <c r="C96" s="28">
        <v>1</v>
      </c>
      <c r="D96" s="5" t="s">
        <v>99</v>
      </c>
      <c r="E96" s="29">
        <v>5</v>
      </c>
      <c r="F96" s="5" t="s">
        <v>294</v>
      </c>
      <c r="G96" s="29"/>
      <c r="H96" s="26">
        <v>43376</v>
      </c>
      <c r="I96" s="5" t="s">
        <v>290</v>
      </c>
      <c r="J96" s="5" t="s">
        <v>834</v>
      </c>
      <c r="K96" s="30"/>
      <c r="L96" s="2" t="str">
        <f t="shared" si="6"/>
        <v>SELT1</v>
      </c>
      <c r="M96" s="2" t="str">
        <f t="shared" si="7"/>
        <v>SELGRUPO5</v>
      </c>
    </row>
    <row r="97" spans="1:21" s="2" customFormat="1" x14ac:dyDescent="0.3">
      <c r="A97" s="26">
        <v>43966</v>
      </c>
      <c r="B97" s="27">
        <v>43967</v>
      </c>
      <c r="C97" s="28">
        <v>1</v>
      </c>
      <c r="D97" s="5" t="s">
        <v>99</v>
      </c>
      <c r="E97" s="29">
        <v>5</v>
      </c>
      <c r="F97" s="5" t="s">
        <v>317</v>
      </c>
      <c r="G97" s="29"/>
      <c r="H97" s="26">
        <v>43376</v>
      </c>
      <c r="I97" s="5" t="s">
        <v>300</v>
      </c>
      <c r="J97" s="5" t="s">
        <v>770</v>
      </c>
      <c r="K97" s="30"/>
      <c r="L97" s="2" t="str">
        <f t="shared" si="6"/>
        <v>SELT1</v>
      </c>
      <c r="M97" s="2" t="str">
        <f t="shared" si="7"/>
        <v>SELGRUPO5</v>
      </c>
    </row>
    <row r="98" spans="1:21" s="2" customFormat="1" x14ac:dyDescent="0.3">
      <c r="A98" s="26">
        <v>43966</v>
      </c>
      <c r="B98" s="27">
        <v>43967</v>
      </c>
      <c r="C98" s="28">
        <v>1</v>
      </c>
      <c r="D98" s="5" t="s">
        <v>99</v>
      </c>
      <c r="E98" s="29">
        <v>5</v>
      </c>
      <c r="F98" s="5" t="s">
        <v>87</v>
      </c>
      <c r="G98" s="29"/>
      <c r="H98" s="26">
        <v>43910</v>
      </c>
      <c r="I98" s="5" t="s">
        <v>290</v>
      </c>
      <c r="J98" s="5" t="s">
        <v>835</v>
      </c>
      <c r="K98" s="30"/>
      <c r="L98" s="2" t="str">
        <f t="shared" si="6"/>
        <v>SELT1</v>
      </c>
      <c r="M98" s="2" t="str">
        <f t="shared" si="7"/>
        <v>SELGRUPO5</v>
      </c>
    </row>
    <row r="99" spans="1:21" s="2" customFormat="1" x14ac:dyDescent="0.3">
      <c r="A99" s="26">
        <v>43966</v>
      </c>
      <c r="B99" s="27">
        <v>43967</v>
      </c>
      <c r="C99" s="28">
        <v>1</v>
      </c>
      <c r="D99" s="5" t="s">
        <v>103</v>
      </c>
      <c r="E99" s="29">
        <v>5</v>
      </c>
      <c r="F99" s="5" t="s">
        <v>328</v>
      </c>
      <c r="G99" s="29"/>
      <c r="H99" s="26">
        <v>43965</v>
      </c>
      <c r="I99" s="5" t="s">
        <v>290</v>
      </c>
      <c r="J99" s="5" t="s">
        <v>341</v>
      </c>
      <c r="K99" s="30"/>
      <c r="L99" s="2" t="str">
        <f t="shared" si="6"/>
        <v>SELT1</v>
      </c>
      <c r="M99" s="2" t="str">
        <f t="shared" si="7"/>
        <v>SELGRUPO5</v>
      </c>
    </row>
    <row r="100" spans="1:21" s="2" customFormat="1" x14ac:dyDescent="0.3">
      <c r="A100" s="26">
        <v>43972</v>
      </c>
      <c r="B100" s="27">
        <v>43973</v>
      </c>
      <c r="C100" s="28">
        <v>1</v>
      </c>
      <c r="D100" s="5" t="s">
        <v>107</v>
      </c>
      <c r="E100" s="29">
        <v>1</v>
      </c>
      <c r="F100" s="5" t="s">
        <v>291</v>
      </c>
      <c r="G100" s="29"/>
      <c r="H100" s="26">
        <v>43972</v>
      </c>
      <c r="I100" s="5" t="s">
        <v>290</v>
      </c>
      <c r="J100" s="5" t="s">
        <v>778</v>
      </c>
      <c r="K100" s="30"/>
      <c r="L100" s="2" t="str">
        <f t="shared" si="6"/>
        <v>SELT1</v>
      </c>
      <c r="M100" s="2" t="str">
        <f t="shared" si="7"/>
        <v>SELGRUPO1</v>
      </c>
    </row>
    <row r="101" spans="1:21" s="2" customFormat="1" x14ac:dyDescent="0.3">
      <c r="A101" s="26">
        <v>43972</v>
      </c>
      <c r="B101" s="27">
        <v>43973</v>
      </c>
      <c r="C101" s="28">
        <v>1</v>
      </c>
      <c r="D101" s="5" t="s">
        <v>107</v>
      </c>
      <c r="E101" s="29">
        <v>5</v>
      </c>
      <c r="F101" s="5" t="s">
        <v>328</v>
      </c>
      <c r="G101" s="29"/>
      <c r="H101" s="26">
        <v>43692</v>
      </c>
      <c r="I101" s="5" t="s">
        <v>290</v>
      </c>
      <c r="J101" s="5" t="s">
        <v>836</v>
      </c>
      <c r="K101" s="30"/>
      <c r="L101" s="2" t="str">
        <f t="shared" si="6"/>
        <v>SELT1</v>
      </c>
      <c r="M101" s="2" t="str">
        <f t="shared" si="7"/>
        <v>SELGRUPO5</v>
      </c>
    </row>
    <row r="102" spans="1:21" s="2" customFormat="1" x14ac:dyDescent="0.3">
      <c r="A102" s="26">
        <v>43972</v>
      </c>
      <c r="B102" s="27">
        <v>43973</v>
      </c>
      <c r="C102" s="28">
        <v>1</v>
      </c>
      <c r="D102" s="5" t="s">
        <v>107</v>
      </c>
      <c r="E102" s="28">
        <v>5</v>
      </c>
      <c r="F102" s="5" t="s">
        <v>332</v>
      </c>
      <c r="G102" s="29"/>
      <c r="H102" s="26">
        <v>43973</v>
      </c>
      <c r="I102" s="5" t="s">
        <v>306</v>
      </c>
      <c r="J102" s="5" t="s">
        <v>797</v>
      </c>
      <c r="K102" s="30"/>
      <c r="L102" s="2" t="str">
        <f t="shared" si="6"/>
        <v>SELT1</v>
      </c>
      <c r="M102" s="2" t="str">
        <f t="shared" si="7"/>
        <v>SELGRUPO5</v>
      </c>
    </row>
    <row r="103" spans="1:21" s="2" customFormat="1" x14ac:dyDescent="0.3">
      <c r="A103" s="26">
        <v>43972</v>
      </c>
      <c r="B103" s="27">
        <v>43973</v>
      </c>
      <c r="C103" s="28">
        <v>1</v>
      </c>
      <c r="D103" s="5" t="s">
        <v>100</v>
      </c>
      <c r="E103" s="29">
        <v>5</v>
      </c>
      <c r="F103" s="5" t="s">
        <v>294</v>
      </c>
      <c r="G103" s="29"/>
      <c r="H103" s="26">
        <v>43888</v>
      </c>
      <c r="I103" s="5" t="s">
        <v>290</v>
      </c>
      <c r="J103" s="5" t="s">
        <v>837</v>
      </c>
      <c r="K103" s="30"/>
      <c r="L103" s="2" t="str">
        <f t="shared" si="6"/>
        <v>SELT1</v>
      </c>
      <c r="M103" s="2" t="str">
        <f t="shared" si="7"/>
        <v>SELGRUPO5</v>
      </c>
    </row>
    <row r="104" spans="1:21" x14ac:dyDescent="0.3">
      <c r="A104" s="26">
        <v>43972</v>
      </c>
      <c r="B104" s="27">
        <v>43973</v>
      </c>
      <c r="C104" s="28">
        <v>1</v>
      </c>
      <c r="D104" s="5" t="s">
        <v>100</v>
      </c>
      <c r="E104" s="29">
        <v>5</v>
      </c>
      <c r="F104" s="5" t="s">
        <v>324</v>
      </c>
      <c r="G104" s="29"/>
      <c r="H104" s="26">
        <v>43799</v>
      </c>
      <c r="I104" s="5" t="s">
        <v>290</v>
      </c>
      <c r="J104" s="5" t="s">
        <v>782</v>
      </c>
      <c r="K104" s="30"/>
      <c r="L104" s="2" t="str">
        <f t="shared" si="6"/>
        <v>SELT1</v>
      </c>
      <c r="M104" s="2" t="str">
        <f t="shared" si="7"/>
        <v>SELGRUPO5</v>
      </c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s="26">
        <v>43972</v>
      </c>
      <c r="B105" s="27">
        <v>43973</v>
      </c>
      <c r="C105" s="28">
        <v>1</v>
      </c>
      <c r="D105" s="5" t="s">
        <v>100</v>
      </c>
      <c r="E105" s="29">
        <v>5</v>
      </c>
      <c r="F105" s="5" t="s">
        <v>324</v>
      </c>
      <c r="G105" s="29"/>
      <c r="H105" s="26">
        <v>43800</v>
      </c>
      <c r="I105" s="5" t="s">
        <v>290</v>
      </c>
      <c r="J105" s="5" t="s">
        <v>838</v>
      </c>
      <c r="K105" s="30"/>
      <c r="L105" s="2" t="str">
        <f t="shared" si="6"/>
        <v>SELT1</v>
      </c>
      <c r="M105" s="2" t="str">
        <f t="shared" si="7"/>
        <v>SELGRUPO5</v>
      </c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s="26">
        <v>43973</v>
      </c>
      <c r="B106" s="27">
        <v>43978</v>
      </c>
      <c r="C106" s="28">
        <v>1</v>
      </c>
      <c r="D106" s="5" t="s">
        <v>108</v>
      </c>
      <c r="E106" s="29">
        <v>5</v>
      </c>
      <c r="F106" s="5" t="s">
        <v>309</v>
      </c>
      <c r="G106" s="29"/>
      <c r="H106" s="26">
        <v>43951</v>
      </c>
      <c r="I106" s="5" t="s">
        <v>300</v>
      </c>
      <c r="J106" s="5" t="s">
        <v>839</v>
      </c>
      <c r="K106" s="30"/>
      <c r="L106" s="2" t="str">
        <f t="shared" si="6"/>
        <v>SELT1</v>
      </c>
      <c r="M106" s="2" t="str">
        <f t="shared" si="7"/>
        <v>SELGRUPO5</v>
      </c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s="26">
        <v>43973</v>
      </c>
      <c r="B107" s="27">
        <v>43978</v>
      </c>
      <c r="C107" s="28">
        <v>1</v>
      </c>
      <c r="D107" s="5" t="s">
        <v>107</v>
      </c>
      <c r="E107" s="28">
        <v>5</v>
      </c>
      <c r="F107" s="5" t="s">
        <v>332</v>
      </c>
      <c r="G107" s="29"/>
      <c r="H107" s="26">
        <v>43973</v>
      </c>
      <c r="I107" s="5" t="s">
        <v>306</v>
      </c>
      <c r="J107" s="5" t="s">
        <v>797</v>
      </c>
      <c r="K107" s="30"/>
      <c r="L107" s="2" t="str">
        <f t="shared" si="6"/>
        <v>SELT1</v>
      </c>
      <c r="M107" s="30" t="str">
        <f t="shared" si="7"/>
        <v>SELGRUPO5</v>
      </c>
      <c r="N107" s="30"/>
      <c r="O107" s="30"/>
      <c r="P107" s="30"/>
    </row>
    <row r="108" spans="1:21" x14ac:dyDescent="0.3">
      <c r="A108" s="26">
        <v>43977</v>
      </c>
      <c r="B108" s="27">
        <v>43978</v>
      </c>
      <c r="C108" s="28">
        <v>1</v>
      </c>
      <c r="D108" s="5" t="s">
        <v>107</v>
      </c>
      <c r="E108" s="28">
        <v>2</v>
      </c>
      <c r="F108" s="5" t="s">
        <v>318</v>
      </c>
      <c r="G108" s="29"/>
      <c r="H108" s="26">
        <v>43977</v>
      </c>
      <c r="I108" s="5" t="s">
        <v>290</v>
      </c>
      <c r="J108" s="5" t="s">
        <v>840</v>
      </c>
      <c r="K108" s="30"/>
      <c r="L108" s="2" t="str">
        <f t="shared" si="6"/>
        <v>SELT1</v>
      </c>
      <c r="M108" s="30" t="str">
        <f t="shared" si="7"/>
        <v>SELGRUPO2</v>
      </c>
      <c r="N108" s="30"/>
      <c r="O108" s="30"/>
      <c r="P108" s="30"/>
    </row>
    <row r="109" spans="1:21" x14ac:dyDescent="0.3">
      <c r="A109" s="26">
        <v>43977</v>
      </c>
      <c r="B109" s="27">
        <v>43978</v>
      </c>
      <c r="C109" s="28">
        <v>1</v>
      </c>
      <c r="D109" s="5" t="s">
        <v>107</v>
      </c>
      <c r="E109" s="28">
        <v>2</v>
      </c>
      <c r="F109" s="5" t="s">
        <v>318</v>
      </c>
      <c r="G109" s="29"/>
      <c r="H109" s="26">
        <v>43973</v>
      </c>
      <c r="I109" s="5" t="s">
        <v>290</v>
      </c>
      <c r="J109" s="5" t="s">
        <v>841</v>
      </c>
      <c r="L109" s="2" t="str">
        <f t="shared" si="6"/>
        <v>SELT1</v>
      </c>
      <c r="M109" s="30" t="str">
        <f t="shared" si="7"/>
        <v>SELGRUPO2</v>
      </c>
    </row>
    <row r="110" spans="1:21" x14ac:dyDescent="0.3">
      <c r="A110" s="26">
        <v>43978</v>
      </c>
      <c r="B110" s="27">
        <v>43981</v>
      </c>
      <c r="C110" s="28">
        <v>1</v>
      </c>
      <c r="D110" s="5" t="s">
        <v>113</v>
      </c>
      <c r="E110" s="28">
        <v>2</v>
      </c>
      <c r="F110" s="5" t="s">
        <v>318</v>
      </c>
      <c r="G110" s="29"/>
      <c r="H110" s="26">
        <v>43977</v>
      </c>
      <c r="I110" s="5" t="s">
        <v>290</v>
      </c>
      <c r="J110" s="5" t="s">
        <v>841</v>
      </c>
      <c r="L110" s="2" t="str">
        <f t="shared" si="6"/>
        <v>SELT1</v>
      </c>
      <c r="M110" s="30" t="str">
        <f t="shared" si="7"/>
        <v>SELGRUPO2</v>
      </c>
    </row>
    <row r="111" spans="1:21" x14ac:dyDescent="0.3">
      <c r="A111" s="26">
        <v>43978</v>
      </c>
      <c r="B111" s="27">
        <v>43981</v>
      </c>
      <c r="C111" s="28">
        <v>1</v>
      </c>
      <c r="D111" s="5" t="s">
        <v>113</v>
      </c>
      <c r="E111" s="28">
        <v>5</v>
      </c>
      <c r="F111" s="5" t="s">
        <v>328</v>
      </c>
      <c r="G111" s="29"/>
      <c r="H111" s="26">
        <v>43956</v>
      </c>
      <c r="I111" s="5" t="s">
        <v>290</v>
      </c>
      <c r="J111" s="5" t="s">
        <v>831</v>
      </c>
      <c r="L111" s="2" t="str">
        <f t="shared" si="6"/>
        <v>SELT1</v>
      </c>
      <c r="M111" s="30" t="str">
        <f t="shared" si="7"/>
        <v>SELGRUPO5</v>
      </c>
    </row>
    <row r="112" spans="1:21" x14ac:dyDescent="0.3">
      <c r="A112" s="26">
        <v>43980</v>
      </c>
      <c r="B112" s="27">
        <v>43981</v>
      </c>
      <c r="C112" s="28">
        <v>1</v>
      </c>
      <c r="D112" s="5" t="s">
        <v>103</v>
      </c>
      <c r="E112" s="28">
        <v>5</v>
      </c>
      <c r="F112" s="5" t="s">
        <v>328</v>
      </c>
      <c r="G112" s="29"/>
      <c r="H112" s="26">
        <v>43956</v>
      </c>
      <c r="I112" s="5" t="s">
        <v>290</v>
      </c>
      <c r="J112" s="5" t="s">
        <v>831</v>
      </c>
      <c r="L112" s="2" t="str">
        <f t="shared" si="6"/>
        <v>SELT1</v>
      </c>
      <c r="M112" s="30" t="str">
        <f t="shared" si="7"/>
        <v>SELGRUPO5</v>
      </c>
    </row>
    <row r="113" spans="1:13" x14ac:dyDescent="0.3">
      <c r="A113" s="26">
        <v>43980</v>
      </c>
      <c r="B113" s="27">
        <v>43981</v>
      </c>
      <c r="C113" s="28">
        <v>1</v>
      </c>
      <c r="D113" s="5" t="s">
        <v>103</v>
      </c>
      <c r="E113" s="28">
        <v>5</v>
      </c>
      <c r="F113" s="5" t="s">
        <v>328</v>
      </c>
      <c r="G113" s="29"/>
      <c r="H113" s="26">
        <v>43965</v>
      </c>
      <c r="I113" s="5" t="s">
        <v>290</v>
      </c>
      <c r="J113" s="5" t="s">
        <v>341</v>
      </c>
      <c r="L113" s="2" t="str">
        <f t="shared" si="6"/>
        <v>SELT1</v>
      </c>
      <c r="M113" s="30" t="str">
        <f t="shared" si="7"/>
        <v>SELGRUPO5</v>
      </c>
    </row>
    <row r="114" spans="1:13" x14ac:dyDescent="0.3">
      <c r="A114" s="26">
        <v>43980</v>
      </c>
      <c r="B114" s="27">
        <v>43981</v>
      </c>
      <c r="C114" s="28">
        <v>1</v>
      </c>
      <c r="D114" s="5" t="s">
        <v>103</v>
      </c>
      <c r="E114" s="28">
        <v>5</v>
      </c>
      <c r="F114" s="5" t="s">
        <v>328</v>
      </c>
      <c r="G114" s="29"/>
      <c r="H114" s="26">
        <v>43949</v>
      </c>
      <c r="I114" s="5" t="s">
        <v>290</v>
      </c>
      <c r="J114" s="5" t="s">
        <v>414</v>
      </c>
      <c r="L114" s="2" t="str">
        <f t="shared" si="6"/>
        <v>SELT1</v>
      </c>
      <c r="M114" s="30" t="str">
        <f t="shared" si="7"/>
        <v>SELGRUPO5</v>
      </c>
    </row>
    <row r="115" spans="1:13" x14ac:dyDescent="0.3">
      <c r="A115" s="26">
        <v>43980</v>
      </c>
      <c r="B115" s="27">
        <v>43981</v>
      </c>
      <c r="C115" s="28">
        <v>1</v>
      </c>
      <c r="D115" s="5" t="s">
        <v>108</v>
      </c>
      <c r="E115" s="28">
        <v>5</v>
      </c>
      <c r="F115" s="5" t="s">
        <v>324</v>
      </c>
      <c r="G115" s="29"/>
      <c r="H115" s="26">
        <v>43799</v>
      </c>
      <c r="I115" s="5" t="s">
        <v>290</v>
      </c>
      <c r="J115" s="5" t="s">
        <v>782</v>
      </c>
      <c r="L115" s="2" t="str">
        <f t="shared" si="6"/>
        <v>SELT1</v>
      </c>
      <c r="M115" s="30" t="str">
        <f t="shared" si="7"/>
        <v>SELGRUPO5</v>
      </c>
    </row>
    <row r="116" spans="1:13" x14ac:dyDescent="0.3">
      <c r="A116" s="26">
        <v>43980</v>
      </c>
      <c r="B116" s="27">
        <v>43981</v>
      </c>
      <c r="C116" s="28">
        <v>1</v>
      </c>
      <c r="D116" s="5" t="s">
        <v>108</v>
      </c>
      <c r="E116" s="28">
        <v>5</v>
      </c>
      <c r="F116" s="5" t="s">
        <v>294</v>
      </c>
      <c r="G116" s="29"/>
      <c r="H116" s="26">
        <v>43716</v>
      </c>
      <c r="I116" s="5" t="s">
        <v>290</v>
      </c>
      <c r="J116" s="5" t="s">
        <v>842</v>
      </c>
      <c r="L116" s="2" t="str">
        <f t="shared" si="6"/>
        <v>SELT1</v>
      </c>
      <c r="M116" s="30" t="str">
        <f t="shared" si="7"/>
        <v>SELGRUPO5</v>
      </c>
    </row>
    <row r="117" spans="1:13" x14ac:dyDescent="0.3">
      <c r="A117" s="26">
        <v>43981</v>
      </c>
      <c r="B117" s="27">
        <v>43987</v>
      </c>
      <c r="C117" s="28">
        <v>1</v>
      </c>
      <c r="D117" s="5" t="s">
        <v>110</v>
      </c>
      <c r="E117" s="28">
        <v>4</v>
      </c>
      <c r="F117" s="5" t="s">
        <v>83</v>
      </c>
      <c r="G117" s="29"/>
      <c r="H117" s="26">
        <v>43800</v>
      </c>
      <c r="I117" s="5" t="s">
        <v>290</v>
      </c>
      <c r="J117" s="5" t="s">
        <v>843</v>
      </c>
      <c r="L117" s="2" t="str">
        <f t="shared" si="6"/>
        <v>SELT1</v>
      </c>
      <c r="M117" s="30" t="str">
        <f t="shared" si="7"/>
        <v>SELGRUPO4</v>
      </c>
    </row>
    <row r="118" spans="1:13" x14ac:dyDescent="0.3">
      <c r="A118" s="26">
        <v>43981</v>
      </c>
      <c r="B118" s="27">
        <v>43987</v>
      </c>
      <c r="C118" s="28">
        <v>1</v>
      </c>
      <c r="D118" s="5" t="s">
        <v>110</v>
      </c>
      <c r="E118" s="28">
        <v>5</v>
      </c>
      <c r="F118" s="5" t="s">
        <v>314</v>
      </c>
      <c r="G118" s="29"/>
      <c r="H118" s="26">
        <v>43800</v>
      </c>
      <c r="I118" s="5" t="s">
        <v>290</v>
      </c>
      <c r="J118" s="5" t="s">
        <v>844</v>
      </c>
      <c r="L118" s="2" t="str">
        <f t="shared" si="6"/>
        <v>SELT1</v>
      </c>
      <c r="M118" s="30" t="str">
        <f t="shared" si="7"/>
        <v>SELGRUPO5</v>
      </c>
    </row>
    <row r="119" spans="1:13" x14ac:dyDescent="0.3">
      <c r="A119" s="26">
        <v>43982</v>
      </c>
      <c r="B119" s="27">
        <v>43987</v>
      </c>
      <c r="C119" s="28">
        <v>1</v>
      </c>
      <c r="D119" s="5" t="s">
        <v>104</v>
      </c>
      <c r="E119" s="28">
        <v>5</v>
      </c>
      <c r="F119" s="5" t="s">
        <v>294</v>
      </c>
      <c r="G119" s="29"/>
      <c r="H119" s="26">
        <v>43982</v>
      </c>
      <c r="I119" s="5" t="s">
        <v>290</v>
      </c>
      <c r="J119" s="5" t="s">
        <v>845</v>
      </c>
      <c r="L119" s="2" t="str">
        <f t="shared" si="6"/>
        <v>SELT1</v>
      </c>
      <c r="M119" s="30" t="str">
        <f t="shared" si="7"/>
        <v>SELGRUPO5</v>
      </c>
    </row>
    <row r="120" spans="1:13" x14ac:dyDescent="0.3">
      <c r="A120" s="26">
        <v>43978</v>
      </c>
      <c r="B120" s="27">
        <v>43987</v>
      </c>
      <c r="C120" s="28">
        <v>1</v>
      </c>
      <c r="D120" s="5" t="s">
        <v>104</v>
      </c>
      <c r="E120" s="28">
        <v>5</v>
      </c>
      <c r="F120" s="5" t="s">
        <v>326</v>
      </c>
      <c r="G120" s="29"/>
      <c r="H120" s="26">
        <v>43538</v>
      </c>
      <c r="I120" s="5" t="s">
        <v>290</v>
      </c>
      <c r="J120" s="5" t="s">
        <v>846</v>
      </c>
      <c r="L120" s="2" t="str">
        <f t="shared" si="6"/>
        <v>SELT1</v>
      </c>
      <c r="M120" s="30" t="str">
        <f t="shared" si="7"/>
        <v>SELGRUPO5</v>
      </c>
    </row>
    <row r="121" spans="1:13" x14ac:dyDescent="0.3">
      <c r="A121" s="26">
        <v>43983</v>
      </c>
      <c r="B121" s="27">
        <v>43987</v>
      </c>
      <c r="C121" s="28">
        <v>1</v>
      </c>
      <c r="D121" s="5" t="s">
        <v>113</v>
      </c>
      <c r="E121" s="28">
        <v>5</v>
      </c>
      <c r="F121" s="5" t="s">
        <v>328</v>
      </c>
      <c r="G121" s="29"/>
      <c r="H121" s="26">
        <v>43979</v>
      </c>
      <c r="I121" s="5" t="s">
        <v>306</v>
      </c>
      <c r="J121" s="5" t="s">
        <v>847</v>
      </c>
      <c r="L121" s="2" t="str">
        <f t="shared" si="6"/>
        <v>SELT1</v>
      </c>
      <c r="M121" s="30" t="str">
        <f t="shared" si="7"/>
        <v>SELGRUPO5</v>
      </c>
    </row>
    <row r="122" spans="1:13" x14ac:dyDescent="0.3">
      <c r="A122" s="26">
        <v>43985</v>
      </c>
      <c r="B122" s="27">
        <v>43987</v>
      </c>
      <c r="C122" s="28">
        <v>1</v>
      </c>
      <c r="D122" s="5" t="s">
        <v>98</v>
      </c>
      <c r="E122" s="28">
        <v>5</v>
      </c>
      <c r="F122" s="5" t="s">
        <v>328</v>
      </c>
      <c r="G122" s="29"/>
      <c r="H122" s="26">
        <v>43965</v>
      </c>
      <c r="I122" s="5" t="s">
        <v>290</v>
      </c>
      <c r="J122" s="5" t="s">
        <v>341</v>
      </c>
      <c r="L122" s="2" t="str">
        <f t="shared" si="6"/>
        <v>SELT1</v>
      </c>
      <c r="M122" s="30" t="str">
        <f t="shared" si="7"/>
        <v>SELGRUPO5</v>
      </c>
    </row>
    <row r="123" spans="1:13" x14ac:dyDescent="0.3">
      <c r="A123" s="26">
        <v>43985</v>
      </c>
      <c r="B123" s="27">
        <v>43987</v>
      </c>
      <c r="C123" s="28">
        <v>1</v>
      </c>
      <c r="D123" s="5" t="s">
        <v>98</v>
      </c>
      <c r="E123" s="28">
        <v>5</v>
      </c>
      <c r="F123" s="5" t="s">
        <v>328</v>
      </c>
      <c r="G123" s="29"/>
      <c r="H123" s="26">
        <v>43949</v>
      </c>
      <c r="I123" s="5" t="s">
        <v>290</v>
      </c>
      <c r="J123" s="5" t="s">
        <v>414</v>
      </c>
      <c r="L123" s="2" t="str">
        <f t="shared" si="6"/>
        <v>SELT1</v>
      </c>
      <c r="M123" s="30" t="str">
        <f t="shared" si="7"/>
        <v>SELGRUPO5</v>
      </c>
    </row>
    <row r="124" spans="1:13" x14ac:dyDescent="0.3">
      <c r="A124" s="26">
        <v>43985</v>
      </c>
      <c r="B124" s="27">
        <v>43987</v>
      </c>
      <c r="C124" s="28">
        <v>1</v>
      </c>
      <c r="D124" s="5" t="s">
        <v>98</v>
      </c>
      <c r="E124" s="28">
        <v>5</v>
      </c>
      <c r="F124" s="5" t="s">
        <v>328</v>
      </c>
      <c r="G124" s="29"/>
      <c r="H124" s="26">
        <v>43956</v>
      </c>
      <c r="I124" s="5" t="s">
        <v>290</v>
      </c>
      <c r="J124" s="5" t="s">
        <v>831</v>
      </c>
      <c r="L124" s="2" t="str">
        <f t="shared" si="6"/>
        <v>SELT1</v>
      </c>
      <c r="M124" s="30" t="str">
        <f t="shared" si="7"/>
        <v>SELGRUPO5</v>
      </c>
    </row>
    <row r="125" spans="1:13" x14ac:dyDescent="0.3">
      <c r="A125" s="26">
        <v>43986</v>
      </c>
      <c r="B125" s="27">
        <v>43987</v>
      </c>
      <c r="C125" s="28">
        <v>2</v>
      </c>
      <c r="D125" s="5" t="s">
        <v>118</v>
      </c>
      <c r="E125" s="28">
        <v>5</v>
      </c>
      <c r="F125" s="5" t="s">
        <v>294</v>
      </c>
      <c r="G125" s="29"/>
      <c r="H125" s="26">
        <v>43595</v>
      </c>
      <c r="I125" s="5" t="s">
        <v>290</v>
      </c>
      <c r="J125" s="5" t="s">
        <v>848</v>
      </c>
      <c r="L125" s="2" t="str">
        <f t="shared" si="6"/>
        <v>SELT2</v>
      </c>
      <c r="M125" s="30" t="str">
        <f t="shared" si="7"/>
        <v>SELGRUPO5</v>
      </c>
    </row>
    <row r="126" spans="1:13" x14ac:dyDescent="0.3">
      <c r="A126" s="26">
        <v>43986</v>
      </c>
      <c r="B126" s="27">
        <v>43987</v>
      </c>
      <c r="C126" s="28">
        <v>2</v>
      </c>
      <c r="D126" s="5" t="s">
        <v>118</v>
      </c>
      <c r="E126" s="28">
        <v>5</v>
      </c>
      <c r="F126" s="5" t="s">
        <v>294</v>
      </c>
      <c r="G126" s="29"/>
      <c r="H126" s="26">
        <v>43595</v>
      </c>
      <c r="I126" s="5" t="s">
        <v>290</v>
      </c>
      <c r="J126" s="5" t="s">
        <v>849</v>
      </c>
      <c r="L126" s="2" t="str">
        <f t="shared" si="6"/>
        <v>SELT2</v>
      </c>
      <c r="M126" s="30" t="str">
        <f t="shared" si="7"/>
        <v>SELGRUPO5</v>
      </c>
    </row>
    <row r="127" spans="1:13" x14ac:dyDescent="0.3">
      <c r="A127" s="26">
        <v>43986</v>
      </c>
      <c r="B127" s="27">
        <v>43987</v>
      </c>
      <c r="C127" s="28">
        <v>2</v>
      </c>
      <c r="D127" s="5" t="s">
        <v>118</v>
      </c>
      <c r="E127" s="28">
        <v>1</v>
      </c>
      <c r="F127" s="5" t="s">
        <v>291</v>
      </c>
      <c r="G127" s="29"/>
      <c r="H127" s="26">
        <v>43915</v>
      </c>
      <c r="I127" s="5" t="s">
        <v>290</v>
      </c>
      <c r="J127" s="5" t="s">
        <v>850</v>
      </c>
      <c r="L127" s="2" t="str">
        <f t="shared" si="6"/>
        <v>SELT2</v>
      </c>
      <c r="M127" s="30" t="str">
        <f t="shared" si="7"/>
        <v>SELGRUPO1</v>
      </c>
    </row>
    <row r="128" spans="1:13" x14ac:dyDescent="0.3">
      <c r="A128" s="26">
        <v>43986</v>
      </c>
      <c r="B128" s="27">
        <v>43987</v>
      </c>
      <c r="C128" s="28">
        <v>2</v>
      </c>
      <c r="D128" s="5" t="s">
        <v>118</v>
      </c>
      <c r="E128" s="28">
        <v>1</v>
      </c>
      <c r="F128" s="5" t="s">
        <v>291</v>
      </c>
      <c r="G128" s="29"/>
      <c r="H128" s="26">
        <v>43915</v>
      </c>
      <c r="I128" s="5" t="s">
        <v>290</v>
      </c>
      <c r="J128" s="5" t="s">
        <v>851</v>
      </c>
      <c r="L128" s="2" t="str">
        <f t="shared" si="6"/>
        <v>SELT2</v>
      </c>
      <c r="M128" s="30" t="str">
        <f t="shared" si="7"/>
        <v>SELGRUPO1</v>
      </c>
    </row>
    <row r="129" spans="1:13" x14ac:dyDescent="0.3">
      <c r="A129" s="26">
        <v>43986</v>
      </c>
      <c r="B129" s="27">
        <v>43987</v>
      </c>
      <c r="C129" s="28">
        <v>2</v>
      </c>
      <c r="D129" s="5" t="s">
        <v>118</v>
      </c>
      <c r="E129" s="28">
        <v>1</v>
      </c>
      <c r="F129" s="5" t="s">
        <v>291</v>
      </c>
      <c r="G129" s="29"/>
      <c r="H129" s="26">
        <v>43985</v>
      </c>
      <c r="I129" s="5" t="s">
        <v>290</v>
      </c>
      <c r="J129" s="5" t="s">
        <v>852</v>
      </c>
      <c r="L129" s="2" t="str">
        <f t="shared" si="6"/>
        <v>SELT2</v>
      </c>
      <c r="M129" s="30" t="str">
        <f t="shared" si="7"/>
        <v>SELGRUPO1</v>
      </c>
    </row>
    <row r="130" spans="1:13" x14ac:dyDescent="0.3">
      <c r="A130" s="26">
        <v>43986</v>
      </c>
      <c r="B130" s="27">
        <v>43987</v>
      </c>
      <c r="C130" s="28">
        <v>2</v>
      </c>
      <c r="D130" s="5" t="s">
        <v>118</v>
      </c>
      <c r="E130" s="28">
        <v>1</v>
      </c>
      <c r="F130" s="5" t="s">
        <v>291</v>
      </c>
      <c r="G130" s="29"/>
      <c r="H130" s="26">
        <v>43986</v>
      </c>
      <c r="I130" s="5" t="s">
        <v>290</v>
      </c>
      <c r="J130" s="37" t="s">
        <v>853</v>
      </c>
      <c r="L130" s="2" t="str">
        <f t="shared" si="6"/>
        <v>SELT2</v>
      </c>
      <c r="M130" s="30" t="str">
        <f t="shared" si="7"/>
        <v>SELGRUPO1</v>
      </c>
    </row>
    <row r="131" spans="1:13" x14ac:dyDescent="0.3">
      <c r="A131" s="26">
        <v>43986</v>
      </c>
      <c r="B131" s="27">
        <v>43987</v>
      </c>
      <c r="C131" s="28">
        <v>1</v>
      </c>
      <c r="D131" s="5" t="s">
        <v>98</v>
      </c>
      <c r="E131" s="28">
        <v>5</v>
      </c>
      <c r="F131" s="5" t="s">
        <v>328</v>
      </c>
      <c r="G131" s="29"/>
      <c r="H131" s="26">
        <v>43979</v>
      </c>
      <c r="I131" s="5" t="s">
        <v>290</v>
      </c>
      <c r="J131" s="5" t="s">
        <v>854</v>
      </c>
      <c r="L131" s="2" t="str">
        <f t="shared" si="6"/>
        <v>SELT1</v>
      </c>
      <c r="M131" s="30" t="str">
        <f t="shared" si="7"/>
        <v>SELGRUPO5</v>
      </c>
    </row>
    <row r="132" spans="1:13" x14ac:dyDescent="0.3">
      <c r="A132" s="26">
        <v>44007</v>
      </c>
      <c r="B132" s="27">
        <v>44013</v>
      </c>
      <c r="C132" s="28">
        <v>3</v>
      </c>
      <c r="D132" s="5" t="s">
        <v>146</v>
      </c>
      <c r="E132" s="28">
        <v>2</v>
      </c>
      <c r="F132" s="5" t="s">
        <v>307</v>
      </c>
      <c r="G132" s="29"/>
      <c r="H132" s="26">
        <v>44007</v>
      </c>
      <c r="I132" s="5" t="s">
        <v>290</v>
      </c>
      <c r="J132" s="5" t="s">
        <v>855</v>
      </c>
      <c r="L132" s="2" t="str">
        <f t="shared" ref="L132:L195" si="8">IF(C132=1,"SELT1",IF(C132=2,"SELT2",IF(C132=3,"SELT3",IF(C132=4,"SELT4",IF(C132=5,"SELT5","NA")))))</f>
        <v>SELT3</v>
      </c>
      <c r="M132" s="30" t="str">
        <f t="shared" si="7"/>
        <v>SELGRUPO2</v>
      </c>
    </row>
    <row r="133" spans="1:13" x14ac:dyDescent="0.3">
      <c r="A133" s="26">
        <v>44012</v>
      </c>
      <c r="B133" s="27">
        <v>44046</v>
      </c>
      <c r="C133" s="28">
        <v>2</v>
      </c>
      <c r="D133" s="5" t="s">
        <v>116</v>
      </c>
      <c r="E133" s="28">
        <v>2</v>
      </c>
      <c r="F133" s="5" t="s">
        <v>307</v>
      </c>
      <c r="G133" s="29"/>
      <c r="H133" s="26">
        <v>44012</v>
      </c>
      <c r="I133" s="5" t="s">
        <v>306</v>
      </c>
      <c r="J133" s="5" t="s">
        <v>856</v>
      </c>
      <c r="L133" s="2" t="str">
        <f t="shared" si="8"/>
        <v>SELT2</v>
      </c>
      <c r="M133" s="30" t="str">
        <f t="shared" si="7"/>
        <v>SELGRUPO2</v>
      </c>
    </row>
    <row r="134" spans="1:13" x14ac:dyDescent="0.3">
      <c r="A134" s="26">
        <v>44012</v>
      </c>
      <c r="B134" s="27">
        <v>44046</v>
      </c>
      <c r="C134" s="28">
        <v>2</v>
      </c>
      <c r="D134" s="5" t="s">
        <v>116</v>
      </c>
      <c r="E134" s="28">
        <v>5</v>
      </c>
      <c r="F134" s="5" t="s">
        <v>328</v>
      </c>
      <c r="G134" s="29"/>
      <c r="H134" s="26">
        <v>43983</v>
      </c>
      <c r="I134" s="5" t="s">
        <v>306</v>
      </c>
      <c r="J134" s="5" t="s">
        <v>775</v>
      </c>
      <c r="L134" s="2" t="str">
        <f t="shared" si="8"/>
        <v>SELT2</v>
      </c>
      <c r="M134" s="30" t="str">
        <f t="shared" si="7"/>
        <v>SELGRUPO5</v>
      </c>
    </row>
    <row r="135" spans="1:13" x14ac:dyDescent="0.3">
      <c r="A135" s="26">
        <v>44012</v>
      </c>
      <c r="B135" s="27">
        <v>44046</v>
      </c>
      <c r="C135" s="28">
        <v>2</v>
      </c>
      <c r="D135" s="5" t="s">
        <v>116</v>
      </c>
      <c r="E135" s="28">
        <v>5</v>
      </c>
      <c r="F135" s="5" t="s">
        <v>328</v>
      </c>
      <c r="G135" s="29"/>
      <c r="H135" s="26">
        <v>43984</v>
      </c>
      <c r="I135" s="5" t="s">
        <v>306</v>
      </c>
      <c r="J135" s="5" t="s">
        <v>775</v>
      </c>
      <c r="L135" s="2" t="str">
        <f t="shared" si="8"/>
        <v>SELT2</v>
      </c>
      <c r="M135" s="30" t="str">
        <f t="shared" si="7"/>
        <v>SELGRUPO5</v>
      </c>
    </row>
    <row r="136" spans="1:13" x14ac:dyDescent="0.3">
      <c r="A136" s="26">
        <v>44012</v>
      </c>
      <c r="B136" s="27">
        <v>44046</v>
      </c>
      <c r="C136" s="28">
        <v>2</v>
      </c>
      <c r="D136" s="5" t="s">
        <v>116</v>
      </c>
      <c r="E136" s="28">
        <v>5</v>
      </c>
      <c r="F136" s="5" t="s">
        <v>328</v>
      </c>
      <c r="G136" s="29"/>
      <c r="H136" s="26">
        <v>43985</v>
      </c>
      <c r="I136" s="5" t="s">
        <v>306</v>
      </c>
      <c r="J136" s="5" t="s">
        <v>775</v>
      </c>
      <c r="L136" s="2" t="str">
        <f t="shared" si="8"/>
        <v>SELT2</v>
      </c>
      <c r="M136" s="30" t="str">
        <f t="shared" si="7"/>
        <v>SELGRUPO5</v>
      </c>
    </row>
    <row r="137" spans="1:13" x14ac:dyDescent="0.3">
      <c r="A137" s="26">
        <v>44012</v>
      </c>
      <c r="B137" s="27">
        <v>44046</v>
      </c>
      <c r="C137" s="28">
        <v>2</v>
      </c>
      <c r="D137" s="5" t="s">
        <v>116</v>
      </c>
      <c r="E137" s="28">
        <v>5</v>
      </c>
      <c r="F137" s="5" t="s">
        <v>328</v>
      </c>
      <c r="G137" s="29"/>
      <c r="H137" s="26">
        <v>43986</v>
      </c>
      <c r="I137" s="5" t="s">
        <v>306</v>
      </c>
      <c r="J137" s="5" t="s">
        <v>775</v>
      </c>
      <c r="L137" s="2" t="str">
        <f t="shared" si="8"/>
        <v>SELT2</v>
      </c>
      <c r="M137" s="30" t="str">
        <f t="shared" si="7"/>
        <v>SELGRUPO5</v>
      </c>
    </row>
    <row r="138" spans="1:13" x14ac:dyDescent="0.3">
      <c r="A138" s="26">
        <v>44012</v>
      </c>
      <c r="B138" s="27">
        <v>44046</v>
      </c>
      <c r="C138" s="28">
        <v>2</v>
      </c>
      <c r="D138" s="5" t="s">
        <v>116</v>
      </c>
      <c r="E138" s="28">
        <v>5</v>
      </c>
      <c r="F138" s="5" t="s">
        <v>328</v>
      </c>
      <c r="G138" s="29"/>
      <c r="H138" s="26">
        <v>43987</v>
      </c>
      <c r="I138" s="5" t="s">
        <v>306</v>
      </c>
      <c r="J138" s="5" t="s">
        <v>775</v>
      </c>
      <c r="L138" s="2" t="str">
        <f t="shared" si="8"/>
        <v>SELT2</v>
      </c>
      <c r="M138" s="30" t="str">
        <f t="shared" si="7"/>
        <v>SELGRUPO5</v>
      </c>
    </row>
    <row r="139" spans="1:13" x14ac:dyDescent="0.3">
      <c r="A139" s="26">
        <v>44013</v>
      </c>
      <c r="B139" s="27">
        <v>44046</v>
      </c>
      <c r="C139" s="28">
        <v>3</v>
      </c>
      <c r="D139" s="5" t="s">
        <v>143</v>
      </c>
      <c r="E139" s="28">
        <v>5</v>
      </c>
      <c r="F139" s="5" t="s">
        <v>328</v>
      </c>
      <c r="G139" s="29"/>
      <c r="H139" s="26">
        <v>43949</v>
      </c>
      <c r="I139" s="5" t="s">
        <v>306</v>
      </c>
      <c r="J139" s="5" t="s">
        <v>775</v>
      </c>
      <c r="L139" s="2" t="str">
        <f t="shared" si="8"/>
        <v>SELT3</v>
      </c>
      <c r="M139" s="30" t="str">
        <f t="shared" si="7"/>
        <v>SELGRUPO5</v>
      </c>
    </row>
    <row r="140" spans="1:13" x14ac:dyDescent="0.3">
      <c r="A140" s="26">
        <v>44013</v>
      </c>
      <c r="B140" s="27">
        <v>44046</v>
      </c>
      <c r="C140" s="28">
        <v>3</v>
      </c>
      <c r="D140" s="5" t="s">
        <v>143</v>
      </c>
      <c r="E140" s="28">
        <v>5</v>
      </c>
      <c r="F140" s="5" t="s">
        <v>328</v>
      </c>
      <c r="G140" s="29"/>
      <c r="H140" s="26">
        <v>44059</v>
      </c>
      <c r="I140" s="5" t="s">
        <v>306</v>
      </c>
      <c r="J140" s="5" t="s">
        <v>775</v>
      </c>
      <c r="L140" s="2" t="str">
        <f t="shared" si="8"/>
        <v>SELT3</v>
      </c>
      <c r="M140" s="30" t="str">
        <f t="shared" ref="M140:M203" si="9">IF(E140=1,"SELGRUPO1",IF(E140=2,"SELGRUPO2",IF(E140=3,"SELGRUPO3",IF(E140= 4,"SELGRUPO4",IF(E140=5,"SELGRUPO5","NA")))))</f>
        <v>SELGRUPO5</v>
      </c>
    </row>
    <row r="141" spans="1:13" x14ac:dyDescent="0.3">
      <c r="A141" s="26">
        <v>44050</v>
      </c>
      <c r="B141" s="27">
        <v>44058</v>
      </c>
      <c r="C141" s="28">
        <v>1</v>
      </c>
      <c r="D141" s="5" t="s">
        <v>106</v>
      </c>
      <c r="E141" s="28">
        <v>5</v>
      </c>
      <c r="F141" s="5" t="s">
        <v>309</v>
      </c>
      <c r="G141" s="29"/>
      <c r="H141" s="26">
        <v>43621</v>
      </c>
      <c r="I141" s="5" t="s">
        <v>290</v>
      </c>
      <c r="J141" s="5" t="s">
        <v>857</v>
      </c>
      <c r="L141" s="2" t="str">
        <f t="shared" si="8"/>
        <v>SELT1</v>
      </c>
      <c r="M141" s="30" t="str">
        <f t="shared" si="9"/>
        <v>SELGRUPO5</v>
      </c>
    </row>
    <row r="142" spans="1:13" x14ac:dyDescent="0.3">
      <c r="A142" s="26">
        <v>44050</v>
      </c>
      <c r="B142" s="27">
        <v>44058</v>
      </c>
      <c r="C142" s="28">
        <v>1</v>
      </c>
      <c r="D142" s="5" t="s">
        <v>106</v>
      </c>
      <c r="E142" s="28">
        <v>5</v>
      </c>
      <c r="F142" s="5" t="s">
        <v>309</v>
      </c>
      <c r="G142" s="29"/>
      <c r="H142" s="26">
        <v>43951</v>
      </c>
      <c r="I142" s="5" t="s">
        <v>290</v>
      </c>
      <c r="J142" s="5" t="s">
        <v>858</v>
      </c>
      <c r="L142" s="2" t="str">
        <f t="shared" si="8"/>
        <v>SELT1</v>
      </c>
      <c r="M142" s="30" t="str">
        <f t="shared" si="9"/>
        <v>SELGRUPO5</v>
      </c>
    </row>
    <row r="143" spans="1:13" x14ac:dyDescent="0.3">
      <c r="A143" s="26">
        <v>44050</v>
      </c>
      <c r="B143" s="27">
        <v>44058</v>
      </c>
      <c r="C143" s="28">
        <v>1</v>
      </c>
      <c r="D143" s="5" t="s">
        <v>106</v>
      </c>
      <c r="E143" s="28">
        <v>2</v>
      </c>
      <c r="F143" s="5" t="s">
        <v>311</v>
      </c>
      <c r="G143" s="29"/>
      <c r="H143" s="26">
        <v>44013</v>
      </c>
      <c r="I143" s="5" t="s">
        <v>290</v>
      </c>
      <c r="J143" s="5" t="s">
        <v>859</v>
      </c>
      <c r="L143" s="2" t="str">
        <f t="shared" si="8"/>
        <v>SELT1</v>
      </c>
      <c r="M143" s="30" t="str">
        <f t="shared" si="9"/>
        <v>SELGRUPO2</v>
      </c>
    </row>
    <row r="144" spans="1:13" x14ac:dyDescent="0.3">
      <c r="A144" s="26">
        <v>44050</v>
      </c>
      <c r="B144" s="27">
        <v>44058</v>
      </c>
      <c r="C144" s="28">
        <v>1</v>
      </c>
      <c r="D144" s="5" t="s">
        <v>106</v>
      </c>
      <c r="E144" s="28">
        <v>1</v>
      </c>
      <c r="F144" s="5" t="s">
        <v>291</v>
      </c>
      <c r="G144" s="29"/>
      <c r="H144" s="26">
        <v>43511</v>
      </c>
      <c r="I144" s="5" t="s">
        <v>290</v>
      </c>
      <c r="J144" s="5" t="s">
        <v>860</v>
      </c>
      <c r="L144" s="2" t="str">
        <f t="shared" si="8"/>
        <v>SELT1</v>
      </c>
      <c r="M144" s="30" t="str">
        <f t="shared" si="9"/>
        <v>SELGRUPO1</v>
      </c>
    </row>
    <row r="145" spans="1:13" x14ac:dyDescent="0.3">
      <c r="A145" s="26">
        <v>44050</v>
      </c>
      <c r="B145" s="27">
        <v>44058</v>
      </c>
      <c r="C145" s="28">
        <v>1</v>
      </c>
      <c r="D145" s="5" t="s">
        <v>106</v>
      </c>
      <c r="E145" s="28">
        <v>1</v>
      </c>
      <c r="F145" s="5" t="s">
        <v>291</v>
      </c>
      <c r="G145" s="29"/>
      <c r="H145" s="26">
        <v>43605</v>
      </c>
      <c r="I145" s="5" t="s">
        <v>290</v>
      </c>
      <c r="J145" s="5" t="s">
        <v>861</v>
      </c>
      <c r="L145" s="2" t="str">
        <f t="shared" si="8"/>
        <v>SELT1</v>
      </c>
      <c r="M145" s="30" t="str">
        <f t="shared" si="9"/>
        <v>SELGRUPO1</v>
      </c>
    </row>
    <row r="146" spans="1:13" x14ac:dyDescent="0.3">
      <c r="A146" s="26">
        <v>44050</v>
      </c>
      <c r="B146" s="27">
        <v>44058</v>
      </c>
      <c r="C146" s="28">
        <v>1</v>
      </c>
      <c r="D146" s="5" t="s">
        <v>106</v>
      </c>
      <c r="E146" s="28">
        <v>5</v>
      </c>
      <c r="F146" s="5" t="s">
        <v>328</v>
      </c>
      <c r="G146" s="29"/>
      <c r="H146" s="26">
        <v>44012</v>
      </c>
      <c r="I146" s="5" t="s">
        <v>306</v>
      </c>
      <c r="J146" s="5" t="s">
        <v>775</v>
      </c>
      <c r="L146" s="2" t="str">
        <f t="shared" si="8"/>
        <v>SELT1</v>
      </c>
      <c r="M146" s="30" t="str">
        <f t="shared" si="9"/>
        <v>SELGRUPO5</v>
      </c>
    </row>
    <row r="147" spans="1:13" x14ac:dyDescent="0.3">
      <c r="A147" s="26">
        <v>44050</v>
      </c>
      <c r="B147" s="27">
        <v>44058</v>
      </c>
      <c r="C147" s="28">
        <v>1</v>
      </c>
      <c r="D147" s="5" t="s">
        <v>106</v>
      </c>
      <c r="E147" s="28">
        <v>2</v>
      </c>
      <c r="F147" s="5" t="s">
        <v>311</v>
      </c>
      <c r="G147" s="29"/>
      <c r="H147" s="26">
        <v>43815</v>
      </c>
      <c r="I147" s="5" t="s">
        <v>306</v>
      </c>
      <c r="J147" s="5" t="s">
        <v>862</v>
      </c>
      <c r="L147" s="2" t="str">
        <f t="shared" si="8"/>
        <v>SELT1</v>
      </c>
      <c r="M147" s="30" t="str">
        <f t="shared" si="9"/>
        <v>SELGRUPO2</v>
      </c>
    </row>
    <row r="148" spans="1:13" x14ac:dyDescent="0.3">
      <c r="A148" s="26">
        <v>44050</v>
      </c>
      <c r="B148" s="27">
        <v>44058</v>
      </c>
      <c r="C148" s="28">
        <v>1</v>
      </c>
      <c r="D148" s="5" t="s">
        <v>106</v>
      </c>
      <c r="E148" s="29">
        <v>5</v>
      </c>
      <c r="F148" s="5" t="s">
        <v>324</v>
      </c>
      <c r="G148" s="29"/>
      <c r="H148" s="26">
        <v>43799</v>
      </c>
      <c r="I148" s="5" t="s">
        <v>290</v>
      </c>
      <c r="J148" s="5" t="s">
        <v>863</v>
      </c>
      <c r="L148" s="2" t="str">
        <f t="shared" si="8"/>
        <v>SELT1</v>
      </c>
      <c r="M148" s="30" t="str">
        <f t="shared" si="9"/>
        <v>SELGRUPO5</v>
      </c>
    </row>
    <row r="149" spans="1:13" x14ac:dyDescent="0.3">
      <c r="A149" s="26">
        <v>44050</v>
      </c>
      <c r="B149" s="27">
        <v>44058</v>
      </c>
      <c r="C149" s="28">
        <v>1</v>
      </c>
      <c r="D149" s="5" t="s">
        <v>106</v>
      </c>
      <c r="E149" s="28">
        <v>5</v>
      </c>
      <c r="F149" s="5" t="s">
        <v>87</v>
      </c>
      <c r="G149" s="29"/>
      <c r="H149" s="26">
        <v>44019</v>
      </c>
      <c r="I149" s="5" t="s">
        <v>290</v>
      </c>
      <c r="J149" s="5" t="s">
        <v>864</v>
      </c>
      <c r="L149" s="2" t="str">
        <f t="shared" si="8"/>
        <v>SELT1</v>
      </c>
      <c r="M149" s="30" t="str">
        <f t="shared" si="9"/>
        <v>SELGRUPO5</v>
      </c>
    </row>
    <row r="150" spans="1:13" x14ac:dyDescent="0.3">
      <c r="A150" s="26">
        <v>44053</v>
      </c>
      <c r="B150" s="27">
        <v>44058</v>
      </c>
      <c r="C150" s="28">
        <v>2</v>
      </c>
      <c r="D150" s="5" t="s">
        <v>116</v>
      </c>
      <c r="E150" s="28">
        <v>5</v>
      </c>
      <c r="F150" s="5" t="s">
        <v>314</v>
      </c>
      <c r="G150" s="29"/>
      <c r="H150" s="26">
        <v>43867</v>
      </c>
      <c r="I150" s="5" t="s">
        <v>300</v>
      </c>
      <c r="J150" s="5" t="s">
        <v>865</v>
      </c>
      <c r="L150" s="2" t="str">
        <f t="shared" si="8"/>
        <v>SELT2</v>
      </c>
      <c r="M150" s="30" t="str">
        <f t="shared" si="9"/>
        <v>SELGRUPO5</v>
      </c>
    </row>
    <row r="151" spans="1:13" x14ac:dyDescent="0.3">
      <c r="A151" s="26">
        <v>44055</v>
      </c>
      <c r="B151" s="27">
        <v>44058</v>
      </c>
      <c r="C151" s="28">
        <v>2</v>
      </c>
      <c r="D151" s="5" t="s">
        <v>135</v>
      </c>
      <c r="E151" s="28">
        <v>5</v>
      </c>
      <c r="F151" s="5" t="s">
        <v>294</v>
      </c>
      <c r="G151" s="29"/>
      <c r="H151" s="26">
        <v>43991</v>
      </c>
      <c r="I151" s="5" t="s">
        <v>290</v>
      </c>
      <c r="J151" s="5" t="s">
        <v>866</v>
      </c>
      <c r="L151" s="2" t="str">
        <f t="shared" si="8"/>
        <v>SELT2</v>
      </c>
      <c r="M151" s="30" t="str">
        <f t="shared" si="9"/>
        <v>SELGRUPO5</v>
      </c>
    </row>
    <row r="152" spans="1:13" x14ac:dyDescent="0.3">
      <c r="A152" s="26">
        <v>44055</v>
      </c>
      <c r="B152" s="27">
        <v>44058</v>
      </c>
      <c r="C152" s="28">
        <v>2</v>
      </c>
      <c r="D152" s="5" t="s">
        <v>135</v>
      </c>
      <c r="E152" s="28">
        <v>5</v>
      </c>
      <c r="F152" s="5" t="s">
        <v>87</v>
      </c>
      <c r="G152" s="29"/>
      <c r="H152" s="26">
        <v>43862</v>
      </c>
      <c r="I152" s="5" t="s">
        <v>290</v>
      </c>
      <c r="J152" s="5" t="s">
        <v>867</v>
      </c>
      <c r="L152" s="2" t="str">
        <f t="shared" si="8"/>
        <v>SELT2</v>
      </c>
      <c r="M152" s="30" t="str">
        <f t="shared" si="9"/>
        <v>SELGRUPO5</v>
      </c>
    </row>
    <row r="153" spans="1:13" x14ac:dyDescent="0.3">
      <c r="A153" s="26">
        <v>44059</v>
      </c>
      <c r="B153" s="27">
        <v>44064</v>
      </c>
      <c r="C153" s="28">
        <v>2</v>
      </c>
      <c r="D153" s="5" t="s">
        <v>124</v>
      </c>
      <c r="E153" s="28">
        <v>5</v>
      </c>
      <c r="F153" s="5" t="s">
        <v>328</v>
      </c>
      <c r="G153" s="29"/>
      <c r="H153" s="26">
        <v>43987</v>
      </c>
      <c r="I153" s="5" t="s">
        <v>290</v>
      </c>
      <c r="J153" s="5" t="s">
        <v>329</v>
      </c>
      <c r="L153" s="2" t="str">
        <f t="shared" si="8"/>
        <v>SELT2</v>
      </c>
      <c r="M153" s="30" t="str">
        <f t="shared" si="9"/>
        <v>SELGRUPO5</v>
      </c>
    </row>
    <row r="154" spans="1:13" x14ac:dyDescent="0.3">
      <c r="A154" s="26">
        <v>44059</v>
      </c>
      <c r="B154" s="27">
        <v>44064</v>
      </c>
      <c r="C154" s="28">
        <v>2</v>
      </c>
      <c r="D154" s="5" t="s">
        <v>124</v>
      </c>
      <c r="E154" s="28">
        <v>5</v>
      </c>
      <c r="F154" s="5" t="s">
        <v>328</v>
      </c>
      <c r="G154" s="29"/>
      <c r="H154" s="26">
        <v>43983</v>
      </c>
      <c r="I154" s="5" t="s">
        <v>290</v>
      </c>
      <c r="J154" s="5" t="s">
        <v>331</v>
      </c>
      <c r="L154" s="2" t="str">
        <f t="shared" si="8"/>
        <v>SELT2</v>
      </c>
      <c r="M154" s="30" t="str">
        <f t="shared" si="9"/>
        <v>SELGRUPO5</v>
      </c>
    </row>
    <row r="155" spans="1:13" x14ac:dyDescent="0.3">
      <c r="A155" s="26">
        <v>44059</v>
      </c>
      <c r="B155" s="27">
        <v>44064</v>
      </c>
      <c r="C155" s="28">
        <v>2</v>
      </c>
      <c r="D155" s="5" t="s">
        <v>124</v>
      </c>
      <c r="E155" s="28">
        <v>5</v>
      </c>
      <c r="F155" s="5" t="s">
        <v>328</v>
      </c>
      <c r="G155" s="29"/>
      <c r="H155" s="26">
        <v>43985</v>
      </c>
      <c r="I155" s="5" t="s">
        <v>290</v>
      </c>
      <c r="J155" s="5" t="s">
        <v>333</v>
      </c>
      <c r="L155" s="2" t="str">
        <f t="shared" si="8"/>
        <v>SELT2</v>
      </c>
      <c r="M155" s="30" t="str">
        <f t="shared" si="9"/>
        <v>SELGRUPO5</v>
      </c>
    </row>
    <row r="156" spans="1:13" x14ac:dyDescent="0.3">
      <c r="A156" s="26">
        <v>44059</v>
      </c>
      <c r="B156" s="27">
        <v>44064</v>
      </c>
      <c r="C156" s="28">
        <v>2</v>
      </c>
      <c r="D156" s="5" t="s">
        <v>124</v>
      </c>
      <c r="E156" s="28">
        <v>5</v>
      </c>
      <c r="F156" s="5" t="s">
        <v>328</v>
      </c>
      <c r="G156" s="29"/>
      <c r="H156" s="26">
        <v>43986</v>
      </c>
      <c r="I156" s="5" t="s">
        <v>290</v>
      </c>
      <c r="J156" s="5" t="s">
        <v>335</v>
      </c>
      <c r="L156" s="2" t="str">
        <f t="shared" si="8"/>
        <v>SELT2</v>
      </c>
      <c r="M156" s="30" t="str">
        <f t="shared" si="9"/>
        <v>SELGRUPO5</v>
      </c>
    </row>
    <row r="157" spans="1:13" x14ac:dyDescent="0.3">
      <c r="A157" s="26">
        <v>44059</v>
      </c>
      <c r="B157" s="27">
        <v>44064</v>
      </c>
      <c r="C157" s="28">
        <v>2</v>
      </c>
      <c r="D157" s="5" t="s">
        <v>124</v>
      </c>
      <c r="E157" s="28">
        <v>5</v>
      </c>
      <c r="F157" s="5" t="s">
        <v>294</v>
      </c>
      <c r="G157" s="29"/>
      <c r="H157" s="26">
        <v>43722</v>
      </c>
      <c r="I157" s="5" t="s">
        <v>290</v>
      </c>
      <c r="J157" s="5" t="s">
        <v>868</v>
      </c>
      <c r="L157" s="2" t="str">
        <f t="shared" si="8"/>
        <v>SELT2</v>
      </c>
      <c r="M157" s="30" t="str">
        <f t="shared" si="9"/>
        <v>SELGRUPO5</v>
      </c>
    </row>
    <row r="158" spans="1:13" x14ac:dyDescent="0.3">
      <c r="A158" s="26">
        <v>44059</v>
      </c>
      <c r="B158" s="27">
        <v>44064</v>
      </c>
      <c r="C158" s="28">
        <v>2</v>
      </c>
      <c r="D158" s="5" t="s">
        <v>124</v>
      </c>
      <c r="E158" s="28">
        <v>5</v>
      </c>
      <c r="F158" s="5" t="s">
        <v>309</v>
      </c>
      <c r="G158" s="29"/>
      <c r="H158" s="26">
        <v>43811</v>
      </c>
      <c r="I158" s="5" t="s">
        <v>290</v>
      </c>
      <c r="J158" s="5" t="s">
        <v>858</v>
      </c>
      <c r="L158" s="2" t="str">
        <f t="shared" si="8"/>
        <v>SELT2</v>
      </c>
      <c r="M158" s="30" t="str">
        <f t="shared" si="9"/>
        <v>SELGRUPO5</v>
      </c>
    </row>
    <row r="159" spans="1:13" x14ac:dyDescent="0.3">
      <c r="A159" s="26">
        <v>44059</v>
      </c>
      <c r="B159" s="27">
        <v>44064</v>
      </c>
      <c r="C159" s="28">
        <v>2</v>
      </c>
      <c r="D159" s="5" t="s">
        <v>124</v>
      </c>
      <c r="E159" s="28">
        <v>5</v>
      </c>
      <c r="F159" s="5" t="s">
        <v>304</v>
      </c>
      <c r="G159" s="29"/>
      <c r="H159" s="26">
        <v>43858</v>
      </c>
      <c r="I159" s="5" t="s">
        <v>290</v>
      </c>
      <c r="J159" s="5" t="s">
        <v>869</v>
      </c>
      <c r="L159" s="2" t="str">
        <f t="shared" si="8"/>
        <v>SELT2</v>
      </c>
      <c r="M159" s="30" t="str">
        <f t="shared" si="9"/>
        <v>SELGRUPO5</v>
      </c>
    </row>
    <row r="160" spans="1:13" x14ac:dyDescent="0.3">
      <c r="A160" s="26">
        <v>44067</v>
      </c>
      <c r="B160" s="27">
        <v>44074</v>
      </c>
      <c r="C160" s="28">
        <v>2</v>
      </c>
      <c r="D160" s="5" t="s">
        <v>121</v>
      </c>
      <c r="E160" s="28">
        <v>5</v>
      </c>
      <c r="F160" s="5" t="s">
        <v>328</v>
      </c>
      <c r="G160" s="29"/>
      <c r="H160" s="26">
        <v>43984</v>
      </c>
      <c r="I160" s="5" t="s">
        <v>306</v>
      </c>
      <c r="J160" s="5" t="s">
        <v>870</v>
      </c>
      <c r="L160" s="2" t="str">
        <f t="shared" si="8"/>
        <v>SELT2</v>
      </c>
      <c r="M160" s="30" t="str">
        <f t="shared" si="9"/>
        <v>SELGRUPO5</v>
      </c>
    </row>
    <row r="161" spans="1:13" x14ac:dyDescent="0.3">
      <c r="A161" s="26">
        <v>44067</v>
      </c>
      <c r="B161" s="27">
        <v>44074</v>
      </c>
      <c r="C161" s="28">
        <v>2</v>
      </c>
      <c r="D161" s="5" t="s">
        <v>121</v>
      </c>
      <c r="E161" s="28">
        <v>5</v>
      </c>
      <c r="F161" s="5" t="s">
        <v>328</v>
      </c>
      <c r="G161" s="29"/>
      <c r="H161" s="26">
        <v>43985</v>
      </c>
      <c r="I161" s="5" t="s">
        <v>306</v>
      </c>
      <c r="J161" s="5" t="s">
        <v>871</v>
      </c>
      <c r="L161" s="2" t="str">
        <f t="shared" si="8"/>
        <v>SELT2</v>
      </c>
      <c r="M161" s="30" t="str">
        <f t="shared" si="9"/>
        <v>SELGRUPO5</v>
      </c>
    </row>
    <row r="162" spans="1:13" x14ac:dyDescent="0.3">
      <c r="A162" s="26">
        <v>44067</v>
      </c>
      <c r="B162" s="27">
        <v>44074</v>
      </c>
      <c r="C162" s="28">
        <v>2</v>
      </c>
      <c r="D162" s="5" t="s">
        <v>121</v>
      </c>
      <c r="E162" s="28">
        <v>5</v>
      </c>
      <c r="F162" s="5" t="s">
        <v>328</v>
      </c>
      <c r="G162" s="29"/>
      <c r="H162" s="26">
        <v>43986</v>
      </c>
      <c r="I162" s="5" t="s">
        <v>290</v>
      </c>
      <c r="J162" s="5" t="s">
        <v>335</v>
      </c>
      <c r="L162" s="2" t="str">
        <f t="shared" si="8"/>
        <v>SELT2</v>
      </c>
      <c r="M162" s="30" t="str">
        <f t="shared" si="9"/>
        <v>SELGRUPO5</v>
      </c>
    </row>
    <row r="163" spans="1:13" x14ac:dyDescent="0.3">
      <c r="A163" s="26">
        <v>44067</v>
      </c>
      <c r="B163" s="27">
        <v>44074</v>
      </c>
      <c r="C163" s="28">
        <v>2</v>
      </c>
      <c r="D163" s="5" t="s">
        <v>121</v>
      </c>
      <c r="E163" s="28">
        <v>5</v>
      </c>
      <c r="F163" s="5" t="s">
        <v>328</v>
      </c>
      <c r="G163" s="29"/>
      <c r="H163" s="26">
        <v>43987</v>
      </c>
      <c r="I163" s="5" t="s">
        <v>306</v>
      </c>
      <c r="J163" s="5" t="s">
        <v>872</v>
      </c>
      <c r="L163" s="2" t="str">
        <f t="shared" si="8"/>
        <v>SELT2</v>
      </c>
      <c r="M163" s="30" t="str">
        <f t="shared" si="9"/>
        <v>SELGRUPO5</v>
      </c>
    </row>
    <row r="164" spans="1:13" x14ac:dyDescent="0.3">
      <c r="A164" s="26">
        <v>44067</v>
      </c>
      <c r="B164" s="27">
        <v>44074</v>
      </c>
      <c r="C164" s="28">
        <v>2</v>
      </c>
      <c r="D164" s="5" t="s">
        <v>121</v>
      </c>
      <c r="E164" s="28">
        <v>5</v>
      </c>
      <c r="F164" s="5" t="s">
        <v>328</v>
      </c>
      <c r="G164" s="29"/>
      <c r="H164" s="26">
        <v>43572</v>
      </c>
      <c r="I164" s="5" t="s">
        <v>306</v>
      </c>
      <c r="J164" s="5" t="s">
        <v>873</v>
      </c>
      <c r="L164" s="2" t="str">
        <f t="shared" si="8"/>
        <v>SELT2</v>
      </c>
      <c r="M164" s="30" t="str">
        <f t="shared" si="9"/>
        <v>SELGRUPO5</v>
      </c>
    </row>
    <row r="165" spans="1:13" x14ac:dyDescent="0.3">
      <c r="A165" s="26">
        <v>44067</v>
      </c>
      <c r="B165" s="27">
        <v>44074</v>
      </c>
      <c r="C165" s="28">
        <v>2</v>
      </c>
      <c r="D165" s="5" t="s">
        <v>121</v>
      </c>
      <c r="E165" s="28">
        <v>5</v>
      </c>
      <c r="F165" s="5" t="s">
        <v>328</v>
      </c>
      <c r="G165" s="29"/>
      <c r="H165" s="26">
        <v>43693</v>
      </c>
      <c r="I165" s="5" t="s">
        <v>306</v>
      </c>
      <c r="J165" s="5" t="s">
        <v>874</v>
      </c>
      <c r="L165" s="2" t="str">
        <f t="shared" si="8"/>
        <v>SELT2</v>
      </c>
      <c r="M165" s="30" t="str">
        <f t="shared" si="9"/>
        <v>SELGRUPO5</v>
      </c>
    </row>
    <row r="166" spans="1:13" x14ac:dyDescent="0.3">
      <c r="A166" s="26">
        <v>44071</v>
      </c>
      <c r="B166" s="27">
        <v>44074</v>
      </c>
      <c r="C166" s="28">
        <v>2</v>
      </c>
      <c r="D166" s="5" t="s">
        <v>121</v>
      </c>
      <c r="E166" s="28">
        <v>1</v>
      </c>
      <c r="F166" s="5" t="s">
        <v>291</v>
      </c>
      <c r="G166" s="29"/>
      <c r="H166" s="26">
        <v>43511</v>
      </c>
      <c r="I166" s="5" t="s">
        <v>290</v>
      </c>
      <c r="J166" s="5" t="s">
        <v>860</v>
      </c>
      <c r="L166" s="2" t="str">
        <f t="shared" si="8"/>
        <v>SELT2</v>
      </c>
      <c r="M166" s="30" t="str">
        <f t="shared" si="9"/>
        <v>SELGRUPO1</v>
      </c>
    </row>
    <row r="167" spans="1:13" x14ac:dyDescent="0.3">
      <c r="A167" s="26">
        <v>44071</v>
      </c>
      <c r="B167" s="27">
        <v>44074</v>
      </c>
      <c r="C167" s="28">
        <v>2</v>
      </c>
      <c r="D167" s="5" t="s">
        <v>121</v>
      </c>
      <c r="E167" s="28">
        <v>1</v>
      </c>
      <c r="F167" s="5" t="s">
        <v>291</v>
      </c>
      <c r="G167" s="29"/>
      <c r="H167" s="26">
        <v>43907</v>
      </c>
      <c r="I167" s="5" t="s">
        <v>290</v>
      </c>
      <c r="J167" s="5" t="s">
        <v>875</v>
      </c>
      <c r="L167" s="2" t="str">
        <f t="shared" si="8"/>
        <v>SELT2</v>
      </c>
      <c r="M167" s="30" t="str">
        <f t="shared" si="9"/>
        <v>SELGRUPO1</v>
      </c>
    </row>
    <row r="168" spans="1:13" x14ac:dyDescent="0.3">
      <c r="A168" s="26">
        <v>44071</v>
      </c>
      <c r="B168" s="27">
        <v>44074</v>
      </c>
      <c r="C168" s="28">
        <v>2</v>
      </c>
      <c r="D168" s="5" t="s">
        <v>121</v>
      </c>
      <c r="E168" s="28">
        <v>2</v>
      </c>
      <c r="F168" s="5" t="s">
        <v>311</v>
      </c>
      <c r="G168" s="29"/>
      <c r="H168" s="26">
        <v>43919</v>
      </c>
      <c r="I168" s="5" t="s">
        <v>290</v>
      </c>
      <c r="J168" s="5" t="s">
        <v>876</v>
      </c>
      <c r="L168" s="2" t="str">
        <f t="shared" si="8"/>
        <v>SELT2</v>
      </c>
      <c r="M168" s="30" t="str">
        <f t="shared" si="9"/>
        <v>SELGRUPO2</v>
      </c>
    </row>
    <row r="169" spans="1:13" ht="15.6" x14ac:dyDescent="0.3">
      <c r="A169" s="26">
        <v>44071</v>
      </c>
      <c r="B169" s="27">
        <v>44074</v>
      </c>
      <c r="C169" s="28">
        <v>2</v>
      </c>
      <c r="D169" s="5" t="s">
        <v>121</v>
      </c>
      <c r="E169" s="28">
        <v>2</v>
      </c>
      <c r="F169" s="5" t="s">
        <v>311</v>
      </c>
      <c r="G169" s="29"/>
      <c r="H169" s="26">
        <v>43915</v>
      </c>
      <c r="I169" s="5" t="s">
        <v>290</v>
      </c>
      <c r="J169" s="60" t="s">
        <v>877</v>
      </c>
      <c r="L169" s="2" t="str">
        <f t="shared" si="8"/>
        <v>SELT2</v>
      </c>
      <c r="M169" s="30" t="str">
        <f t="shared" si="9"/>
        <v>SELGRUPO2</v>
      </c>
    </row>
    <row r="170" spans="1:13" ht="15.6" x14ac:dyDescent="0.3">
      <c r="A170" s="26">
        <v>44071</v>
      </c>
      <c r="B170" s="27">
        <v>44074</v>
      </c>
      <c r="C170" s="28">
        <v>2</v>
      </c>
      <c r="D170" s="5" t="s">
        <v>121</v>
      </c>
      <c r="E170" s="28">
        <v>2</v>
      </c>
      <c r="F170" s="5" t="s">
        <v>311</v>
      </c>
      <c r="G170" s="29"/>
      <c r="H170" s="26">
        <v>43914</v>
      </c>
      <c r="I170" s="5" t="s">
        <v>290</v>
      </c>
      <c r="J170" s="60" t="s">
        <v>878</v>
      </c>
      <c r="L170" s="2" t="str">
        <f t="shared" si="8"/>
        <v>SELT2</v>
      </c>
      <c r="M170" s="30" t="str">
        <f t="shared" si="9"/>
        <v>SELGRUPO2</v>
      </c>
    </row>
    <row r="171" spans="1:13" x14ac:dyDescent="0.3">
      <c r="A171" s="26">
        <v>44071</v>
      </c>
      <c r="B171" s="27">
        <v>44074</v>
      </c>
      <c r="C171" s="28">
        <v>2</v>
      </c>
      <c r="D171" s="5" t="s">
        <v>121</v>
      </c>
      <c r="E171" s="28">
        <v>2</v>
      </c>
      <c r="F171" s="5" t="s">
        <v>311</v>
      </c>
      <c r="G171" s="29"/>
      <c r="H171" s="26">
        <v>43909</v>
      </c>
      <c r="I171" s="5" t="s">
        <v>290</v>
      </c>
      <c r="J171" s="5" t="s">
        <v>879</v>
      </c>
      <c r="L171" s="2" t="str">
        <f t="shared" si="8"/>
        <v>SELT2</v>
      </c>
      <c r="M171" s="30" t="str">
        <f t="shared" si="9"/>
        <v>SELGRUPO2</v>
      </c>
    </row>
    <row r="172" spans="1:13" x14ac:dyDescent="0.3">
      <c r="A172" s="26">
        <v>44071</v>
      </c>
      <c r="B172" s="27">
        <v>44074</v>
      </c>
      <c r="C172" s="28">
        <v>2</v>
      </c>
      <c r="D172" s="5" t="s">
        <v>121</v>
      </c>
      <c r="E172" s="28">
        <v>2</v>
      </c>
      <c r="F172" s="5" t="s">
        <v>311</v>
      </c>
      <c r="G172" s="29"/>
      <c r="H172" s="26">
        <v>43919</v>
      </c>
      <c r="I172" s="5" t="s">
        <v>290</v>
      </c>
      <c r="J172" s="5" t="s">
        <v>880</v>
      </c>
      <c r="L172" s="2" t="str">
        <f t="shared" si="8"/>
        <v>SELT2</v>
      </c>
      <c r="M172" s="30" t="str">
        <f t="shared" si="9"/>
        <v>SELGRUPO2</v>
      </c>
    </row>
    <row r="173" spans="1:13" x14ac:dyDescent="0.3">
      <c r="A173" s="26">
        <v>44071</v>
      </c>
      <c r="B173" s="27">
        <v>44074</v>
      </c>
      <c r="C173" s="28">
        <v>2</v>
      </c>
      <c r="D173" s="5" t="s">
        <v>121</v>
      </c>
      <c r="E173" s="28">
        <v>2</v>
      </c>
      <c r="F173" s="5" t="s">
        <v>311</v>
      </c>
      <c r="G173" s="29"/>
      <c r="H173" s="26">
        <v>43920</v>
      </c>
      <c r="I173" s="5" t="s">
        <v>290</v>
      </c>
      <c r="J173" s="5" t="s">
        <v>881</v>
      </c>
      <c r="L173" s="2" t="str">
        <f t="shared" si="8"/>
        <v>SELT2</v>
      </c>
      <c r="M173" s="30" t="str">
        <f t="shared" si="9"/>
        <v>SELGRUPO2</v>
      </c>
    </row>
    <row r="174" spans="1:13" x14ac:dyDescent="0.3">
      <c r="A174" s="26">
        <v>44074</v>
      </c>
      <c r="B174" s="27">
        <v>44082</v>
      </c>
      <c r="C174" s="28">
        <v>2</v>
      </c>
      <c r="D174" s="5" t="s">
        <v>121</v>
      </c>
      <c r="E174" s="28">
        <v>5</v>
      </c>
      <c r="F174" s="5" t="s">
        <v>328</v>
      </c>
      <c r="G174" s="29"/>
      <c r="H174" s="26">
        <v>43984</v>
      </c>
      <c r="I174" s="5" t="s">
        <v>290</v>
      </c>
      <c r="J174" s="5" t="s">
        <v>882</v>
      </c>
      <c r="L174" s="2" t="str">
        <f t="shared" si="8"/>
        <v>SELT2</v>
      </c>
      <c r="M174" s="30" t="str">
        <f t="shared" si="9"/>
        <v>SELGRUPO5</v>
      </c>
    </row>
    <row r="175" spans="1:13" x14ac:dyDescent="0.3">
      <c r="A175" s="26">
        <v>44074</v>
      </c>
      <c r="B175" s="27">
        <v>44082</v>
      </c>
      <c r="C175" s="28">
        <v>2</v>
      </c>
      <c r="D175" s="5" t="s">
        <v>121</v>
      </c>
      <c r="E175" s="28">
        <v>5</v>
      </c>
      <c r="F175" s="5" t="s">
        <v>328</v>
      </c>
      <c r="G175" s="29"/>
      <c r="H175" s="26">
        <v>43985</v>
      </c>
      <c r="I175" s="5" t="s">
        <v>290</v>
      </c>
      <c r="J175" s="5" t="s">
        <v>333</v>
      </c>
      <c r="L175" s="2" t="str">
        <f t="shared" si="8"/>
        <v>SELT2</v>
      </c>
      <c r="M175" s="30" t="str">
        <f t="shared" si="9"/>
        <v>SELGRUPO5</v>
      </c>
    </row>
    <row r="176" spans="1:13" x14ac:dyDescent="0.3">
      <c r="A176" s="26">
        <v>44074</v>
      </c>
      <c r="B176" s="27">
        <v>44082</v>
      </c>
      <c r="C176" s="28">
        <v>2</v>
      </c>
      <c r="D176" s="5" t="s">
        <v>121</v>
      </c>
      <c r="E176" s="28">
        <v>5</v>
      </c>
      <c r="F176" s="5" t="s">
        <v>328</v>
      </c>
      <c r="G176" s="29"/>
      <c r="H176" s="26">
        <v>43987</v>
      </c>
      <c r="I176" s="5" t="s">
        <v>290</v>
      </c>
      <c r="J176" s="5" t="s">
        <v>329</v>
      </c>
      <c r="L176" s="2" t="str">
        <f t="shared" si="8"/>
        <v>SELT2</v>
      </c>
      <c r="M176" s="30" t="str">
        <f t="shared" si="9"/>
        <v>SELGRUPO5</v>
      </c>
    </row>
    <row r="177" spans="1:13" x14ac:dyDescent="0.3">
      <c r="A177" s="26">
        <v>44074</v>
      </c>
      <c r="B177" s="27">
        <v>44082</v>
      </c>
      <c r="C177" s="28">
        <v>2</v>
      </c>
      <c r="D177" s="5" t="s">
        <v>121</v>
      </c>
      <c r="E177" s="28">
        <v>5</v>
      </c>
      <c r="F177" s="5" t="s">
        <v>328</v>
      </c>
      <c r="G177" s="29"/>
      <c r="H177" s="26">
        <v>43572</v>
      </c>
      <c r="I177" s="5" t="s">
        <v>290</v>
      </c>
      <c r="J177" s="5" t="s">
        <v>336</v>
      </c>
      <c r="L177" s="2" t="str">
        <f t="shared" si="8"/>
        <v>SELT2</v>
      </c>
      <c r="M177" s="30" t="str">
        <f t="shared" si="9"/>
        <v>SELGRUPO5</v>
      </c>
    </row>
    <row r="178" spans="1:13" x14ac:dyDescent="0.3">
      <c r="A178" s="26">
        <v>44074</v>
      </c>
      <c r="B178" s="27">
        <v>44082</v>
      </c>
      <c r="C178" s="28">
        <v>2</v>
      </c>
      <c r="D178" s="5" t="s">
        <v>121</v>
      </c>
      <c r="E178" s="28">
        <v>5</v>
      </c>
      <c r="F178" s="5" t="s">
        <v>328</v>
      </c>
      <c r="G178" s="29"/>
      <c r="H178" s="26">
        <v>43693</v>
      </c>
      <c r="I178" s="5" t="s">
        <v>290</v>
      </c>
      <c r="J178" s="5" t="s">
        <v>883</v>
      </c>
      <c r="L178" s="2" t="str">
        <f t="shared" si="8"/>
        <v>SELT2</v>
      </c>
      <c r="M178" s="30" t="str">
        <f t="shared" si="9"/>
        <v>SELGRUPO5</v>
      </c>
    </row>
    <row r="179" spans="1:13" x14ac:dyDescent="0.3">
      <c r="A179" s="26">
        <v>44081</v>
      </c>
      <c r="B179" s="27">
        <v>44082</v>
      </c>
      <c r="C179" s="28">
        <v>2</v>
      </c>
      <c r="D179" s="5" t="s">
        <v>124</v>
      </c>
      <c r="E179" s="28">
        <v>1</v>
      </c>
      <c r="F179" s="5" t="s">
        <v>291</v>
      </c>
      <c r="G179" s="29"/>
      <c r="H179" s="26">
        <v>44064</v>
      </c>
      <c r="I179" s="5" t="s">
        <v>290</v>
      </c>
      <c r="J179" s="5" t="s">
        <v>884</v>
      </c>
      <c r="L179" s="2" t="str">
        <f t="shared" si="8"/>
        <v>SELT2</v>
      </c>
      <c r="M179" s="30" t="str">
        <f t="shared" si="9"/>
        <v>SELGRUPO1</v>
      </c>
    </row>
    <row r="180" spans="1:13" x14ac:dyDescent="0.3">
      <c r="A180" s="26">
        <v>44081</v>
      </c>
      <c r="B180" s="27">
        <v>44082</v>
      </c>
      <c r="C180" s="28">
        <v>2</v>
      </c>
      <c r="D180" s="5" t="s">
        <v>124</v>
      </c>
      <c r="E180" s="28">
        <v>1</v>
      </c>
      <c r="F180" s="5" t="s">
        <v>291</v>
      </c>
      <c r="G180" s="29"/>
      <c r="H180" s="26">
        <v>44076</v>
      </c>
      <c r="I180" s="5" t="s">
        <v>290</v>
      </c>
      <c r="J180" s="5" t="s">
        <v>885</v>
      </c>
      <c r="L180" s="2" t="str">
        <f t="shared" si="8"/>
        <v>SELT2</v>
      </c>
      <c r="M180" s="30" t="str">
        <f t="shared" si="9"/>
        <v>SELGRUPO1</v>
      </c>
    </row>
    <row r="181" spans="1:13" x14ac:dyDescent="0.3">
      <c r="A181" s="26">
        <v>44081</v>
      </c>
      <c r="B181" s="27">
        <v>44082</v>
      </c>
      <c r="C181" s="28">
        <v>2</v>
      </c>
      <c r="D181" s="5" t="s">
        <v>124</v>
      </c>
      <c r="E181" s="28">
        <v>1</v>
      </c>
      <c r="F181" s="5" t="s">
        <v>291</v>
      </c>
      <c r="G181" s="29"/>
      <c r="H181" s="26">
        <v>44065</v>
      </c>
      <c r="I181" s="5" t="s">
        <v>290</v>
      </c>
      <c r="J181" s="5" t="s">
        <v>886</v>
      </c>
      <c r="L181" s="2" t="str">
        <f t="shared" si="8"/>
        <v>SELT2</v>
      </c>
      <c r="M181" s="30" t="str">
        <f t="shared" si="9"/>
        <v>SELGRUPO1</v>
      </c>
    </row>
    <row r="182" spans="1:13" x14ac:dyDescent="0.3">
      <c r="A182" s="26">
        <v>44081</v>
      </c>
      <c r="B182" s="27">
        <v>44082</v>
      </c>
      <c r="C182" s="28">
        <v>2</v>
      </c>
      <c r="D182" s="5" t="s">
        <v>124</v>
      </c>
      <c r="E182" s="28">
        <v>1</v>
      </c>
      <c r="F182" s="5" t="s">
        <v>291</v>
      </c>
      <c r="G182" s="29"/>
      <c r="H182" s="26">
        <v>44066</v>
      </c>
      <c r="I182" s="5" t="s">
        <v>290</v>
      </c>
      <c r="J182" s="5" t="s">
        <v>887</v>
      </c>
      <c r="L182" s="2" t="str">
        <f t="shared" si="8"/>
        <v>SELT2</v>
      </c>
      <c r="M182" s="30" t="str">
        <f t="shared" si="9"/>
        <v>SELGRUPO1</v>
      </c>
    </row>
    <row r="183" spans="1:13" x14ac:dyDescent="0.3">
      <c r="A183" s="26">
        <v>44081</v>
      </c>
      <c r="B183" s="27">
        <v>44082</v>
      </c>
      <c r="C183" s="28">
        <v>2</v>
      </c>
      <c r="D183" s="5" t="s">
        <v>124</v>
      </c>
      <c r="E183" s="28">
        <v>1</v>
      </c>
      <c r="F183" s="5" t="s">
        <v>291</v>
      </c>
      <c r="G183" s="29"/>
      <c r="H183" s="26">
        <v>44066</v>
      </c>
      <c r="I183" s="5" t="s">
        <v>290</v>
      </c>
      <c r="J183" s="5" t="s">
        <v>888</v>
      </c>
      <c r="L183" s="2" t="str">
        <f t="shared" si="8"/>
        <v>SELT2</v>
      </c>
      <c r="M183" s="30" t="str">
        <f t="shared" si="9"/>
        <v>SELGRUPO1</v>
      </c>
    </row>
    <row r="184" spans="1:13" x14ac:dyDescent="0.3">
      <c r="A184" s="26">
        <v>44081</v>
      </c>
      <c r="B184" s="27">
        <v>44082</v>
      </c>
      <c r="C184" s="28">
        <v>2</v>
      </c>
      <c r="D184" s="5" t="s">
        <v>124</v>
      </c>
      <c r="E184" s="28">
        <v>1</v>
      </c>
      <c r="F184" s="5" t="s">
        <v>291</v>
      </c>
      <c r="G184" s="29"/>
      <c r="H184" s="26">
        <v>44066</v>
      </c>
      <c r="I184" s="5" t="s">
        <v>290</v>
      </c>
      <c r="J184" s="5" t="s">
        <v>889</v>
      </c>
      <c r="L184" s="2" t="str">
        <f t="shared" si="8"/>
        <v>SELT2</v>
      </c>
      <c r="M184" s="30" t="str">
        <f t="shared" si="9"/>
        <v>SELGRUPO1</v>
      </c>
    </row>
    <row r="185" spans="1:13" x14ac:dyDescent="0.3">
      <c r="A185" s="26">
        <v>44081</v>
      </c>
      <c r="B185" s="27">
        <v>44082</v>
      </c>
      <c r="C185" s="28">
        <v>2</v>
      </c>
      <c r="D185" s="5" t="s">
        <v>124</v>
      </c>
      <c r="E185" s="28">
        <v>1</v>
      </c>
      <c r="F185" s="5" t="s">
        <v>291</v>
      </c>
      <c r="G185" s="29"/>
      <c r="H185" s="26">
        <v>44076</v>
      </c>
      <c r="I185" s="5" t="s">
        <v>290</v>
      </c>
      <c r="J185" s="5" t="s">
        <v>890</v>
      </c>
      <c r="L185" s="2" t="str">
        <f t="shared" si="8"/>
        <v>SELT2</v>
      </c>
      <c r="M185" s="30" t="str">
        <f t="shared" si="9"/>
        <v>SELGRUPO1</v>
      </c>
    </row>
    <row r="186" spans="1:13" x14ac:dyDescent="0.3">
      <c r="A186" s="26">
        <v>44081</v>
      </c>
      <c r="B186" s="27">
        <v>44082</v>
      </c>
      <c r="C186" s="28">
        <v>2</v>
      </c>
      <c r="D186" s="5" t="s">
        <v>124</v>
      </c>
      <c r="E186" s="28">
        <v>1</v>
      </c>
      <c r="F186" s="5" t="s">
        <v>291</v>
      </c>
      <c r="G186" s="29"/>
      <c r="H186" s="26">
        <v>44077</v>
      </c>
      <c r="I186" s="5" t="s">
        <v>290</v>
      </c>
      <c r="J186" s="5" t="s">
        <v>853</v>
      </c>
      <c r="L186" s="2" t="str">
        <f t="shared" si="8"/>
        <v>SELT2</v>
      </c>
      <c r="M186" s="30" t="str">
        <f t="shared" si="9"/>
        <v>SELGRUPO1</v>
      </c>
    </row>
    <row r="187" spans="1:13" x14ac:dyDescent="0.3">
      <c r="A187" s="26">
        <v>44081</v>
      </c>
      <c r="B187" s="27">
        <v>44082</v>
      </c>
      <c r="C187" s="28">
        <v>2</v>
      </c>
      <c r="D187" s="5" t="s">
        <v>124</v>
      </c>
      <c r="E187" s="28">
        <v>1</v>
      </c>
      <c r="F187" s="5" t="s">
        <v>291</v>
      </c>
      <c r="G187" s="29"/>
      <c r="H187" s="26">
        <v>44078</v>
      </c>
      <c r="I187" s="5" t="s">
        <v>290</v>
      </c>
      <c r="J187" s="5" t="s">
        <v>891</v>
      </c>
      <c r="L187" s="2" t="str">
        <f t="shared" si="8"/>
        <v>SELT2</v>
      </c>
      <c r="M187" s="30" t="str">
        <f t="shared" si="9"/>
        <v>SELGRUPO1</v>
      </c>
    </row>
    <row r="188" spans="1:13" x14ac:dyDescent="0.3">
      <c r="A188" s="26">
        <v>44081</v>
      </c>
      <c r="B188" s="27">
        <v>44082</v>
      </c>
      <c r="C188" s="28">
        <v>2</v>
      </c>
      <c r="D188" s="5" t="s">
        <v>124</v>
      </c>
      <c r="E188" s="28">
        <v>1</v>
      </c>
      <c r="F188" s="5" t="s">
        <v>291</v>
      </c>
      <c r="G188" s="29"/>
      <c r="H188" s="26">
        <v>44081</v>
      </c>
      <c r="I188" s="5" t="s">
        <v>290</v>
      </c>
      <c r="J188" s="5" t="s">
        <v>892</v>
      </c>
      <c r="L188" s="2" t="str">
        <f t="shared" si="8"/>
        <v>SELT2</v>
      </c>
      <c r="M188" s="30" t="str">
        <f t="shared" si="9"/>
        <v>SELGRUPO1</v>
      </c>
    </row>
    <row r="189" spans="1:13" x14ac:dyDescent="0.3">
      <c r="A189" s="26">
        <v>44083</v>
      </c>
      <c r="B189" s="27">
        <v>44102</v>
      </c>
      <c r="C189" s="28">
        <v>2</v>
      </c>
      <c r="D189" s="5" t="s">
        <v>116</v>
      </c>
      <c r="E189" s="28">
        <v>5</v>
      </c>
      <c r="F189" s="5" t="s">
        <v>328</v>
      </c>
      <c r="G189" s="29"/>
      <c r="H189" s="26">
        <v>43949</v>
      </c>
      <c r="I189" s="5" t="s">
        <v>290</v>
      </c>
      <c r="J189" s="5" t="s">
        <v>340</v>
      </c>
      <c r="L189" s="2" t="str">
        <f t="shared" si="8"/>
        <v>SELT2</v>
      </c>
      <c r="M189" s="30" t="str">
        <f t="shared" si="9"/>
        <v>SELGRUPO5</v>
      </c>
    </row>
    <row r="190" spans="1:13" x14ac:dyDescent="0.3">
      <c r="A190" s="26">
        <v>44083</v>
      </c>
      <c r="B190" s="27">
        <v>44102</v>
      </c>
      <c r="C190" s="28">
        <v>2</v>
      </c>
      <c r="D190" s="5" t="s">
        <v>116</v>
      </c>
      <c r="E190" s="28">
        <v>5</v>
      </c>
      <c r="F190" s="5" t="s">
        <v>328</v>
      </c>
      <c r="G190" s="29"/>
      <c r="H190" s="26">
        <v>43979</v>
      </c>
      <c r="I190" s="5" t="s">
        <v>290</v>
      </c>
      <c r="J190" s="5" t="s">
        <v>893</v>
      </c>
      <c r="L190" s="2" t="str">
        <f t="shared" si="8"/>
        <v>SELT2</v>
      </c>
      <c r="M190" s="30" t="str">
        <f t="shared" si="9"/>
        <v>SELGRUPO5</v>
      </c>
    </row>
    <row r="191" spans="1:13" x14ac:dyDescent="0.3">
      <c r="A191" s="26">
        <v>44083</v>
      </c>
      <c r="B191" s="27">
        <v>44102</v>
      </c>
      <c r="C191" s="28">
        <v>2</v>
      </c>
      <c r="D191" s="5" t="s">
        <v>116</v>
      </c>
      <c r="E191" s="28">
        <v>5</v>
      </c>
      <c r="F191" s="5" t="s">
        <v>328</v>
      </c>
      <c r="G191" s="29"/>
      <c r="H191" s="26">
        <v>43987</v>
      </c>
      <c r="I191" s="5" t="s">
        <v>290</v>
      </c>
      <c r="J191" s="5" t="s">
        <v>329</v>
      </c>
      <c r="L191" s="2" t="str">
        <f t="shared" si="8"/>
        <v>SELT2</v>
      </c>
      <c r="M191" s="30" t="str">
        <f t="shared" si="9"/>
        <v>SELGRUPO5</v>
      </c>
    </row>
    <row r="192" spans="1:13" x14ac:dyDescent="0.3">
      <c r="A192" s="26">
        <v>44083</v>
      </c>
      <c r="B192" s="27">
        <v>44102</v>
      </c>
      <c r="C192" s="28">
        <v>2</v>
      </c>
      <c r="D192" s="5" t="s">
        <v>116</v>
      </c>
      <c r="E192" s="28">
        <v>5</v>
      </c>
      <c r="F192" s="5" t="s">
        <v>328</v>
      </c>
      <c r="G192" s="29"/>
      <c r="H192" s="26">
        <v>43983</v>
      </c>
      <c r="I192" s="5" t="s">
        <v>290</v>
      </c>
      <c r="J192" s="5" t="s">
        <v>331</v>
      </c>
      <c r="L192" s="2" t="str">
        <f t="shared" si="8"/>
        <v>SELT2</v>
      </c>
      <c r="M192" s="30" t="str">
        <f t="shared" si="9"/>
        <v>SELGRUPO5</v>
      </c>
    </row>
    <row r="193" spans="1:13" x14ac:dyDescent="0.3">
      <c r="A193" s="26">
        <v>44083</v>
      </c>
      <c r="B193" s="27">
        <v>44102</v>
      </c>
      <c r="C193" s="28">
        <v>2</v>
      </c>
      <c r="D193" s="5" t="s">
        <v>116</v>
      </c>
      <c r="E193" s="28">
        <v>5</v>
      </c>
      <c r="F193" s="5" t="s">
        <v>328</v>
      </c>
      <c r="G193" s="29"/>
      <c r="H193" s="26">
        <v>43985</v>
      </c>
      <c r="I193" s="5" t="s">
        <v>290</v>
      </c>
      <c r="J193" s="5" t="s">
        <v>333</v>
      </c>
      <c r="L193" s="2" t="str">
        <f t="shared" si="8"/>
        <v>SELT2</v>
      </c>
      <c r="M193" s="30" t="str">
        <f t="shared" si="9"/>
        <v>SELGRUPO5</v>
      </c>
    </row>
    <row r="194" spans="1:13" x14ac:dyDescent="0.3">
      <c r="A194" s="26">
        <v>44083</v>
      </c>
      <c r="B194" s="27">
        <v>44102</v>
      </c>
      <c r="C194" s="28">
        <v>2</v>
      </c>
      <c r="D194" s="5" t="s">
        <v>116</v>
      </c>
      <c r="E194" s="28">
        <v>5</v>
      </c>
      <c r="F194" s="5" t="s">
        <v>328</v>
      </c>
      <c r="G194" s="29"/>
      <c r="H194" s="26">
        <v>43986</v>
      </c>
      <c r="I194" s="5" t="s">
        <v>290</v>
      </c>
      <c r="J194" s="5" t="s">
        <v>335</v>
      </c>
      <c r="L194" s="2" t="str">
        <f t="shared" si="8"/>
        <v>SELT2</v>
      </c>
      <c r="M194" s="30" t="str">
        <f t="shared" si="9"/>
        <v>SELGRUPO5</v>
      </c>
    </row>
    <row r="195" spans="1:13" x14ac:dyDescent="0.3">
      <c r="A195" s="26">
        <v>44083</v>
      </c>
      <c r="B195" s="27">
        <v>44102</v>
      </c>
      <c r="C195" s="28">
        <v>2</v>
      </c>
      <c r="D195" s="5" t="s">
        <v>116</v>
      </c>
      <c r="E195" s="28">
        <v>5</v>
      </c>
      <c r="F195" s="5" t="s">
        <v>328</v>
      </c>
      <c r="G195" s="29"/>
      <c r="H195" s="26">
        <v>43572</v>
      </c>
      <c r="I195" s="5" t="s">
        <v>290</v>
      </c>
      <c r="J195" s="5" t="s">
        <v>336</v>
      </c>
      <c r="L195" s="2" t="str">
        <f t="shared" si="8"/>
        <v>SELT2</v>
      </c>
      <c r="M195" s="30" t="str">
        <f t="shared" si="9"/>
        <v>SELGRUPO5</v>
      </c>
    </row>
    <row r="196" spans="1:13" x14ac:dyDescent="0.3">
      <c r="A196" s="26">
        <v>44083</v>
      </c>
      <c r="B196" s="27">
        <v>44102</v>
      </c>
      <c r="C196" s="28">
        <v>2</v>
      </c>
      <c r="D196" s="5" t="s">
        <v>116</v>
      </c>
      <c r="E196" s="28">
        <v>5</v>
      </c>
      <c r="F196" s="5" t="s">
        <v>328</v>
      </c>
      <c r="G196" s="29"/>
      <c r="H196" s="26">
        <v>43956</v>
      </c>
      <c r="I196" s="5" t="s">
        <v>290</v>
      </c>
      <c r="J196" s="5" t="s">
        <v>339</v>
      </c>
      <c r="L196" s="2" t="str">
        <f t="shared" ref="L196:L259" si="10">IF(C196=1,"SELT1",IF(C196=2,"SELT2",IF(C196=3,"SELT3",IF(C196=4,"SELT4",IF(C196=5,"SELT5","NA")))))</f>
        <v>SELT2</v>
      </c>
      <c r="M196" s="30" t="str">
        <f t="shared" si="9"/>
        <v>SELGRUPO5</v>
      </c>
    </row>
    <row r="197" spans="1:13" x14ac:dyDescent="0.3">
      <c r="A197" s="26">
        <v>44083</v>
      </c>
      <c r="B197" s="27">
        <v>44102</v>
      </c>
      <c r="C197" s="28">
        <v>2</v>
      </c>
      <c r="D197" s="5" t="s">
        <v>116</v>
      </c>
      <c r="E197" s="28">
        <v>5</v>
      </c>
      <c r="F197" s="5" t="s">
        <v>328</v>
      </c>
      <c r="G197" s="29"/>
      <c r="H197" s="26">
        <v>43965</v>
      </c>
      <c r="I197" s="5" t="s">
        <v>290</v>
      </c>
      <c r="J197" s="5" t="s">
        <v>894</v>
      </c>
      <c r="L197" s="2" t="str">
        <f t="shared" si="10"/>
        <v>SELT2</v>
      </c>
      <c r="M197" s="30" t="str">
        <f t="shared" si="9"/>
        <v>SELGRUPO5</v>
      </c>
    </row>
    <row r="198" spans="1:13" x14ac:dyDescent="0.3">
      <c r="A198" s="26">
        <v>44083</v>
      </c>
      <c r="B198" s="27">
        <v>44102</v>
      </c>
      <c r="C198" s="28">
        <v>2</v>
      </c>
      <c r="D198" s="5" t="s">
        <v>116</v>
      </c>
      <c r="E198" s="28">
        <v>1</v>
      </c>
      <c r="F198" s="5" t="s">
        <v>291</v>
      </c>
      <c r="G198" s="29"/>
      <c r="H198" s="26">
        <v>44082</v>
      </c>
      <c r="I198" s="5" t="s">
        <v>290</v>
      </c>
      <c r="J198" s="5" t="s">
        <v>895</v>
      </c>
      <c r="L198" s="2" t="str">
        <f t="shared" si="10"/>
        <v>SELT2</v>
      </c>
      <c r="M198" s="30" t="str">
        <f t="shared" si="9"/>
        <v>SELGRUPO1</v>
      </c>
    </row>
    <row r="199" spans="1:13" x14ac:dyDescent="0.3">
      <c r="A199" s="26">
        <v>44083</v>
      </c>
      <c r="B199" s="27">
        <v>44102</v>
      </c>
      <c r="C199" s="28">
        <v>2</v>
      </c>
      <c r="D199" s="5" t="s">
        <v>116</v>
      </c>
      <c r="E199" s="28">
        <v>1</v>
      </c>
      <c r="F199" s="5" t="s">
        <v>291</v>
      </c>
      <c r="G199" s="29"/>
      <c r="H199" s="26">
        <v>44074</v>
      </c>
      <c r="I199" s="5" t="s">
        <v>290</v>
      </c>
      <c r="J199" s="5" t="s">
        <v>896</v>
      </c>
      <c r="L199" s="2" t="str">
        <f t="shared" si="10"/>
        <v>SELT2</v>
      </c>
      <c r="M199" s="30" t="str">
        <f t="shared" si="9"/>
        <v>SELGRUPO1</v>
      </c>
    </row>
    <row r="200" spans="1:13" x14ac:dyDescent="0.3">
      <c r="A200" s="26">
        <v>44083</v>
      </c>
      <c r="B200" s="27">
        <v>44102</v>
      </c>
      <c r="C200" s="28">
        <v>2</v>
      </c>
      <c r="D200" s="5" t="s">
        <v>116</v>
      </c>
      <c r="E200" s="28">
        <v>1</v>
      </c>
      <c r="F200" s="5" t="s">
        <v>291</v>
      </c>
      <c r="G200" s="29"/>
      <c r="H200" s="26">
        <v>44061</v>
      </c>
      <c r="I200" s="5" t="s">
        <v>290</v>
      </c>
      <c r="J200" s="5" t="s">
        <v>897</v>
      </c>
      <c r="L200" s="2" t="str">
        <f t="shared" si="10"/>
        <v>SELT2</v>
      </c>
      <c r="M200" s="30" t="str">
        <f t="shared" si="9"/>
        <v>SELGRUPO1</v>
      </c>
    </row>
    <row r="201" spans="1:13" x14ac:dyDescent="0.3">
      <c r="A201" s="26">
        <v>44083</v>
      </c>
      <c r="B201" s="27">
        <v>44102</v>
      </c>
      <c r="C201" s="28">
        <v>2</v>
      </c>
      <c r="D201" s="5" t="s">
        <v>116</v>
      </c>
      <c r="E201" s="28">
        <v>1</v>
      </c>
      <c r="F201" s="5" t="s">
        <v>291</v>
      </c>
      <c r="G201" s="29"/>
      <c r="H201" s="26">
        <v>44049</v>
      </c>
      <c r="I201" s="5" t="s">
        <v>290</v>
      </c>
      <c r="J201" s="5" t="s">
        <v>898</v>
      </c>
      <c r="L201" s="2" t="str">
        <f t="shared" si="10"/>
        <v>SELT2</v>
      </c>
      <c r="M201" s="30" t="str">
        <f t="shared" si="9"/>
        <v>SELGRUPO1</v>
      </c>
    </row>
    <row r="202" spans="1:13" ht="15.6" x14ac:dyDescent="0.3">
      <c r="A202" s="26">
        <v>44085</v>
      </c>
      <c r="B202" s="27">
        <v>44102</v>
      </c>
      <c r="C202" s="28">
        <v>2</v>
      </c>
      <c r="D202" s="5" t="s">
        <v>121</v>
      </c>
      <c r="E202" s="28">
        <v>2</v>
      </c>
      <c r="F202" s="5" t="s">
        <v>311</v>
      </c>
      <c r="G202" s="29"/>
      <c r="H202" s="26">
        <v>43921</v>
      </c>
      <c r="I202" s="5" t="s">
        <v>290</v>
      </c>
      <c r="J202" s="60" t="s">
        <v>899</v>
      </c>
      <c r="L202" s="2" t="str">
        <f t="shared" si="10"/>
        <v>SELT2</v>
      </c>
      <c r="M202" s="30" t="str">
        <f t="shared" si="9"/>
        <v>SELGRUPO2</v>
      </c>
    </row>
    <row r="203" spans="1:13" ht="15.6" x14ac:dyDescent="0.3">
      <c r="A203" s="26">
        <v>44085</v>
      </c>
      <c r="B203" s="27">
        <v>44102</v>
      </c>
      <c r="C203" s="28">
        <v>2</v>
      </c>
      <c r="D203" s="5" t="s">
        <v>121</v>
      </c>
      <c r="E203" s="28">
        <v>2</v>
      </c>
      <c r="F203" s="5" t="s">
        <v>311</v>
      </c>
      <c r="G203" s="29"/>
      <c r="H203" s="26">
        <v>44075</v>
      </c>
      <c r="I203" s="5" t="s">
        <v>290</v>
      </c>
      <c r="J203" s="60" t="s">
        <v>900</v>
      </c>
      <c r="L203" s="2" t="str">
        <f t="shared" si="10"/>
        <v>SELT2</v>
      </c>
      <c r="M203" s="30" t="str">
        <f t="shared" si="9"/>
        <v>SELGRUPO2</v>
      </c>
    </row>
    <row r="204" spans="1:13" x14ac:dyDescent="0.3">
      <c r="A204" s="26">
        <v>44085</v>
      </c>
      <c r="B204" s="27">
        <v>44102</v>
      </c>
      <c r="C204" s="28">
        <v>2</v>
      </c>
      <c r="D204" s="5" t="s">
        <v>121</v>
      </c>
      <c r="E204" s="28">
        <v>2</v>
      </c>
      <c r="F204" s="5" t="s">
        <v>311</v>
      </c>
      <c r="G204" s="29"/>
      <c r="H204" s="26">
        <v>44083</v>
      </c>
      <c r="I204" s="5" t="s">
        <v>290</v>
      </c>
      <c r="J204" s="5" t="s">
        <v>901</v>
      </c>
      <c r="L204" s="2" t="str">
        <f t="shared" si="10"/>
        <v>SELT2</v>
      </c>
      <c r="M204" s="30" t="str">
        <f t="shared" ref="M204:M267" si="11">IF(E204=1,"SELGRUPO1",IF(E204=2,"SELGRUPO2",IF(E204=3,"SELGRUPO3",IF(E204= 4,"SELGRUPO4",IF(E204=5,"SELGRUPO5","NA")))))</f>
        <v>SELGRUPO2</v>
      </c>
    </row>
    <row r="205" spans="1:13" ht="15.6" x14ac:dyDescent="0.3">
      <c r="A205" s="26">
        <v>44085</v>
      </c>
      <c r="B205" s="27">
        <v>44102</v>
      </c>
      <c r="C205" s="28">
        <v>2</v>
      </c>
      <c r="D205" s="5" t="s">
        <v>121</v>
      </c>
      <c r="E205" s="28">
        <v>1</v>
      </c>
      <c r="F205" s="5" t="s">
        <v>291</v>
      </c>
      <c r="G205" s="29"/>
      <c r="H205" s="26">
        <v>44083</v>
      </c>
      <c r="I205" s="5" t="s">
        <v>290</v>
      </c>
      <c r="J205" s="60" t="s">
        <v>902</v>
      </c>
      <c r="L205" s="2" t="str">
        <f t="shared" si="10"/>
        <v>SELT2</v>
      </c>
      <c r="M205" s="30" t="str">
        <f t="shared" si="11"/>
        <v>SELGRUPO1</v>
      </c>
    </row>
    <row r="206" spans="1:13" x14ac:dyDescent="0.3">
      <c r="A206" s="26">
        <v>44085</v>
      </c>
      <c r="B206" s="27">
        <v>44102</v>
      </c>
      <c r="C206" s="28">
        <v>2</v>
      </c>
      <c r="D206" s="5" t="s">
        <v>121</v>
      </c>
      <c r="E206" s="28">
        <v>1</v>
      </c>
      <c r="F206" s="5" t="s">
        <v>291</v>
      </c>
      <c r="G206" s="29"/>
      <c r="H206" s="26">
        <v>44084</v>
      </c>
      <c r="I206" s="5" t="s">
        <v>290</v>
      </c>
      <c r="J206" s="5" t="s">
        <v>903</v>
      </c>
      <c r="L206" s="2" t="str">
        <f t="shared" si="10"/>
        <v>SELT2</v>
      </c>
      <c r="M206" s="30" t="str">
        <f t="shared" si="11"/>
        <v>SELGRUPO1</v>
      </c>
    </row>
    <row r="207" spans="1:13" x14ac:dyDescent="0.3">
      <c r="A207" s="26">
        <v>44091</v>
      </c>
      <c r="B207" s="27">
        <v>44102</v>
      </c>
      <c r="C207" s="28">
        <v>1</v>
      </c>
      <c r="D207" s="5" t="s">
        <v>108</v>
      </c>
      <c r="E207" s="28">
        <v>5</v>
      </c>
      <c r="F207" s="5" t="s">
        <v>294</v>
      </c>
      <c r="G207" s="29"/>
      <c r="H207" s="26">
        <v>44091</v>
      </c>
      <c r="I207" s="5" t="s">
        <v>290</v>
      </c>
      <c r="J207" s="5" t="s">
        <v>904</v>
      </c>
      <c r="L207" s="2" t="str">
        <f t="shared" si="10"/>
        <v>SELT1</v>
      </c>
      <c r="M207" s="30" t="str">
        <f t="shared" si="11"/>
        <v>SELGRUPO5</v>
      </c>
    </row>
    <row r="208" spans="1:13" x14ac:dyDescent="0.3">
      <c r="A208" s="26">
        <v>44091</v>
      </c>
      <c r="B208" s="27">
        <v>44102</v>
      </c>
      <c r="C208" s="28">
        <v>1</v>
      </c>
      <c r="D208" s="5" t="s">
        <v>108</v>
      </c>
      <c r="E208" s="28">
        <v>5</v>
      </c>
      <c r="F208" s="5" t="s">
        <v>317</v>
      </c>
      <c r="G208" s="29"/>
      <c r="H208" s="26">
        <v>44091</v>
      </c>
      <c r="I208" s="5" t="s">
        <v>290</v>
      </c>
      <c r="J208" s="5" t="s">
        <v>905</v>
      </c>
      <c r="L208" s="2" t="str">
        <f t="shared" si="10"/>
        <v>SELT1</v>
      </c>
      <c r="M208" s="30" t="str">
        <f t="shared" si="11"/>
        <v>SELGRUPO5</v>
      </c>
    </row>
    <row r="209" spans="1:13" x14ac:dyDescent="0.3">
      <c r="A209" s="26">
        <v>44099</v>
      </c>
      <c r="B209" s="27">
        <v>44102</v>
      </c>
      <c r="C209" s="28">
        <v>2</v>
      </c>
      <c r="D209" s="5" t="s">
        <v>121</v>
      </c>
      <c r="E209" s="28">
        <v>5</v>
      </c>
      <c r="F209" s="5" t="s">
        <v>328</v>
      </c>
      <c r="G209" s="29"/>
      <c r="H209" s="26">
        <v>43791</v>
      </c>
      <c r="I209" s="5" t="s">
        <v>290</v>
      </c>
      <c r="J209" s="5" t="s">
        <v>342</v>
      </c>
      <c r="L209" s="2" t="str">
        <f t="shared" si="10"/>
        <v>SELT2</v>
      </c>
      <c r="M209" s="30" t="str">
        <f t="shared" si="11"/>
        <v>SELGRUPO5</v>
      </c>
    </row>
    <row r="210" spans="1:13" x14ac:dyDescent="0.3">
      <c r="A210" s="26">
        <v>44099</v>
      </c>
      <c r="B210" s="27">
        <v>44102</v>
      </c>
      <c r="C210" s="28">
        <v>2</v>
      </c>
      <c r="D210" s="5" t="s">
        <v>121</v>
      </c>
      <c r="E210" s="28">
        <v>5</v>
      </c>
      <c r="F210" s="5" t="s">
        <v>328</v>
      </c>
      <c r="G210" s="29"/>
      <c r="H210" s="26">
        <v>43965</v>
      </c>
      <c r="I210" s="5" t="s">
        <v>290</v>
      </c>
      <c r="J210" s="5" t="s">
        <v>894</v>
      </c>
      <c r="L210" s="2" t="str">
        <f t="shared" si="10"/>
        <v>SELT2</v>
      </c>
      <c r="M210" s="30" t="str">
        <f t="shared" si="11"/>
        <v>SELGRUPO5</v>
      </c>
    </row>
    <row r="211" spans="1:13" x14ac:dyDescent="0.3">
      <c r="A211" s="26">
        <v>44099</v>
      </c>
      <c r="B211" s="27">
        <v>44102</v>
      </c>
      <c r="C211" s="28">
        <v>2</v>
      </c>
      <c r="D211" s="5" t="s">
        <v>121</v>
      </c>
      <c r="E211" s="28">
        <v>5</v>
      </c>
      <c r="F211" s="5" t="s">
        <v>328</v>
      </c>
      <c r="G211" s="29"/>
      <c r="H211" s="26">
        <v>43956</v>
      </c>
      <c r="I211" s="5" t="s">
        <v>290</v>
      </c>
      <c r="J211" s="5" t="s">
        <v>339</v>
      </c>
      <c r="L211" s="2" t="str">
        <f t="shared" si="10"/>
        <v>SELT2</v>
      </c>
      <c r="M211" s="30" t="str">
        <f t="shared" si="11"/>
        <v>SELGRUPO5</v>
      </c>
    </row>
    <row r="212" spans="1:13" x14ac:dyDescent="0.3">
      <c r="A212" s="26">
        <v>44099</v>
      </c>
      <c r="B212" s="27">
        <v>44102</v>
      </c>
      <c r="C212" s="28">
        <v>2</v>
      </c>
      <c r="D212" s="5" t="s">
        <v>121</v>
      </c>
      <c r="E212" s="28">
        <v>5</v>
      </c>
      <c r="F212" s="5" t="s">
        <v>328</v>
      </c>
      <c r="G212" s="29"/>
      <c r="H212" s="26">
        <v>43949</v>
      </c>
      <c r="I212" s="5" t="s">
        <v>290</v>
      </c>
      <c r="J212" s="5" t="s">
        <v>340</v>
      </c>
      <c r="L212" s="2" t="str">
        <f t="shared" si="10"/>
        <v>SELT2</v>
      </c>
      <c r="M212" s="30" t="str">
        <f t="shared" si="11"/>
        <v>SELGRUPO5</v>
      </c>
    </row>
    <row r="213" spans="1:13" x14ac:dyDescent="0.3">
      <c r="A213" s="26">
        <v>44099</v>
      </c>
      <c r="B213" s="27">
        <v>44102</v>
      </c>
      <c r="C213" s="28">
        <v>2</v>
      </c>
      <c r="D213" s="5" t="s">
        <v>121</v>
      </c>
      <c r="E213" s="28">
        <v>5</v>
      </c>
      <c r="F213" s="5" t="s">
        <v>328</v>
      </c>
      <c r="G213" s="29"/>
      <c r="H213" s="26">
        <v>43979</v>
      </c>
      <c r="I213" s="5" t="s">
        <v>290</v>
      </c>
      <c r="J213" s="5" t="s">
        <v>893</v>
      </c>
      <c r="L213" s="2" t="str">
        <f t="shared" si="10"/>
        <v>SELT2</v>
      </c>
      <c r="M213" s="30" t="str">
        <f t="shared" si="11"/>
        <v>SELGRUPO5</v>
      </c>
    </row>
    <row r="214" spans="1:13" x14ac:dyDescent="0.3">
      <c r="A214" s="26">
        <v>44099</v>
      </c>
      <c r="B214" s="27">
        <v>44102</v>
      </c>
      <c r="C214" s="28">
        <v>2</v>
      </c>
      <c r="D214" s="5" t="s">
        <v>121</v>
      </c>
      <c r="E214" s="28">
        <v>5</v>
      </c>
      <c r="F214" s="5" t="s">
        <v>328</v>
      </c>
      <c r="G214" s="29"/>
      <c r="H214" s="26">
        <v>44088</v>
      </c>
      <c r="I214" s="5" t="s">
        <v>290</v>
      </c>
      <c r="J214" s="5" t="s">
        <v>343</v>
      </c>
      <c r="L214" s="2" t="str">
        <f t="shared" si="10"/>
        <v>SELT2</v>
      </c>
      <c r="M214" s="30" t="str">
        <f t="shared" si="11"/>
        <v>SELGRUPO5</v>
      </c>
    </row>
    <row r="215" spans="1:13" x14ac:dyDescent="0.3">
      <c r="A215" s="26">
        <v>44099</v>
      </c>
      <c r="B215" s="27">
        <v>44102</v>
      </c>
      <c r="C215" s="28">
        <v>2</v>
      </c>
      <c r="D215" s="5" t="s">
        <v>121</v>
      </c>
      <c r="E215" s="28">
        <v>5</v>
      </c>
      <c r="F215" s="5" t="s">
        <v>87</v>
      </c>
      <c r="G215" s="29"/>
      <c r="H215" s="26">
        <v>44098</v>
      </c>
      <c r="I215" s="5" t="s">
        <v>290</v>
      </c>
      <c r="J215" s="5" t="s">
        <v>906</v>
      </c>
      <c r="L215" s="2" t="str">
        <f t="shared" si="10"/>
        <v>SELT2</v>
      </c>
      <c r="M215" s="30" t="str">
        <f t="shared" si="11"/>
        <v>SELGRUPO5</v>
      </c>
    </row>
    <row r="216" spans="1:13" x14ac:dyDescent="0.3">
      <c r="A216" s="26">
        <v>44099</v>
      </c>
      <c r="B216" s="27">
        <v>44102</v>
      </c>
      <c r="C216" s="28">
        <v>2</v>
      </c>
      <c r="D216" s="5" t="s">
        <v>121</v>
      </c>
      <c r="E216" s="28">
        <v>5</v>
      </c>
      <c r="F216" s="5" t="s">
        <v>87</v>
      </c>
      <c r="G216" s="29"/>
      <c r="H216" s="26">
        <v>44098</v>
      </c>
      <c r="I216" s="5" t="s">
        <v>290</v>
      </c>
      <c r="J216" s="5" t="s">
        <v>907</v>
      </c>
      <c r="L216" s="2" t="str">
        <f t="shared" si="10"/>
        <v>SELT2</v>
      </c>
      <c r="M216" s="30" t="str">
        <f t="shared" si="11"/>
        <v>SELGRUPO5</v>
      </c>
    </row>
    <row r="217" spans="1:13" x14ac:dyDescent="0.3">
      <c r="A217" s="26">
        <v>44099</v>
      </c>
      <c r="B217" s="27">
        <v>44102</v>
      </c>
      <c r="C217" s="28">
        <v>2</v>
      </c>
      <c r="D217" s="5" t="s">
        <v>121</v>
      </c>
      <c r="E217" s="28">
        <v>5</v>
      </c>
      <c r="F217" s="5" t="s">
        <v>87</v>
      </c>
      <c r="G217" s="29"/>
      <c r="H217" s="26">
        <v>44097</v>
      </c>
      <c r="I217" s="5" t="s">
        <v>290</v>
      </c>
      <c r="J217" s="5" t="s">
        <v>908</v>
      </c>
      <c r="L217" s="2" t="str">
        <f t="shared" si="10"/>
        <v>SELT2</v>
      </c>
      <c r="M217" s="30" t="str">
        <f t="shared" si="11"/>
        <v>SELGRUPO5</v>
      </c>
    </row>
    <row r="218" spans="1:13" x14ac:dyDescent="0.3">
      <c r="A218" s="26">
        <v>44103</v>
      </c>
      <c r="B218" s="27">
        <v>44110</v>
      </c>
      <c r="C218" s="28">
        <v>5</v>
      </c>
      <c r="D218" s="5" t="s">
        <v>398</v>
      </c>
      <c r="E218" s="28">
        <v>5</v>
      </c>
      <c r="F218" s="5" t="s">
        <v>328</v>
      </c>
      <c r="G218" s="29"/>
      <c r="H218" s="26">
        <v>44088</v>
      </c>
      <c r="I218" s="5" t="s">
        <v>290</v>
      </c>
      <c r="J218" s="5" t="s">
        <v>343</v>
      </c>
      <c r="L218" s="2" t="str">
        <f t="shared" si="10"/>
        <v>SELT5</v>
      </c>
      <c r="M218" s="30" t="str">
        <f t="shared" si="11"/>
        <v>SELGRUPO5</v>
      </c>
    </row>
    <row r="219" spans="1:13" x14ac:dyDescent="0.3">
      <c r="A219" s="26">
        <v>44104</v>
      </c>
      <c r="B219" s="27">
        <v>44110</v>
      </c>
      <c r="C219" s="28">
        <v>5</v>
      </c>
      <c r="D219" s="5" t="s">
        <v>185</v>
      </c>
      <c r="E219" s="28">
        <v>5</v>
      </c>
      <c r="F219" s="5" t="s">
        <v>328</v>
      </c>
      <c r="G219" s="29"/>
      <c r="H219" s="26">
        <v>44088</v>
      </c>
      <c r="I219" s="5" t="s">
        <v>290</v>
      </c>
      <c r="J219" s="5" t="s">
        <v>343</v>
      </c>
      <c r="L219" s="2" t="str">
        <f t="shared" si="10"/>
        <v>SELT5</v>
      </c>
      <c r="M219" s="30" t="str">
        <f t="shared" si="11"/>
        <v>SELGRUPO5</v>
      </c>
    </row>
    <row r="220" spans="1:13" x14ac:dyDescent="0.3">
      <c r="A220" s="26">
        <v>44108</v>
      </c>
      <c r="B220" s="27">
        <v>44110</v>
      </c>
      <c r="C220" s="28">
        <v>2</v>
      </c>
      <c r="D220" s="5" t="s">
        <v>124</v>
      </c>
      <c r="E220" s="28">
        <v>5</v>
      </c>
      <c r="F220" s="5" t="s">
        <v>328</v>
      </c>
      <c r="G220" s="29"/>
      <c r="H220" s="26">
        <v>43949</v>
      </c>
      <c r="I220" s="5" t="s">
        <v>290</v>
      </c>
      <c r="J220" s="5" t="s">
        <v>340</v>
      </c>
      <c r="L220" s="2" t="str">
        <f t="shared" si="10"/>
        <v>SELT2</v>
      </c>
      <c r="M220" s="30" t="str">
        <f t="shared" si="11"/>
        <v>SELGRUPO5</v>
      </c>
    </row>
    <row r="221" spans="1:13" x14ac:dyDescent="0.3">
      <c r="A221" s="26">
        <v>44108</v>
      </c>
      <c r="B221" s="27">
        <v>44110</v>
      </c>
      <c r="C221" s="28">
        <v>2</v>
      </c>
      <c r="D221" s="5" t="s">
        <v>124</v>
      </c>
      <c r="E221" s="28">
        <v>5</v>
      </c>
      <c r="F221" s="5" t="s">
        <v>328</v>
      </c>
      <c r="G221" s="29"/>
      <c r="H221" s="26">
        <v>44088</v>
      </c>
      <c r="I221" s="5" t="s">
        <v>290</v>
      </c>
      <c r="J221" s="5" t="s">
        <v>343</v>
      </c>
      <c r="L221" s="2" t="str">
        <f t="shared" si="10"/>
        <v>SELT2</v>
      </c>
      <c r="M221" s="30" t="str">
        <f t="shared" si="11"/>
        <v>SELGRUPO5</v>
      </c>
    </row>
    <row r="222" spans="1:13" x14ac:dyDescent="0.3">
      <c r="A222" s="26">
        <v>44108</v>
      </c>
      <c r="B222" s="27">
        <v>44110</v>
      </c>
      <c r="C222" s="28">
        <v>2</v>
      </c>
      <c r="D222" s="5" t="s">
        <v>124</v>
      </c>
      <c r="E222" s="28">
        <v>5</v>
      </c>
      <c r="F222" s="5" t="s">
        <v>328</v>
      </c>
      <c r="G222" s="29"/>
      <c r="H222" s="26">
        <v>43979</v>
      </c>
      <c r="I222" s="5" t="s">
        <v>290</v>
      </c>
      <c r="J222" s="5" t="s">
        <v>893</v>
      </c>
      <c r="L222" s="2" t="str">
        <f t="shared" si="10"/>
        <v>SELT2</v>
      </c>
      <c r="M222" s="30" t="str">
        <f t="shared" si="11"/>
        <v>SELGRUPO5</v>
      </c>
    </row>
    <row r="223" spans="1:13" x14ac:dyDescent="0.3">
      <c r="A223" s="26">
        <v>44108</v>
      </c>
      <c r="B223" s="27">
        <v>44110</v>
      </c>
      <c r="C223" s="28">
        <v>2</v>
      </c>
      <c r="D223" s="5" t="s">
        <v>124</v>
      </c>
      <c r="E223" s="28">
        <v>5</v>
      </c>
      <c r="F223" s="5" t="s">
        <v>328</v>
      </c>
      <c r="G223" s="29"/>
      <c r="H223" s="26">
        <v>43791</v>
      </c>
      <c r="I223" s="5" t="s">
        <v>290</v>
      </c>
      <c r="J223" s="5" t="s">
        <v>342</v>
      </c>
      <c r="L223" s="2" t="str">
        <f t="shared" si="10"/>
        <v>SELT2</v>
      </c>
      <c r="M223" s="30" t="str">
        <f t="shared" si="11"/>
        <v>SELGRUPO5</v>
      </c>
    </row>
    <row r="224" spans="1:13" x14ac:dyDescent="0.3">
      <c r="A224" s="26">
        <v>44119</v>
      </c>
      <c r="B224" s="27">
        <v>44137</v>
      </c>
      <c r="C224" s="28">
        <v>2</v>
      </c>
      <c r="D224" s="5" t="s">
        <v>135</v>
      </c>
      <c r="E224" s="28">
        <v>1</v>
      </c>
      <c r="F224" s="5" t="s">
        <v>291</v>
      </c>
      <c r="G224" s="29"/>
      <c r="H224" s="26">
        <v>44093</v>
      </c>
      <c r="I224" s="5" t="s">
        <v>290</v>
      </c>
      <c r="J224" s="5" t="s">
        <v>909</v>
      </c>
      <c r="L224" s="2" t="str">
        <f t="shared" si="10"/>
        <v>SELT2</v>
      </c>
      <c r="M224" s="30" t="str">
        <f t="shared" si="11"/>
        <v>SELGRUPO1</v>
      </c>
    </row>
    <row r="225" spans="1:13" x14ac:dyDescent="0.3">
      <c r="A225" s="26">
        <v>44119</v>
      </c>
      <c r="B225" s="27">
        <v>44137</v>
      </c>
      <c r="C225" s="28">
        <v>2</v>
      </c>
      <c r="D225" s="5" t="s">
        <v>135</v>
      </c>
      <c r="E225" s="28">
        <v>5</v>
      </c>
      <c r="F225" s="5" t="s">
        <v>304</v>
      </c>
      <c r="G225" s="29"/>
      <c r="H225" s="26">
        <v>43682</v>
      </c>
      <c r="I225" s="5" t="s">
        <v>290</v>
      </c>
      <c r="J225" s="5" t="s">
        <v>392</v>
      </c>
      <c r="L225" s="2" t="str">
        <f t="shared" si="10"/>
        <v>SELT2</v>
      </c>
      <c r="M225" s="30" t="str">
        <f t="shared" si="11"/>
        <v>SELGRUPO5</v>
      </c>
    </row>
    <row r="226" spans="1:13" x14ac:dyDescent="0.3">
      <c r="A226" s="26">
        <v>44119</v>
      </c>
      <c r="B226" s="27">
        <v>44137</v>
      </c>
      <c r="C226" s="28">
        <v>2</v>
      </c>
      <c r="D226" s="5" t="s">
        <v>135</v>
      </c>
      <c r="E226" s="28">
        <v>5</v>
      </c>
      <c r="F226" s="5" t="s">
        <v>309</v>
      </c>
      <c r="G226" s="29"/>
      <c r="H226" s="26">
        <v>44005</v>
      </c>
      <c r="I226" s="5" t="s">
        <v>290</v>
      </c>
      <c r="J226" s="5" t="s">
        <v>910</v>
      </c>
      <c r="L226" s="2" t="str">
        <f t="shared" si="10"/>
        <v>SELT2</v>
      </c>
      <c r="M226" s="30" t="str">
        <f t="shared" si="11"/>
        <v>SELGRUPO5</v>
      </c>
    </row>
    <row r="227" spans="1:13" x14ac:dyDescent="0.3">
      <c r="A227" s="26">
        <v>44126</v>
      </c>
      <c r="B227" s="27">
        <v>44137</v>
      </c>
      <c r="C227" s="28">
        <v>2</v>
      </c>
      <c r="D227" s="5" t="s">
        <v>117</v>
      </c>
      <c r="E227" s="28">
        <v>5</v>
      </c>
      <c r="F227" s="5" t="s">
        <v>294</v>
      </c>
      <c r="G227" s="29"/>
      <c r="H227" s="26">
        <v>43867</v>
      </c>
      <c r="I227" s="5" t="s">
        <v>290</v>
      </c>
      <c r="J227" s="5" t="s">
        <v>911</v>
      </c>
      <c r="L227" s="2" t="str">
        <f t="shared" si="10"/>
        <v>SELT2</v>
      </c>
      <c r="M227" s="30" t="str">
        <f t="shared" si="11"/>
        <v>SELGRUPO5</v>
      </c>
    </row>
    <row r="228" spans="1:13" x14ac:dyDescent="0.3">
      <c r="A228" s="26">
        <v>44126</v>
      </c>
      <c r="B228" s="27">
        <v>44137</v>
      </c>
      <c r="C228" s="28">
        <v>2</v>
      </c>
      <c r="D228" s="5" t="s">
        <v>117</v>
      </c>
      <c r="E228" s="28">
        <v>5</v>
      </c>
      <c r="F228" s="5" t="s">
        <v>294</v>
      </c>
      <c r="G228" s="29"/>
      <c r="H228" s="26">
        <v>43867</v>
      </c>
      <c r="I228" s="5" t="s">
        <v>290</v>
      </c>
      <c r="J228" s="5" t="s">
        <v>912</v>
      </c>
      <c r="L228" s="2" t="str">
        <f t="shared" si="10"/>
        <v>SELT2</v>
      </c>
      <c r="M228" s="30" t="str">
        <f t="shared" si="11"/>
        <v>SELGRUPO5</v>
      </c>
    </row>
    <row r="229" spans="1:13" x14ac:dyDescent="0.3">
      <c r="A229" s="26">
        <v>44126</v>
      </c>
      <c r="B229" s="27">
        <v>44137</v>
      </c>
      <c r="C229" s="28">
        <v>2</v>
      </c>
      <c r="D229" s="5" t="s">
        <v>117</v>
      </c>
      <c r="E229" s="28">
        <v>5</v>
      </c>
      <c r="F229" s="5" t="s">
        <v>304</v>
      </c>
      <c r="G229" s="29"/>
      <c r="H229" s="26">
        <v>43867</v>
      </c>
      <c r="I229" s="5" t="s">
        <v>290</v>
      </c>
      <c r="J229" s="5" t="s">
        <v>913</v>
      </c>
      <c r="L229" s="2" t="str">
        <f t="shared" si="10"/>
        <v>SELT2</v>
      </c>
      <c r="M229" s="30" t="str">
        <f t="shared" si="11"/>
        <v>SELGRUPO5</v>
      </c>
    </row>
    <row r="230" spans="1:13" x14ac:dyDescent="0.3">
      <c r="A230" s="26">
        <v>44126</v>
      </c>
      <c r="B230" s="27">
        <v>44137</v>
      </c>
      <c r="C230" s="28">
        <v>2</v>
      </c>
      <c r="D230" s="5" t="s">
        <v>117</v>
      </c>
      <c r="E230" s="28">
        <v>5</v>
      </c>
      <c r="F230" s="5" t="s">
        <v>326</v>
      </c>
      <c r="G230" s="29"/>
      <c r="H230" s="26">
        <v>44083</v>
      </c>
      <c r="I230" s="5" t="s">
        <v>290</v>
      </c>
      <c r="J230" s="5"/>
      <c r="L230" s="2" t="str">
        <f t="shared" si="10"/>
        <v>SELT2</v>
      </c>
      <c r="M230" s="30" t="str">
        <f t="shared" si="11"/>
        <v>SELGRUPO5</v>
      </c>
    </row>
    <row r="231" spans="1:13" x14ac:dyDescent="0.3">
      <c r="A231" s="26">
        <v>44126</v>
      </c>
      <c r="B231" s="27">
        <v>44137</v>
      </c>
      <c r="C231" s="28">
        <v>2</v>
      </c>
      <c r="D231" s="5" t="s">
        <v>117</v>
      </c>
      <c r="E231" s="28">
        <v>5</v>
      </c>
      <c r="F231" s="5" t="s">
        <v>328</v>
      </c>
      <c r="G231" s="29"/>
      <c r="H231" s="26">
        <v>43987</v>
      </c>
      <c r="I231" s="5" t="s">
        <v>306</v>
      </c>
      <c r="J231" s="5" t="s">
        <v>914</v>
      </c>
      <c r="L231" s="2" t="str">
        <f t="shared" si="10"/>
        <v>SELT2</v>
      </c>
      <c r="M231" s="30" t="str">
        <f t="shared" si="11"/>
        <v>SELGRUPO5</v>
      </c>
    </row>
    <row r="232" spans="1:13" x14ac:dyDescent="0.3">
      <c r="A232" s="26">
        <v>44126</v>
      </c>
      <c r="B232" s="27">
        <v>44137</v>
      </c>
      <c r="C232" s="28">
        <v>2</v>
      </c>
      <c r="D232" s="5" t="s">
        <v>117</v>
      </c>
      <c r="E232" s="28">
        <v>5</v>
      </c>
      <c r="F232" s="5" t="s">
        <v>328</v>
      </c>
      <c r="G232" s="29"/>
      <c r="H232" s="26">
        <v>43984</v>
      </c>
      <c r="I232" s="5" t="s">
        <v>306</v>
      </c>
      <c r="J232" s="5" t="s">
        <v>915</v>
      </c>
      <c r="L232" s="2" t="str">
        <f t="shared" si="10"/>
        <v>SELT2</v>
      </c>
      <c r="M232" s="30" t="str">
        <f t="shared" si="11"/>
        <v>SELGRUPO5</v>
      </c>
    </row>
    <row r="233" spans="1:13" x14ac:dyDescent="0.3">
      <c r="A233" s="26">
        <v>44126</v>
      </c>
      <c r="B233" s="27">
        <v>44137</v>
      </c>
      <c r="C233" s="28">
        <v>2</v>
      </c>
      <c r="D233" s="5" t="s">
        <v>117</v>
      </c>
      <c r="E233" s="28">
        <v>5</v>
      </c>
      <c r="F233" s="5" t="s">
        <v>328</v>
      </c>
      <c r="G233" s="29"/>
      <c r="H233" s="26">
        <v>43985</v>
      </c>
      <c r="I233" s="5" t="s">
        <v>306</v>
      </c>
      <c r="J233" s="5" t="s">
        <v>916</v>
      </c>
      <c r="L233" s="2" t="str">
        <f t="shared" si="10"/>
        <v>SELT2</v>
      </c>
      <c r="M233" s="30" t="str">
        <f t="shared" si="11"/>
        <v>SELGRUPO5</v>
      </c>
    </row>
    <row r="234" spans="1:13" x14ac:dyDescent="0.3">
      <c r="A234" s="26">
        <v>44126</v>
      </c>
      <c r="B234" s="27">
        <v>44137</v>
      </c>
      <c r="C234" s="28">
        <v>2</v>
      </c>
      <c r="D234" s="5" t="s">
        <v>117</v>
      </c>
      <c r="E234" s="28">
        <v>5</v>
      </c>
      <c r="F234" s="5" t="s">
        <v>328</v>
      </c>
      <c r="G234" s="29"/>
      <c r="H234" s="26">
        <v>43986</v>
      </c>
      <c r="I234" s="5" t="s">
        <v>306</v>
      </c>
      <c r="J234" s="5" t="s">
        <v>917</v>
      </c>
      <c r="L234" s="2" t="str">
        <f t="shared" si="10"/>
        <v>SELT2</v>
      </c>
      <c r="M234" s="30" t="str">
        <f t="shared" si="11"/>
        <v>SELGRUPO5</v>
      </c>
    </row>
    <row r="235" spans="1:13" x14ac:dyDescent="0.3">
      <c r="A235" s="26">
        <v>44133</v>
      </c>
      <c r="B235" s="27">
        <v>44137</v>
      </c>
      <c r="C235" s="28">
        <v>3</v>
      </c>
      <c r="D235" s="5" t="s">
        <v>146</v>
      </c>
      <c r="E235" s="28">
        <v>5</v>
      </c>
      <c r="F235" s="5" t="s">
        <v>304</v>
      </c>
      <c r="G235" s="29"/>
      <c r="H235" s="26">
        <v>43786</v>
      </c>
      <c r="I235" s="5" t="s">
        <v>290</v>
      </c>
      <c r="J235" s="5" t="s">
        <v>392</v>
      </c>
      <c r="L235" s="2" t="str">
        <f t="shared" si="10"/>
        <v>SELT3</v>
      </c>
      <c r="M235" s="30" t="str">
        <f t="shared" si="11"/>
        <v>SELGRUPO5</v>
      </c>
    </row>
    <row r="236" spans="1:13" x14ac:dyDescent="0.3">
      <c r="A236" s="26">
        <v>44133</v>
      </c>
      <c r="B236" s="27">
        <v>44137</v>
      </c>
      <c r="C236" s="28">
        <v>3</v>
      </c>
      <c r="D236" s="5" t="s">
        <v>146</v>
      </c>
      <c r="E236" s="28">
        <v>5</v>
      </c>
      <c r="F236" s="5" t="s">
        <v>328</v>
      </c>
      <c r="G236" s="29"/>
      <c r="H236" s="26">
        <v>43693</v>
      </c>
      <c r="I236" s="5" t="s">
        <v>306</v>
      </c>
      <c r="J236" s="5" t="s">
        <v>825</v>
      </c>
      <c r="L236" s="2" t="str">
        <f t="shared" si="10"/>
        <v>SELT3</v>
      </c>
      <c r="M236" s="30" t="str">
        <f t="shared" si="11"/>
        <v>SELGRUPO5</v>
      </c>
    </row>
    <row r="237" spans="1:13" x14ac:dyDescent="0.3">
      <c r="A237" s="26">
        <v>44133</v>
      </c>
      <c r="B237" s="27">
        <v>44137</v>
      </c>
      <c r="C237" s="28">
        <v>3</v>
      </c>
      <c r="D237" s="5" t="s">
        <v>146</v>
      </c>
      <c r="E237" s="28">
        <v>1</v>
      </c>
      <c r="F237" s="5" t="s">
        <v>291</v>
      </c>
      <c r="G237" s="29"/>
      <c r="H237" s="26">
        <v>44125</v>
      </c>
      <c r="I237" s="5" t="s">
        <v>290</v>
      </c>
      <c r="J237" s="5" t="s">
        <v>480</v>
      </c>
      <c r="L237" s="2" t="str">
        <f t="shared" si="10"/>
        <v>SELT3</v>
      </c>
      <c r="M237" s="30" t="str">
        <f t="shared" si="11"/>
        <v>SELGRUPO1</v>
      </c>
    </row>
    <row r="238" spans="1:13" x14ac:dyDescent="0.3">
      <c r="A238" s="26">
        <v>44133</v>
      </c>
      <c r="B238" s="27">
        <v>44137</v>
      </c>
      <c r="C238" s="28">
        <v>3</v>
      </c>
      <c r="D238" s="5" t="s">
        <v>146</v>
      </c>
      <c r="E238" s="28">
        <v>1</v>
      </c>
      <c r="F238" s="5" t="s">
        <v>291</v>
      </c>
      <c r="G238" s="29"/>
      <c r="H238" s="26">
        <v>44133</v>
      </c>
      <c r="I238" s="5" t="s">
        <v>290</v>
      </c>
      <c r="J238" s="5" t="s">
        <v>918</v>
      </c>
      <c r="L238" s="2" t="str">
        <f t="shared" si="10"/>
        <v>SELT3</v>
      </c>
      <c r="M238" s="30" t="str">
        <f t="shared" si="11"/>
        <v>SELGRUPO1</v>
      </c>
    </row>
    <row r="239" spans="1:13" x14ac:dyDescent="0.3">
      <c r="A239" s="26">
        <v>44133</v>
      </c>
      <c r="B239" s="27">
        <v>44137</v>
      </c>
      <c r="C239" s="28">
        <v>3</v>
      </c>
      <c r="D239" s="5" t="s">
        <v>146</v>
      </c>
      <c r="E239" s="28">
        <v>1</v>
      </c>
      <c r="F239" s="5" t="s">
        <v>291</v>
      </c>
      <c r="G239" s="29"/>
      <c r="H239" s="26">
        <v>44133</v>
      </c>
      <c r="I239" s="5" t="s">
        <v>290</v>
      </c>
      <c r="J239" s="5" t="s">
        <v>919</v>
      </c>
      <c r="L239" s="2" t="str">
        <f t="shared" si="10"/>
        <v>SELT3</v>
      </c>
      <c r="M239" s="30" t="str">
        <f t="shared" si="11"/>
        <v>SELGRUPO1</v>
      </c>
    </row>
    <row r="240" spans="1:13" x14ac:dyDescent="0.3">
      <c r="A240" s="26">
        <v>44139</v>
      </c>
      <c r="B240" s="27">
        <v>44145</v>
      </c>
      <c r="C240" s="28">
        <v>2</v>
      </c>
      <c r="D240" s="5" t="s">
        <v>130</v>
      </c>
      <c r="E240" s="28">
        <v>5</v>
      </c>
      <c r="F240" s="5" t="s">
        <v>294</v>
      </c>
      <c r="G240" s="29"/>
      <c r="H240" s="26">
        <v>44076</v>
      </c>
      <c r="I240" s="5" t="s">
        <v>290</v>
      </c>
      <c r="J240" s="5" t="s">
        <v>920</v>
      </c>
      <c r="L240" s="2" t="str">
        <f t="shared" si="10"/>
        <v>SELT2</v>
      </c>
      <c r="M240" s="30" t="str">
        <f t="shared" si="11"/>
        <v>SELGRUPO5</v>
      </c>
    </row>
    <row r="241" spans="1:13" x14ac:dyDescent="0.3">
      <c r="A241" s="26">
        <v>44139</v>
      </c>
      <c r="B241" s="27">
        <v>44145</v>
      </c>
      <c r="C241" s="28">
        <v>2</v>
      </c>
      <c r="D241" s="5" t="s">
        <v>130</v>
      </c>
      <c r="E241" s="28">
        <v>5</v>
      </c>
      <c r="F241" s="5" t="s">
        <v>334</v>
      </c>
      <c r="G241" s="29"/>
      <c r="H241" s="26">
        <v>44139</v>
      </c>
      <c r="I241" s="5" t="s">
        <v>290</v>
      </c>
      <c r="J241" s="5" t="s">
        <v>921</v>
      </c>
      <c r="L241" s="2" t="str">
        <f t="shared" si="10"/>
        <v>SELT2</v>
      </c>
      <c r="M241" s="30" t="str">
        <f t="shared" si="11"/>
        <v>SELGRUPO5</v>
      </c>
    </row>
    <row r="242" spans="1:13" x14ac:dyDescent="0.3">
      <c r="A242" s="26">
        <v>44151</v>
      </c>
      <c r="B242" s="27">
        <v>44154</v>
      </c>
      <c r="C242" s="28">
        <v>4</v>
      </c>
      <c r="D242" s="5" t="s">
        <v>173</v>
      </c>
      <c r="E242" s="28">
        <v>1</v>
      </c>
      <c r="F242" s="5" t="s">
        <v>291</v>
      </c>
      <c r="G242" s="29"/>
      <c r="H242" s="26">
        <v>44150</v>
      </c>
      <c r="I242" s="5" t="s">
        <v>290</v>
      </c>
      <c r="J242" s="5" t="s">
        <v>393</v>
      </c>
      <c r="L242" s="2" t="str">
        <f t="shared" si="10"/>
        <v>SELT4</v>
      </c>
      <c r="M242" s="30" t="str">
        <f t="shared" si="11"/>
        <v>SELGRUPO1</v>
      </c>
    </row>
    <row r="243" spans="1:13" x14ac:dyDescent="0.3">
      <c r="A243" s="26">
        <v>44151</v>
      </c>
      <c r="B243" s="27">
        <v>44154</v>
      </c>
      <c r="C243" s="28">
        <v>4</v>
      </c>
      <c r="D243" s="5" t="s">
        <v>173</v>
      </c>
      <c r="E243" s="28">
        <v>1</v>
      </c>
      <c r="F243" s="5" t="s">
        <v>75</v>
      </c>
      <c r="G243" s="29"/>
      <c r="H243" s="26">
        <v>44150</v>
      </c>
      <c r="I243" s="5" t="s">
        <v>290</v>
      </c>
      <c r="J243" s="5" t="s">
        <v>395</v>
      </c>
      <c r="L243" s="2" t="str">
        <f t="shared" si="10"/>
        <v>SELT4</v>
      </c>
      <c r="M243" s="30" t="str">
        <f t="shared" si="11"/>
        <v>SELGRUPO1</v>
      </c>
    </row>
    <row r="244" spans="1:13" x14ac:dyDescent="0.3">
      <c r="A244" s="26">
        <v>44151</v>
      </c>
      <c r="B244" s="27">
        <v>44154</v>
      </c>
      <c r="C244" s="28">
        <v>2</v>
      </c>
      <c r="D244" s="5" t="s">
        <v>124</v>
      </c>
      <c r="E244" s="28">
        <v>5</v>
      </c>
      <c r="F244" s="5" t="s">
        <v>294</v>
      </c>
      <c r="G244" s="29"/>
      <c r="H244" s="26">
        <v>44148</v>
      </c>
      <c r="I244" s="5" t="s">
        <v>290</v>
      </c>
      <c r="J244" s="5" t="s">
        <v>922</v>
      </c>
      <c r="L244" s="2" t="str">
        <f t="shared" si="10"/>
        <v>SELT2</v>
      </c>
      <c r="M244" s="30" t="str">
        <f t="shared" si="11"/>
        <v>SELGRUPO5</v>
      </c>
    </row>
    <row r="245" spans="1:13" x14ac:dyDescent="0.3">
      <c r="A245" s="26">
        <v>44151</v>
      </c>
      <c r="B245" s="27">
        <v>44154</v>
      </c>
      <c r="C245" s="28">
        <v>2</v>
      </c>
      <c r="D245" s="5" t="s">
        <v>124</v>
      </c>
      <c r="E245" s="28">
        <v>5</v>
      </c>
      <c r="F245" s="5" t="s">
        <v>294</v>
      </c>
      <c r="G245" s="29"/>
      <c r="H245" s="26">
        <v>44148</v>
      </c>
      <c r="I245" s="5" t="s">
        <v>300</v>
      </c>
      <c r="J245" s="5" t="s">
        <v>923</v>
      </c>
      <c r="L245" s="2" t="str">
        <f t="shared" si="10"/>
        <v>SELT2</v>
      </c>
      <c r="M245" s="30" t="str">
        <f t="shared" si="11"/>
        <v>SELGRUPO5</v>
      </c>
    </row>
    <row r="246" spans="1:13" x14ac:dyDescent="0.3">
      <c r="A246" s="26">
        <v>44152</v>
      </c>
      <c r="B246" s="27">
        <v>44154</v>
      </c>
      <c r="C246" s="28">
        <v>3</v>
      </c>
      <c r="D246" s="5" t="s">
        <v>148</v>
      </c>
      <c r="E246" s="28">
        <v>5</v>
      </c>
      <c r="F246" s="5" t="s">
        <v>328</v>
      </c>
      <c r="G246" s="29"/>
      <c r="H246" s="28" t="s">
        <v>924</v>
      </c>
      <c r="I246" s="5" t="s">
        <v>306</v>
      </c>
      <c r="J246" s="5" t="s">
        <v>925</v>
      </c>
      <c r="L246" s="2" t="str">
        <f t="shared" si="10"/>
        <v>SELT3</v>
      </c>
      <c r="M246" s="30" t="str">
        <f t="shared" si="11"/>
        <v>SELGRUPO5</v>
      </c>
    </row>
    <row r="247" spans="1:13" x14ac:dyDescent="0.3">
      <c r="A247" s="26">
        <v>44153</v>
      </c>
      <c r="B247" s="27">
        <v>44154</v>
      </c>
      <c r="C247" s="28">
        <v>2</v>
      </c>
      <c r="D247" s="5" t="s">
        <v>135</v>
      </c>
      <c r="E247" s="28">
        <v>1</v>
      </c>
      <c r="F247" s="5" t="s">
        <v>291</v>
      </c>
      <c r="G247" s="29"/>
      <c r="H247" s="26">
        <v>44153</v>
      </c>
      <c r="I247" s="5" t="s">
        <v>290</v>
      </c>
      <c r="J247" s="5" t="s">
        <v>926</v>
      </c>
      <c r="L247" s="2" t="str">
        <f t="shared" si="10"/>
        <v>SELT2</v>
      </c>
      <c r="M247" s="30" t="str">
        <f t="shared" si="11"/>
        <v>SELGRUPO1</v>
      </c>
    </row>
    <row r="248" spans="1:13" x14ac:dyDescent="0.3">
      <c r="A248" s="26">
        <v>44158</v>
      </c>
      <c r="B248" s="27">
        <v>44165</v>
      </c>
      <c r="C248" s="28">
        <v>2</v>
      </c>
      <c r="D248" s="5" t="s">
        <v>126</v>
      </c>
      <c r="E248" s="28">
        <v>2</v>
      </c>
      <c r="F248" s="5" t="s">
        <v>311</v>
      </c>
      <c r="G248" s="29"/>
      <c r="H248" s="26">
        <v>44153</v>
      </c>
      <c r="I248" s="5" t="s">
        <v>290</v>
      </c>
      <c r="J248" s="5" t="s">
        <v>927</v>
      </c>
      <c r="L248" s="2" t="str">
        <f t="shared" si="10"/>
        <v>SELT2</v>
      </c>
      <c r="M248" s="30" t="str">
        <f t="shared" si="11"/>
        <v>SELGRUPO2</v>
      </c>
    </row>
    <row r="249" spans="1:13" x14ac:dyDescent="0.3">
      <c r="A249" s="26">
        <v>44158</v>
      </c>
      <c r="B249" s="27">
        <v>44165</v>
      </c>
      <c r="C249" s="28">
        <v>2</v>
      </c>
      <c r="D249" s="5" t="s">
        <v>126</v>
      </c>
      <c r="E249" s="28">
        <v>2</v>
      </c>
      <c r="F249" s="5" t="s">
        <v>318</v>
      </c>
      <c r="G249" s="29"/>
      <c r="H249" s="26">
        <v>44140</v>
      </c>
      <c r="I249" s="5" t="s">
        <v>290</v>
      </c>
      <c r="J249" s="5" t="s">
        <v>928</v>
      </c>
      <c r="L249" s="2" t="str">
        <f t="shared" si="10"/>
        <v>SELT2</v>
      </c>
      <c r="M249" s="30" t="str">
        <f t="shared" si="11"/>
        <v>SELGRUPO2</v>
      </c>
    </row>
    <row r="250" spans="1:13" x14ac:dyDescent="0.3">
      <c r="A250" s="26">
        <v>44165</v>
      </c>
      <c r="B250" s="27">
        <v>44167</v>
      </c>
      <c r="C250" s="28">
        <v>5</v>
      </c>
      <c r="D250" s="5" t="s">
        <v>181</v>
      </c>
      <c r="E250" s="28">
        <v>1</v>
      </c>
      <c r="F250" s="5" t="s">
        <v>291</v>
      </c>
      <c r="G250" s="29"/>
      <c r="H250" s="26">
        <v>44147</v>
      </c>
      <c r="I250" s="5" t="s">
        <v>290</v>
      </c>
      <c r="J250" s="5" t="s">
        <v>393</v>
      </c>
      <c r="L250" s="2" t="str">
        <f t="shared" si="10"/>
        <v>SELT5</v>
      </c>
      <c r="M250" s="30" t="str">
        <f t="shared" si="11"/>
        <v>SELGRUPO1</v>
      </c>
    </row>
    <row r="251" spans="1:13" x14ac:dyDescent="0.3">
      <c r="A251" s="26">
        <v>44165</v>
      </c>
      <c r="B251" s="27">
        <v>44167</v>
      </c>
      <c r="C251" s="28">
        <v>5</v>
      </c>
      <c r="D251" s="5" t="s">
        <v>181</v>
      </c>
      <c r="E251" s="28">
        <v>1</v>
      </c>
      <c r="F251" s="5" t="s">
        <v>291</v>
      </c>
      <c r="G251" s="29"/>
      <c r="H251" s="26">
        <v>44153</v>
      </c>
      <c r="I251" s="5" t="s">
        <v>306</v>
      </c>
      <c r="J251" s="5" t="s">
        <v>929</v>
      </c>
      <c r="L251" s="2" t="str">
        <f t="shared" si="10"/>
        <v>SELT5</v>
      </c>
      <c r="M251" s="30" t="str">
        <f t="shared" si="11"/>
        <v>SELGRUPO1</v>
      </c>
    </row>
    <row r="252" spans="1:13" x14ac:dyDescent="0.3">
      <c r="A252" s="26">
        <v>44166</v>
      </c>
      <c r="B252" s="27">
        <v>44167</v>
      </c>
      <c r="C252" s="28">
        <v>2</v>
      </c>
      <c r="D252" s="5" t="s">
        <v>130</v>
      </c>
      <c r="E252" s="28">
        <v>5</v>
      </c>
      <c r="F252" s="5" t="s">
        <v>334</v>
      </c>
      <c r="G252" s="29"/>
      <c r="H252" s="26">
        <v>44166</v>
      </c>
      <c r="I252" s="5" t="s">
        <v>290</v>
      </c>
      <c r="J252" s="5" t="s">
        <v>930</v>
      </c>
      <c r="L252" s="2" t="str">
        <f t="shared" si="10"/>
        <v>SELT2</v>
      </c>
      <c r="M252" s="30" t="str">
        <f t="shared" si="11"/>
        <v>SELGRUPO5</v>
      </c>
    </row>
    <row r="253" spans="1:13" x14ac:dyDescent="0.3">
      <c r="A253" s="26">
        <v>44166</v>
      </c>
      <c r="B253" s="27">
        <v>44167</v>
      </c>
      <c r="C253" s="28">
        <v>2</v>
      </c>
      <c r="D253" s="5" t="s">
        <v>130</v>
      </c>
      <c r="E253" s="28">
        <v>5</v>
      </c>
      <c r="F253" s="5" t="s">
        <v>334</v>
      </c>
      <c r="G253" s="29"/>
      <c r="H253" s="26">
        <v>44166</v>
      </c>
      <c r="I253" s="5" t="s">
        <v>290</v>
      </c>
      <c r="J253" s="5" t="s">
        <v>931</v>
      </c>
      <c r="L253" s="2" t="str">
        <f t="shared" si="10"/>
        <v>SELT2</v>
      </c>
      <c r="M253" s="30" t="str">
        <f t="shared" si="11"/>
        <v>SELGRUPO5</v>
      </c>
    </row>
    <row r="254" spans="1:13" x14ac:dyDescent="0.3">
      <c r="A254" s="26">
        <v>44166</v>
      </c>
      <c r="B254" s="27">
        <v>44167</v>
      </c>
      <c r="C254" s="28">
        <v>2</v>
      </c>
      <c r="D254" s="5" t="s">
        <v>130</v>
      </c>
      <c r="E254" s="28">
        <v>5</v>
      </c>
      <c r="F254" s="5" t="s">
        <v>328</v>
      </c>
      <c r="G254" s="29"/>
      <c r="H254" s="26">
        <v>44146</v>
      </c>
      <c r="I254" s="5" t="s">
        <v>306</v>
      </c>
      <c r="J254" s="5" t="s">
        <v>925</v>
      </c>
      <c r="L254" s="2" t="str">
        <f t="shared" si="10"/>
        <v>SELT2</v>
      </c>
      <c r="M254" s="30" t="str">
        <f t="shared" si="11"/>
        <v>SELGRUPO5</v>
      </c>
    </row>
    <row r="255" spans="1:13" x14ac:dyDescent="0.3">
      <c r="A255" s="26">
        <v>44172</v>
      </c>
      <c r="B255" s="27">
        <v>44174</v>
      </c>
      <c r="C255" s="28">
        <v>2</v>
      </c>
      <c r="D255" s="5" t="s">
        <v>131</v>
      </c>
      <c r="E255" s="28">
        <v>5</v>
      </c>
      <c r="F255" s="5" t="s">
        <v>294</v>
      </c>
      <c r="G255" s="29"/>
      <c r="H255" s="26">
        <v>44107</v>
      </c>
      <c r="I255" s="5" t="s">
        <v>290</v>
      </c>
      <c r="J255" s="5" t="s">
        <v>932</v>
      </c>
      <c r="L255" s="2" t="str">
        <f t="shared" si="10"/>
        <v>SELT2</v>
      </c>
      <c r="M255" s="30" t="str">
        <f t="shared" si="11"/>
        <v>SELGRUPO5</v>
      </c>
    </row>
    <row r="256" spans="1:13" x14ac:dyDescent="0.3">
      <c r="A256" s="26">
        <v>44172</v>
      </c>
      <c r="B256" s="27">
        <v>44174</v>
      </c>
      <c r="C256" s="28">
        <v>2</v>
      </c>
      <c r="D256" s="5" t="s">
        <v>131</v>
      </c>
      <c r="E256" s="28">
        <v>5</v>
      </c>
      <c r="F256" s="5" t="s">
        <v>317</v>
      </c>
      <c r="G256" s="29"/>
      <c r="H256" s="26">
        <v>44169</v>
      </c>
      <c r="I256" s="5" t="s">
        <v>290</v>
      </c>
      <c r="J256" s="5" t="s">
        <v>933</v>
      </c>
      <c r="L256" s="2" t="str">
        <f t="shared" si="10"/>
        <v>SELT2</v>
      </c>
      <c r="M256" s="30" t="str">
        <f t="shared" si="11"/>
        <v>SELGRUPO5</v>
      </c>
    </row>
    <row r="257" spans="1:13" x14ac:dyDescent="0.3">
      <c r="A257" s="26">
        <v>44172</v>
      </c>
      <c r="B257" s="27">
        <v>44174</v>
      </c>
      <c r="C257" s="28">
        <v>2</v>
      </c>
      <c r="D257" s="5" t="s">
        <v>131</v>
      </c>
      <c r="E257" s="28">
        <v>1</v>
      </c>
      <c r="F257" s="5" t="s">
        <v>291</v>
      </c>
      <c r="G257" s="29"/>
      <c r="H257" s="26">
        <v>44168</v>
      </c>
      <c r="I257" s="5" t="s">
        <v>290</v>
      </c>
      <c r="J257" s="5" t="s">
        <v>934</v>
      </c>
      <c r="L257" s="2" t="str">
        <f t="shared" si="10"/>
        <v>SELT2</v>
      </c>
      <c r="M257" s="30" t="str">
        <f t="shared" si="11"/>
        <v>SELGRUPO1</v>
      </c>
    </row>
    <row r="258" spans="1:13" x14ac:dyDescent="0.3">
      <c r="A258" s="26">
        <v>44172</v>
      </c>
      <c r="B258" s="27">
        <v>44174</v>
      </c>
      <c r="C258" s="28">
        <v>2</v>
      </c>
      <c r="D258" s="5" t="s">
        <v>131</v>
      </c>
      <c r="E258" s="28">
        <v>5</v>
      </c>
      <c r="F258" s="5" t="s">
        <v>304</v>
      </c>
      <c r="G258" s="29"/>
      <c r="H258" s="26">
        <v>43648</v>
      </c>
      <c r="I258" s="5" t="s">
        <v>300</v>
      </c>
      <c r="J258" s="5" t="s">
        <v>935</v>
      </c>
      <c r="L258" s="2" t="str">
        <f t="shared" si="10"/>
        <v>SELT2</v>
      </c>
      <c r="M258" s="30" t="str">
        <f t="shared" si="11"/>
        <v>SELGRUPO5</v>
      </c>
    </row>
    <row r="259" spans="1:13" x14ac:dyDescent="0.3">
      <c r="A259" s="26">
        <v>44172</v>
      </c>
      <c r="B259" s="27">
        <v>44174</v>
      </c>
      <c r="C259" s="28">
        <v>2</v>
      </c>
      <c r="D259" s="5" t="s">
        <v>131</v>
      </c>
      <c r="E259" s="28">
        <v>1</v>
      </c>
      <c r="F259" s="5" t="s">
        <v>774</v>
      </c>
      <c r="G259" s="29"/>
      <c r="H259" s="26">
        <v>43583</v>
      </c>
      <c r="I259" s="5" t="s">
        <v>290</v>
      </c>
      <c r="J259" s="5" t="s">
        <v>936</v>
      </c>
      <c r="L259" s="2" t="str">
        <f t="shared" si="10"/>
        <v>SELT2</v>
      </c>
      <c r="M259" s="30" t="str">
        <f t="shared" si="11"/>
        <v>SELGRUPO1</v>
      </c>
    </row>
    <row r="260" spans="1:13" x14ac:dyDescent="0.3">
      <c r="A260" s="26">
        <v>44174</v>
      </c>
      <c r="B260" s="27">
        <v>44179</v>
      </c>
      <c r="C260" s="28">
        <v>2</v>
      </c>
      <c r="D260" s="5" t="s">
        <v>128</v>
      </c>
      <c r="E260" s="28">
        <v>5</v>
      </c>
      <c r="F260" s="5" t="s">
        <v>294</v>
      </c>
      <c r="G260" s="29"/>
      <c r="H260" s="26">
        <v>44153</v>
      </c>
      <c r="I260" s="5" t="s">
        <v>290</v>
      </c>
      <c r="J260" s="5" t="s">
        <v>937</v>
      </c>
      <c r="L260" s="2" t="str">
        <f t="shared" ref="L260:L299" si="12">IF(C260=1,"SELT1",IF(C260=2,"SELT2",IF(C260=3,"SELT3",IF(C260=4,"SELT4",IF(C260=5,"SELT5","NA")))))</f>
        <v>SELT2</v>
      </c>
      <c r="M260" s="30" t="str">
        <f t="shared" si="11"/>
        <v>SELGRUPO5</v>
      </c>
    </row>
    <row r="261" spans="1:13" x14ac:dyDescent="0.3">
      <c r="A261" s="26">
        <v>44174</v>
      </c>
      <c r="B261" s="27">
        <v>44179</v>
      </c>
      <c r="C261" s="28">
        <v>4</v>
      </c>
      <c r="D261" s="5" t="s">
        <v>164</v>
      </c>
      <c r="E261" s="28">
        <v>5</v>
      </c>
      <c r="F261" s="5" t="s">
        <v>304</v>
      </c>
      <c r="G261" s="29"/>
      <c r="H261" s="26">
        <v>44166</v>
      </c>
      <c r="I261" s="5" t="s">
        <v>290</v>
      </c>
      <c r="J261" s="5" t="s">
        <v>392</v>
      </c>
      <c r="L261" s="2" t="str">
        <f t="shared" si="12"/>
        <v>SELT4</v>
      </c>
      <c r="M261" s="30" t="str">
        <f t="shared" si="11"/>
        <v>SELGRUPO5</v>
      </c>
    </row>
    <row r="262" spans="1:13" x14ac:dyDescent="0.3">
      <c r="A262" s="26">
        <v>44177</v>
      </c>
      <c r="B262" s="27">
        <v>44179</v>
      </c>
      <c r="C262" s="28">
        <v>4</v>
      </c>
      <c r="D262" s="5" t="s">
        <v>164</v>
      </c>
      <c r="E262" s="28">
        <v>1</v>
      </c>
      <c r="F262" s="5" t="s">
        <v>291</v>
      </c>
      <c r="G262" s="29"/>
      <c r="H262" s="26">
        <v>44175</v>
      </c>
      <c r="I262" s="5" t="s">
        <v>290</v>
      </c>
      <c r="J262" s="5" t="s">
        <v>393</v>
      </c>
      <c r="L262" s="2" t="str">
        <f t="shared" si="12"/>
        <v>SELT4</v>
      </c>
      <c r="M262" s="30" t="str">
        <f t="shared" si="11"/>
        <v>SELGRUPO1</v>
      </c>
    </row>
    <row r="263" spans="1:13" x14ac:dyDescent="0.3">
      <c r="A263" s="26">
        <v>44177</v>
      </c>
      <c r="B263" s="27">
        <v>44179</v>
      </c>
      <c r="C263" s="28">
        <v>4</v>
      </c>
      <c r="D263" s="5" t="s">
        <v>164</v>
      </c>
      <c r="E263" s="28">
        <v>5</v>
      </c>
      <c r="F263" s="5" t="s">
        <v>87</v>
      </c>
      <c r="G263" s="29"/>
      <c r="H263" s="26">
        <v>44177</v>
      </c>
      <c r="I263" s="5" t="s">
        <v>290</v>
      </c>
      <c r="J263" s="5" t="s">
        <v>394</v>
      </c>
      <c r="L263" s="2" t="str">
        <f t="shared" si="12"/>
        <v>SELT4</v>
      </c>
      <c r="M263" s="30" t="str">
        <f t="shared" si="11"/>
        <v>SELGRUPO5</v>
      </c>
    </row>
    <row r="264" spans="1:13" x14ac:dyDescent="0.3">
      <c r="A264" s="26">
        <v>44176</v>
      </c>
      <c r="B264" s="27">
        <v>44179</v>
      </c>
      <c r="C264" s="28">
        <v>2</v>
      </c>
      <c r="D264" s="5" t="s">
        <v>130</v>
      </c>
      <c r="E264" s="28">
        <v>5</v>
      </c>
      <c r="F264" s="5" t="s">
        <v>334</v>
      </c>
      <c r="G264" s="29"/>
      <c r="H264" s="26">
        <v>44176</v>
      </c>
      <c r="I264" s="5" t="s">
        <v>290</v>
      </c>
      <c r="J264" s="5" t="s">
        <v>938</v>
      </c>
      <c r="L264" s="2" t="str">
        <f t="shared" si="12"/>
        <v>SELT2</v>
      </c>
      <c r="M264" s="30" t="str">
        <f t="shared" si="11"/>
        <v>SELGRUPO5</v>
      </c>
    </row>
    <row r="265" spans="1:13" x14ac:dyDescent="0.3">
      <c r="A265" s="26">
        <v>44178</v>
      </c>
      <c r="B265" s="27">
        <v>44179</v>
      </c>
      <c r="C265" s="28">
        <v>2</v>
      </c>
      <c r="D265" s="5" t="s">
        <v>130</v>
      </c>
      <c r="E265" s="28">
        <v>5</v>
      </c>
      <c r="F265" s="5" t="s">
        <v>334</v>
      </c>
      <c r="G265" s="29"/>
      <c r="H265" s="26">
        <v>44178</v>
      </c>
      <c r="I265" s="5" t="s">
        <v>290</v>
      </c>
      <c r="J265" s="5" t="s">
        <v>939</v>
      </c>
      <c r="L265" s="2" t="str">
        <f t="shared" si="12"/>
        <v>SELT2</v>
      </c>
      <c r="M265" s="30" t="str">
        <f t="shared" si="11"/>
        <v>SELGRUPO5</v>
      </c>
    </row>
    <row r="266" spans="1:13" x14ac:dyDescent="0.3">
      <c r="A266" s="26">
        <v>44179</v>
      </c>
      <c r="B266" s="27">
        <v>44181</v>
      </c>
      <c r="C266" s="28">
        <v>2</v>
      </c>
      <c r="D266" s="5" t="s">
        <v>130</v>
      </c>
      <c r="E266" s="28">
        <v>5</v>
      </c>
      <c r="F266" s="5" t="s">
        <v>332</v>
      </c>
      <c r="G266" s="29"/>
      <c r="H266" s="26">
        <v>44179</v>
      </c>
      <c r="I266" s="5" t="s">
        <v>290</v>
      </c>
      <c r="J266" s="5" t="s">
        <v>940</v>
      </c>
      <c r="L266" s="2" t="str">
        <f t="shared" si="12"/>
        <v>SELT2</v>
      </c>
      <c r="M266" s="30" t="str">
        <f t="shared" si="11"/>
        <v>SELGRUPO5</v>
      </c>
    </row>
    <row r="267" spans="1:13" x14ac:dyDescent="0.3">
      <c r="A267" s="26">
        <v>44180</v>
      </c>
      <c r="B267" s="27">
        <v>44181</v>
      </c>
      <c r="C267" s="28">
        <v>2</v>
      </c>
      <c r="D267" s="5" t="s">
        <v>130</v>
      </c>
      <c r="E267" s="28">
        <v>5</v>
      </c>
      <c r="F267" s="5" t="s">
        <v>332</v>
      </c>
      <c r="G267" s="29"/>
      <c r="H267" s="26">
        <v>44180</v>
      </c>
      <c r="I267" s="5" t="s">
        <v>290</v>
      </c>
      <c r="J267" s="5" t="s">
        <v>941</v>
      </c>
      <c r="L267" s="2" t="str">
        <f t="shared" si="12"/>
        <v>SELT2</v>
      </c>
      <c r="M267" s="30" t="str">
        <f t="shared" si="11"/>
        <v>SELGRUPO5</v>
      </c>
    </row>
    <row r="268" spans="1:13" x14ac:dyDescent="0.3">
      <c r="A268" s="26">
        <v>44180</v>
      </c>
      <c r="B268" s="27">
        <v>44181</v>
      </c>
      <c r="C268" s="28">
        <v>4</v>
      </c>
      <c r="D268" s="5" t="s">
        <v>173</v>
      </c>
      <c r="E268" s="28">
        <v>5</v>
      </c>
      <c r="F268" s="5" t="s">
        <v>303</v>
      </c>
      <c r="G268" s="29"/>
      <c r="H268" s="26">
        <v>44179</v>
      </c>
      <c r="I268" s="5" t="s">
        <v>290</v>
      </c>
      <c r="J268" s="5" t="s">
        <v>396</v>
      </c>
      <c r="L268" s="2" t="str">
        <f t="shared" si="12"/>
        <v>SELT4</v>
      </c>
      <c r="M268" s="30" t="str">
        <f t="shared" ref="M268:M299" si="13">IF(E268=1,"SELGRUPO1",IF(E268=2,"SELGRUPO2",IF(E268=3,"SELGRUPO3",IF(E268= 4,"SELGRUPO4",IF(E268=5,"SELGRUPO5","NA")))))</f>
        <v>SELGRUPO5</v>
      </c>
    </row>
    <row r="269" spans="1:13" x14ac:dyDescent="0.3">
      <c r="A269" s="26">
        <v>44180</v>
      </c>
      <c r="B269" s="27">
        <v>44181</v>
      </c>
      <c r="C269" s="28">
        <v>4</v>
      </c>
      <c r="D269" s="5" t="s">
        <v>173</v>
      </c>
      <c r="E269" s="28">
        <v>5</v>
      </c>
      <c r="F269" s="5" t="s">
        <v>304</v>
      </c>
      <c r="G269" s="29"/>
      <c r="H269" s="26">
        <v>44091</v>
      </c>
      <c r="I269" s="5" t="s">
        <v>300</v>
      </c>
      <c r="J269" s="5" t="s">
        <v>397</v>
      </c>
      <c r="L269" s="2" t="str">
        <f t="shared" si="12"/>
        <v>SELT4</v>
      </c>
      <c r="M269" s="30" t="str">
        <f t="shared" si="13"/>
        <v>SELGRUPO5</v>
      </c>
    </row>
    <row r="270" spans="1:13" x14ac:dyDescent="0.3">
      <c r="A270" s="26">
        <v>44181</v>
      </c>
      <c r="B270" s="27">
        <v>44181</v>
      </c>
      <c r="C270" s="28">
        <v>2</v>
      </c>
      <c r="D270" s="5" t="s">
        <v>133</v>
      </c>
      <c r="E270" s="28">
        <v>1</v>
      </c>
      <c r="F270" s="5" t="s">
        <v>291</v>
      </c>
      <c r="G270" s="29"/>
      <c r="H270" s="26">
        <v>44180</v>
      </c>
      <c r="I270" s="5" t="s">
        <v>290</v>
      </c>
      <c r="J270" s="5" t="s">
        <v>897</v>
      </c>
      <c r="L270" s="2" t="str">
        <f t="shared" si="12"/>
        <v>SELT2</v>
      </c>
      <c r="M270" s="30" t="str">
        <f t="shared" si="13"/>
        <v>SELGRUPO1</v>
      </c>
    </row>
    <row r="271" spans="1:13" ht="15.6" x14ac:dyDescent="0.3">
      <c r="A271" s="26">
        <v>44181</v>
      </c>
      <c r="B271" s="27">
        <v>44181</v>
      </c>
      <c r="C271" s="28">
        <v>2</v>
      </c>
      <c r="D271" s="5" t="s">
        <v>133</v>
      </c>
      <c r="E271" s="28">
        <v>1</v>
      </c>
      <c r="F271" s="5" t="s">
        <v>291</v>
      </c>
      <c r="G271" s="29"/>
      <c r="H271" s="26">
        <v>44180</v>
      </c>
      <c r="I271" s="5" t="s">
        <v>290</v>
      </c>
      <c r="J271" s="60" t="s">
        <v>902</v>
      </c>
      <c r="L271" s="2" t="str">
        <f t="shared" si="12"/>
        <v>SELT2</v>
      </c>
      <c r="M271" s="30" t="str">
        <f t="shared" si="13"/>
        <v>SELGRUPO1</v>
      </c>
    </row>
    <row r="272" spans="1:13" x14ac:dyDescent="0.3">
      <c r="A272" s="26">
        <v>44181</v>
      </c>
      <c r="B272" s="27">
        <v>44181</v>
      </c>
      <c r="C272" s="28">
        <v>2</v>
      </c>
      <c r="D272" s="5" t="s">
        <v>133</v>
      </c>
      <c r="E272" s="28">
        <v>1</v>
      </c>
      <c r="F272" s="5" t="s">
        <v>291</v>
      </c>
      <c r="G272" s="29"/>
      <c r="H272" s="26">
        <v>44180</v>
      </c>
      <c r="I272" s="5" t="s">
        <v>290</v>
      </c>
      <c r="J272" s="5" t="s">
        <v>942</v>
      </c>
      <c r="L272" s="2" t="str">
        <f t="shared" si="12"/>
        <v>SELT2</v>
      </c>
      <c r="M272" s="30" t="str">
        <f t="shared" si="13"/>
        <v>SELGRUPO1</v>
      </c>
    </row>
    <row r="273" spans="1:13" x14ac:dyDescent="0.3">
      <c r="A273" s="26">
        <v>44181</v>
      </c>
      <c r="B273" s="27">
        <v>44181</v>
      </c>
      <c r="C273" s="28">
        <v>2</v>
      </c>
      <c r="D273" s="5" t="s">
        <v>133</v>
      </c>
      <c r="E273" s="28">
        <v>5</v>
      </c>
      <c r="F273" s="5" t="s">
        <v>294</v>
      </c>
      <c r="G273" s="29"/>
      <c r="H273" s="26">
        <v>43981</v>
      </c>
      <c r="I273" s="5" t="s">
        <v>290</v>
      </c>
      <c r="J273" s="5" t="s">
        <v>943</v>
      </c>
      <c r="L273" s="2" t="str">
        <f t="shared" si="12"/>
        <v>SELT2</v>
      </c>
      <c r="M273" s="30" t="str">
        <f t="shared" si="13"/>
        <v>SELGRUPO5</v>
      </c>
    </row>
    <row r="274" spans="1:13" x14ac:dyDescent="0.3">
      <c r="A274" s="26">
        <v>44181</v>
      </c>
      <c r="B274" s="27">
        <v>44181</v>
      </c>
      <c r="C274" s="28">
        <v>2</v>
      </c>
      <c r="D274" s="5" t="s">
        <v>133</v>
      </c>
      <c r="E274" s="28">
        <v>2</v>
      </c>
      <c r="F274" s="5" t="s">
        <v>318</v>
      </c>
      <c r="G274" s="29"/>
      <c r="H274" s="26">
        <v>44180</v>
      </c>
      <c r="I274" s="5" t="s">
        <v>290</v>
      </c>
      <c r="J274" s="5" t="s">
        <v>944</v>
      </c>
      <c r="L274" s="2" t="str">
        <f t="shared" si="12"/>
        <v>SELT2</v>
      </c>
      <c r="M274" s="30" t="str">
        <f t="shared" si="13"/>
        <v>SELGRUPO2</v>
      </c>
    </row>
    <row r="275" spans="1:13" x14ac:dyDescent="0.3">
      <c r="A275" s="26">
        <v>44181</v>
      </c>
      <c r="B275" s="27">
        <v>44181</v>
      </c>
      <c r="C275" s="28">
        <v>2</v>
      </c>
      <c r="D275" s="5" t="s">
        <v>133</v>
      </c>
      <c r="E275" s="28">
        <v>2</v>
      </c>
      <c r="F275" s="5" t="s">
        <v>318</v>
      </c>
      <c r="G275" s="29"/>
      <c r="H275" s="26">
        <v>44180</v>
      </c>
      <c r="I275" s="5" t="s">
        <v>290</v>
      </c>
      <c r="J275" s="5" t="s">
        <v>945</v>
      </c>
      <c r="L275" s="2" t="str">
        <f t="shared" si="12"/>
        <v>SELT2</v>
      </c>
      <c r="M275" s="30" t="str">
        <f t="shared" si="13"/>
        <v>SELGRUPO2</v>
      </c>
    </row>
    <row r="276" spans="1:13" x14ac:dyDescent="0.3">
      <c r="A276" s="26">
        <v>44181</v>
      </c>
      <c r="B276" s="27">
        <v>44181</v>
      </c>
      <c r="C276" s="28">
        <v>2</v>
      </c>
      <c r="D276" s="5" t="s">
        <v>123</v>
      </c>
      <c r="E276" s="28">
        <v>5</v>
      </c>
      <c r="F276" s="5" t="s">
        <v>294</v>
      </c>
      <c r="G276" s="29"/>
      <c r="H276" s="26">
        <v>43900</v>
      </c>
      <c r="I276" s="5" t="s">
        <v>290</v>
      </c>
      <c r="J276" s="5" t="s">
        <v>946</v>
      </c>
      <c r="L276" s="2" t="str">
        <f t="shared" si="12"/>
        <v>SELT2</v>
      </c>
      <c r="M276" s="30" t="str">
        <f t="shared" si="13"/>
        <v>SELGRUPO5</v>
      </c>
    </row>
    <row r="277" spans="1:13" x14ac:dyDescent="0.3">
      <c r="A277" s="26">
        <v>44181</v>
      </c>
      <c r="B277" s="27">
        <v>44181</v>
      </c>
      <c r="C277" s="28">
        <v>2</v>
      </c>
      <c r="D277" s="5" t="s">
        <v>123</v>
      </c>
      <c r="E277" s="28">
        <v>5</v>
      </c>
      <c r="F277" s="5" t="s">
        <v>317</v>
      </c>
      <c r="G277" s="29"/>
      <c r="H277" s="26">
        <v>43900</v>
      </c>
      <c r="I277" s="5" t="s">
        <v>290</v>
      </c>
      <c r="J277" s="5" t="s">
        <v>947</v>
      </c>
      <c r="L277" s="2" t="str">
        <f t="shared" si="12"/>
        <v>SELT2</v>
      </c>
      <c r="M277" s="30" t="str">
        <f t="shared" si="13"/>
        <v>SELGRUPO5</v>
      </c>
    </row>
    <row r="278" spans="1:13" x14ac:dyDescent="0.3">
      <c r="A278" s="26">
        <v>44182</v>
      </c>
      <c r="B278" s="27">
        <v>44193</v>
      </c>
      <c r="C278" s="28">
        <v>2</v>
      </c>
      <c r="D278" s="5" t="s">
        <v>130</v>
      </c>
      <c r="E278" s="28">
        <v>5</v>
      </c>
      <c r="F278" s="5" t="s">
        <v>332</v>
      </c>
      <c r="G278" s="29"/>
      <c r="H278" s="26">
        <v>44182</v>
      </c>
      <c r="I278" s="5" t="s">
        <v>290</v>
      </c>
      <c r="J278" s="5" t="s">
        <v>948</v>
      </c>
      <c r="L278" s="2" t="str">
        <f t="shared" si="12"/>
        <v>SELT2</v>
      </c>
      <c r="M278" s="30" t="str">
        <f t="shared" si="13"/>
        <v>SELGRUPO5</v>
      </c>
    </row>
    <row r="279" spans="1:13" x14ac:dyDescent="0.3">
      <c r="A279" s="26">
        <v>44183</v>
      </c>
      <c r="B279" s="27">
        <v>44193</v>
      </c>
      <c r="C279" s="28">
        <v>2</v>
      </c>
      <c r="D279" s="5" t="s">
        <v>130</v>
      </c>
      <c r="E279" s="28">
        <v>5</v>
      </c>
      <c r="F279" s="5" t="s">
        <v>332</v>
      </c>
      <c r="G279" s="29"/>
      <c r="H279" s="26">
        <v>44183</v>
      </c>
      <c r="I279" s="5" t="s">
        <v>290</v>
      </c>
      <c r="J279" s="5" t="s">
        <v>949</v>
      </c>
      <c r="L279" s="2" t="str">
        <f t="shared" si="12"/>
        <v>SELT2</v>
      </c>
      <c r="M279" s="30" t="str">
        <f t="shared" si="13"/>
        <v>SELGRUPO5</v>
      </c>
    </row>
    <row r="280" spans="1:13" x14ac:dyDescent="0.3">
      <c r="A280" s="26">
        <v>44186</v>
      </c>
      <c r="B280" s="27">
        <v>44193</v>
      </c>
      <c r="C280" s="28">
        <v>2</v>
      </c>
      <c r="D280" s="5" t="s">
        <v>130</v>
      </c>
      <c r="E280" s="28">
        <v>5</v>
      </c>
      <c r="F280" s="5" t="s">
        <v>332</v>
      </c>
      <c r="G280" s="29"/>
      <c r="H280" s="26">
        <v>44186</v>
      </c>
      <c r="I280" s="5" t="s">
        <v>290</v>
      </c>
      <c r="J280" s="5" t="s">
        <v>950</v>
      </c>
      <c r="L280" s="2" t="str">
        <f t="shared" si="12"/>
        <v>SELT2</v>
      </c>
      <c r="M280" s="30" t="str">
        <f t="shared" si="13"/>
        <v>SELGRUPO5</v>
      </c>
    </row>
    <row r="281" spans="1:13" x14ac:dyDescent="0.3">
      <c r="A281" s="26">
        <v>44187</v>
      </c>
      <c r="B281" s="27">
        <v>44193</v>
      </c>
      <c r="C281" s="28">
        <v>2</v>
      </c>
      <c r="D281" s="5" t="s">
        <v>130</v>
      </c>
      <c r="E281" s="28">
        <v>5</v>
      </c>
      <c r="F281" s="5" t="s">
        <v>332</v>
      </c>
      <c r="G281" s="29"/>
      <c r="H281" s="26">
        <v>44187</v>
      </c>
      <c r="I281" s="5" t="s">
        <v>290</v>
      </c>
      <c r="J281" s="5" t="s">
        <v>951</v>
      </c>
      <c r="L281" s="2" t="str">
        <f t="shared" si="12"/>
        <v>SELT2</v>
      </c>
      <c r="M281" s="30" t="str">
        <f t="shared" si="13"/>
        <v>SELGRUPO5</v>
      </c>
    </row>
    <row r="282" spans="1:13" x14ac:dyDescent="0.3">
      <c r="A282" s="26">
        <v>44188</v>
      </c>
      <c r="B282" s="27">
        <v>44193</v>
      </c>
      <c r="C282" s="28">
        <v>2</v>
      </c>
      <c r="D282" s="5" t="s">
        <v>130</v>
      </c>
      <c r="E282" s="28">
        <v>5</v>
      </c>
      <c r="F282" s="5" t="s">
        <v>332</v>
      </c>
      <c r="G282" s="29"/>
      <c r="H282" s="26">
        <v>44188</v>
      </c>
      <c r="I282" s="5" t="s">
        <v>290</v>
      </c>
      <c r="J282" s="5" t="s">
        <v>952</v>
      </c>
      <c r="L282" s="2" t="str">
        <f t="shared" si="12"/>
        <v>SELT2</v>
      </c>
      <c r="M282" s="30" t="str">
        <f t="shared" si="13"/>
        <v>SELGRUPO5</v>
      </c>
    </row>
    <row r="283" spans="1:13" x14ac:dyDescent="0.3">
      <c r="A283" s="26">
        <v>44191</v>
      </c>
      <c r="B283" s="27">
        <v>44193</v>
      </c>
      <c r="C283" s="28">
        <v>2</v>
      </c>
      <c r="D283" s="5" t="s">
        <v>130</v>
      </c>
      <c r="E283" s="28">
        <v>5</v>
      </c>
      <c r="F283" s="5" t="s">
        <v>332</v>
      </c>
      <c r="G283" s="29"/>
      <c r="H283" s="26">
        <v>44191</v>
      </c>
      <c r="I283" s="5" t="s">
        <v>290</v>
      </c>
      <c r="J283" s="5" t="s">
        <v>953</v>
      </c>
      <c r="L283" s="2" t="str">
        <f t="shared" si="12"/>
        <v>SELT2</v>
      </c>
      <c r="M283" s="30" t="str">
        <f t="shared" si="13"/>
        <v>SELGRUPO5</v>
      </c>
    </row>
    <row r="284" spans="1:13" x14ac:dyDescent="0.3">
      <c r="A284" s="26">
        <v>44186</v>
      </c>
      <c r="B284" s="27">
        <v>44193</v>
      </c>
      <c r="C284" s="28">
        <v>2</v>
      </c>
      <c r="D284" s="5" t="s">
        <v>131</v>
      </c>
      <c r="E284" s="28">
        <v>5</v>
      </c>
      <c r="F284" s="5" t="s">
        <v>294</v>
      </c>
      <c r="G284" s="29"/>
      <c r="H284" s="26">
        <v>44085</v>
      </c>
      <c r="I284" s="5" t="s">
        <v>290</v>
      </c>
      <c r="J284" s="5" t="s">
        <v>954</v>
      </c>
      <c r="L284" s="2" t="str">
        <f t="shared" si="12"/>
        <v>SELT2</v>
      </c>
      <c r="M284" s="30" t="str">
        <f t="shared" si="13"/>
        <v>SELGRUPO5</v>
      </c>
    </row>
    <row r="285" spans="1:13" x14ac:dyDescent="0.3">
      <c r="A285" s="26">
        <v>44187</v>
      </c>
      <c r="B285" s="27">
        <v>44193</v>
      </c>
      <c r="C285" s="28">
        <v>2</v>
      </c>
      <c r="D285" s="5" t="s">
        <v>119</v>
      </c>
      <c r="E285" s="28">
        <v>5</v>
      </c>
      <c r="F285" s="5" t="s">
        <v>294</v>
      </c>
      <c r="G285" s="29"/>
      <c r="H285" s="26">
        <v>44026</v>
      </c>
      <c r="I285" s="5" t="s">
        <v>290</v>
      </c>
      <c r="J285" s="5" t="s">
        <v>955</v>
      </c>
      <c r="L285" s="2" t="str">
        <f t="shared" si="12"/>
        <v>SELT2</v>
      </c>
      <c r="M285" s="30" t="str">
        <f t="shared" si="13"/>
        <v>SELGRUPO5</v>
      </c>
    </row>
    <row r="286" spans="1:13" x14ac:dyDescent="0.3">
      <c r="A286" s="26">
        <v>44193</v>
      </c>
      <c r="B286" s="27">
        <v>44193</v>
      </c>
      <c r="C286" s="28">
        <v>2</v>
      </c>
      <c r="D286" s="5" t="s">
        <v>133</v>
      </c>
      <c r="E286" s="28">
        <v>5</v>
      </c>
      <c r="F286" s="5" t="s">
        <v>314</v>
      </c>
      <c r="G286" s="29"/>
      <c r="H286" s="26">
        <v>43867</v>
      </c>
      <c r="I286" s="5" t="s">
        <v>290</v>
      </c>
      <c r="J286" s="5" t="s">
        <v>956</v>
      </c>
      <c r="L286" s="2" t="str">
        <f t="shared" si="12"/>
        <v>SELT2</v>
      </c>
      <c r="M286" s="30" t="str">
        <f t="shared" si="13"/>
        <v>SELGRUPO5</v>
      </c>
    </row>
    <row r="287" spans="1:13" x14ac:dyDescent="0.3">
      <c r="A287" s="26">
        <v>44194</v>
      </c>
      <c r="B287" s="27">
        <v>44200</v>
      </c>
      <c r="C287" s="28">
        <v>2</v>
      </c>
      <c r="D287" s="5" t="s">
        <v>119</v>
      </c>
      <c r="E287" s="28">
        <v>5</v>
      </c>
      <c r="F287" s="5" t="s">
        <v>294</v>
      </c>
      <c r="G287" s="29"/>
      <c r="H287" s="26">
        <v>44159</v>
      </c>
      <c r="I287" s="5" t="s">
        <v>290</v>
      </c>
      <c r="J287" s="5" t="s">
        <v>957</v>
      </c>
      <c r="L287" s="2" t="str">
        <f t="shared" si="12"/>
        <v>SELT2</v>
      </c>
      <c r="M287" s="30" t="str">
        <f t="shared" si="13"/>
        <v>SELGRUPO5</v>
      </c>
    </row>
    <row r="288" spans="1:13" x14ac:dyDescent="0.3">
      <c r="A288" s="26">
        <v>44195</v>
      </c>
      <c r="B288" s="27">
        <v>44200</v>
      </c>
      <c r="C288" s="28">
        <v>2</v>
      </c>
      <c r="D288" s="5" t="s">
        <v>119</v>
      </c>
      <c r="E288" s="28">
        <v>2</v>
      </c>
      <c r="F288" s="5" t="s">
        <v>318</v>
      </c>
      <c r="G288" s="29"/>
      <c r="H288" s="26">
        <v>44194</v>
      </c>
      <c r="I288" s="5" t="s">
        <v>290</v>
      </c>
      <c r="J288" s="5" t="s">
        <v>958</v>
      </c>
      <c r="L288" s="2" t="str">
        <f>IF(D288=1,"SELT1",IF(D288=2,"SELT2",IF(D288=3,"SELT3",IF(D288=4,"SELT4",IF(D288=5,"SELT5","NA")))))</f>
        <v>NA</v>
      </c>
      <c r="M288" s="30" t="str">
        <f t="shared" si="13"/>
        <v>SELGRUPO2</v>
      </c>
    </row>
    <row r="289" spans="1:13" x14ac:dyDescent="0.3">
      <c r="A289" s="26">
        <v>44195</v>
      </c>
      <c r="B289" s="27">
        <v>44200</v>
      </c>
      <c r="C289" s="28">
        <v>2</v>
      </c>
      <c r="D289" s="5" t="s">
        <v>119</v>
      </c>
      <c r="E289" s="28">
        <v>2</v>
      </c>
      <c r="F289" s="5" t="s">
        <v>318</v>
      </c>
      <c r="G289" s="29"/>
      <c r="H289" s="26">
        <v>44194</v>
      </c>
      <c r="I289" s="5" t="s">
        <v>290</v>
      </c>
      <c r="J289" s="5" t="s">
        <v>357</v>
      </c>
      <c r="L289" s="2" t="str">
        <f t="shared" si="12"/>
        <v>SELT2</v>
      </c>
      <c r="M289" s="30" t="str">
        <f t="shared" si="13"/>
        <v>SELGRUPO2</v>
      </c>
    </row>
    <row r="290" spans="1:13" x14ac:dyDescent="0.3">
      <c r="A290" s="26">
        <v>44195</v>
      </c>
      <c r="B290" s="27">
        <v>44200</v>
      </c>
      <c r="C290" s="28">
        <v>2</v>
      </c>
      <c r="D290" s="5" t="s">
        <v>119</v>
      </c>
      <c r="E290" s="28">
        <v>2</v>
      </c>
      <c r="F290" s="5" t="s">
        <v>318</v>
      </c>
      <c r="G290" s="29"/>
      <c r="H290" s="26">
        <v>44194</v>
      </c>
      <c r="I290" s="5" t="s">
        <v>290</v>
      </c>
      <c r="J290" s="5" t="s">
        <v>959</v>
      </c>
      <c r="L290" s="2" t="str">
        <f t="shared" si="12"/>
        <v>SELT2</v>
      </c>
      <c r="M290" s="30" t="str">
        <f t="shared" si="13"/>
        <v>SELGRUPO2</v>
      </c>
    </row>
    <row r="291" spans="1:13" x14ac:dyDescent="0.3">
      <c r="A291" s="26">
        <v>44195</v>
      </c>
      <c r="B291" s="27">
        <v>44200</v>
      </c>
      <c r="C291" s="28">
        <v>2</v>
      </c>
      <c r="D291" s="5" t="s">
        <v>119</v>
      </c>
      <c r="E291" s="28">
        <v>2</v>
      </c>
      <c r="F291" s="5" t="s">
        <v>318</v>
      </c>
      <c r="G291" s="29"/>
      <c r="H291" s="26">
        <v>44194</v>
      </c>
      <c r="I291" s="5" t="s">
        <v>290</v>
      </c>
      <c r="J291" s="5" t="s">
        <v>358</v>
      </c>
      <c r="L291" s="2" t="str">
        <f t="shared" si="12"/>
        <v>SELT2</v>
      </c>
      <c r="M291" s="30" t="str">
        <f t="shared" si="13"/>
        <v>SELGRUPO2</v>
      </c>
    </row>
    <row r="292" spans="1:13" x14ac:dyDescent="0.3">
      <c r="A292" s="26">
        <v>44195</v>
      </c>
      <c r="B292" s="27">
        <v>44200</v>
      </c>
      <c r="C292" s="28">
        <v>2</v>
      </c>
      <c r="D292" s="5" t="s">
        <v>119</v>
      </c>
      <c r="E292" s="28">
        <v>1</v>
      </c>
      <c r="F292" s="5" t="s">
        <v>291</v>
      </c>
      <c r="G292" s="29"/>
      <c r="H292" s="26">
        <v>44195</v>
      </c>
      <c r="I292" s="5" t="s">
        <v>290</v>
      </c>
      <c r="J292" s="5" t="s">
        <v>960</v>
      </c>
      <c r="L292" s="2" t="str">
        <f t="shared" si="12"/>
        <v>SELT2</v>
      </c>
      <c r="M292" s="30" t="str">
        <f t="shared" si="13"/>
        <v>SELGRUPO1</v>
      </c>
    </row>
    <row r="293" spans="1:13" x14ac:dyDescent="0.3">
      <c r="A293" s="26">
        <v>44195</v>
      </c>
      <c r="B293" s="27">
        <v>44200</v>
      </c>
      <c r="C293" s="28">
        <v>2</v>
      </c>
      <c r="D293" s="5" t="s">
        <v>119</v>
      </c>
      <c r="E293" s="28">
        <v>1</v>
      </c>
      <c r="F293" s="5" t="s">
        <v>291</v>
      </c>
      <c r="G293" s="29"/>
      <c r="H293" s="26">
        <v>44195</v>
      </c>
      <c r="I293" s="5" t="s">
        <v>290</v>
      </c>
      <c r="J293" s="5" t="s">
        <v>961</v>
      </c>
      <c r="L293" s="2" t="str">
        <f t="shared" si="12"/>
        <v>SELT2</v>
      </c>
      <c r="M293" s="30" t="str">
        <f t="shared" si="13"/>
        <v>SELGRUPO1</v>
      </c>
    </row>
    <row r="294" spans="1:13" x14ac:dyDescent="0.3">
      <c r="A294" s="26">
        <v>44194</v>
      </c>
      <c r="B294" s="27">
        <v>44200</v>
      </c>
      <c r="C294" s="28">
        <v>2</v>
      </c>
      <c r="D294" s="5" t="s">
        <v>130</v>
      </c>
      <c r="E294" s="28">
        <v>5</v>
      </c>
      <c r="F294" s="5" t="s">
        <v>332</v>
      </c>
      <c r="G294" s="29"/>
      <c r="H294" s="26">
        <v>44194</v>
      </c>
      <c r="I294" s="5" t="s">
        <v>290</v>
      </c>
      <c r="J294" s="5" t="s">
        <v>962</v>
      </c>
      <c r="L294" s="2" t="str">
        <f t="shared" si="12"/>
        <v>SELT2</v>
      </c>
      <c r="M294" s="30" t="str">
        <f t="shared" si="13"/>
        <v>SELGRUPO5</v>
      </c>
    </row>
    <row r="295" spans="1:13" x14ac:dyDescent="0.3">
      <c r="A295" s="26">
        <v>44196</v>
      </c>
      <c r="B295" s="27">
        <v>44200</v>
      </c>
      <c r="C295" s="28">
        <v>2</v>
      </c>
      <c r="D295" s="5" t="s">
        <v>130</v>
      </c>
      <c r="E295" s="28">
        <v>5</v>
      </c>
      <c r="F295" s="5" t="s">
        <v>332</v>
      </c>
      <c r="G295" s="29"/>
      <c r="H295" s="26">
        <v>44196</v>
      </c>
      <c r="I295" s="5" t="s">
        <v>290</v>
      </c>
      <c r="J295" s="5" t="s">
        <v>963</v>
      </c>
      <c r="L295" s="2" t="str">
        <f t="shared" si="12"/>
        <v>SELT2</v>
      </c>
      <c r="M295" s="30" t="str">
        <f t="shared" si="13"/>
        <v>SELGRUPO5</v>
      </c>
    </row>
    <row r="296" spans="1:13" x14ac:dyDescent="0.3">
      <c r="A296" s="26">
        <v>44199</v>
      </c>
      <c r="B296" s="27">
        <v>44200</v>
      </c>
      <c r="C296" s="28">
        <v>2</v>
      </c>
      <c r="D296" s="5" t="s">
        <v>130</v>
      </c>
      <c r="E296" s="28">
        <v>5</v>
      </c>
      <c r="F296" s="5" t="s">
        <v>332</v>
      </c>
      <c r="G296" s="29"/>
      <c r="H296" s="36">
        <v>44199</v>
      </c>
      <c r="I296" s="5" t="s">
        <v>290</v>
      </c>
      <c r="J296" s="5" t="s">
        <v>964</v>
      </c>
      <c r="L296" s="2" t="str">
        <f t="shared" si="12"/>
        <v>SELT2</v>
      </c>
      <c r="M296" s="30" t="str">
        <f t="shared" si="13"/>
        <v>SELGRUPO5</v>
      </c>
    </row>
    <row r="297" spans="1:13" x14ac:dyDescent="0.3">
      <c r="A297" s="26">
        <v>44195</v>
      </c>
      <c r="B297" s="27">
        <v>44200</v>
      </c>
      <c r="C297" s="28">
        <v>2</v>
      </c>
      <c r="D297" s="5" t="s">
        <v>133</v>
      </c>
      <c r="E297" s="28">
        <v>2</v>
      </c>
      <c r="F297" s="5" t="s">
        <v>318</v>
      </c>
      <c r="G297" s="29"/>
      <c r="H297" s="36">
        <v>44195</v>
      </c>
      <c r="I297" s="5" t="s">
        <v>290</v>
      </c>
      <c r="J297" s="5" t="s">
        <v>958</v>
      </c>
      <c r="L297" s="2" t="str">
        <f t="shared" si="12"/>
        <v>SELT2</v>
      </c>
      <c r="M297" s="30" t="str">
        <f t="shared" si="13"/>
        <v>SELGRUPO2</v>
      </c>
    </row>
    <row r="298" spans="1:13" x14ac:dyDescent="0.3">
      <c r="A298" s="26">
        <v>44195</v>
      </c>
      <c r="B298" s="27">
        <v>44200</v>
      </c>
      <c r="C298" s="28">
        <v>2</v>
      </c>
      <c r="D298" s="5" t="s">
        <v>133</v>
      </c>
      <c r="E298" s="28">
        <v>2</v>
      </c>
      <c r="F298" s="5" t="s">
        <v>318</v>
      </c>
      <c r="G298" s="29"/>
      <c r="H298" s="36">
        <v>44195</v>
      </c>
      <c r="I298" s="5" t="s">
        <v>290</v>
      </c>
      <c r="J298" s="5" t="s">
        <v>965</v>
      </c>
      <c r="L298" s="2" t="str">
        <f t="shared" si="12"/>
        <v>SELT2</v>
      </c>
      <c r="M298" s="30" t="str">
        <f t="shared" si="13"/>
        <v>SELGRUPO2</v>
      </c>
    </row>
    <row r="299" spans="1:13" x14ac:dyDescent="0.3">
      <c r="A299" s="26">
        <v>44195</v>
      </c>
      <c r="B299" s="27">
        <v>44200</v>
      </c>
      <c r="C299" s="28">
        <v>2</v>
      </c>
      <c r="D299" s="5" t="s">
        <v>133</v>
      </c>
      <c r="E299" s="28">
        <v>2</v>
      </c>
      <c r="F299" s="5" t="s">
        <v>318</v>
      </c>
      <c r="G299" s="29"/>
      <c r="H299" s="36">
        <v>44195</v>
      </c>
      <c r="I299" s="5" t="s">
        <v>290</v>
      </c>
      <c r="J299" s="5" t="s">
        <v>966</v>
      </c>
      <c r="L299" s="2" t="str">
        <f t="shared" si="12"/>
        <v>SELT2</v>
      </c>
      <c r="M299" s="30" t="str">
        <f t="shared" si="13"/>
        <v>SELGRUPO2</v>
      </c>
    </row>
  </sheetData>
  <sheetProtection algorithmName="SHA-512" hashValue="2dicCFQU6lhZKlTcoXy82swgeKNSzg5AweghsNy5Ox485sYF21UmT6/nvFSUCpBcFJALt/ny8yLgeOidYGyY9Q==" saltValue="ByXgm8oKchF55PcmcAojGw==" spinCount="100000" sheet="1" formatCells="0" formatColumns="0" formatRows="0" insertColumns="0" insertRows="0" insertHyperlinks="0" deleteColumns="0" deleteRows="0" sort="0" autoFilter="0" pivotTables="0"/>
  <autoFilter ref="D1:D299" xr:uid="{1A0D16DF-3DD7-47B6-A859-C3C002922A53}"/>
  <mergeCells count="4">
    <mergeCell ref="J1:J2"/>
    <mergeCell ref="A1:A2"/>
    <mergeCell ref="B1:B2"/>
    <mergeCell ref="I1:I2"/>
  </mergeCells>
  <conditionalFormatting sqref="A108:A109">
    <cfRule type="cellIs" dxfId="53" priority="1498" operator="equal">
      <formula>"Indeferido"</formula>
    </cfRule>
    <cfRule type="cellIs" dxfId="52" priority="1499" operator="equal">
      <formula>"Parcialmente deferido"</formula>
    </cfRule>
    <cfRule type="cellIs" dxfId="51" priority="1500" operator="equal">
      <formula>"Deferido"</formula>
    </cfRule>
  </conditionalFormatting>
  <conditionalFormatting sqref="A110:B299">
    <cfRule type="cellIs" dxfId="50" priority="211" operator="equal">
      <formula>"Indeferido"</formula>
    </cfRule>
    <cfRule type="cellIs" dxfId="49" priority="212" operator="equal">
      <formula>"Parcialmente deferido"</formula>
    </cfRule>
    <cfRule type="cellIs" dxfId="48" priority="213" operator="equal">
      <formula>"Deferido"</formula>
    </cfRule>
  </conditionalFormatting>
  <conditionalFormatting sqref="H252:H253">
    <cfRule type="cellIs" dxfId="47" priority="562" operator="equal">
      <formula>"Indeferido"</formula>
    </cfRule>
    <cfRule type="cellIs" dxfId="46" priority="563" operator="equal">
      <formula>"Parcialmente deferido"</formula>
    </cfRule>
    <cfRule type="cellIs" dxfId="45" priority="564" operator="equal">
      <formula>"Deferido"</formula>
    </cfRule>
  </conditionalFormatting>
  <conditionalFormatting sqref="H264:H267">
    <cfRule type="cellIs" dxfId="44" priority="469" operator="equal">
      <formula>"Indeferido"</formula>
    </cfRule>
    <cfRule type="cellIs" dxfId="43" priority="470" operator="equal">
      <formula>"Parcialmente deferido"</formula>
    </cfRule>
    <cfRule type="cellIs" dxfId="42" priority="471" operator="equal">
      <formula>"Deferido"</formula>
    </cfRule>
  </conditionalFormatting>
  <conditionalFormatting sqref="H278:H283">
    <cfRule type="cellIs" dxfId="41" priority="337" operator="equal">
      <formula>"Indeferido"</formula>
    </cfRule>
    <cfRule type="cellIs" dxfId="40" priority="338" operator="equal">
      <formula>"Parcialmente deferido"</formula>
    </cfRule>
    <cfRule type="cellIs" dxfId="39" priority="339" operator="equal">
      <formula>"Deferido"</formula>
    </cfRule>
  </conditionalFormatting>
  <conditionalFormatting sqref="H294:H299">
    <cfRule type="cellIs" dxfId="38" priority="203" operator="equal">
      <formula>"Parcialmente deferido"</formula>
    </cfRule>
    <cfRule type="cellIs" dxfId="37" priority="204" operator="equal">
      <formula>"Deferido"</formula>
    </cfRule>
    <cfRule type="cellIs" dxfId="36" priority="202" operator="equal">
      <formula>"Indeferido"</formula>
    </cfRule>
  </conditionalFormatting>
  <conditionalFormatting sqref="I3:I299">
    <cfRule type="cellIs" dxfId="35" priority="236" operator="equal">
      <formula>"Parcialmente deferido"</formula>
    </cfRule>
    <cfRule type="cellIs" dxfId="34" priority="237" operator="equal">
      <formula>"Deferido"</formula>
    </cfRule>
    <cfRule type="cellIs" dxfId="33" priority="235" operator="equal">
      <formula>"Indeferido"</formula>
    </cfRule>
  </conditionalFormatting>
  <conditionalFormatting sqref="J83:J127">
    <cfRule type="cellIs" dxfId="32" priority="1301" operator="equal">
      <formula>"Parcialmente deferido"</formula>
    </cfRule>
    <cfRule type="cellIs" dxfId="31" priority="1300" operator="equal">
      <formula>"Indeferido"</formula>
    </cfRule>
    <cfRule type="cellIs" dxfId="30" priority="1302" operator="equal">
      <formula>"Deferido"</formula>
    </cfRule>
  </conditionalFormatting>
  <conditionalFormatting sqref="J141:J145">
    <cfRule type="cellIs" dxfId="29" priority="1218" operator="equal">
      <formula>"Deferido"</formula>
    </cfRule>
    <cfRule type="cellIs" dxfId="28" priority="1217" operator="equal">
      <formula>"Parcialmente deferido"</formula>
    </cfRule>
    <cfRule type="cellIs" dxfId="27" priority="1216" operator="equal">
      <formula>"Indeferido"</formula>
    </cfRule>
  </conditionalFormatting>
  <conditionalFormatting sqref="J149:J158">
    <cfRule type="cellIs" dxfId="26" priority="1164" operator="equal">
      <formula>"Deferido"</formula>
    </cfRule>
    <cfRule type="cellIs" dxfId="25" priority="1163" operator="equal">
      <formula>"Parcialmente deferido"</formula>
    </cfRule>
    <cfRule type="cellIs" dxfId="24" priority="1162" operator="equal">
      <formula>"Indeferido"</formula>
    </cfRule>
  </conditionalFormatting>
  <conditionalFormatting sqref="J160:J168">
    <cfRule type="cellIs" dxfId="23" priority="1123" operator="equal">
      <formula>"Indeferido"</formula>
    </cfRule>
    <cfRule type="cellIs" dxfId="22" priority="1124" operator="equal">
      <formula>"Parcialmente deferido"</formula>
    </cfRule>
    <cfRule type="cellIs" dxfId="21" priority="1125" operator="equal">
      <formula>"Deferido"</formula>
    </cfRule>
  </conditionalFormatting>
  <conditionalFormatting sqref="J171:J194">
    <cfRule type="cellIs" dxfId="20" priority="919" operator="equal">
      <formula>"Indeferido"</formula>
    </cfRule>
    <cfRule type="cellIs" dxfId="19" priority="920" operator="equal">
      <formula>"Parcialmente deferido"</formula>
    </cfRule>
    <cfRule type="cellIs" dxfId="18" priority="921" operator="equal">
      <formula>"Deferido"</formula>
    </cfRule>
  </conditionalFormatting>
  <conditionalFormatting sqref="J196:J201">
    <cfRule type="cellIs" dxfId="17" priority="832" operator="equal">
      <formula>"Indeferido"</formula>
    </cfRule>
    <cfRule type="cellIs" dxfId="16" priority="833" operator="equal">
      <formula>"Parcialmente deferido"</formula>
    </cfRule>
    <cfRule type="cellIs" dxfId="15" priority="834" operator="equal">
      <formula>"Deferido"</formula>
    </cfRule>
  </conditionalFormatting>
  <conditionalFormatting sqref="J206:J235">
    <cfRule type="cellIs" dxfId="14" priority="654" operator="equal">
      <formula>"Deferido"</formula>
    </cfRule>
    <cfRule type="cellIs" dxfId="13" priority="653" operator="equal">
      <formula>"Parcialmente deferido"</formula>
    </cfRule>
    <cfRule type="cellIs" dxfId="12" priority="652" operator="equal">
      <formula>"Indeferido"</formula>
    </cfRule>
  </conditionalFormatting>
  <conditionalFormatting sqref="J237:J270">
    <cfRule type="cellIs" dxfId="11" priority="462" operator="equal">
      <formula>"Deferido"</formula>
    </cfRule>
    <cfRule type="cellIs" dxfId="10" priority="461" operator="equal">
      <formula>"Parcialmente deferido"</formula>
    </cfRule>
    <cfRule type="cellIs" dxfId="9" priority="460" operator="equal">
      <formula>"Indeferido"</formula>
    </cfRule>
  </conditionalFormatting>
  <conditionalFormatting sqref="J272:J299">
    <cfRule type="cellIs" dxfId="8" priority="240" operator="equal">
      <formula>"Deferido"</formula>
    </cfRule>
    <cfRule type="cellIs" dxfId="7" priority="239" operator="equal">
      <formula>"Parcialmente deferido"</formula>
    </cfRule>
    <cfRule type="cellIs" dxfId="6" priority="238" operator="equal">
      <formula>"Indeferido"</formula>
    </cfRule>
  </conditionalFormatting>
  <conditionalFormatting sqref="K107:K108 M107:P108 J130:J132 J147 J204">
    <cfRule type="cellIs" dxfId="5" priority="1623" operator="equal">
      <formula>"Deferido"</formula>
    </cfRule>
    <cfRule type="cellIs" dxfId="4" priority="1621" operator="equal">
      <formula>"Indeferido"</formula>
    </cfRule>
    <cfRule type="cellIs" dxfId="3" priority="1622" operator="equal">
      <formula>"Parcialmente deferido"</formula>
    </cfRule>
  </conditionalFormatting>
  <conditionalFormatting sqref="M109:M299">
    <cfRule type="cellIs" dxfId="2" priority="1195" operator="equal">
      <formula>"Indeferido"</formula>
    </cfRule>
    <cfRule type="cellIs" dxfId="1" priority="1196" operator="equal">
      <formula>"Parcialmente deferido"</formula>
    </cfRule>
    <cfRule type="cellIs" dxfId="0" priority="1197" operator="equal">
      <formula>"Deferido"</formula>
    </cfRule>
  </conditionalFormatting>
  <dataValidations count="5">
    <dataValidation type="list" allowBlank="1" showInputMessage="1" showErrorMessage="1" sqref="C3:C299" xr:uid="{ED660A88-E133-4BE5-BD75-0FCAFE79F7F0}">
      <formula1>SELTURMA</formula1>
    </dataValidation>
    <dataValidation type="list" allowBlank="1" showInputMessage="1" showErrorMessage="1" sqref="I3:I299" xr:uid="{EBEFD574-C760-4959-BDA7-95718D5050D7}">
      <formula1>SITDEF</formula1>
    </dataValidation>
    <dataValidation type="list" allowBlank="1" showInputMessage="1" showErrorMessage="1" sqref="D3:D4 E3:E299" xr:uid="{B1862D0B-8162-47A7-A416-AFD09E2BD29F}">
      <formula1>SELGRUPO</formula1>
    </dataValidation>
    <dataValidation type="list" allowBlank="1" showInputMessage="1" showErrorMessage="1" sqref="D3:D299" xr:uid="{C810BE13-8DC9-441B-8CC7-6A7EDEAA9FC6}">
      <formula1>INDIRECT(L3)</formula1>
    </dataValidation>
    <dataValidation type="list" allowBlank="1" showInputMessage="1" showErrorMessage="1" sqref="F3:G299" xr:uid="{01E14706-2467-436D-B917-17AD59EF7537}">
      <formula1>INDIRECT(M3)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F50A-0842-4952-A17B-7BE180477232}">
  <dimension ref="A1:AD21"/>
  <sheetViews>
    <sheetView workbookViewId="0">
      <selection activeCell="A17" sqref="A17"/>
    </sheetView>
  </sheetViews>
  <sheetFormatPr defaultColWidth="0" defaultRowHeight="14.4" zeroHeight="1" x14ac:dyDescent="0.3"/>
  <cols>
    <col min="1" max="1" width="32" style="2" bestFit="1" customWidth="1"/>
    <col min="2" max="5" width="9" style="2" customWidth="1"/>
    <col min="6" max="6" width="9.59765625" style="2" bestFit="1" customWidth="1"/>
    <col min="7" max="7" width="11" style="2" bestFit="1" customWidth="1"/>
    <col min="8" max="9" width="9" style="2" customWidth="1"/>
    <col min="10" max="10" width="13.19921875" style="2" customWidth="1"/>
    <col min="11" max="12" width="9" style="2" customWidth="1"/>
    <col min="13" max="13" width="11.59765625" style="2" customWidth="1"/>
    <col min="14" max="14" width="11.3984375" style="2" customWidth="1"/>
    <col min="15" max="16" width="9" style="2" customWidth="1"/>
    <col min="17" max="17" width="11.19921875" style="2" customWidth="1"/>
    <col min="18" max="19" width="9" style="2" customWidth="1"/>
    <col min="20" max="20" width="14.3984375" style="2" customWidth="1"/>
    <col min="21" max="21" width="13.19921875" style="2" customWidth="1"/>
    <col min="22" max="22" width="13.5" style="2" customWidth="1"/>
    <col min="23" max="23" width="9" style="2" customWidth="1"/>
    <col min="24" max="25" width="11.5" style="2" customWidth="1"/>
    <col min="26" max="26" width="10.69921875" style="2" bestFit="1" customWidth="1"/>
    <col min="27" max="27" width="13.59765625" style="2" bestFit="1" customWidth="1"/>
    <col min="28" max="30" width="9" style="2" customWidth="1"/>
    <col min="31" max="16384" width="9" style="2" hidden="1"/>
  </cols>
  <sheetData>
    <row r="1" spans="1:30" x14ac:dyDescent="0.3">
      <c r="A1" s="82" t="s">
        <v>65</v>
      </c>
      <c r="B1" s="82" t="s">
        <v>66</v>
      </c>
      <c r="C1" s="84" t="s">
        <v>67</v>
      </c>
      <c r="D1" s="80"/>
      <c r="E1" s="80"/>
      <c r="F1" s="80"/>
      <c r="G1" s="80"/>
      <c r="H1" s="81"/>
      <c r="I1" s="85" t="s">
        <v>68</v>
      </c>
      <c r="J1" s="80"/>
      <c r="K1" s="80"/>
      <c r="L1" s="81"/>
      <c r="M1" s="86" t="s">
        <v>69</v>
      </c>
      <c r="N1" s="80"/>
      <c r="O1" s="81"/>
      <c r="P1" s="9" t="s">
        <v>70</v>
      </c>
      <c r="Q1" s="79" t="s">
        <v>71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1"/>
    </row>
    <row r="2" spans="1:30" x14ac:dyDescent="0.3">
      <c r="A2" s="83"/>
      <c r="B2" s="83"/>
      <c r="C2" s="8" t="s">
        <v>72</v>
      </c>
      <c r="D2" s="8" t="s">
        <v>73</v>
      </c>
      <c r="E2" s="8" t="s">
        <v>74</v>
      </c>
      <c r="F2" s="8" t="s">
        <v>75</v>
      </c>
      <c r="G2" s="8" t="s">
        <v>76</v>
      </c>
      <c r="H2" s="8" t="s">
        <v>77</v>
      </c>
      <c r="I2" s="8" t="s">
        <v>72</v>
      </c>
      <c r="J2" s="8" t="s">
        <v>78</v>
      </c>
      <c r="K2" s="8" t="s">
        <v>79</v>
      </c>
      <c r="L2" s="8" t="s">
        <v>80</v>
      </c>
      <c r="M2" s="8" t="s">
        <v>81</v>
      </c>
      <c r="N2" s="8" t="s">
        <v>82</v>
      </c>
      <c r="O2" s="8" t="s">
        <v>74</v>
      </c>
      <c r="P2" s="8" t="s">
        <v>83</v>
      </c>
      <c r="Q2" s="8" t="s">
        <v>84</v>
      </c>
      <c r="R2" s="8" t="s">
        <v>85</v>
      </c>
      <c r="S2" s="8" t="s">
        <v>86</v>
      </c>
      <c r="T2" s="8" t="s">
        <v>87</v>
      </c>
      <c r="U2" s="8" t="s">
        <v>78</v>
      </c>
      <c r="V2" s="8" t="s">
        <v>88</v>
      </c>
      <c r="W2" s="8" t="s">
        <v>89</v>
      </c>
      <c r="X2" s="8" t="s">
        <v>90</v>
      </c>
      <c r="Y2" s="8" t="s">
        <v>91</v>
      </c>
      <c r="Z2" s="8" t="s">
        <v>92</v>
      </c>
      <c r="AA2" s="8" t="s">
        <v>93</v>
      </c>
      <c r="AB2" s="8" t="s">
        <v>94</v>
      </c>
      <c r="AC2" s="8" t="s">
        <v>95</v>
      </c>
      <c r="AD2" s="8" t="s">
        <v>96</v>
      </c>
    </row>
    <row r="3" spans="1:30" x14ac:dyDescent="0.3">
      <c r="A3" s="3" t="s">
        <v>97</v>
      </c>
      <c r="B3" s="3">
        <f t="shared" ref="B3:B21" si="0">SUM(C3:AD3)</f>
        <v>168</v>
      </c>
      <c r="C3" s="2">
        <v>21</v>
      </c>
      <c r="D3" s="3"/>
      <c r="E3" s="3"/>
      <c r="F3" s="3"/>
      <c r="G3" s="3"/>
      <c r="H3" s="10"/>
      <c r="I3" s="3"/>
      <c r="J3" s="3"/>
      <c r="K3" s="3"/>
      <c r="L3" s="3">
        <v>5</v>
      </c>
      <c r="M3" s="3"/>
      <c r="N3" s="3"/>
      <c r="O3" s="3"/>
      <c r="P3" s="3"/>
      <c r="Q3" s="3">
        <v>71</v>
      </c>
      <c r="R3" s="3"/>
      <c r="S3" s="3"/>
      <c r="T3" s="3"/>
      <c r="U3" s="3">
        <v>56</v>
      </c>
      <c r="V3" s="3"/>
      <c r="W3" s="3"/>
      <c r="X3" s="3"/>
      <c r="Y3" s="3">
        <v>15</v>
      </c>
      <c r="Z3" s="3"/>
      <c r="AA3" s="3"/>
      <c r="AB3" s="3"/>
      <c r="AC3" s="3"/>
      <c r="AD3" s="3"/>
    </row>
    <row r="4" spans="1:30" x14ac:dyDescent="0.3">
      <c r="A4" s="3" t="s">
        <v>98</v>
      </c>
      <c r="B4" s="3">
        <f t="shared" si="0"/>
        <v>160</v>
      </c>
      <c r="C4" s="3">
        <v>40</v>
      </c>
      <c r="D4" s="10"/>
      <c r="E4" s="3"/>
      <c r="F4" s="3"/>
      <c r="G4" s="3"/>
      <c r="H4" s="3">
        <v>5</v>
      </c>
      <c r="I4" s="3"/>
      <c r="J4" s="3"/>
      <c r="K4" s="3"/>
      <c r="L4" s="3">
        <v>40</v>
      </c>
      <c r="M4" s="3"/>
      <c r="N4" s="3"/>
      <c r="O4" s="3"/>
      <c r="P4" s="3"/>
      <c r="Q4" s="3"/>
      <c r="R4" s="3"/>
      <c r="S4" s="3"/>
      <c r="T4" s="3">
        <v>40</v>
      </c>
      <c r="U4" s="3"/>
      <c r="V4" s="3"/>
      <c r="W4" s="3"/>
      <c r="X4" s="3"/>
      <c r="Y4" s="3">
        <v>15</v>
      </c>
      <c r="Z4" s="3"/>
      <c r="AA4" s="3">
        <v>20</v>
      </c>
      <c r="AB4" s="3"/>
      <c r="AC4" s="3"/>
      <c r="AD4" s="3"/>
    </row>
    <row r="5" spans="1:30" x14ac:dyDescent="0.3">
      <c r="A5" s="3" t="s">
        <v>99</v>
      </c>
      <c r="B5" s="3">
        <f t="shared" si="0"/>
        <v>198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>
        <v>143</v>
      </c>
      <c r="R5" s="3"/>
      <c r="S5" s="3"/>
      <c r="T5" s="3">
        <v>35</v>
      </c>
      <c r="U5" s="3"/>
      <c r="V5" s="3">
        <v>20</v>
      </c>
      <c r="W5" s="3"/>
      <c r="X5" s="3"/>
      <c r="Y5" s="3"/>
      <c r="Z5" s="3"/>
      <c r="AA5" s="3"/>
      <c r="AB5" s="3"/>
      <c r="AC5" s="3"/>
      <c r="AD5" s="3"/>
    </row>
    <row r="6" spans="1:30" x14ac:dyDescent="0.3">
      <c r="A6" s="3" t="s">
        <v>100</v>
      </c>
      <c r="B6" s="3">
        <f t="shared" si="0"/>
        <v>203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148</v>
      </c>
      <c r="R6" s="3"/>
      <c r="S6" s="3"/>
      <c r="T6" s="3">
        <v>40</v>
      </c>
      <c r="U6" s="3"/>
      <c r="V6" s="3"/>
      <c r="W6" s="3"/>
      <c r="X6" s="3"/>
      <c r="Y6" s="3">
        <v>15</v>
      </c>
      <c r="Z6" s="3"/>
      <c r="AA6" s="3"/>
      <c r="AB6" s="3"/>
      <c r="AC6" s="3"/>
      <c r="AD6" s="3"/>
    </row>
    <row r="7" spans="1:30" x14ac:dyDescent="0.3">
      <c r="A7" s="3" t="s">
        <v>101</v>
      </c>
      <c r="B7" s="3">
        <f t="shared" si="0"/>
        <v>185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115</v>
      </c>
      <c r="R7" s="3"/>
      <c r="S7" s="3">
        <v>40</v>
      </c>
      <c r="T7" s="3">
        <v>30</v>
      </c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3">
      <c r="A8" s="3" t="s">
        <v>102</v>
      </c>
      <c r="B8" s="3">
        <f t="shared" si="0"/>
        <v>304</v>
      </c>
      <c r="C8" s="3">
        <v>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v>162.5</v>
      </c>
      <c r="R8" s="3"/>
      <c r="S8" s="3">
        <v>80</v>
      </c>
      <c r="T8" s="3">
        <v>40</v>
      </c>
      <c r="U8" s="3"/>
      <c r="V8" s="3"/>
      <c r="W8" s="3"/>
      <c r="X8" s="3">
        <v>1.5</v>
      </c>
      <c r="Y8" s="3">
        <v>15</v>
      </c>
      <c r="Z8" s="3"/>
      <c r="AA8" s="3"/>
      <c r="AB8" s="3"/>
      <c r="AC8" s="3"/>
      <c r="AD8" s="3"/>
    </row>
    <row r="9" spans="1:30" x14ac:dyDescent="0.3">
      <c r="A9" s="3" t="s">
        <v>103</v>
      </c>
      <c r="B9" s="3">
        <f t="shared" si="0"/>
        <v>215.5</v>
      </c>
      <c r="C9" s="11">
        <v>40</v>
      </c>
      <c r="D9" s="3"/>
      <c r="E9" s="3"/>
      <c r="F9" s="3"/>
      <c r="G9" s="3"/>
      <c r="H9" s="3"/>
      <c r="I9" s="3"/>
      <c r="J9" s="3"/>
      <c r="K9" s="3"/>
      <c r="L9" s="3">
        <v>40</v>
      </c>
      <c r="M9" s="3"/>
      <c r="N9" s="3"/>
      <c r="O9" s="3"/>
      <c r="P9" s="3"/>
      <c r="Q9" s="3"/>
      <c r="R9" s="3"/>
      <c r="S9" s="3"/>
      <c r="T9" s="3">
        <v>37</v>
      </c>
      <c r="U9" s="3">
        <v>28.5</v>
      </c>
      <c r="V9" s="3"/>
      <c r="W9" s="3"/>
      <c r="X9" s="3"/>
      <c r="Y9" s="3">
        <v>15</v>
      </c>
      <c r="Z9" s="3"/>
      <c r="AA9" s="3">
        <v>55</v>
      </c>
      <c r="AB9" s="3"/>
      <c r="AC9" s="3"/>
      <c r="AD9" s="3"/>
    </row>
    <row r="10" spans="1:30" x14ac:dyDescent="0.3">
      <c r="A10" s="3" t="s">
        <v>104</v>
      </c>
      <c r="B10" s="3">
        <f t="shared" si="0"/>
        <v>698</v>
      </c>
      <c r="C10" s="5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678</v>
      </c>
      <c r="R10" s="3"/>
      <c r="S10" s="3"/>
      <c r="T10" s="3"/>
      <c r="U10" s="3"/>
      <c r="V10" s="3"/>
      <c r="W10" s="3"/>
      <c r="X10" s="3"/>
      <c r="Y10" s="3"/>
      <c r="Z10" s="3">
        <v>20</v>
      </c>
      <c r="AA10" s="3"/>
      <c r="AB10" s="3"/>
      <c r="AC10" s="3"/>
      <c r="AD10" s="3"/>
    </row>
    <row r="11" spans="1:30" x14ac:dyDescent="0.3">
      <c r="A11" s="3" t="s">
        <v>105</v>
      </c>
      <c r="B11" s="3">
        <f>SUM(C11:XFD11)</f>
        <v>99</v>
      </c>
      <c r="C11" s="5">
        <v>49</v>
      </c>
      <c r="D11" s="6"/>
      <c r="E11" s="3"/>
      <c r="F11" s="3"/>
      <c r="G11" s="3"/>
      <c r="H11" s="3"/>
      <c r="I11" s="3"/>
      <c r="J11" s="3"/>
      <c r="K11" s="3"/>
      <c r="L11" s="3">
        <v>35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>
        <v>15</v>
      </c>
      <c r="Z11" s="3"/>
      <c r="AA11" s="3"/>
      <c r="AB11" s="3"/>
      <c r="AC11" s="3"/>
      <c r="AD11" s="3"/>
    </row>
    <row r="12" spans="1:30" x14ac:dyDescent="0.3">
      <c r="A12" s="3" t="s">
        <v>106</v>
      </c>
      <c r="B12" s="3">
        <f t="shared" si="0"/>
        <v>185</v>
      </c>
      <c r="C12" s="5">
        <v>10</v>
      </c>
      <c r="D12" s="6"/>
      <c r="E12" s="3"/>
      <c r="F12" s="3"/>
      <c r="G12" s="3"/>
      <c r="H12" s="3"/>
      <c r="I12" s="3"/>
      <c r="J12" s="3"/>
      <c r="K12" s="3"/>
      <c r="L12" s="3">
        <v>40</v>
      </c>
      <c r="M12" s="3"/>
      <c r="N12" s="3"/>
      <c r="O12" s="3"/>
      <c r="P12" s="3"/>
      <c r="Q12" s="3"/>
      <c r="R12" s="3"/>
      <c r="S12" s="3">
        <v>80</v>
      </c>
      <c r="T12" s="3">
        <v>40</v>
      </c>
      <c r="U12" s="3"/>
      <c r="V12" s="3"/>
      <c r="W12" s="3"/>
      <c r="X12" s="3"/>
      <c r="Y12" s="3">
        <v>15</v>
      </c>
      <c r="Z12" s="3"/>
      <c r="AA12" s="3"/>
      <c r="AB12" s="3"/>
      <c r="AC12" s="3"/>
      <c r="AD12" s="3"/>
    </row>
    <row r="13" spans="1:30" x14ac:dyDescent="0.3">
      <c r="A13" s="3" t="s">
        <v>107</v>
      </c>
      <c r="B13" s="3">
        <f t="shared" si="0"/>
        <v>161</v>
      </c>
      <c r="C13" s="5">
        <v>35</v>
      </c>
      <c r="D13" s="6"/>
      <c r="E13" s="3"/>
      <c r="F13" s="3"/>
      <c r="G13" s="3"/>
      <c r="H13" s="3"/>
      <c r="I13" s="3"/>
      <c r="J13" s="3"/>
      <c r="K13" s="3"/>
      <c r="L13" s="3">
        <v>27</v>
      </c>
      <c r="M13" s="3"/>
      <c r="N13" s="3"/>
      <c r="O13" s="3"/>
      <c r="P13" s="3"/>
      <c r="Q13" s="3">
        <v>41</v>
      </c>
      <c r="R13" s="3"/>
      <c r="S13" s="3"/>
      <c r="T13" s="3"/>
      <c r="U13" s="3">
        <v>23</v>
      </c>
      <c r="V13" s="3"/>
      <c r="W13" s="3"/>
      <c r="X13" s="3"/>
      <c r="Y13" s="3">
        <v>20</v>
      </c>
      <c r="Z13" s="3"/>
      <c r="AA13" s="3">
        <v>15</v>
      </c>
      <c r="AB13" s="3"/>
      <c r="AC13" s="3"/>
      <c r="AD13" s="3"/>
    </row>
    <row r="14" spans="1:30" x14ac:dyDescent="0.3">
      <c r="A14" s="3" t="s">
        <v>108</v>
      </c>
      <c r="B14" s="3">
        <f t="shared" si="0"/>
        <v>163</v>
      </c>
      <c r="C14" s="5">
        <v>8</v>
      </c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75</v>
      </c>
      <c r="R14" s="3"/>
      <c r="S14" s="3">
        <v>40</v>
      </c>
      <c r="T14" s="3"/>
      <c r="U14" s="3"/>
      <c r="V14" s="3">
        <v>25</v>
      </c>
      <c r="W14" s="3"/>
      <c r="X14" s="3"/>
      <c r="Y14" s="3">
        <v>15</v>
      </c>
      <c r="Z14" s="3"/>
      <c r="AA14" s="3"/>
      <c r="AB14" s="3"/>
      <c r="AC14" s="3"/>
      <c r="AD14" s="3"/>
    </row>
    <row r="15" spans="1:30" x14ac:dyDescent="0.3">
      <c r="A15" s="3" t="s">
        <v>109</v>
      </c>
      <c r="B15" s="3">
        <f t="shared" si="0"/>
        <v>205</v>
      </c>
      <c r="C15" s="5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155</v>
      </c>
      <c r="R15" s="3"/>
      <c r="S15" s="3"/>
      <c r="T15" s="3">
        <v>15</v>
      </c>
      <c r="U15" s="3"/>
      <c r="V15" s="3"/>
      <c r="W15" s="3"/>
      <c r="X15" s="3"/>
      <c r="Y15" s="3">
        <v>15</v>
      </c>
      <c r="Z15" s="3">
        <v>20</v>
      </c>
      <c r="AA15" s="3"/>
      <c r="AB15" s="3"/>
      <c r="AC15" s="3"/>
      <c r="AD15" s="3"/>
    </row>
    <row r="16" spans="1:30" x14ac:dyDescent="0.3">
      <c r="A16" s="3" t="s">
        <v>110</v>
      </c>
      <c r="B16" s="3">
        <f t="shared" si="0"/>
        <v>327</v>
      </c>
      <c r="C16" s="5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19.5</v>
      </c>
      <c r="Q16" s="3">
        <v>166</v>
      </c>
      <c r="R16" s="3"/>
      <c r="S16" s="3">
        <v>55</v>
      </c>
      <c r="T16" s="3"/>
      <c r="U16" s="3">
        <v>71.5</v>
      </c>
      <c r="V16" s="3"/>
      <c r="W16" s="3"/>
      <c r="X16" s="3"/>
      <c r="Y16" s="3">
        <v>15</v>
      </c>
      <c r="Z16" s="3"/>
      <c r="AA16" s="3"/>
      <c r="AB16" s="3"/>
      <c r="AC16" s="3"/>
      <c r="AD16" s="3"/>
    </row>
    <row r="17" spans="1:30" x14ac:dyDescent="0.3">
      <c r="A17" s="3" t="s">
        <v>111</v>
      </c>
      <c r="B17" s="3">
        <f t="shared" si="0"/>
        <v>171.5</v>
      </c>
      <c r="C17" s="5">
        <v>33</v>
      </c>
      <c r="D17" s="6"/>
      <c r="E17" s="3"/>
      <c r="F17" s="3"/>
      <c r="G17" s="3"/>
      <c r="H17" s="3">
        <v>5</v>
      </c>
      <c r="I17" s="3"/>
      <c r="J17" s="3"/>
      <c r="K17" s="3"/>
      <c r="L17" s="3"/>
      <c r="M17" s="3"/>
      <c r="N17" s="3"/>
      <c r="O17" s="3"/>
      <c r="P17" s="3"/>
      <c r="Q17" s="3">
        <v>71</v>
      </c>
      <c r="R17" s="3"/>
      <c r="S17" s="3">
        <v>40</v>
      </c>
      <c r="T17" s="3"/>
      <c r="U17" s="3"/>
      <c r="V17" s="3">
        <v>3</v>
      </c>
      <c r="W17" s="3"/>
      <c r="X17" s="3">
        <v>4.5</v>
      </c>
      <c r="Y17" s="3">
        <v>15</v>
      </c>
      <c r="Z17" s="3"/>
      <c r="AA17" s="3"/>
      <c r="AB17" s="3"/>
      <c r="AC17" s="3"/>
      <c r="AD17" s="3"/>
    </row>
    <row r="18" spans="1:30" x14ac:dyDescent="0.3">
      <c r="A18" s="3" t="s">
        <v>112</v>
      </c>
      <c r="B18" s="3">
        <f t="shared" si="0"/>
        <v>165</v>
      </c>
      <c r="C18" s="5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165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3">
      <c r="A19" s="3" t="s">
        <v>113</v>
      </c>
      <c r="B19" s="3">
        <f t="shared" si="0"/>
        <v>164</v>
      </c>
      <c r="C19" s="5">
        <v>40</v>
      </c>
      <c r="D19" s="6"/>
      <c r="E19" s="3"/>
      <c r="F19" s="3"/>
      <c r="G19" s="3"/>
      <c r="H19" s="3"/>
      <c r="I19" s="3"/>
      <c r="J19" s="3"/>
      <c r="K19" s="3"/>
      <c r="L19" s="3">
        <v>10</v>
      </c>
      <c r="M19" s="3"/>
      <c r="N19" s="3"/>
      <c r="O19" s="3"/>
      <c r="P19" s="3"/>
      <c r="Q19" s="3">
        <v>46</v>
      </c>
      <c r="R19" s="3"/>
      <c r="S19" s="3"/>
      <c r="T19" s="3">
        <v>40</v>
      </c>
      <c r="U19" s="3"/>
      <c r="V19" s="3"/>
      <c r="W19" s="3"/>
      <c r="X19" s="3">
        <v>3</v>
      </c>
      <c r="Y19" s="3">
        <v>15</v>
      </c>
      <c r="Z19" s="3"/>
      <c r="AA19" s="3">
        <v>10</v>
      </c>
      <c r="AB19" s="3"/>
      <c r="AC19" s="3"/>
      <c r="AD19" s="3"/>
    </row>
    <row r="20" spans="1:30" x14ac:dyDescent="0.3">
      <c r="A20" s="3" t="s">
        <v>114</v>
      </c>
      <c r="B20" s="3">
        <f t="shared" si="0"/>
        <v>300</v>
      </c>
      <c r="C20" s="5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">
        <v>257</v>
      </c>
      <c r="R20" s="3"/>
      <c r="S20" s="3"/>
      <c r="T20" s="3"/>
      <c r="U20" s="3"/>
      <c r="V20" s="10">
        <v>20</v>
      </c>
      <c r="W20" s="3"/>
      <c r="X20" s="3">
        <v>8</v>
      </c>
      <c r="Y20" s="3">
        <v>15</v>
      </c>
      <c r="Z20" s="3"/>
      <c r="AA20" s="3"/>
      <c r="AB20" s="3"/>
      <c r="AC20" s="3"/>
      <c r="AD20" s="3"/>
    </row>
    <row r="21" spans="1:30" x14ac:dyDescent="0.3">
      <c r="A21" s="3" t="s">
        <v>115</v>
      </c>
      <c r="B21" s="3">
        <f t="shared" si="0"/>
        <v>173</v>
      </c>
      <c r="C21" s="5"/>
      <c r="D21" s="6"/>
      <c r="E21" s="3"/>
      <c r="F21" s="3"/>
      <c r="G21" s="3"/>
      <c r="H21" s="3"/>
      <c r="I21" s="3"/>
      <c r="J21" s="10"/>
      <c r="K21" s="3"/>
      <c r="L21" s="3"/>
      <c r="M21" s="3"/>
      <c r="N21" s="3"/>
      <c r="O21" s="3"/>
      <c r="P21" s="3"/>
      <c r="Q21" s="3">
        <v>113</v>
      </c>
      <c r="R21" s="3"/>
      <c r="S21" s="3">
        <v>40</v>
      </c>
      <c r="T21" s="3"/>
      <c r="U21" s="3"/>
      <c r="V21" s="3">
        <v>20</v>
      </c>
      <c r="W21" s="3"/>
      <c r="X21" s="3"/>
      <c r="Y21" s="3"/>
      <c r="Z21" s="3"/>
      <c r="AA21" s="3"/>
      <c r="AB21" s="3"/>
      <c r="AC21" s="3"/>
      <c r="AD21" s="3"/>
    </row>
  </sheetData>
  <sheetProtection sheet="1" formatCells="0" formatColumns="0" formatRows="0" insertColumns="0" insertRows="0" insertHyperlinks="0" deleteColumns="0" deleteRows="0" sort="0" autoFilter="0" pivotTables="0"/>
  <mergeCells count="6">
    <mergeCell ref="Q1:AD1"/>
    <mergeCell ref="A1:A2"/>
    <mergeCell ref="B1:B2"/>
    <mergeCell ref="C1:H1"/>
    <mergeCell ref="I1:L1"/>
    <mergeCell ref="M1:O1"/>
  </mergeCells>
  <conditionalFormatting sqref="B3:B21">
    <cfRule type="cellIs" dxfId="277" priority="1" operator="lessThan">
      <formula>160</formula>
    </cfRule>
    <cfRule type="cellIs" dxfId="276" priority="2" operator="greaterThanOrEqual">
      <formula>160</formula>
    </cfRule>
  </conditionalFormatting>
  <dataValidations count="5">
    <dataValidation operator="lessThanOrEqual" showInputMessage="1" showErrorMessage="1" prompt="O limite para esta atividade é de 40 h" sqref="L3:L21" xr:uid="{38A3FD99-6E9F-4610-9256-0E95A531F6B5}"/>
    <dataValidation operator="lessThanOrEqual" allowBlank="1" showInputMessage="1" showErrorMessage="1" prompt="O limite para esta atividade é de 40 h" sqref="T3:T21" xr:uid="{2A76E68E-F678-4B07-B573-B7A41072D2C4}"/>
    <dataValidation type="decimal" operator="lessThanOrEqual" allowBlank="1" showInputMessage="1" showErrorMessage="1" prompt="O limite para esta atividade é de 40 h" sqref="P3:P21 M3:M21" xr:uid="{B999EF7C-12A4-49BC-9352-9050BFEEC000}">
      <formula1>20</formula1>
    </dataValidation>
    <dataValidation type="decimal" operator="lessThanOrEqual" allowBlank="1" showInputMessage="1" showErrorMessage="1" prompt="O limite para esta atividade é de 20 h" sqref="H3:H21 K3:K21 N3:N21" xr:uid="{1C39BA85-CC8F-4AE7-AFEF-330CD1B5AA05}">
      <formula1>20</formula1>
    </dataValidation>
    <dataValidation type="decimal" operator="lessThanOrEqual" allowBlank="1" showInputMessage="1" showErrorMessage="1" prompt="O limite para esta atividade é de 80 h" sqref="R3:R21" xr:uid="{82215311-72D7-4A4E-AC86-691442BA0273}">
      <formula1>20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"/>
  <sheetViews>
    <sheetView workbookViewId="0">
      <selection activeCell="A11" sqref="A11"/>
    </sheetView>
  </sheetViews>
  <sheetFormatPr defaultColWidth="0" defaultRowHeight="0" customHeight="1" zeroHeight="1" x14ac:dyDescent="0.3"/>
  <cols>
    <col min="1" max="1" width="32.3984375" style="2" customWidth="1"/>
    <col min="2" max="2" width="7.3984375" style="2" customWidth="1"/>
    <col min="3" max="4" width="7.8984375" style="2" customWidth="1"/>
    <col min="5" max="5" width="9.5" style="2" customWidth="1"/>
    <col min="6" max="6" width="9.59765625" style="2" customWidth="1"/>
    <col min="7" max="7" width="11" style="2" customWidth="1"/>
    <col min="8" max="8" width="8" style="2" customWidth="1"/>
    <col min="9" max="9" width="7.8984375" style="2" customWidth="1"/>
    <col min="10" max="10" width="13.19921875" style="2" customWidth="1"/>
    <col min="11" max="12" width="6" style="2" customWidth="1"/>
    <col min="13" max="13" width="11.69921875" style="2" customWidth="1"/>
    <col min="14" max="14" width="11.5" style="2" customWidth="1"/>
    <col min="15" max="15" width="9.5" style="2" customWidth="1"/>
    <col min="16" max="16" width="8.59765625" style="2" customWidth="1"/>
    <col min="17" max="17" width="11.19921875" style="2" customWidth="1"/>
    <col min="18" max="19" width="8" style="2" customWidth="1"/>
    <col min="20" max="20" width="14.3984375" style="2" customWidth="1"/>
    <col min="21" max="21" width="13.19921875" style="2" customWidth="1"/>
    <col min="22" max="22" width="13.5" style="2" customWidth="1"/>
    <col min="23" max="23" width="7.3984375" style="2" customWidth="1"/>
    <col min="24" max="25" width="11.59765625" style="2" customWidth="1"/>
    <col min="26" max="26" width="10.69921875" style="2" customWidth="1"/>
    <col min="27" max="27" width="13.59765625" style="2" customWidth="1"/>
    <col min="28" max="28" width="9.3984375" style="2" customWidth="1"/>
    <col min="29" max="30" width="8" style="2" customWidth="1"/>
    <col min="31" max="16384" width="12.59765625" style="2" hidden="1"/>
  </cols>
  <sheetData>
    <row r="1" spans="1:30" ht="14.4" x14ac:dyDescent="0.3">
      <c r="A1" s="82" t="s">
        <v>65</v>
      </c>
      <c r="B1" s="82" t="s">
        <v>66</v>
      </c>
      <c r="C1" s="87" t="s">
        <v>67</v>
      </c>
      <c r="D1" s="80"/>
      <c r="E1" s="80"/>
      <c r="F1" s="80"/>
      <c r="G1" s="80"/>
      <c r="H1" s="81"/>
      <c r="I1" s="88" t="s">
        <v>68</v>
      </c>
      <c r="J1" s="80"/>
      <c r="K1" s="80"/>
      <c r="L1" s="81"/>
      <c r="M1" s="87" t="s">
        <v>69</v>
      </c>
      <c r="N1" s="80"/>
      <c r="O1" s="81"/>
      <c r="P1" s="7" t="s">
        <v>70</v>
      </c>
      <c r="Q1" s="87" t="s">
        <v>71</v>
      </c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1"/>
    </row>
    <row r="2" spans="1:30" ht="14.4" x14ac:dyDescent="0.3">
      <c r="A2" s="83"/>
      <c r="B2" s="83"/>
      <c r="C2" s="8" t="s">
        <v>72</v>
      </c>
      <c r="D2" s="8" t="s">
        <v>73</v>
      </c>
      <c r="E2" s="8" t="s">
        <v>74</v>
      </c>
      <c r="F2" s="8" t="s">
        <v>75</v>
      </c>
      <c r="G2" s="8" t="s">
        <v>76</v>
      </c>
      <c r="H2" s="8" t="s">
        <v>77</v>
      </c>
      <c r="I2" s="8" t="s">
        <v>72</v>
      </c>
      <c r="J2" s="8" t="s">
        <v>78</v>
      </c>
      <c r="K2" s="8" t="s">
        <v>79</v>
      </c>
      <c r="L2" s="14" t="s">
        <v>80</v>
      </c>
      <c r="M2" s="8" t="s">
        <v>81</v>
      </c>
      <c r="N2" s="8" t="s">
        <v>82</v>
      </c>
      <c r="O2" s="8" t="s">
        <v>74</v>
      </c>
      <c r="P2" s="8" t="s">
        <v>83</v>
      </c>
      <c r="Q2" s="8" t="s">
        <v>84</v>
      </c>
      <c r="R2" s="8" t="s">
        <v>85</v>
      </c>
      <c r="S2" s="8" t="s">
        <v>86</v>
      </c>
      <c r="T2" s="8" t="s">
        <v>87</v>
      </c>
      <c r="U2" s="8" t="s">
        <v>78</v>
      </c>
      <c r="V2" s="8" t="s">
        <v>88</v>
      </c>
      <c r="W2" s="8" t="s">
        <v>89</v>
      </c>
      <c r="X2" s="8" t="s">
        <v>90</v>
      </c>
      <c r="Y2" s="8" t="s">
        <v>91</v>
      </c>
      <c r="Z2" s="8" t="s">
        <v>92</v>
      </c>
      <c r="AA2" s="8" t="s">
        <v>93</v>
      </c>
      <c r="AB2" s="8" t="s">
        <v>94</v>
      </c>
      <c r="AC2" s="8" t="s">
        <v>95</v>
      </c>
      <c r="AD2" s="8" t="s">
        <v>96</v>
      </c>
    </row>
    <row r="3" spans="1:30" ht="14.4" x14ac:dyDescent="0.3">
      <c r="A3" s="3" t="s">
        <v>116</v>
      </c>
      <c r="B3" s="3">
        <f t="shared" ref="B3:B23" si="0">SUM(C3:AD3)</f>
        <v>163</v>
      </c>
      <c r="C3" s="3">
        <v>50</v>
      </c>
      <c r="D3" s="3"/>
      <c r="E3" s="3"/>
      <c r="F3" s="3"/>
      <c r="G3" s="3"/>
      <c r="H3" s="3"/>
      <c r="I3" s="3"/>
      <c r="J3" s="3"/>
      <c r="K3" s="4"/>
      <c r="L3" s="5"/>
      <c r="M3" s="6"/>
      <c r="N3" s="3"/>
      <c r="O3" s="3"/>
      <c r="P3" s="3"/>
      <c r="Q3" s="3"/>
      <c r="R3" s="3"/>
      <c r="S3" s="3"/>
      <c r="T3" s="3"/>
      <c r="U3" s="12">
        <v>40</v>
      </c>
      <c r="V3" s="3"/>
      <c r="W3" s="3">
        <v>30</v>
      </c>
      <c r="X3" s="3">
        <v>3</v>
      </c>
      <c r="Y3" s="3"/>
      <c r="Z3" s="3"/>
      <c r="AA3" s="3">
        <v>40</v>
      </c>
      <c r="AB3" s="3"/>
      <c r="AC3" s="3"/>
      <c r="AD3" s="3"/>
    </row>
    <row r="4" spans="1:30" ht="14.4" x14ac:dyDescent="0.3">
      <c r="A4" s="3" t="s">
        <v>117</v>
      </c>
      <c r="B4" s="3">
        <f t="shared" si="0"/>
        <v>212.5</v>
      </c>
      <c r="C4" s="3"/>
      <c r="D4" s="3"/>
      <c r="E4" s="3"/>
      <c r="F4" s="3"/>
      <c r="G4" s="3"/>
      <c r="H4" s="3"/>
      <c r="I4" s="3"/>
      <c r="J4" s="3"/>
      <c r="K4" s="4"/>
      <c r="L4" s="5"/>
      <c r="M4" s="6"/>
      <c r="N4" s="3"/>
      <c r="O4" s="3"/>
      <c r="P4" s="3"/>
      <c r="Q4" s="3">
        <v>186.5</v>
      </c>
      <c r="R4" s="3"/>
      <c r="S4" s="3"/>
      <c r="T4" s="3"/>
      <c r="U4" s="3"/>
      <c r="V4" s="3"/>
      <c r="W4" s="3"/>
      <c r="X4" s="3">
        <v>6</v>
      </c>
      <c r="Y4" s="3"/>
      <c r="Z4" s="3">
        <v>20</v>
      </c>
      <c r="AA4" s="3"/>
      <c r="AB4" s="3"/>
      <c r="AC4" s="3"/>
      <c r="AD4" s="3"/>
    </row>
    <row r="5" spans="1:30" ht="14.4" x14ac:dyDescent="0.3">
      <c r="A5" s="3" t="s">
        <v>118</v>
      </c>
      <c r="B5" s="3">
        <f t="shared" si="0"/>
        <v>206.5</v>
      </c>
      <c r="C5" s="3">
        <v>11</v>
      </c>
      <c r="D5" s="3"/>
      <c r="E5" s="3"/>
      <c r="F5" s="3"/>
      <c r="G5" s="3"/>
      <c r="H5" s="3"/>
      <c r="I5" s="3"/>
      <c r="J5" s="3"/>
      <c r="K5" s="4"/>
      <c r="L5" s="5"/>
      <c r="M5" s="6"/>
      <c r="N5" s="3"/>
      <c r="O5" s="3"/>
      <c r="P5" s="3"/>
      <c r="Q5" s="3">
        <f>47.5+148</f>
        <v>195.5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4.4" x14ac:dyDescent="0.3">
      <c r="A6" s="3" t="s">
        <v>119</v>
      </c>
      <c r="B6" s="3">
        <f t="shared" si="0"/>
        <v>160</v>
      </c>
      <c r="C6" s="3">
        <v>40</v>
      </c>
      <c r="D6" s="3"/>
      <c r="E6" s="3"/>
      <c r="F6" s="3"/>
      <c r="G6" s="3"/>
      <c r="H6" s="3"/>
      <c r="I6" s="3"/>
      <c r="J6" s="3"/>
      <c r="K6" s="4"/>
      <c r="L6" s="5">
        <v>38</v>
      </c>
      <c r="M6" s="6"/>
      <c r="N6" s="3"/>
      <c r="O6" s="3"/>
      <c r="P6" s="3"/>
      <c r="Q6" s="3">
        <v>82</v>
      </c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D6" s="3"/>
    </row>
    <row r="7" spans="1:30" ht="14.4" x14ac:dyDescent="0.3">
      <c r="A7" s="3" t="s">
        <v>120</v>
      </c>
      <c r="B7" s="3">
        <f t="shared" si="0"/>
        <v>186</v>
      </c>
      <c r="C7" s="3"/>
      <c r="D7" s="3"/>
      <c r="E7" s="3"/>
      <c r="F7" s="3"/>
      <c r="G7" s="3"/>
      <c r="H7" s="3"/>
      <c r="I7" s="3"/>
      <c r="J7" s="3">
        <v>40</v>
      </c>
      <c r="K7" s="4"/>
      <c r="L7" s="5"/>
      <c r="M7" s="6"/>
      <c r="N7" s="3"/>
      <c r="O7" s="3"/>
      <c r="P7" s="3">
        <v>16</v>
      </c>
      <c r="Q7" s="3"/>
      <c r="R7" s="3"/>
      <c r="S7" s="3"/>
      <c r="T7" s="3">
        <v>40</v>
      </c>
      <c r="U7" s="3"/>
      <c r="V7" s="3"/>
      <c r="W7" s="3"/>
      <c r="X7" s="3"/>
      <c r="Y7" s="3"/>
      <c r="Z7" s="3"/>
      <c r="AA7" s="3">
        <v>90</v>
      </c>
      <c r="AB7" s="3"/>
      <c r="AC7" s="3"/>
      <c r="AD7" s="3"/>
    </row>
    <row r="8" spans="1:30" ht="14.4" x14ac:dyDescent="0.3">
      <c r="A8" s="3" t="s">
        <v>121</v>
      </c>
      <c r="B8" s="3">
        <f t="shared" si="0"/>
        <v>161</v>
      </c>
      <c r="C8" s="3">
        <v>32</v>
      </c>
      <c r="D8" s="3"/>
      <c r="E8" s="3"/>
      <c r="F8" s="3"/>
      <c r="G8" s="3"/>
      <c r="H8" s="3"/>
      <c r="I8" s="3"/>
      <c r="J8" s="3"/>
      <c r="K8" s="4"/>
      <c r="L8" s="5">
        <v>50</v>
      </c>
      <c r="M8" s="6"/>
      <c r="N8" s="3"/>
      <c r="O8" s="3"/>
      <c r="P8" s="3"/>
      <c r="Q8" s="3"/>
      <c r="R8" s="3"/>
      <c r="S8" s="3"/>
      <c r="T8" s="3">
        <v>9</v>
      </c>
      <c r="U8" s="3"/>
      <c r="V8" s="3"/>
      <c r="W8" s="3"/>
      <c r="X8" s="3"/>
      <c r="Y8" s="3"/>
      <c r="Z8" s="3"/>
      <c r="AA8" s="3">
        <v>70</v>
      </c>
      <c r="AB8" s="3"/>
      <c r="AC8" s="3"/>
      <c r="AD8" s="3"/>
    </row>
    <row r="9" spans="1:30" ht="14.4" x14ac:dyDescent="0.3">
      <c r="A9" s="3" t="s">
        <v>122</v>
      </c>
      <c r="B9" s="3">
        <f t="shared" si="0"/>
        <v>230.4</v>
      </c>
      <c r="C9" s="3"/>
      <c r="D9" s="3"/>
      <c r="E9" s="3"/>
      <c r="F9" s="3"/>
      <c r="G9" s="3"/>
      <c r="H9" s="3"/>
      <c r="I9" s="3"/>
      <c r="J9" s="3"/>
      <c r="K9" s="4"/>
      <c r="L9" s="5"/>
      <c r="M9" s="6"/>
      <c r="N9" s="3"/>
      <c r="O9" s="3"/>
      <c r="P9" s="3"/>
      <c r="Q9" s="3"/>
      <c r="R9" s="3"/>
      <c r="S9" s="3"/>
      <c r="T9" s="3"/>
      <c r="U9" s="3">
        <v>230.4</v>
      </c>
      <c r="V9" s="3"/>
      <c r="W9" s="3"/>
      <c r="X9" s="3"/>
      <c r="Y9" s="3"/>
      <c r="Z9" s="3"/>
      <c r="AA9" s="3"/>
      <c r="AB9" s="3"/>
      <c r="AC9" s="3"/>
      <c r="AD9" s="3"/>
    </row>
    <row r="10" spans="1:30" ht="14.4" x14ac:dyDescent="0.3">
      <c r="A10" s="3" t="s">
        <v>123</v>
      </c>
      <c r="B10" s="3">
        <f t="shared" si="0"/>
        <v>172.5</v>
      </c>
      <c r="C10" s="3"/>
      <c r="D10" s="3"/>
      <c r="E10" s="3"/>
      <c r="F10" s="3"/>
      <c r="G10" s="3"/>
      <c r="H10" s="3"/>
      <c r="I10" s="3"/>
      <c r="J10" s="3"/>
      <c r="K10" s="4"/>
      <c r="L10" s="5"/>
      <c r="M10" s="6"/>
      <c r="N10" s="3"/>
      <c r="O10" s="3"/>
      <c r="P10" s="3"/>
      <c r="Q10" s="3">
        <v>134</v>
      </c>
      <c r="R10" s="3"/>
      <c r="S10" s="3"/>
      <c r="T10" s="3"/>
      <c r="U10" s="3"/>
      <c r="V10" s="3">
        <v>38.5</v>
      </c>
      <c r="W10" s="3"/>
      <c r="X10" s="3"/>
      <c r="Y10" s="3"/>
      <c r="Z10" s="3"/>
      <c r="AA10" s="3"/>
      <c r="AB10" s="3"/>
      <c r="AC10" s="3"/>
      <c r="AD10" s="3"/>
    </row>
    <row r="11" spans="1:30" ht="14.4" x14ac:dyDescent="0.3">
      <c r="A11" s="3" t="s">
        <v>124</v>
      </c>
      <c r="B11" s="3">
        <f t="shared" si="0"/>
        <v>349</v>
      </c>
      <c r="C11" s="3">
        <v>40</v>
      </c>
      <c r="D11" s="3"/>
      <c r="E11" s="3"/>
      <c r="F11" s="3"/>
      <c r="G11" s="3"/>
      <c r="H11" s="3"/>
      <c r="I11" s="3"/>
      <c r="J11" s="3"/>
      <c r="K11" s="4"/>
      <c r="L11" s="5"/>
      <c r="M11" s="6"/>
      <c r="N11" s="3"/>
      <c r="O11" s="3"/>
      <c r="P11" s="3"/>
      <c r="Q11" s="3">
        <v>46.5</v>
      </c>
      <c r="R11" s="3"/>
      <c r="S11" s="3">
        <v>40</v>
      </c>
      <c r="T11" s="3"/>
      <c r="U11" s="3"/>
      <c r="V11" s="3">
        <v>175</v>
      </c>
      <c r="W11" s="3"/>
      <c r="X11" s="3">
        <v>7.5</v>
      </c>
      <c r="Y11" s="3"/>
      <c r="Z11" s="3"/>
      <c r="AA11" s="3">
        <v>40</v>
      </c>
      <c r="AB11" s="3"/>
      <c r="AC11" s="3"/>
      <c r="AD11" s="3"/>
    </row>
    <row r="12" spans="1:30" ht="14.4" x14ac:dyDescent="0.3">
      <c r="A12" s="3" t="s">
        <v>125</v>
      </c>
      <c r="B12" s="3">
        <f t="shared" si="0"/>
        <v>0</v>
      </c>
      <c r="C12" s="3"/>
      <c r="D12" s="3"/>
      <c r="E12" s="3"/>
      <c r="F12" s="3"/>
      <c r="G12" s="3"/>
      <c r="H12" s="3"/>
      <c r="I12" s="3"/>
      <c r="J12" s="3"/>
      <c r="K12" s="4"/>
      <c r="L12" s="5"/>
      <c r="M12" s="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4.4" x14ac:dyDescent="0.3">
      <c r="A13" s="3" t="s">
        <v>126</v>
      </c>
      <c r="B13" s="3">
        <f t="shared" si="0"/>
        <v>140</v>
      </c>
      <c r="C13" s="3">
        <f>SUMIFS(Requisições!$G:$G,Requisições!$D:$D,$A3,Requisições!$F:$F,Requisições!$R$1)</f>
        <v>0</v>
      </c>
      <c r="D13" s="3"/>
      <c r="E13" s="3"/>
      <c r="F13" s="3"/>
      <c r="G13" s="3"/>
      <c r="H13" s="3"/>
      <c r="I13" s="3"/>
      <c r="J13" s="3"/>
      <c r="K13" s="3"/>
      <c r="L13" s="5">
        <v>60</v>
      </c>
      <c r="M13" s="3">
        <f>SUMIFS(Requisições!$G:$G,Requisições!$D:$D,$A3,Requisições!$F:$F,Requisições!$R$1)</f>
        <v>0</v>
      </c>
      <c r="N13" s="3"/>
      <c r="O13" s="3"/>
      <c r="P13" s="3"/>
      <c r="Q13" s="3"/>
      <c r="R13" s="3"/>
      <c r="S13" s="3"/>
      <c r="T13" s="3">
        <v>40</v>
      </c>
      <c r="U13" s="12">
        <v>40</v>
      </c>
      <c r="V13" s="3"/>
      <c r="W13" s="3"/>
      <c r="X13" s="3"/>
      <c r="Y13" s="3"/>
      <c r="Z13" s="3"/>
      <c r="AA13" s="3"/>
      <c r="AB13" s="3"/>
      <c r="AC13" s="3"/>
      <c r="AD13" s="3"/>
    </row>
    <row r="14" spans="1:30" ht="14.4" x14ac:dyDescent="0.3">
      <c r="A14" s="3" t="s">
        <v>127</v>
      </c>
      <c r="B14" s="3">
        <f t="shared" si="0"/>
        <v>422</v>
      </c>
      <c r="C14" s="3"/>
      <c r="D14" s="3"/>
      <c r="E14" s="3"/>
      <c r="F14" s="3"/>
      <c r="G14" s="3"/>
      <c r="H14" s="3"/>
      <c r="I14" s="3"/>
      <c r="J14" s="3"/>
      <c r="K14" s="4"/>
      <c r="L14" s="5"/>
      <c r="M14" s="6"/>
      <c r="N14" s="3"/>
      <c r="O14" s="3"/>
      <c r="P14" s="3"/>
      <c r="Q14" s="3">
        <v>422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4.4" x14ac:dyDescent="0.3">
      <c r="A15" s="3" t="s">
        <v>128</v>
      </c>
      <c r="B15" s="3">
        <f t="shared" si="0"/>
        <v>332.3</v>
      </c>
      <c r="C15" s="3"/>
      <c r="D15" s="3"/>
      <c r="E15" s="3"/>
      <c r="F15" s="3"/>
      <c r="G15" s="3"/>
      <c r="H15" s="3"/>
      <c r="I15" s="3"/>
      <c r="J15" s="3"/>
      <c r="K15" s="4"/>
      <c r="L15" s="5"/>
      <c r="M15" s="6"/>
      <c r="N15" s="3"/>
      <c r="O15" s="3"/>
      <c r="P15" s="3"/>
      <c r="Q15" s="3">
        <v>332.3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4.4" x14ac:dyDescent="0.3">
      <c r="A16" s="3" t="s">
        <v>129</v>
      </c>
      <c r="B16" s="3">
        <f t="shared" si="0"/>
        <v>212</v>
      </c>
      <c r="C16" s="3">
        <v>10</v>
      </c>
      <c r="D16" s="3"/>
      <c r="E16" s="3"/>
      <c r="F16" s="3"/>
      <c r="G16" s="3"/>
      <c r="H16" s="3"/>
      <c r="I16" s="3"/>
      <c r="J16" s="3"/>
      <c r="K16" s="4"/>
      <c r="L16" s="5"/>
      <c r="M16" s="6"/>
      <c r="N16" s="3"/>
      <c r="O16" s="3"/>
      <c r="P16" s="3"/>
      <c r="Q16" s="3">
        <v>202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4.4" x14ac:dyDescent="0.3">
      <c r="A17" s="3" t="s">
        <v>130</v>
      </c>
      <c r="B17" s="3">
        <f t="shared" si="0"/>
        <v>163.5</v>
      </c>
      <c r="C17" s="3"/>
      <c r="D17" s="3"/>
      <c r="E17" s="3"/>
      <c r="F17" s="3"/>
      <c r="G17" s="3"/>
      <c r="H17" s="3"/>
      <c r="I17" s="3"/>
      <c r="J17" s="3"/>
      <c r="K17" s="4"/>
      <c r="L17" s="5"/>
      <c r="M17" s="6"/>
      <c r="N17" s="3"/>
      <c r="O17" s="3"/>
      <c r="P17" s="3"/>
      <c r="Q17" s="3">
        <v>28.5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110</v>
      </c>
      <c r="AD17" s="3">
        <v>25</v>
      </c>
    </row>
    <row r="18" spans="1:30" ht="14.4" x14ac:dyDescent="0.3">
      <c r="A18" s="3" t="s">
        <v>131</v>
      </c>
      <c r="B18" s="3">
        <f t="shared" si="0"/>
        <v>160.5</v>
      </c>
      <c r="C18" s="3">
        <v>20</v>
      </c>
      <c r="D18" s="3"/>
      <c r="E18" s="3"/>
      <c r="F18" s="3"/>
      <c r="G18" s="3"/>
      <c r="H18" s="3">
        <v>5</v>
      </c>
      <c r="I18" s="3"/>
      <c r="J18" s="3"/>
      <c r="K18" s="4"/>
      <c r="L18" s="5"/>
      <c r="M18" s="6"/>
      <c r="N18" s="3"/>
      <c r="O18" s="3"/>
      <c r="P18" s="3"/>
      <c r="Q18" s="3">
        <v>115.5</v>
      </c>
      <c r="R18" s="3"/>
      <c r="S18" s="3"/>
      <c r="T18" s="3"/>
      <c r="U18" s="3"/>
      <c r="V18" s="3">
        <v>20</v>
      </c>
      <c r="W18" s="3"/>
      <c r="X18" s="3"/>
      <c r="Y18" s="3"/>
      <c r="Z18" s="3"/>
      <c r="AA18" s="3"/>
      <c r="AB18" s="3"/>
      <c r="AC18" s="3"/>
      <c r="AD18" s="3"/>
    </row>
    <row r="19" spans="1:30" ht="15.75" customHeight="1" x14ac:dyDescent="0.3">
      <c r="A19" s="3" t="s">
        <v>132</v>
      </c>
      <c r="B19" s="3">
        <f t="shared" si="0"/>
        <v>160</v>
      </c>
      <c r="C19" s="3">
        <v>40</v>
      </c>
      <c r="D19" s="3">
        <v>40</v>
      </c>
      <c r="E19" s="3"/>
      <c r="F19" s="3"/>
      <c r="G19" s="3"/>
      <c r="H19" s="3"/>
      <c r="I19" s="3"/>
      <c r="J19" s="3"/>
      <c r="K19" s="3"/>
      <c r="L19" s="3">
        <v>40</v>
      </c>
      <c r="M19" s="3"/>
      <c r="N19" s="3"/>
      <c r="O19" s="3"/>
      <c r="P19" s="3"/>
      <c r="Q19" s="3"/>
      <c r="R19" s="3"/>
      <c r="S19" s="3"/>
      <c r="T19" s="3">
        <v>40</v>
      </c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customHeight="1" x14ac:dyDescent="0.3">
      <c r="A20" s="3" t="s">
        <v>133</v>
      </c>
      <c r="B20" s="3">
        <f t="shared" si="0"/>
        <v>173.5</v>
      </c>
      <c r="C20" s="3">
        <v>40</v>
      </c>
      <c r="D20" s="3"/>
      <c r="E20" s="3"/>
      <c r="F20" s="3"/>
      <c r="G20" s="3"/>
      <c r="H20" s="3"/>
      <c r="I20" s="3"/>
      <c r="J20" s="3"/>
      <c r="K20" s="4"/>
      <c r="L20" s="5">
        <v>69</v>
      </c>
      <c r="M20" s="6"/>
      <c r="N20" s="3"/>
      <c r="O20" s="3"/>
      <c r="P20" s="3"/>
      <c r="Q20" s="3">
        <v>24.5</v>
      </c>
      <c r="R20" s="3"/>
      <c r="S20" s="3"/>
      <c r="T20" s="3"/>
      <c r="U20" s="12">
        <v>40</v>
      </c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hidden="1" customHeight="1" x14ac:dyDescent="0.3">
      <c r="A21" s="3" t="s">
        <v>134</v>
      </c>
      <c r="B21" s="3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4"/>
      <c r="L21" s="5"/>
      <c r="M21" s="6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customHeight="1" x14ac:dyDescent="0.3">
      <c r="A22" s="3" t="s">
        <v>135</v>
      </c>
      <c r="B22" s="3">
        <f t="shared" si="0"/>
        <v>166.5</v>
      </c>
      <c r="C22" s="3">
        <v>35</v>
      </c>
      <c r="D22" s="3"/>
      <c r="E22" s="3"/>
      <c r="F22" s="3"/>
      <c r="G22" s="3"/>
      <c r="H22" s="3"/>
      <c r="I22" s="3"/>
      <c r="J22" s="3"/>
      <c r="K22" s="4"/>
      <c r="L22" s="5"/>
      <c r="M22" s="6"/>
      <c r="N22" s="3"/>
      <c r="O22" s="3"/>
      <c r="P22" s="3"/>
      <c r="Q22" s="3">
        <v>48.5</v>
      </c>
      <c r="R22" s="3"/>
      <c r="S22" s="3">
        <v>40</v>
      </c>
      <c r="T22" s="3">
        <v>40</v>
      </c>
      <c r="U22" s="3"/>
      <c r="V22" s="3"/>
      <c r="W22" s="3"/>
      <c r="X22" s="3">
        <v>3</v>
      </c>
      <c r="Y22" s="3"/>
      <c r="Z22" s="3"/>
      <c r="AA22" s="3"/>
      <c r="AB22" s="3"/>
      <c r="AC22" s="3"/>
      <c r="AD22" s="3"/>
    </row>
    <row r="23" spans="1:30" ht="15.75" customHeight="1" x14ac:dyDescent="0.3">
      <c r="A23" s="3" t="s">
        <v>136</v>
      </c>
      <c r="B23" s="3">
        <f t="shared" si="0"/>
        <v>162</v>
      </c>
      <c r="C23" s="3">
        <v>5</v>
      </c>
      <c r="D23" s="3"/>
      <c r="E23" s="3"/>
      <c r="F23" s="3"/>
      <c r="G23" s="3"/>
      <c r="H23" s="3"/>
      <c r="I23" s="3"/>
      <c r="J23" s="3"/>
      <c r="K23" s="4"/>
      <c r="L23" s="5">
        <v>74</v>
      </c>
      <c r="M23" s="6"/>
      <c r="N23" s="3"/>
      <c r="O23" s="3"/>
      <c r="P23" s="3"/>
      <c r="Q23" s="3">
        <v>7</v>
      </c>
      <c r="R23" s="3">
        <v>76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</sheetData>
  <sheetProtection sheet="1" formatCells="0" formatColumns="0" formatRows="0" insertColumns="0" insertRows="0" insertHyperlinks="0" deleteColumns="0" deleteRows="0" sort="0" autoFilter="0" pivotTables="0"/>
  <autoFilter ref="A1:A23" xr:uid="{66A10981-3AE4-4D6F-913A-2DDB8A72E70B}"/>
  <mergeCells count="6">
    <mergeCell ref="Q1:AD1"/>
    <mergeCell ref="A1:A2"/>
    <mergeCell ref="B1:B2"/>
    <mergeCell ref="C1:H1"/>
    <mergeCell ref="I1:L1"/>
    <mergeCell ref="M1:O1"/>
  </mergeCells>
  <conditionalFormatting sqref="B3:B23">
    <cfRule type="cellIs" dxfId="275" priority="1" operator="lessThan">
      <formula>160</formula>
    </cfRule>
    <cfRule type="cellIs" dxfId="274" priority="2" operator="greaterThanOrEqual">
      <formula>160</formula>
    </cfRule>
  </conditionalFormatting>
  <dataValidations count="4">
    <dataValidation type="decimal" operator="lessThanOrEqual" allowBlank="1" showInputMessage="1" showErrorMessage="1" prompt="O limite para esta atividade é de 20 h" sqref="K14:K23 N3:N23 K3:K12 H3:H12 H14:H23" xr:uid="{00000000-0002-0000-0200-000001000000}">
      <formula1>20</formula1>
    </dataValidation>
    <dataValidation type="decimal" operator="lessThanOrEqual" allowBlank="1" showInputMessage="1" showErrorMessage="1" prompt="O limite para esta atividade é de 40 h" sqref="P3:P23 M3:M12 M14:M23" xr:uid="{00000000-0002-0000-0200-000002000000}">
      <formula1>20</formula1>
    </dataValidation>
    <dataValidation type="decimal" operator="lessThanOrEqual" allowBlank="1" showInputMessage="1" showErrorMessage="1" prompt="O limite para esta atividade é de 40 h" sqref="T3:T18 T20:T23" xr:uid="{F0586784-0D7E-484B-A4B1-892AAB2B62DB}">
      <formula1>40</formula1>
    </dataValidation>
    <dataValidation type="decimal" operator="lessThanOrEqual" allowBlank="1" showInputMessage="1" showErrorMessage="1" prompt="O limite para esta atividade é de 80 h" sqref="R3:R23" xr:uid="{258366BD-7F87-44A2-85C3-B8A00F03BE6C}">
      <formula1>80</formula1>
    </dataValidation>
  </dataValidations>
  <pageMargins left="0.511811024" right="0.511811024" top="0.78740157499999996" bottom="0.78740157499999996" header="0" footer="0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E03A-B631-4A9E-A5BD-1F9B397538BC}">
  <dimension ref="A1:AF16"/>
  <sheetViews>
    <sheetView workbookViewId="0">
      <selection activeCell="A14" sqref="A14"/>
    </sheetView>
  </sheetViews>
  <sheetFormatPr defaultColWidth="0" defaultRowHeight="14.4" zeroHeight="1" x14ac:dyDescent="0.3"/>
  <cols>
    <col min="1" max="1" width="32.69921875" style="2" bestFit="1" customWidth="1"/>
    <col min="2" max="4" width="9" style="2" customWidth="1"/>
    <col min="5" max="5" width="9.5" bestFit="1" customWidth="1"/>
    <col min="6" max="6" width="9.59765625" style="2" bestFit="1" customWidth="1"/>
    <col min="7" max="7" width="11" style="2" bestFit="1" customWidth="1"/>
    <col min="8" max="10" width="9" style="2" customWidth="1"/>
    <col min="11" max="11" width="13.19921875" style="2" bestFit="1" customWidth="1"/>
    <col min="12" max="14" width="9" style="2" customWidth="1"/>
    <col min="15" max="15" width="4.19921875" style="2" customWidth="1"/>
    <col min="16" max="16" width="11.3984375" style="2" bestFit="1" customWidth="1"/>
    <col min="17" max="18" width="9" style="2" customWidth="1"/>
    <col min="19" max="19" width="11.19921875" style="2" bestFit="1" customWidth="1"/>
    <col min="20" max="20" width="9" style="2" customWidth="1"/>
    <col min="21" max="21" width="3.69921875" style="2" bestFit="1" customWidth="1"/>
    <col min="22" max="22" width="14.3984375" style="2" bestFit="1" customWidth="1"/>
    <col min="23" max="23" width="13.19921875" style="2" bestFit="1" customWidth="1"/>
    <col min="24" max="24" width="13.5" style="2" bestFit="1" customWidth="1"/>
    <col min="25" max="25" width="9" style="2" customWidth="1"/>
    <col min="26" max="26" width="11.5" style="2" bestFit="1" customWidth="1"/>
    <col min="27" max="27" width="11.5" style="2" customWidth="1"/>
    <col min="28" max="28" width="10.69921875" style="2" bestFit="1" customWidth="1"/>
    <col min="29" max="29" width="13.59765625" style="2" bestFit="1" customWidth="1"/>
    <col min="30" max="32" width="9" style="2" customWidth="1"/>
    <col min="33" max="16384" width="9" style="2" hidden="1"/>
  </cols>
  <sheetData>
    <row r="1" spans="1:32" x14ac:dyDescent="0.3">
      <c r="A1" s="82" t="s">
        <v>65</v>
      </c>
      <c r="B1" s="82" t="s">
        <v>66</v>
      </c>
      <c r="C1" s="87" t="s">
        <v>67</v>
      </c>
      <c r="D1" s="89"/>
      <c r="E1" s="89"/>
      <c r="F1" s="89"/>
      <c r="G1" s="89"/>
      <c r="H1" s="89"/>
      <c r="I1" s="90"/>
      <c r="J1" s="88" t="s">
        <v>68</v>
      </c>
      <c r="K1" s="80"/>
      <c r="L1" s="80"/>
      <c r="M1" s="81"/>
      <c r="N1" s="13"/>
      <c r="O1" s="87" t="s">
        <v>69</v>
      </c>
      <c r="P1" s="80"/>
      <c r="Q1" s="81"/>
      <c r="R1" s="7" t="s">
        <v>70</v>
      </c>
      <c r="S1" s="87" t="s">
        <v>71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1"/>
    </row>
    <row r="2" spans="1:32" x14ac:dyDescent="0.3">
      <c r="A2" s="83"/>
      <c r="B2" s="83"/>
      <c r="C2" s="8" t="s">
        <v>72</v>
      </c>
      <c r="D2" s="8" t="s">
        <v>73</v>
      </c>
      <c r="E2" s="8" t="s">
        <v>74</v>
      </c>
      <c r="F2" s="8" t="s">
        <v>75</v>
      </c>
      <c r="G2" s="8" t="s">
        <v>76</v>
      </c>
      <c r="H2" s="8" t="s">
        <v>91</v>
      </c>
      <c r="I2" s="8" t="s">
        <v>137</v>
      </c>
      <c r="J2" s="8" t="s">
        <v>72</v>
      </c>
      <c r="K2" s="8" t="s">
        <v>78</v>
      </c>
      <c r="L2" s="8" t="s">
        <v>79</v>
      </c>
      <c r="M2" s="14" t="s">
        <v>138</v>
      </c>
      <c r="N2" s="14" t="s">
        <v>139</v>
      </c>
      <c r="O2" s="8" t="s">
        <v>140</v>
      </c>
      <c r="P2" s="8" t="s">
        <v>82</v>
      </c>
      <c r="Q2" s="8" t="s">
        <v>74</v>
      </c>
      <c r="R2" s="8" t="s">
        <v>83</v>
      </c>
      <c r="S2" s="8" t="s">
        <v>84</v>
      </c>
      <c r="T2" s="8" t="s">
        <v>85</v>
      </c>
      <c r="U2" s="8" t="s">
        <v>86</v>
      </c>
      <c r="V2" s="8" t="s">
        <v>87</v>
      </c>
      <c r="W2" s="8" t="s">
        <v>78</v>
      </c>
      <c r="X2" s="8" t="s">
        <v>88</v>
      </c>
      <c r="Y2" s="8" t="s">
        <v>89</v>
      </c>
      <c r="Z2" s="8" t="s">
        <v>90</v>
      </c>
      <c r="AA2" s="8" t="s">
        <v>91</v>
      </c>
      <c r="AB2" s="8" t="s">
        <v>92</v>
      </c>
      <c r="AC2" s="8" t="s">
        <v>93</v>
      </c>
      <c r="AD2" s="8" t="s">
        <v>94</v>
      </c>
      <c r="AE2" s="8" t="s">
        <v>95</v>
      </c>
      <c r="AF2" s="8" t="s">
        <v>96</v>
      </c>
    </row>
    <row r="3" spans="1:32" x14ac:dyDescent="0.3">
      <c r="A3" s="3" t="s">
        <v>141</v>
      </c>
      <c r="B3" s="3">
        <f t="shared" ref="B3:B16" si="0">SUM(C3:AF3)</f>
        <v>164.8</v>
      </c>
      <c r="C3" s="3">
        <f>SUMIFS(Requisições!$G:$G,Requisições!$D:$D,$A3,Requisições!$F:$F,Requisições!$R$1)</f>
        <v>40</v>
      </c>
      <c r="D3" s="3">
        <f>SUMIFS(Requisições!$G:$G,Requisições!$D:$D,$A3,Requisições!$F:$F,Requisições!$R$2)</f>
        <v>10</v>
      </c>
      <c r="E3" s="3">
        <f>SUMIFS(Requisições!$G:$G,Requisições!$D:$D,$A3,Requisições!$F:$F,Requisições!$R$3)</f>
        <v>0</v>
      </c>
      <c r="F3" s="3">
        <f>SUMIFS(Requisições!$G:$G,Requisições!$D:$D,$A3,Requisições!$F:$F,Requisições!$R$4)</f>
        <v>0</v>
      </c>
      <c r="G3" s="3">
        <f>SUMIFS(Requisições!$G:$G,Requisições!$D:$D,$A3,Requisições!$F:$F,Requisições!$R$5)</f>
        <v>0</v>
      </c>
      <c r="H3" s="3">
        <f>SUMIFS(Requisições!$G:$G,Requisições!$D:$D,$A3,Requisições!$F:$F,Requisições!$R$6)</f>
        <v>10</v>
      </c>
      <c r="I3" s="3">
        <f>SUMIFS(Requisições!$G:$G,Requisições!$D:$D,$A3,Requisições!$F:$F,Requisições!$R$7)</f>
        <v>0</v>
      </c>
      <c r="J3" s="3">
        <f>SUMIFS(Requisições!$G:$G,Requisições!$D:$D,$A3,Requisições!$F:$F,Requisições!$S$1)</f>
        <v>0</v>
      </c>
      <c r="K3" s="3">
        <f>SUMIFS(Requisições!$G:$G,Requisições!$D:$D,$A3,Requisições!$F:$F,Requisições!$S$2)</f>
        <v>0</v>
      </c>
      <c r="L3" s="3">
        <f>SUMIFS(Requisições!$G:$G,Requisições!$D:$D,$A3,Requisições!$F:$F,Requisições!$S$3)</f>
        <v>0</v>
      </c>
      <c r="M3" s="3">
        <f>SUMIFS(Requisições!$G:$G,Requisições!$D:$D,$A3,Requisições!$F:$F,Requisições!$S$4)</f>
        <v>0</v>
      </c>
      <c r="N3" s="3">
        <f>SUMIFS(Requisições!$G:$G,Requisições!$D:$D,$A3,Requisições!$F:$F,Requisições!$S$5)</f>
        <v>0</v>
      </c>
      <c r="O3" s="3">
        <f>SUMIFS(Requisições!$G:$G,Requisições!$D:$D,$A3,Requisições!$F:$F,Requisições!$T$1)</f>
        <v>0</v>
      </c>
      <c r="P3" s="3">
        <f>SUMIFS(Requisições!$G:$G,Requisições!$D:$D,$A3,Requisições!$F:$F,Requisições!$T$2)</f>
        <v>0</v>
      </c>
      <c r="Q3" s="3">
        <f>SUMIFS(Requisições!$G:$G,Requisições!$D:$D,$A3,Requisições!$F:$F,Requisições!$T$3)</f>
        <v>0</v>
      </c>
      <c r="R3" s="3">
        <f>SUMIFS(Requisições!$G:$G,Requisições!$D:$D,$A3,Requisições!$F:$F,Requisições!$U$1)</f>
        <v>0</v>
      </c>
      <c r="S3" s="3">
        <f>SUMIFS(Requisições!$G:$G,Requisições!$D:$D,$A3,Requisições!$F:$F,Requisições!$V$1)</f>
        <v>0</v>
      </c>
      <c r="T3" s="3">
        <f>SUMIFS(Requisições!$G:$G,Requisições!$D:$D,$A3,Requisições!$F:$F,Requisições!$V$2)</f>
        <v>0</v>
      </c>
      <c r="U3" s="3">
        <f>SUMIFS(Requisições!$G:$G,Requisições!$D:$D,$A3,Requisições!$F:$F,Requisições!$V$3)</f>
        <v>0</v>
      </c>
      <c r="V3" s="3">
        <f>SUMIFS(Requisições!$G:$G,Requisições!$D:$D,$A3,Requisições!$F:$F,Requisições!$V$4)</f>
        <v>0</v>
      </c>
      <c r="W3" s="3">
        <f>SUMIFS(Requisições!$G:$G,Requisições!$D:$D,$A3,Requisições!$F:$F,Requisições!$V$5)</f>
        <v>0</v>
      </c>
      <c r="X3" s="3">
        <f>SUMIFS(Requisições!$G:$G,Requisições!$D:$D,$A3,Requisições!$F:$F,Requisições!$V$6)</f>
        <v>104.8</v>
      </c>
      <c r="Y3" s="3">
        <f>SUMIFS(Requisições!$G:$G,Requisições!$D:$D,$A3,Requisições!$F:$F,Requisições!$V$7)</f>
        <v>0</v>
      </c>
      <c r="Z3" s="3">
        <f>SUMIFS(Requisições!$G:$G,Requisições!$D:$D,$A3,Requisições!$F:$F,Requisições!$V$8)</f>
        <v>0</v>
      </c>
      <c r="AA3" s="3">
        <f>SUMIFS(Requisições!$G:$G,Requisições!$D:$D,$A3,Requisições!$F:$F,Requisições!$V$9)</f>
        <v>0</v>
      </c>
      <c r="AB3" s="3">
        <f>SUMIFS(Requisições!$G:$G,Requisições!$D:$D,$A3,Requisições!$F:$F,Requisições!$V$10)</f>
        <v>0</v>
      </c>
      <c r="AC3" s="3">
        <f>SUMIFS(Requisições!$G:$G,Requisições!$D:$D,$A3,Requisições!$F:$F,Requisições!$V$11)</f>
        <v>0</v>
      </c>
      <c r="AD3" s="3">
        <f>SUMIFS(Requisições!$G:$G,Requisições!$D:$D,$A3,Requisições!$F:$F,Requisições!$V$12)</f>
        <v>0</v>
      </c>
      <c r="AE3" s="3">
        <f>SUMIFS(Requisições!$G:$G,Requisições!$D:$D,$A3,Requisições!$F:$F,Requisições!$V$13)</f>
        <v>0</v>
      </c>
      <c r="AF3" s="3">
        <f>SUMIFS(Requisições!$G:$G,Requisições!$D:$D,$A3,Requisições!$F:$F,Requisições!$V$14)</f>
        <v>0</v>
      </c>
    </row>
    <row r="4" spans="1:32" x14ac:dyDescent="0.3">
      <c r="A4" s="3" t="s">
        <v>142</v>
      </c>
      <c r="B4" s="3">
        <f t="shared" si="0"/>
        <v>0</v>
      </c>
      <c r="C4" s="3">
        <f>SUMIFS(Requisições!$G:$G,Requisições!$D:$D,$A4,Requisições!$F:$F,Requisições!$R$1)</f>
        <v>0</v>
      </c>
      <c r="D4" s="3">
        <f>SUMIFS(Requisições!$G:$G,Requisições!$D:$D,$A4,Requisições!$F:$F,Requisições!$R$2)</f>
        <v>0</v>
      </c>
      <c r="E4" s="3">
        <f>SUMIFS(Requisições!$G:$G,Requisições!$D:$D,$A4,Requisições!$F:$F,Requisições!$R$3)</f>
        <v>0</v>
      </c>
      <c r="F4" s="3">
        <f>SUMIFS(Requisições!$G:$G,Requisições!$D:$D,$A4,Requisições!$F:$F,Requisições!$R$4)</f>
        <v>0</v>
      </c>
      <c r="G4" s="3">
        <f>SUMIFS(Requisições!$G:$G,Requisições!$D:$D,$A4,Requisições!$F:$F,Requisições!$R$5)</f>
        <v>0</v>
      </c>
      <c r="H4" s="3">
        <f>SUMIFS(Requisições!$G:$G,Requisições!$D:$D,$A4,Requisições!$F:$F,Requisições!$R$6)</f>
        <v>0</v>
      </c>
      <c r="I4" s="3">
        <f>SUMIFS(Requisições!$G:$G,Requisições!$D:$D,$A4,Requisições!$F:$F,"Visitas a shows, exposições, etc.")</f>
        <v>0</v>
      </c>
      <c r="J4" s="3">
        <f>SUMIFS(Requisições!$G:$G,Requisições!$D:$D,$A4,Requisições!$F:$F,Requisições!$S$1)</f>
        <v>0</v>
      </c>
      <c r="K4" s="3">
        <f>SUMIFS(Requisições!$G:$G,Requisições!$D:$D,$A4,Requisições!$F:$F,Requisições!$S$2)</f>
        <v>0</v>
      </c>
      <c r="L4" s="3">
        <f>SUMIFS(Requisições!$G:$G,Requisições!$D:$D,$A4,Requisições!$F:$F,Requisições!$S$3)</f>
        <v>0</v>
      </c>
      <c r="M4" s="3">
        <f>SUMIFS(Requisições!$G:$G,Requisições!$D:$D,$A4,Requisições!$F:$F,Requisições!$S$4)</f>
        <v>0</v>
      </c>
      <c r="N4" s="3">
        <f>SUMIFS(Requisições!$G:$G,Requisições!$D:$D,$A4,Requisições!$F:$F,Requisições!$S$5)</f>
        <v>0</v>
      </c>
      <c r="O4" s="3">
        <f>SUMIFS(Requisições!$G:$G,Requisições!$D:$D,$A4,Requisições!$F:$F,Requisições!$T$1)</f>
        <v>0</v>
      </c>
      <c r="P4" s="3">
        <f>SUMIFS(Requisições!$G:$G,Requisições!$D:$D,$A4,Requisições!$F:$F,Requisições!$T$2)</f>
        <v>0</v>
      </c>
      <c r="Q4" s="3">
        <f>SUMIFS(Requisições!$G:$G,Requisições!$D:$D,$A4,Requisições!$F:$F,Requisições!$T$3)</f>
        <v>0</v>
      </c>
      <c r="R4" s="3">
        <f>SUMIFS(Requisições!$G:$G,Requisições!$D:$D,$A4,Requisições!$F:$F,Requisições!$U$1)</f>
        <v>0</v>
      </c>
      <c r="S4" s="3">
        <f>SUMIFS(Requisições!$G:$G,Requisições!$D:$D,$A4,Requisições!$F:$F,Requisições!$V$1)</f>
        <v>0</v>
      </c>
      <c r="T4" s="3">
        <f>SUMIFS(Requisições!$G:$G,Requisições!$D:$D,$A4,Requisições!$F:$F,Requisições!$V$2)</f>
        <v>0</v>
      </c>
      <c r="U4" s="3">
        <f>SUMIFS(Requisições!$G:$G,Requisições!$D:$D,$A4,Requisições!$F:$F,Requisições!$V$3)</f>
        <v>0</v>
      </c>
      <c r="V4" s="3">
        <f>SUMIFS(Requisições!$G:$G,Requisições!$D:$D,$A4,Requisições!$F:$F,Requisições!$V$4)</f>
        <v>0</v>
      </c>
      <c r="W4" s="3">
        <f>SUMIFS(Requisições!$G:$G,Requisições!$D:$D,$A4,Requisições!$F:$F,Requisições!$V$5)</f>
        <v>0</v>
      </c>
      <c r="X4" s="3">
        <f>SUMIFS(Requisições!$G:$G,Requisições!$D:$D,$A4,Requisições!$F:$F,Requisições!$V$6)</f>
        <v>0</v>
      </c>
      <c r="Y4" s="3">
        <f>SUMIFS(Requisições!$G:$G,Requisições!$D:$D,$A4,Requisições!$F:$F,Requisições!$V$7)</f>
        <v>0</v>
      </c>
      <c r="Z4" s="3">
        <f>SUMIFS(Requisições!$G:$G,Requisições!$D:$D,$A4,Requisições!$F:$F,Requisições!$V$8)</f>
        <v>0</v>
      </c>
      <c r="AA4" s="3">
        <f>SUMIFS(Requisições!$G:$G,Requisições!$D:$D,$A4,Requisições!$F:$F,Requisições!$V$9)</f>
        <v>0</v>
      </c>
      <c r="AB4" s="3">
        <f>SUMIFS(Requisições!$G:$G,Requisições!$D:$D,$A4,Requisições!$F:$F,Requisições!$V$10)</f>
        <v>0</v>
      </c>
      <c r="AC4" s="3">
        <f>SUMIFS(Requisições!$G:$G,Requisições!$D:$D,$A4,Requisições!$F:$F,Requisições!$V$11)</f>
        <v>0</v>
      </c>
      <c r="AD4" s="3">
        <f>SUMIFS(Requisições!$G:$G,Requisições!$D:$D,$A4,Requisições!$F:$F,Requisições!$V$12)</f>
        <v>0</v>
      </c>
      <c r="AE4" s="3">
        <f>SUMIFS(Requisições!$G:$G,Requisições!$D:$D,$A4,Requisições!$F:$F,Requisições!$V$13)</f>
        <v>0</v>
      </c>
      <c r="AF4" s="3">
        <f>SUMIFS(Requisições!$G:$G,Requisições!$D:$D,$A4,Requisições!$F:$F,Requisições!$V$14)</f>
        <v>0</v>
      </c>
    </row>
    <row r="5" spans="1:32" x14ac:dyDescent="0.3">
      <c r="A5" s="3" t="s">
        <v>143</v>
      </c>
      <c r="B5" s="3">
        <f t="shared" si="0"/>
        <v>0</v>
      </c>
      <c r="C5" s="3">
        <f>SUMIFS(Requisições!$G:$G,Requisições!$D:$D,$A5,Requisições!$F:$F,Requisições!$R$1)</f>
        <v>0</v>
      </c>
      <c r="D5" s="3">
        <f>SUMIFS(Requisições!$G:$G,Requisições!$D:$D,$A5,Requisições!$F:$F,Requisições!$R$2)</f>
        <v>0</v>
      </c>
      <c r="E5" s="3">
        <f>SUMIFS(Requisições!$G:$G,Requisições!$D:$D,$A5,Requisições!$F:$F,Requisições!$R$3)</f>
        <v>0</v>
      </c>
      <c r="F5" s="3">
        <f>SUMIFS(Requisições!$G:$G,Requisições!$D:$D,$A5,Requisições!$F:$F,Requisições!$R$4)</f>
        <v>0</v>
      </c>
      <c r="G5" s="3">
        <f>SUMIFS(Requisições!$G:$G,Requisições!$D:$D,$A5,Requisições!$F:$F,Requisições!$R$5)</f>
        <v>0</v>
      </c>
      <c r="H5" s="3">
        <f>SUMIFS(Requisições!$G:$G,Requisições!$D:$D,$A5,Requisições!$F:$F,Requisições!$R$6)</f>
        <v>0</v>
      </c>
      <c r="I5" s="3">
        <f>SUMIFS(Requisições!$G:$G,Requisições!$D:$D,$A5,Requisições!$F:$F,"Visitas a shows, exposições, etc.")</f>
        <v>0</v>
      </c>
      <c r="J5" s="3">
        <f>SUMIFS(Requisições!$G:$G,Requisições!$D:$D,$A5,Requisições!$F:$F,Requisições!$S$1)</f>
        <v>0</v>
      </c>
      <c r="K5" s="3">
        <f>SUMIFS(Requisições!$G:$G,Requisições!$D:$D,$A5,Requisições!$F:$F,Requisições!$S$2)</f>
        <v>0</v>
      </c>
      <c r="L5" s="3">
        <f>SUMIFS(Requisições!$G:$G,Requisições!$D:$D,$A5,Requisições!$F:$F,Requisições!$S$3)</f>
        <v>0</v>
      </c>
      <c r="M5" s="3">
        <f>SUMIFS(Requisições!$G:$G,Requisições!$D:$D,$A5,Requisições!$F:$F,Requisições!$S$4)</f>
        <v>0</v>
      </c>
      <c r="N5" s="3">
        <f>SUMIFS(Requisições!$G:$G,Requisições!$D:$D,$A5,Requisições!$F:$F,Requisições!$S$5)</f>
        <v>0</v>
      </c>
      <c r="O5" s="3">
        <f>SUMIFS(Requisições!$G:$G,Requisições!$D:$D,$A5,Requisições!$F:$F,Requisições!$T$1)</f>
        <v>0</v>
      </c>
      <c r="P5" s="3">
        <f>SUMIFS(Requisições!$G:$G,Requisições!$D:$D,$A5,Requisições!$F:$F,Requisições!$T$2)</f>
        <v>0</v>
      </c>
      <c r="Q5" s="3">
        <f>SUMIFS(Requisições!$G:$G,Requisições!$D:$D,$A5,Requisições!$F:$F,Requisições!$T$3)</f>
        <v>0</v>
      </c>
      <c r="R5" s="3">
        <f>SUMIFS(Requisições!$G:$G,Requisições!$D:$D,$A5,Requisições!$F:$F,Requisições!$U$1)</f>
        <v>0</v>
      </c>
      <c r="S5" s="3">
        <f>SUMIFS(Requisições!$G:$G,Requisições!$D:$D,$A5,Requisições!$F:$F,Requisições!$V$1)</f>
        <v>0</v>
      </c>
      <c r="T5" s="3">
        <f>SUMIFS(Requisições!$G:$G,Requisições!$D:$D,$A5,Requisições!$F:$F,Requisições!$V$2)</f>
        <v>0</v>
      </c>
      <c r="U5" s="3">
        <f>SUMIFS(Requisições!$G:$G,Requisições!$D:$D,$A5,Requisições!$F:$F,Requisições!$V$3)</f>
        <v>0</v>
      </c>
      <c r="V5" s="3">
        <f>SUMIFS(Requisições!$G:$G,Requisições!$D:$D,$A5,Requisições!$F:$F,Requisições!$V$4)</f>
        <v>0</v>
      </c>
      <c r="W5" s="3">
        <f>SUMIFS(Requisições!$G:$G,Requisições!$D:$D,$A5,Requisições!$F:$F,Requisições!$V$5)</f>
        <v>0</v>
      </c>
      <c r="X5" s="3">
        <f>SUMIFS(Requisições!$G:$G,Requisições!$D:$D,$A5,Requisições!$F:$F,Requisições!$V$6)</f>
        <v>0</v>
      </c>
      <c r="Y5" s="3">
        <f>SUMIFS(Requisições!$G:$G,Requisições!$D:$D,$A5,Requisições!$F:$F,Requisições!$V$7)</f>
        <v>0</v>
      </c>
      <c r="Z5" s="3">
        <f>SUMIFS(Requisições!$G:$G,Requisições!$D:$D,$A5,Requisições!$F:$F,Requisições!$V$8)</f>
        <v>0</v>
      </c>
      <c r="AA5" s="3">
        <f>SUMIFS(Requisições!$G:$G,Requisições!$D:$D,$A5,Requisições!$F:$F,Requisições!$V$9)</f>
        <v>0</v>
      </c>
      <c r="AB5" s="3">
        <f>SUMIFS(Requisições!$G:$G,Requisições!$D:$D,$A5,Requisições!$F:$F,Requisições!$V$10)</f>
        <v>0</v>
      </c>
      <c r="AC5" s="3">
        <f>SUMIFS(Requisições!$G:$G,Requisições!$D:$D,$A5,Requisições!$F:$F,Requisições!$V$11)</f>
        <v>0</v>
      </c>
      <c r="AD5" s="3">
        <f>SUMIFS(Requisições!$G:$G,Requisições!$D:$D,$A5,Requisições!$F:$F,Requisições!$V$12)</f>
        <v>0</v>
      </c>
      <c r="AE5" s="3">
        <f>SUMIFS(Requisições!$G:$G,Requisições!$D:$D,$A5,Requisições!$F:$F,Requisições!$V$13)</f>
        <v>0</v>
      </c>
      <c r="AF5" s="3">
        <f>SUMIFS(Requisições!$G:$G,Requisições!$D:$D,$A5,Requisições!$F:$F,Requisições!$V$14)</f>
        <v>0</v>
      </c>
    </row>
    <row r="6" spans="1:32" hidden="1" x14ac:dyDescent="0.3">
      <c r="A6" s="3" t="s">
        <v>144</v>
      </c>
      <c r="B6" s="3">
        <f t="shared" si="0"/>
        <v>0</v>
      </c>
      <c r="C6" s="3">
        <f>SUMIFS(Requisições!$G:$G,Requisições!$D:$D,$A6,Requisições!$F:$F,Requisições!$R$1)</f>
        <v>0</v>
      </c>
      <c r="D6" s="3">
        <f>SUMIFS(Requisições!$G:$G,Requisições!$D:$D,$A6,Requisições!$F:$F,Requisições!$R$2)</f>
        <v>0</v>
      </c>
      <c r="E6" s="3">
        <f>SUMIFS(Requisições!$G:$G,Requisições!$D:$D,$A6,Requisições!$F:$F,Requisições!$R$3)</f>
        <v>0</v>
      </c>
      <c r="F6" s="3">
        <f>SUMIFS(Requisições!$G:$G,Requisições!$D:$D,$A6,Requisições!$F:$F,Requisições!$R$4)</f>
        <v>0</v>
      </c>
      <c r="G6" s="3">
        <f>SUMIFS(Requisições!$G:$G,Requisições!$D:$D,$A6,Requisições!$F:$F,Requisições!$R$5)</f>
        <v>0</v>
      </c>
      <c r="H6" s="3">
        <f>SUMIFS(Requisições!$G:$G,Requisições!$D:$D,$A6,Requisições!$F:$F,Requisições!$R$6)</f>
        <v>0</v>
      </c>
      <c r="I6" s="3">
        <f>SUMIFS(Requisições!$G:$G,Requisições!$D:$D,$A6,Requisições!$F:$F,"Visitas a shows, exposições, etc.")</f>
        <v>0</v>
      </c>
      <c r="J6" s="3">
        <f>SUMIFS(Requisições!$G:$G,Requisições!$D:$D,$A6,Requisições!$F:$F,Requisições!$S$1)</f>
        <v>0</v>
      </c>
      <c r="K6" s="3">
        <f>SUMIFS(Requisições!$G:$G,Requisições!$D:$D,$A6,Requisições!$F:$F,Requisições!$S$2)</f>
        <v>0</v>
      </c>
      <c r="L6" s="3">
        <f>SUMIFS(Requisições!$G:$G,Requisições!$D:$D,$A6,Requisições!$F:$F,Requisições!$S$3)</f>
        <v>0</v>
      </c>
      <c r="M6" s="3">
        <f>SUMIFS(Requisições!$G:$G,Requisições!$D:$D,$A6,Requisições!$F:$F,Requisições!$S$4)</f>
        <v>0</v>
      </c>
      <c r="N6" s="3">
        <f>SUMIFS(Requisições!$G:$G,Requisições!$D:$D,$A6,Requisições!$F:$F,Requisições!$S$5)</f>
        <v>0</v>
      </c>
      <c r="O6" s="3">
        <f>SUMIFS(Requisições!$G:$G,Requisições!$D:$D,$A6,Requisições!$F:$F,Requisições!$T$1)</f>
        <v>0</v>
      </c>
      <c r="P6" s="3">
        <f>SUMIFS(Requisições!$G:$G,Requisições!$D:$D,$A6,Requisições!$F:$F,Requisições!$T$2)</f>
        <v>0</v>
      </c>
      <c r="Q6" s="3">
        <f>SUMIFS(Requisições!$G:$G,Requisições!$D:$D,$A6,Requisições!$F:$F,Requisições!$T$3)</f>
        <v>0</v>
      </c>
      <c r="R6" s="3">
        <f>SUMIFS(Requisições!$G:$G,Requisições!$D:$D,$A6,Requisições!$F:$F,Requisições!$U$1)</f>
        <v>0</v>
      </c>
      <c r="S6" s="3">
        <f>SUMIFS(Requisições!$G:$G,Requisições!$D:$D,$A6,Requisições!$F:$F,Requisições!$V$1)</f>
        <v>0</v>
      </c>
      <c r="T6" s="3">
        <f>SUMIFS(Requisições!$G:$G,Requisições!$D:$D,$A6,Requisições!$F:$F,Requisições!$V$2)</f>
        <v>0</v>
      </c>
      <c r="U6" s="3">
        <f>SUMIFS(Requisições!$G:$G,Requisições!$D:$D,$A6,Requisições!$F:$F,Requisições!$V$3)</f>
        <v>0</v>
      </c>
      <c r="V6" s="3">
        <f>SUMIFS(Requisições!$G:$G,Requisições!$D:$D,$A6,Requisições!$F:$F,Requisições!$V$4)</f>
        <v>0</v>
      </c>
      <c r="W6" s="3">
        <f>SUMIFS(Requisições!$G:$G,Requisições!$D:$D,$A6,Requisições!$F:$F,Requisições!$V$5)</f>
        <v>0</v>
      </c>
      <c r="X6" s="3">
        <f>SUMIFS(Requisições!$G:$G,Requisições!$D:$D,$A6,Requisições!$F:$F,Requisições!$V$6)</f>
        <v>0</v>
      </c>
      <c r="Y6" s="3">
        <f>SUMIFS(Requisições!$G:$G,Requisições!$D:$D,$A6,Requisições!$F:$F,Requisições!$V$7)</f>
        <v>0</v>
      </c>
      <c r="Z6" s="3">
        <f>SUMIFS(Requisições!$G:$G,Requisições!$D:$D,$A6,Requisições!$F:$F,Requisições!$V$8)</f>
        <v>0</v>
      </c>
      <c r="AA6" s="3">
        <f>SUMIFS(Requisições!$G:$G,Requisições!$D:$D,$A6,Requisições!$F:$F,Requisições!$V$9)</f>
        <v>0</v>
      </c>
      <c r="AB6" s="3">
        <f>SUMIFS(Requisições!$G:$G,Requisições!$D:$D,$A6,Requisições!$F:$F,Requisições!$V$10)</f>
        <v>0</v>
      </c>
      <c r="AC6" s="3">
        <f>SUMIFS(Requisições!$G:$G,Requisições!$D:$D,$A6,Requisições!$F:$F,Requisições!$V$11)</f>
        <v>0</v>
      </c>
      <c r="AD6" s="3">
        <f>SUMIFS(Requisições!$G:$G,Requisições!$D:$D,$A6,Requisições!$F:$F,Requisições!$V$12)</f>
        <v>0</v>
      </c>
      <c r="AE6" s="3">
        <f>SUMIFS(Requisições!$G:$G,Requisições!$D:$D,$A6,Requisições!$F:$F,Requisições!$V$13)</f>
        <v>0</v>
      </c>
      <c r="AF6" s="3">
        <f>SUMIFS(Requisições!$G:$G,Requisições!$D:$D,$A6,Requisições!$F:$F,Requisições!$V$14)</f>
        <v>0</v>
      </c>
    </row>
    <row r="7" spans="1:32" x14ac:dyDescent="0.3">
      <c r="A7" s="3" t="s">
        <v>145</v>
      </c>
      <c r="B7" s="3">
        <f t="shared" si="0"/>
        <v>163</v>
      </c>
      <c r="C7" s="3">
        <f>SUMIFS(Requisições!$G:$G,Requisições!$D:$D,$A7,Requisições!$F:$F,Requisições!$R$1)</f>
        <v>80</v>
      </c>
      <c r="D7" s="3">
        <f>SUMIFS(Requisições!$G:$G,Requisições!$D:$D,$A7,Requisições!$F:$F,Requisições!$R$2)</f>
        <v>0</v>
      </c>
      <c r="E7" s="3">
        <f>SUMIFS(Requisições!$G:$G,Requisições!$D:$D,$A7,Requisições!$F:$F,Requisições!$R$3)</f>
        <v>0</v>
      </c>
      <c r="F7" s="3">
        <f>SUMIFS(Requisições!$G:$G,Requisições!$D:$D,$A7,Requisições!$F:$F,Requisições!$R$4)</f>
        <v>0</v>
      </c>
      <c r="G7" s="3">
        <f>SUMIFS(Requisições!$G:$G,Requisições!$D:$D,$A7,Requisições!$F:$F,Requisições!$R$5)</f>
        <v>0</v>
      </c>
      <c r="H7" s="3">
        <f>SUMIFS(Requisições!$G:$G,Requisições!$D:$D,$A7,Requisições!$F:$F,Requisições!$R$6)</f>
        <v>10</v>
      </c>
      <c r="I7" s="3">
        <f>SUMIFS(Requisições!$G:$G,Requisições!$D:$D,$A7,Requisições!$F:$F,"Visitas a shows, exposições, etc.")</f>
        <v>0</v>
      </c>
      <c r="J7" s="3">
        <f>SUMIFS(Requisições!$G:$G,Requisições!$D:$D,$A7,Requisições!$F:$F,Requisições!$S$1)</f>
        <v>0</v>
      </c>
      <c r="K7" s="3">
        <f>SUMIFS(Requisições!$G:$G,Requisições!$D:$D,$A7,Requisições!$F:$F,Requisições!$S$2)</f>
        <v>0</v>
      </c>
      <c r="L7" s="3">
        <f>SUMIFS(Requisições!$G:$G,Requisições!$D:$D,$A7,Requisições!$F:$F,Requisições!$S$3)</f>
        <v>0</v>
      </c>
      <c r="M7" s="3">
        <f>SUMIFS(Requisições!$G:$G,Requisições!$D:$D,$A7,Requisições!$F:$F,Requisições!$S$4)</f>
        <v>0</v>
      </c>
      <c r="N7" s="3">
        <f>SUMIFS(Requisições!$G:$G,Requisições!$D:$D,$A7,Requisições!$F:$F,Requisições!$S$5)</f>
        <v>40</v>
      </c>
      <c r="O7" s="3">
        <f>SUMIFS(Requisições!$G:$G,Requisições!$D:$D,$A7,Requisições!$F:$F,Requisições!$T$1)</f>
        <v>0</v>
      </c>
      <c r="P7" s="3">
        <f>SUMIFS(Requisições!$G:$G,Requisições!$D:$D,$A7,Requisições!$F:$F,Requisições!$T$2)</f>
        <v>0</v>
      </c>
      <c r="Q7" s="3">
        <f>SUMIFS(Requisições!$G:$G,Requisições!$D:$D,$A7,Requisições!$F:$F,Requisições!$T$3)</f>
        <v>0</v>
      </c>
      <c r="R7" s="3">
        <f>SUMIFS(Requisições!$G:$G,Requisições!$D:$D,$A7,Requisições!$F:$F,Requisições!$U$1)</f>
        <v>0</v>
      </c>
      <c r="S7" s="3">
        <f>SUMIFS(Requisições!$G:$G,Requisições!$D:$D,$A7,Requisições!$F:$F,Requisições!$V$1)</f>
        <v>0</v>
      </c>
      <c r="T7" s="3">
        <f>SUMIFS(Requisições!$G:$G,Requisições!$D:$D,$A7,Requisições!$F:$F,Requisições!$V$2)</f>
        <v>0</v>
      </c>
      <c r="U7" s="3">
        <f>SUMIFS(Requisições!$G:$G,Requisições!$D:$D,$A7,Requisições!$F:$F,Requisições!$V$3)</f>
        <v>0</v>
      </c>
      <c r="V7" s="3">
        <f>SUMIFS(Requisições!$G:$G,Requisições!$D:$D,$A7,Requisições!$F:$F,Requisições!$V$4)</f>
        <v>20</v>
      </c>
      <c r="W7" s="3">
        <f>SUMIFS(Requisições!$G:$G,Requisições!$D:$D,$A7,Requisições!$F:$F,Requisições!$V$5)</f>
        <v>0</v>
      </c>
      <c r="X7" s="3">
        <f>SUMIFS(Requisições!$G:$G,Requisições!$D:$D,$A7,Requisições!$F:$F,Requisições!$V$6)</f>
        <v>0</v>
      </c>
      <c r="Y7" s="3">
        <f>SUMIFS(Requisições!$G:$G,Requisições!$D:$D,$A7,Requisições!$F:$F,Requisições!$V$7)</f>
        <v>0</v>
      </c>
      <c r="Z7" s="3">
        <f>SUMIFS(Requisições!$G:$G,Requisições!$D:$D,$A7,Requisições!$F:$F,Requisições!$V$8)</f>
        <v>3</v>
      </c>
      <c r="AA7" s="3">
        <f>SUMIFS(Requisições!$G:$G,Requisições!$D:$D,$A7,Requisições!$F:$F,Requisições!$V$9)</f>
        <v>0</v>
      </c>
      <c r="AB7" s="3">
        <f>SUMIFS(Requisições!$G:$G,Requisições!$D:$D,$A7,Requisições!$F:$F,Requisições!$V$10)</f>
        <v>0</v>
      </c>
      <c r="AC7" s="3">
        <f>SUMIFS(Requisições!$G:$G,Requisições!$D:$D,$A7,Requisições!$F:$F,Requisições!$V$11)</f>
        <v>0</v>
      </c>
      <c r="AD7" s="3">
        <f>SUMIFS(Requisições!$G:$G,Requisições!$D:$D,$A7,Requisições!$F:$F,Requisições!$V$12)</f>
        <v>0</v>
      </c>
      <c r="AE7" s="3">
        <f>SUMIFS(Requisições!$G:$G,Requisições!$D:$D,$A7,Requisições!$F:$F,Requisições!$V$13)</f>
        <v>10</v>
      </c>
      <c r="AF7" s="3">
        <f>SUMIFS(Requisições!$G:$G,Requisições!$D:$D,$A7,Requisições!$F:$F,Requisições!$V$14)</f>
        <v>0</v>
      </c>
    </row>
    <row r="8" spans="1:32" x14ac:dyDescent="0.3">
      <c r="A8" s="3" t="s">
        <v>146</v>
      </c>
      <c r="B8" s="3">
        <f t="shared" si="0"/>
        <v>166.1</v>
      </c>
      <c r="C8" s="3">
        <f>SUMIFS(Requisições!$G:$G,Requisições!$D:$D,$A8,Requisições!$F:$F,Requisições!$R$1)</f>
        <v>77</v>
      </c>
      <c r="D8" s="3">
        <f>SUMIFS(Requisições!$G:$G,Requisições!$D:$D,$A8,Requisições!$F:$F,Requisições!$R$2)</f>
        <v>0</v>
      </c>
      <c r="E8" s="3">
        <f>SUMIFS(Requisições!$G:$G,Requisições!$D:$D,$A8,Requisições!$F:$F,Requisições!$R$3)</f>
        <v>0</v>
      </c>
      <c r="F8" s="3">
        <f>SUMIFS(Requisições!$G:$G,Requisições!$D:$D,$A8,Requisições!$F:$F,Requisições!$R$4)</f>
        <v>0</v>
      </c>
      <c r="G8" s="3">
        <f>SUMIFS(Requisições!$G:$G,Requisições!$D:$D,$A8,Requisições!$F:$F,Requisições!$R$5)</f>
        <v>0</v>
      </c>
      <c r="H8" s="3">
        <f>SUMIFS(Requisições!$G:$G,Requisições!$D:$D,$A8,Requisições!$F:$F,Requisições!$R$6)</f>
        <v>10</v>
      </c>
      <c r="I8" s="3">
        <f>SUMIFS(Requisições!$G:$G,Requisições!$D:$D,$A8,Requisições!$F:$F,"Visitas a shows, exposições, etc.")</f>
        <v>0</v>
      </c>
      <c r="J8" s="3">
        <f>SUMIFS(Requisições!$G:$G,Requisições!$D:$D,$A8,Requisições!$F:$F,Requisições!$S$1)</f>
        <v>0</v>
      </c>
      <c r="K8" s="3">
        <f>SUMIFS(Requisições!$G:$G,Requisições!$D:$D,$A8,Requisições!$F:$F,Requisições!$S$2)</f>
        <v>0</v>
      </c>
      <c r="L8" s="3">
        <f>SUMIFS(Requisições!$G:$G,Requisições!$D:$D,$A8,Requisições!$F:$F,Requisições!$S$3)</f>
        <v>26</v>
      </c>
      <c r="M8" s="3">
        <f>SUMIFS(Requisições!$G:$G,Requisições!$D:$D,$A8,Requisições!$F:$F,Requisições!$S$4)</f>
        <v>0</v>
      </c>
      <c r="N8" s="3">
        <f>SUMIFS(Requisições!$G:$G,Requisições!$D:$D,$A8,Requisições!$F:$F,Requisições!$S$5)</f>
        <v>0</v>
      </c>
      <c r="O8" s="3">
        <f>SUMIFS(Requisições!$G:$G,Requisições!$D:$D,$A8,Requisições!$F:$F,Requisições!$T$1)</f>
        <v>0</v>
      </c>
      <c r="P8" s="3">
        <f>SUMIFS(Requisições!$G:$G,Requisições!$D:$D,$A8,Requisições!$F:$F,Requisições!$T$2)</f>
        <v>0</v>
      </c>
      <c r="Q8" s="3">
        <f>SUMIFS(Requisições!$G:$G,Requisições!$D:$D,$A8,Requisições!$F:$F,Requisições!$T$3)</f>
        <v>0</v>
      </c>
      <c r="R8" s="3">
        <f>SUMIFS(Requisições!$G:$G,Requisições!$D:$D,$A8,Requisições!$F:$F,Requisições!$U$1)</f>
        <v>0</v>
      </c>
      <c r="S8" s="3">
        <f>SUMIFS(Requisições!$G:$G,Requisições!$D:$D,$A8,Requisições!$F:$F,Requisições!$V$1)</f>
        <v>50.1</v>
      </c>
      <c r="T8" s="3">
        <f>SUMIFS(Requisições!$G:$G,Requisições!$D:$D,$A8,Requisições!$F:$F,Requisições!$V$2)</f>
        <v>0</v>
      </c>
      <c r="U8" s="3">
        <f>SUMIFS(Requisições!$G:$G,Requisições!$D:$D,$A8,Requisições!$F:$F,Requisições!$V$3)</f>
        <v>0</v>
      </c>
      <c r="V8" s="3">
        <f>SUMIFS(Requisições!$G:$G,Requisições!$D:$D,$A8,Requisições!$F:$F,Requisições!$V$4)</f>
        <v>0</v>
      </c>
      <c r="W8" s="3">
        <f>SUMIFS(Requisições!$G:$G,Requisições!$D:$D,$A8,Requisições!$F:$F,Requisições!$V$5)</f>
        <v>0</v>
      </c>
      <c r="X8" s="3">
        <f>SUMIFS(Requisições!$G:$G,Requisições!$D:$D,$A8,Requisições!$F:$F,Requisições!$V$6)</f>
        <v>0</v>
      </c>
      <c r="Y8" s="3">
        <f>SUMIFS(Requisições!$G:$G,Requisições!$D:$D,$A8,Requisições!$F:$F,Requisições!$V$7)</f>
        <v>0</v>
      </c>
      <c r="Z8" s="3">
        <f>SUMIFS(Requisições!$G:$G,Requisições!$D:$D,$A8,Requisições!$F:$F,Requisições!$V$8)</f>
        <v>3</v>
      </c>
      <c r="AA8" s="3">
        <f>SUMIFS(Requisições!$G:$G,Requisições!$D:$D,$A8,Requisições!$F:$F,Requisições!$V$9)</f>
        <v>0</v>
      </c>
      <c r="AB8" s="3">
        <f>SUMIFS(Requisições!$G:$G,Requisições!$D:$D,$A8,Requisições!$F:$F,Requisições!$V$10)</f>
        <v>0</v>
      </c>
      <c r="AC8" s="3">
        <f>SUMIFS(Requisições!$G:$G,Requisições!$D:$D,$A8,Requisições!$F:$F,Requisições!$V$11)</f>
        <v>0</v>
      </c>
      <c r="AD8" s="3">
        <f>SUMIFS(Requisições!$G:$G,Requisições!$D:$D,$A8,Requisições!$F:$F,Requisições!$V$12)</f>
        <v>0</v>
      </c>
      <c r="AE8" s="3">
        <f>SUMIFS(Requisições!$G:$G,Requisições!$D:$D,$A8,Requisições!$F:$F,Requisições!$V$13)</f>
        <v>0</v>
      </c>
      <c r="AF8" s="3">
        <f>SUMIFS(Requisições!$G:$G,Requisições!$D:$D,$A8,Requisições!$F:$F,Requisições!$V$14)</f>
        <v>0</v>
      </c>
    </row>
    <row r="9" spans="1:32" x14ac:dyDescent="0.3">
      <c r="A9" s="3" t="s">
        <v>147</v>
      </c>
      <c r="B9" s="3">
        <f t="shared" si="0"/>
        <v>194</v>
      </c>
      <c r="C9" s="3">
        <f>SUMIFS(Requisições!$G:$G,Requisições!$D:$D,$A9,Requisições!$F:$F,Requisições!$R$1)</f>
        <v>40</v>
      </c>
      <c r="D9" s="3">
        <f>SUMIFS(Requisições!$G:$G,Requisições!$D:$D,$A9,Requisições!$F:$F,Requisições!$R$2)</f>
        <v>0</v>
      </c>
      <c r="E9" s="3">
        <f>SUMIFS(Requisições!$G:$G,Requisições!$D:$D,$A9,Requisições!$F:$F,Requisições!$R$3)</f>
        <v>0</v>
      </c>
      <c r="F9" s="3">
        <f>SUMIFS(Requisições!$G:$G,Requisições!$D:$D,$A9,Requisições!$F:$F,Requisições!$R$4)</f>
        <v>0</v>
      </c>
      <c r="G9" s="3">
        <f>SUMIFS(Requisições!$G:$G,Requisições!$D:$D,$A9,Requisições!$F:$F,Requisições!$R$5)</f>
        <v>0</v>
      </c>
      <c r="H9" s="3">
        <f>SUMIFS(Requisições!$G:$G,Requisições!$D:$D,$A9,Requisições!$F:$F,Requisições!$R$6)</f>
        <v>0</v>
      </c>
      <c r="I9" s="3">
        <f>SUMIFS(Requisições!$G:$G,Requisições!$D:$D,$A9,Requisições!$F:$F,"Visitas a shows, exposições, etc.")</f>
        <v>0</v>
      </c>
      <c r="J9" s="3">
        <f>SUMIFS(Requisições!$G:$G,Requisições!$D:$D,$A9,Requisições!$F:$F,Requisições!$S$1)</f>
        <v>0</v>
      </c>
      <c r="K9" s="3">
        <f>SUMIFS(Requisições!$G:$G,Requisições!$D:$D,$A9,Requisições!$F:$F,Requisições!$S$2)</f>
        <v>0</v>
      </c>
      <c r="L9" s="3">
        <f>SUMIFS(Requisições!$G:$G,Requisições!$D:$D,$A9,Requisições!$F:$F,Requisições!$S$3)</f>
        <v>0</v>
      </c>
      <c r="M9" s="3">
        <f>SUMIFS(Requisições!$G:$G,Requisições!$D:$D,$A9,Requisições!$F:$F,Requisições!$S$4)</f>
        <v>0</v>
      </c>
      <c r="N9" s="3">
        <f>SUMIFS(Requisições!$G:$G,Requisições!$D:$D,$A9,Requisições!$F:$F,Requisições!$S$5)</f>
        <v>0</v>
      </c>
      <c r="O9" s="3">
        <f>SUMIFS(Requisições!$G:$G,Requisições!$D:$D,$A9,Requisições!$F:$F,Requisições!$T$1)</f>
        <v>0</v>
      </c>
      <c r="P9" s="3">
        <f>SUMIFS(Requisições!$G:$G,Requisições!$D:$D,$A9,Requisições!$F:$F,Requisições!$T$2)</f>
        <v>0</v>
      </c>
      <c r="Q9" s="3">
        <f>SUMIFS(Requisições!$G:$G,Requisições!$D:$D,$A9,Requisições!$F:$F,Requisições!$T$3)</f>
        <v>0</v>
      </c>
      <c r="R9" s="3">
        <f>SUMIFS(Requisições!$G:$G,Requisições!$D:$D,$A9,Requisições!$F:$F,Requisições!$U$1)</f>
        <v>0</v>
      </c>
      <c r="S9" s="3">
        <f>SUMIFS(Requisições!$G:$G,Requisições!$D:$D,$A9,Requisições!$F:$F,Requisições!$V$1)</f>
        <v>134</v>
      </c>
      <c r="T9" s="3">
        <f>SUMIFS(Requisições!$G:$G,Requisições!$D:$D,$A9,Requisições!$F:$F,Requisições!$V$2)</f>
        <v>0</v>
      </c>
      <c r="U9" s="3">
        <f>SUMIFS(Requisições!$G:$G,Requisições!$D:$D,$A9,Requisições!$F:$F,Requisições!$V$3)</f>
        <v>0</v>
      </c>
      <c r="V9" s="3">
        <f>SUMIFS(Requisições!$G:$G,Requisições!$D:$D,$A9,Requisições!$F:$F,Requisições!$V$4)</f>
        <v>0</v>
      </c>
      <c r="W9" s="3">
        <f>SUMIFS(Requisições!$G:$G,Requisições!$D:$D,$A9,Requisições!$F:$F,Requisições!$V$5)</f>
        <v>0</v>
      </c>
      <c r="X9" s="3">
        <f>SUMIFS(Requisições!$G:$G,Requisições!$D:$D,$A9,Requisições!$F:$F,Requisições!$V$6)</f>
        <v>20</v>
      </c>
      <c r="Y9" s="3">
        <f>SUMIFS(Requisições!$G:$G,Requisições!$D:$D,$A9,Requisições!$F:$F,Requisições!$V$7)</f>
        <v>0</v>
      </c>
      <c r="Z9" s="3">
        <f>SUMIFS(Requisições!$G:$G,Requisições!$D:$D,$A9,Requisições!$F:$F,Requisições!$V$8)</f>
        <v>0</v>
      </c>
      <c r="AA9" s="3">
        <f>SUMIFS(Requisições!$G:$G,Requisições!$D:$D,$A9,Requisições!$F:$F,Requisições!$V$9)</f>
        <v>0</v>
      </c>
      <c r="AB9" s="3">
        <f>SUMIFS(Requisições!$G:$G,Requisições!$D:$D,$A9,Requisições!$F:$F,Requisições!$V$10)</f>
        <v>0</v>
      </c>
      <c r="AC9" s="3">
        <f>SUMIFS(Requisições!$G:$G,Requisições!$D:$D,$A9,Requisições!$F:$F,Requisições!$V$11)</f>
        <v>0</v>
      </c>
      <c r="AD9" s="3">
        <f>SUMIFS(Requisições!$G:$G,Requisições!$D:$D,$A9,Requisições!$F:$F,Requisições!$V$12)</f>
        <v>0</v>
      </c>
      <c r="AE9" s="3">
        <f>SUMIFS(Requisições!$G:$G,Requisições!$D:$D,$A9,Requisições!$F:$F,Requisições!$V$13)</f>
        <v>0</v>
      </c>
      <c r="AF9" s="3">
        <f>SUMIFS(Requisições!$G:$G,Requisições!$D:$D,$A9,Requisições!$F:$F,Requisições!$V$14)</f>
        <v>0</v>
      </c>
    </row>
    <row r="10" spans="1:32" x14ac:dyDescent="0.3">
      <c r="A10" s="3" t="s">
        <v>148</v>
      </c>
      <c r="B10" s="3">
        <f t="shared" si="0"/>
        <v>173</v>
      </c>
      <c r="C10" s="3">
        <f>SUMIFS(Requisições!$G:$G,Requisições!$D:$D,$A10,Requisições!$F:$F,Requisições!$R$1)</f>
        <v>65</v>
      </c>
      <c r="D10" s="3">
        <f>SUMIFS(Requisições!$G:$G,Requisições!$D:$D,$A10,Requisições!$F:$F,Requisições!$R$2)</f>
        <v>0</v>
      </c>
      <c r="E10" s="3">
        <f>SUMIFS(Requisições!$G:$G,Requisições!$D:$D,$A10,Requisições!$F:$F,Requisições!$R$3)</f>
        <v>0</v>
      </c>
      <c r="F10" s="3">
        <f>SUMIFS(Requisições!$G:$G,Requisições!$D:$D,$A10,Requisições!$F:$F,Requisições!$R$4)</f>
        <v>0</v>
      </c>
      <c r="G10" s="3">
        <f>SUMIFS(Requisições!$G:$G,Requisições!$D:$D,$A10,Requisições!$F:$F,Requisições!$R$5)</f>
        <v>0</v>
      </c>
      <c r="H10" s="3">
        <f>SUMIFS(Requisições!$G:$G,Requisições!$D:$D,$A10,Requisições!$F:$F,Requisições!$R$6)</f>
        <v>0</v>
      </c>
      <c r="I10" s="3">
        <f>SUMIFS(Requisições!$G:$G,Requisições!$D:$D,$A10,Requisições!$F:$F,"Visitas a shows, exposições, etc.")</f>
        <v>0</v>
      </c>
      <c r="J10" s="3">
        <f>SUMIFS(Requisições!$G:$G,Requisições!$D:$D,$A10,Requisições!$F:$F,Requisições!$S$1)</f>
        <v>0</v>
      </c>
      <c r="K10" s="3">
        <f>SUMIFS(Requisições!$G:$G,Requisições!$D:$D,$A10,Requisições!$F:$F,Requisições!$S$2)</f>
        <v>0</v>
      </c>
      <c r="L10" s="3">
        <f>SUMIFS(Requisições!$G:$G,Requisições!$D:$D,$A10,Requisições!$F:$F,Requisições!$S$3)</f>
        <v>0</v>
      </c>
      <c r="M10" s="3">
        <f>SUMIFS(Requisições!$G:$G,Requisições!$D:$D,$A10,Requisições!$F:$F,Requisições!$S$4)</f>
        <v>40</v>
      </c>
      <c r="N10" s="3">
        <f>SUMIFS(Requisições!$G:$G,Requisições!$D:$D,$A10,Requisições!$F:$F,Requisições!$S$5)</f>
        <v>0</v>
      </c>
      <c r="O10" s="3">
        <f>SUMIFS(Requisições!$G:$G,Requisições!$D:$D,$A10,Requisições!$F:$F,Requisições!$T$1)</f>
        <v>0</v>
      </c>
      <c r="P10" s="3">
        <f>SUMIFS(Requisições!$G:$G,Requisições!$D:$D,$A10,Requisições!$F:$F,Requisições!$T$2)</f>
        <v>0</v>
      </c>
      <c r="Q10" s="3">
        <f>SUMIFS(Requisições!$G:$G,Requisições!$D:$D,$A10,Requisições!$F:$F,Requisições!$T$3)</f>
        <v>0</v>
      </c>
      <c r="R10" s="3">
        <f>SUMIFS(Requisições!$G:$G,Requisições!$D:$D,$A10,Requisições!$F:$F,Requisições!$U$1)</f>
        <v>0</v>
      </c>
      <c r="S10" s="3">
        <f>SUMIFS(Requisições!$G:$G,Requisições!$D:$D,$A10,Requisições!$F:$F,Requisições!$V$1)</f>
        <v>0</v>
      </c>
      <c r="T10" s="3">
        <f>SUMIFS(Requisições!$G:$G,Requisições!$D:$D,$A10,Requisições!$F:$F,Requisições!$V$2)</f>
        <v>0</v>
      </c>
      <c r="U10" s="3">
        <f>SUMIFS(Requisições!$G:$G,Requisições!$D:$D,$A10,Requisições!$F:$F,Requisições!$V$3)</f>
        <v>0</v>
      </c>
      <c r="V10" s="3">
        <f>SUMIFS(Requisições!$G:$G,Requisições!$D:$D,$A10,Requisições!$F:$F,Requisições!$V$4)</f>
        <v>40</v>
      </c>
      <c r="W10" s="3">
        <f>SUMIFS(Requisições!$G:$G,Requisições!$D:$D,$A10,Requisições!$F:$F,Requisições!$V$5)</f>
        <v>0</v>
      </c>
      <c r="X10" s="3">
        <f>SUMIFS(Requisições!$G:$G,Requisições!$D:$D,$A10,Requisições!$F:$F,Requisições!$V$6)</f>
        <v>0</v>
      </c>
      <c r="Y10" s="3">
        <f>SUMIFS(Requisições!$G:$G,Requisições!$D:$D,$A10,Requisições!$F:$F,Requisições!$V$7)</f>
        <v>0</v>
      </c>
      <c r="Z10" s="3">
        <f>SUMIFS(Requisições!$G:$G,Requisições!$D:$D,$A10,Requisições!$F:$F,Requisições!$V$8)</f>
        <v>0</v>
      </c>
      <c r="AA10" s="3">
        <f>SUMIFS(Requisições!$G:$G,Requisições!$D:$D,$A10,Requisições!$F:$F,Requisições!$V$9)</f>
        <v>8</v>
      </c>
      <c r="AB10" s="3">
        <f>SUMIFS(Requisições!$G:$G,Requisições!$D:$D,$A10,Requisições!$F:$F,Requisições!$V$10)</f>
        <v>0</v>
      </c>
      <c r="AC10" s="3">
        <f>SUMIFS(Requisições!$G:$G,Requisições!$D:$D,$A10,Requisições!$F:$F,Requisições!$V$11)</f>
        <v>20</v>
      </c>
      <c r="AD10" s="3">
        <f>SUMIFS(Requisições!$G:$G,Requisições!$D:$D,$A10,Requisições!$F:$F,Requisições!$V$12)</f>
        <v>0</v>
      </c>
      <c r="AE10" s="3">
        <f>SUMIFS(Requisições!$G:$G,Requisições!$D:$D,$A10,Requisições!$F:$F,Requisições!$V$13)</f>
        <v>0</v>
      </c>
      <c r="AF10" s="3">
        <f>SUMIFS(Requisições!$G:$G,Requisições!$D:$D,$A10,Requisições!$F:$F,Requisições!$V$14)</f>
        <v>0</v>
      </c>
    </row>
    <row r="11" spans="1:32" x14ac:dyDescent="0.3">
      <c r="A11" s="3" t="s">
        <v>149</v>
      </c>
      <c r="B11" s="3">
        <f t="shared" si="0"/>
        <v>163.5</v>
      </c>
      <c r="C11" s="3">
        <f>SUMIFS(Requisições!$G:$G,Requisições!$D:$D,$A11,Requisições!$F:$F,Requisições!$R$1)</f>
        <v>40</v>
      </c>
      <c r="D11" s="3">
        <f>SUMIFS(Requisições!$G:$G,Requisições!$D:$D,$A11,Requisições!$F:$F,Requisições!$R$2)</f>
        <v>0</v>
      </c>
      <c r="E11" s="3">
        <f>SUMIFS(Requisições!$G:$G,Requisições!$D:$D,$A11,Requisições!$F:$F,Requisições!$R$3)</f>
        <v>0</v>
      </c>
      <c r="F11" s="3">
        <f>SUMIFS(Requisições!$G:$G,Requisições!$D:$D,$A11,Requisições!$F:$F,Requisições!$R$4)</f>
        <v>0</v>
      </c>
      <c r="G11" s="3">
        <f>SUMIFS(Requisições!$G:$G,Requisições!$D:$D,$A11,Requisições!$F:$F,Requisições!$R$5)</f>
        <v>0</v>
      </c>
      <c r="H11" s="3">
        <f>SUMIFS(Requisições!$G:$G,Requisições!$D:$D,$A11,Requisições!$F:$F,Requisições!$R$6)</f>
        <v>10</v>
      </c>
      <c r="I11" s="3">
        <f>SUMIFS(Requisições!$G:$G,Requisições!$D:$D,$A11,Requisições!$F:$F,"Visitas a shows, exposições, etc.")</f>
        <v>0</v>
      </c>
      <c r="J11" s="3">
        <f>SUMIFS(Requisições!$G:$G,Requisições!$D:$D,$A11,Requisições!$F:$F,Requisições!$S$1)</f>
        <v>0</v>
      </c>
      <c r="K11" s="3">
        <f>SUMIFS(Requisições!$G:$G,Requisições!$D:$D,$A11,Requisições!$F:$F,Requisições!$S$2)</f>
        <v>0</v>
      </c>
      <c r="L11" s="3">
        <f>SUMIFS(Requisições!$G:$G,Requisições!$D:$D,$A11,Requisições!$F:$F,Requisições!$S$3)</f>
        <v>0</v>
      </c>
      <c r="M11" s="3">
        <f>SUMIFS(Requisições!$G:$G,Requisições!$D:$D,$A11,Requisições!$F:$F,Requisições!$S$4)</f>
        <v>0</v>
      </c>
      <c r="N11" s="3">
        <f>SUMIFS(Requisições!$G:$G,Requisições!$D:$D,$A11,Requisições!$F:$F,Requisições!$S$5)</f>
        <v>0</v>
      </c>
      <c r="O11" s="3">
        <f>SUMIFS(Requisições!$G:$G,Requisições!$D:$D,$A11,Requisições!$F:$F,Requisições!$T$1)</f>
        <v>0</v>
      </c>
      <c r="P11" s="3">
        <f>SUMIFS(Requisições!$G:$G,Requisições!$D:$D,$A11,Requisições!$F:$F,Requisições!$T$2)</f>
        <v>0</v>
      </c>
      <c r="Q11" s="3">
        <f>SUMIFS(Requisições!$G:$G,Requisições!$D:$D,$A11,Requisições!$F:$F,Requisições!$T$3)</f>
        <v>0</v>
      </c>
      <c r="R11" s="3">
        <f>SUMIFS(Requisições!$G:$G,Requisições!$D:$D,$A11,Requisições!$F:$F,Requisições!$U$1)</f>
        <v>0</v>
      </c>
      <c r="S11" s="3">
        <f>SUMIFS(Requisições!$G:$G,Requisições!$D:$D,$A11,Requisições!$F:$F,Requisições!$V$1)</f>
        <v>95.5</v>
      </c>
      <c r="T11" s="3">
        <f>SUMIFS(Requisições!$G:$G,Requisições!$D:$D,$A11,Requisições!$F:$F,Requisições!$V$2)</f>
        <v>0</v>
      </c>
      <c r="U11" s="3">
        <f>SUMIFS(Requisições!$G:$G,Requisições!$D:$D,$A11,Requisições!$F:$F,Requisições!$V$3)</f>
        <v>0</v>
      </c>
      <c r="V11" s="3">
        <f>SUMIFS(Requisições!$G:$G,Requisições!$D:$D,$A11,Requisições!$F:$F,Requisições!$V$4)</f>
        <v>0</v>
      </c>
      <c r="W11" s="3">
        <f>SUMIFS(Requisições!$G:$G,Requisições!$D:$D,$A11,Requisições!$F:$F,Requisições!$V$5)</f>
        <v>0</v>
      </c>
      <c r="X11" s="3">
        <f>SUMIFS(Requisições!$G:$G,Requisições!$D:$D,$A11,Requisições!$F:$F,Requisições!$V$6)</f>
        <v>0</v>
      </c>
      <c r="Y11" s="3">
        <f>SUMIFS(Requisições!$G:$G,Requisições!$D:$D,$A11,Requisições!$F:$F,Requisições!$V$7)</f>
        <v>0</v>
      </c>
      <c r="Z11" s="3">
        <f>SUMIFS(Requisições!$G:$G,Requisições!$D:$D,$A11,Requisições!$F:$F,Requisições!$V$8)</f>
        <v>3</v>
      </c>
      <c r="AA11" s="3">
        <f>SUMIFS(Requisições!$G:$G,Requisições!$D:$D,$A11,Requisições!$F:$F,Requisições!$V$9)</f>
        <v>0</v>
      </c>
      <c r="AB11" s="3">
        <f>SUMIFS(Requisições!$G:$G,Requisições!$D:$D,$A11,Requisições!$F:$F,Requisições!$V$10)</f>
        <v>0</v>
      </c>
      <c r="AC11" s="3">
        <f>SUMIFS(Requisições!$G:$G,Requisições!$D:$D,$A11,Requisições!$F:$F,Requisições!$V$11)</f>
        <v>15</v>
      </c>
      <c r="AD11" s="3">
        <f>SUMIFS(Requisições!$G:$G,Requisições!$D:$D,$A11,Requisições!$F:$F,Requisições!$V$12)</f>
        <v>0</v>
      </c>
      <c r="AE11" s="3">
        <f>SUMIFS(Requisições!$G:$G,Requisições!$D:$D,$A11,Requisições!$F:$F,Requisições!$V$13)</f>
        <v>0</v>
      </c>
      <c r="AF11" s="3">
        <f>SUMIFS(Requisições!$G:$G,Requisições!$D:$D,$A11,Requisições!$F:$F,Requisições!$V$14)</f>
        <v>0</v>
      </c>
    </row>
    <row r="12" spans="1:32" x14ac:dyDescent="0.3">
      <c r="A12" s="3" t="s">
        <v>150</v>
      </c>
      <c r="B12" s="3">
        <f t="shared" si="0"/>
        <v>160</v>
      </c>
      <c r="C12" s="3">
        <f>SUMIFS(Requisições!$G:$G,Requisições!$D:$D,$A12,Requisições!$F:$F,Requisições!$R$1)</f>
        <v>0</v>
      </c>
      <c r="D12" s="3">
        <f>SUMIFS(Requisições!$G:$G,Requisições!$D:$D,$A12,Requisições!$F:$F,Requisições!$R$2)</f>
        <v>0</v>
      </c>
      <c r="E12" s="3">
        <f>SUMIFS(Requisições!$G:$G,Requisições!$D:$D,$A12,Requisições!$F:$F,Requisições!$R$3)</f>
        <v>0</v>
      </c>
      <c r="F12" s="3">
        <f>SUMIFS(Requisições!$G:$G,Requisições!$D:$D,$A12,Requisições!$F:$F,Requisições!$R$4)</f>
        <v>0</v>
      </c>
      <c r="G12" s="3">
        <f>SUMIFS(Requisições!$G:$G,Requisições!$D:$D,$A12,Requisições!$F:$F,Requisições!$R$5)</f>
        <v>0</v>
      </c>
      <c r="H12" s="3">
        <f>SUMIFS(Requisições!$G:$G,Requisições!$D:$D,$A12,Requisições!$F:$F,Requisições!$R$6)</f>
        <v>0</v>
      </c>
      <c r="I12" s="3">
        <f>SUMIFS(Requisições!$G:$G,Requisições!$D:$D,$A12,Requisições!$F:$F,"Visitas a shows, exposições, etc.")</f>
        <v>0</v>
      </c>
      <c r="J12" s="3">
        <f>SUMIFS(Requisições!$G:$G,Requisições!$D:$D,$A12,Requisições!$F:$F,Requisições!$S$1)</f>
        <v>0</v>
      </c>
      <c r="K12" s="3">
        <f>SUMIFS(Requisições!$G:$G,Requisições!$D:$D,$A12,Requisições!$F:$F,Requisições!$S$2)</f>
        <v>0</v>
      </c>
      <c r="L12" s="3">
        <f>SUMIFS(Requisições!$G:$G,Requisições!$D:$D,$A12,Requisições!$F:$F,Requisições!$S$3)</f>
        <v>0</v>
      </c>
      <c r="M12" s="3">
        <f>SUMIFS(Requisições!$G:$G,Requisições!$D:$D,$A12,Requisições!$F:$F,Requisições!$S$4)</f>
        <v>0</v>
      </c>
      <c r="N12" s="3">
        <f>SUMIFS(Requisições!$G:$G,Requisições!$D:$D,$A12,Requisições!$F:$F,Requisições!$S$5)</f>
        <v>0</v>
      </c>
      <c r="O12" s="3">
        <f>SUMIFS(Requisições!$G:$G,Requisições!$D:$D,$A12,Requisições!$F:$F,Requisições!$T$1)</f>
        <v>0</v>
      </c>
      <c r="P12" s="3">
        <f>SUMIFS(Requisições!$G:$G,Requisições!$D:$D,$A12,Requisições!$F:$F,Requisições!$T$2)</f>
        <v>0</v>
      </c>
      <c r="Q12" s="3">
        <f>SUMIFS(Requisições!$G:$G,Requisições!$D:$D,$A12,Requisições!$F:$F,Requisições!$T$3)</f>
        <v>0</v>
      </c>
      <c r="R12" s="3">
        <f>SUMIFS(Requisições!$G:$G,Requisições!$D:$D,$A12,Requisições!$F:$F,Requisições!$U$1)</f>
        <v>0</v>
      </c>
      <c r="S12" s="3">
        <f>SUMIFS(Requisições!$G:$G,Requisições!$D:$D,$A12,Requisições!$F:$F,Requisições!$V$1)</f>
        <v>140</v>
      </c>
      <c r="T12" s="3">
        <f>SUMIFS(Requisições!$G:$G,Requisições!$D:$D,$A12,Requisições!$F:$F,Requisições!$V$2)</f>
        <v>0</v>
      </c>
      <c r="U12" s="3">
        <f>SUMIFS(Requisições!$G:$G,Requisições!$D:$D,$A12,Requisições!$F:$F,Requisições!$V$3)</f>
        <v>0</v>
      </c>
      <c r="V12" s="3">
        <f>SUMIFS(Requisições!$G:$G,Requisições!$D:$D,$A12,Requisições!$F:$F,Requisições!$V$4)</f>
        <v>0</v>
      </c>
      <c r="W12" s="3">
        <f>SUMIFS(Requisições!$G:$G,Requisições!$D:$D,$A12,Requisições!$F:$F,Requisições!$V$5)</f>
        <v>0</v>
      </c>
      <c r="X12" s="3">
        <f>SUMIFS(Requisições!$G:$G,Requisições!$D:$D,$A12,Requisições!$F:$F,Requisições!$V$6)</f>
        <v>20</v>
      </c>
      <c r="Y12" s="3">
        <f>SUMIFS(Requisições!$G:$G,Requisições!$D:$D,$A12,Requisições!$F:$F,Requisições!$V$7)</f>
        <v>0</v>
      </c>
      <c r="Z12" s="3">
        <f>SUMIFS(Requisições!$G:$G,Requisições!$D:$D,$A12,Requisições!$F:$F,Requisições!$V$8)</f>
        <v>0</v>
      </c>
      <c r="AA12" s="3">
        <f>SUMIFS(Requisições!$G:$G,Requisições!$D:$D,$A12,Requisições!$F:$F,Requisições!$V$9)</f>
        <v>0</v>
      </c>
      <c r="AB12" s="3">
        <f>SUMIFS(Requisições!$G:$G,Requisições!$D:$D,$A12,Requisições!$F:$F,Requisições!$V$10)</f>
        <v>0</v>
      </c>
      <c r="AC12" s="3">
        <f>SUMIFS(Requisições!$G:$G,Requisições!$D:$D,$A12,Requisições!$F:$F,Requisições!$V$11)</f>
        <v>0</v>
      </c>
      <c r="AD12" s="3">
        <f>SUMIFS(Requisições!$G:$G,Requisições!$D:$D,$A12,Requisições!$F:$F,Requisições!$V$12)</f>
        <v>0</v>
      </c>
      <c r="AE12" s="3">
        <f>SUMIFS(Requisições!$G:$G,Requisições!$D:$D,$A12,Requisições!$F:$F,Requisições!$V$13)</f>
        <v>0</v>
      </c>
      <c r="AF12" s="3">
        <f>SUMIFS(Requisições!$G:$G,Requisições!$D:$D,$A12,Requisições!$F:$F,Requisições!$V$14)</f>
        <v>0</v>
      </c>
    </row>
    <row r="13" spans="1:32" x14ac:dyDescent="0.3">
      <c r="A13" s="3" t="s">
        <v>151</v>
      </c>
      <c r="B13" s="3">
        <f t="shared" si="0"/>
        <v>0</v>
      </c>
      <c r="C13" s="3">
        <f>SUMIFS(Requisições!$G:$G,Requisições!$D:$D,$A13,Requisições!$F:$F,Requisições!$R$1)</f>
        <v>0</v>
      </c>
      <c r="D13" s="3">
        <f>SUMIFS(Requisições!$G:$G,Requisições!$D:$D,$A13,Requisições!$F:$F,Requisições!$R$2)</f>
        <v>0</v>
      </c>
      <c r="E13" s="3">
        <f>SUMIFS(Requisições!$G:$G,Requisições!$D:$D,$A13,Requisições!$F:$F,Requisições!$R$3)</f>
        <v>0</v>
      </c>
      <c r="F13" s="3">
        <f>SUMIFS(Requisições!$G:$G,Requisições!$D:$D,$A13,Requisições!$F:$F,Requisições!$R$4)</f>
        <v>0</v>
      </c>
      <c r="G13" s="3">
        <f>SUMIFS(Requisições!$G:$G,Requisições!$D:$D,$A13,Requisições!$F:$F,Requisições!$R$5)</f>
        <v>0</v>
      </c>
      <c r="H13" s="3">
        <f>SUMIFS(Requisições!$G:$G,Requisições!$D:$D,$A13,Requisições!$F:$F,Requisições!$R$6)</f>
        <v>0</v>
      </c>
      <c r="I13" s="3">
        <f>SUMIFS(Requisições!$G:$G,Requisições!$D:$D,$A13,Requisições!$F:$F,"Visitas a shows, exposições, etc.")</f>
        <v>0</v>
      </c>
      <c r="J13" s="3">
        <f>SUMIFS(Requisições!$G:$G,Requisições!$D:$D,$A13,Requisições!$F:$F,Requisições!$S$1)</f>
        <v>0</v>
      </c>
      <c r="K13" s="3">
        <f>SUMIFS(Requisições!$G:$G,Requisições!$D:$D,$A13,Requisições!$F:$F,Requisições!$S$2)</f>
        <v>0</v>
      </c>
      <c r="L13" s="3">
        <f>SUMIFS(Requisições!$G:$G,Requisições!$D:$D,$A13,Requisições!$F:$F,Requisições!$S$3)</f>
        <v>0</v>
      </c>
      <c r="M13" s="3">
        <f>SUMIFS(Requisições!$G:$G,Requisições!$D:$D,$A13,Requisições!$F:$F,Requisições!$S$4)</f>
        <v>0</v>
      </c>
      <c r="N13" s="3">
        <f>SUMIFS(Requisições!$G:$G,Requisições!$D:$D,$A13,Requisições!$F:$F,Requisições!$S$5)</f>
        <v>0</v>
      </c>
      <c r="O13" s="3">
        <f>SUMIFS(Requisições!$G:$G,Requisições!$D:$D,$A13,Requisições!$F:$F,Requisições!$T$1)</f>
        <v>0</v>
      </c>
      <c r="P13" s="3">
        <f>SUMIFS(Requisições!$G:$G,Requisições!$D:$D,$A13,Requisições!$F:$F,Requisições!$T$2)</f>
        <v>0</v>
      </c>
      <c r="Q13" s="3">
        <f>SUMIFS(Requisições!$G:$G,Requisições!$D:$D,$A13,Requisições!$F:$F,Requisições!$T$3)</f>
        <v>0</v>
      </c>
      <c r="R13" s="3">
        <f>SUMIFS(Requisições!$G:$G,Requisições!$D:$D,$A13,Requisições!$F:$F,Requisições!$U$1)</f>
        <v>0</v>
      </c>
      <c r="S13" s="3">
        <f>SUMIFS(Requisições!$G:$G,Requisições!$D:$D,$A13,Requisições!$F:$F,Requisições!$V$1)</f>
        <v>0</v>
      </c>
      <c r="T13" s="3">
        <f>SUMIFS(Requisições!$G:$G,Requisições!$D:$D,$A13,Requisições!$F:$F,Requisições!$V$2)</f>
        <v>0</v>
      </c>
      <c r="U13" s="3">
        <f>SUMIFS(Requisições!$G:$G,Requisições!$D:$D,$A13,Requisições!$F:$F,Requisições!$V$3)</f>
        <v>0</v>
      </c>
      <c r="V13" s="3">
        <f>SUMIFS(Requisições!$G:$G,Requisições!$D:$D,$A13,Requisições!$F:$F,Requisições!$V$4)</f>
        <v>0</v>
      </c>
      <c r="W13" s="3">
        <f>SUMIFS(Requisições!$G:$G,Requisições!$D:$D,$A13,Requisições!$F:$F,Requisições!$V$5)</f>
        <v>0</v>
      </c>
      <c r="X13" s="3">
        <f>SUMIFS(Requisições!$G:$G,Requisições!$D:$D,$A13,Requisições!$F:$F,Requisições!$V$6)</f>
        <v>0</v>
      </c>
      <c r="Y13" s="3">
        <f>SUMIFS(Requisições!$G:$G,Requisições!$D:$D,$A13,Requisições!$F:$F,Requisições!$V$7)</f>
        <v>0</v>
      </c>
      <c r="Z13" s="3">
        <f>SUMIFS(Requisições!$G:$G,Requisições!$D:$D,$A13,Requisições!$F:$F,Requisições!$V$8)</f>
        <v>0</v>
      </c>
      <c r="AA13" s="3">
        <f>SUMIFS(Requisições!$G:$G,Requisições!$D:$D,$A13,Requisições!$F:$F,Requisições!$V$9)</f>
        <v>0</v>
      </c>
      <c r="AB13" s="3">
        <f>SUMIFS(Requisições!$G:$G,Requisições!$D:$D,$A13,Requisições!$F:$F,Requisições!$V$10)</f>
        <v>0</v>
      </c>
      <c r="AC13" s="3">
        <f>SUMIFS(Requisições!$G:$G,Requisições!$D:$D,$A13,Requisições!$F:$F,Requisições!$V$11)</f>
        <v>0</v>
      </c>
      <c r="AD13" s="3">
        <f>SUMIFS(Requisições!$G:$G,Requisições!$D:$D,$A13,Requisições!$F:$F,Requisições!$V$12)</f>
        <v>0</v>
      </c>
      <c r="AE13" s="3">
        <f>SUMIFS(Requisições!$G:$G,Requisições!$D:$D,$A13,Requisições!$F:$F,Requisições!$V$13)</f>
        <v>0</v>
      </c>
      <c r="AF13" s="3">
        <f>SUMIFS(Requisições!$G:$G,Requisições!$D:$D,$A13,Requisições!$F:$F,Requisições!$V$14)</f>
        <v>0</v>
      </c>
    </row>
    <row r="14" spans="1:32" x14ac:dyDescent="0.3">
      <c r="A14" s="3" t="s">
        <v>152</v>
      </c>
      <c r="B14" s="3">
        <f t="shared" si="0"/>
        <v>182</v>
      </c>
      <c r="C14" s="3">
        <f>SUMIFS(Requisições!$G:$G,Requisições!$D:$D,$A14,Requisições!$F:$F,Requisições!$R$1)</f>
        <v>40</v>
      </c>
      <c r="D14" s="3">
        <f>SUMIFS(Requisições!$G:$G,Requisições!$D:$D,$A14,Requisições!$F:$F,Requisições!$R$2)</f>
        <v>0</v>
      </c>
      <c r="E14" s="3">
        <f>SUMIFS(Requisições!$G:$G,Requisições!$D:$D,$A14,Requisições!$F:$F,Requisições!$R$3)</f>
        <v>0</v>
      </c>
      <c r="F14" s="3">
        <f>SUMIFS(Requisições!$G:$G,Requisições!$D:$D,$A14,Requisições!$F:$F,Requisições!$R$4)</f>
        <v>0</v>
      </c>
      <c r="G14" s="3">
        <f>SUMIFS(Requisições!$G:$G,Requisições!$D:$D,$A14,Requisições!$F:$F,Requisições!$R$5)</f>
        <v>0</v>
      </c>
      <c r="H14" s="3">
        <f>SUMIFS(Requisições!$G:$G,Requisições!$D:$D,$A14,Requisições!$F:$F,Requisições!$R$6)</f>
        <v>0</v>
      </c>
      <c r="I14" s="3">
        <f>SUMIFS(Requisições!$G:$G,Requisições!$D:$D,$A14,Requisições!$F:$F,"Visitas a shows, exposições, etc.")</f>
        <v>0</v>
      </c>
      <c r="J14" s="3">
        <f>SUMIFS(Requisições!$G:$G,Requisições!$D:$D,$A14,Requisições!$F:$F,Requisições!$S$1)</f>
        <v>0</v>
      </c>
      <c r="K14" s="3">
        <f>SUMIFS(Requisições!$G:$G,Requisições!$D:$D,$A14,Requisições!$F:$F,Requisições!$S$2)</f>
        <v>0</v>
      </c>
      <c r="L14" s="3">
        <f>SUMIFS(Requisições!$G:$G,Requisições!$D:$D,$A14,Requisições!$F:$F,Requisições!$S$3)</f>
        <v>0</v>
      </c>
      <c r="M14" s="3">
        <f>SUMIFS(Requisições!$G:$G,Requisições!$D:$D,$A14,Requisições!$F:$F,Requisições!$S$4)</f>
        <v>0</v>
      </c>
      <c r="N14" s="3">
        <f>SUMIFS(Requisições!$G:$G,Requisições!$D:$D,$A14,Requisições!$F:$F,Requisições!$S$5)</f>
        <v>0</v>
      </c>
      <c r="O14" s="3">
        <f>SUMIFS(Requisições!$G:$G,Requisições!$D:$D,$A14,Requisições!$F:$F,Requisições!$T$1)</f>
        <v>0</v>
      </c>
      <c r="P14" s="3">
        <f>SUMIFS(Requisições!$G:$G,Requisições!$D:$D,$A14,Requisições!$F:$F,Requisições!$T$2)</f>
        <v>0</v>
      </c>
      <c r="Q14" s="3">
        <f>SUMIFS(Requisições!$G:$G,Requisições!$D:$D,$A14,Requisições!$F:$F,Requisições!$T$3)</f>
        <v>0</v>
      </c>
      <c r="R14" s="3">
        <f>SUMIFS(Requisições!$G:$G,Requisições!$D:$D,$A14,Requisições!$F:$F,Requisições!$U$1)</f>
        <v>0</v>
      </c>
      <c r="S14" s="3">
        <f>SUMIFS(Requisições!$G:$G,Requisições!$D:$D,$A14,Requisições!$F:$F,Requisições!$V$1)</f>
        <v>100</v>
      </c>
      <c r="T14" s="3">
        <f>SUMIFS(Requisições!$G:$G,Requisições!$D:$D,$A14,Requisições!$F:$F,Requisições!$V$2)</f>
        <v>0</v>
      </c>
      <c r="U14" s="3">
        <f>SUMIFS(Requisições!$G:$G,Requisições!$D:$D,$A14,Requisições!$F:$F,Requisições!$V$3)</f>
        <v>0</v>
      </c>
      <c r="V14" s="3">
        <f>SUMIFS(Requisições!$G:$G,Requisições!$D:$D,$A14,Requisições!$F:$F,Requisições!$V$4)</f>
        <v>0</v>
      </c>
      <c r="W14" s="3">
        <f>SUMIFS(Requisições!$G:$G,Requisições!$D:$D,$A14,Requisições!$F:$F,Requisições!$V$5)</f>
        <v>0</v>
      </c>
      <c r="X14" s="3">
        <f>SUMIFS(Requisições!$G:$G,Requisições!$D:$D,$A14,Requisições!$F:$F,Requisições!$V$6)</f>
        <v>0</v>
      </c>
      <c r="Y14" s="3">
        <f>SUMIFS(Requisições!$G:$G,Requisições!$D:$D,$A14,Requisições!$F:$F,Requisições!$V$7)</f>
        <v>0</v>
      </c>
      <c r="Z14" s="3">
        <f>SUMIFS(Requisições!$G:$G,Requisições!$D:$D,$A14,Requisições!$F:$F,Requisições!$V$8)</f>
        <v>0</v>
      </c>
      <c r="AA14" s="3">
        <f>SUMIFS(Requisições!$G:$G,Requisições!$D:$D,$A14,Requisições!$F:$F,Requisições!$V$9)</f>
        <v>0</v>
      </c>
      <c r="AB14" s="3">
        <f>SUMIFS(Requisições!$G:$G,Requisições!$D:$D,$A14,Requisições!$F:$F,Requisições!$V$10)</f>
        <v>0</v>
      </c>
      <c r="AC14" s="3">
        <f>SUMIFS(Requisições!$G:$G,Requisições!$D:$D,$A14,Requisições!$F:$F,Requisições!$V$11)</f>
        <v>42</v>
      </c>
      <c r="AD14" s="3">
        <f>SUMIFS(Requisições!$G:$G,Requisições!$D:$D,$A14,Requisições!$F:$F,Requisições!$V$12)</f>
        <v>0</v>
      </c>
      <c r="AE14" s="3">
        <f>SUMIFS(Requisições!$G:$G,Requisições!$D:$D,$A14,Requisições!$F:$F,Requisições!$V$13)</f>
        <v>0</v>
      </c>
      <c r="AF14" s="3">
        <f>SUMIFS(Requisições!$G:$G,Requisições!$D:$D,$A14,Requisições!$F:$F,Requisições!$V$14)</f>
        <v>0</v>
      </c>
    </row>
    <row r="15" spans="1:32" x14ac:dyDescent="0.3">
      <c r="A15" s="3" t="s">
        <v>153</v>
      </c>
      <c r="B15" s="3">
        <f t="shared" si="0"/>
        <v>182</v>
      </c>
      <c r="C15" s="3">
        <f>SUMIFS(Requisições!$G:$G,Requisições!$D:$D,$A15,Requisições!$F:$F,Requisições!$R$1)</f>
        <v>0</v>
      </c>
      <c r="D15" s="3">
        <f>SUMIFS(Requisições!$G:$G,Requisições!$D:$D,$A15,Requisições!$F:$F,Requisições!$R$2)</f>
        <v>0</v>
      </c>
      <c r="E15" s="3">
        <f>SUMIFS(Requisições!$G:$G,Requisições!$D:$D,$A15,Requisições!$F:$F,Requisições!$R$3)</f>
        <v>0</v>
      </c>
      <c r="F15" s="3">
        <f>SUMIFS(Requisições!$G:$G,Requisições!$D:$D,$A15,Requisições!$F:$F,Requisições!$R$4)</f>
        <v>0</v>
      </c>
      <c r="G15" s="3">
        <f>SUMIFS(Requisições!$G:$G,Requisições!$D:$D,$A15,Requisições!$F:$F,Requisições!$R$5)</f>
        <v>0</v>
      </c>
      <c r="H15" s="3">
        <f>SUMIFS(Requisições!$G:$G,Requisições!$D:$D,$A15,Requisições!$F:$F,Requisições!$R$6)</f>
        <v>0</v>
      </c>
      <c r="I15" s="3">
        <f>SUMIFS(Requisições!$G:$G,Requisições!$D:$D,$A15,Requisições!$F:$F,"Visitas a shows, exposições, etc.")</f>
        <v>0</v>
      </c>
      <c r="J15" s="3">
        <f>SUMIFS(Requisições!$G:$G,Requisições!$D:$D,$A15,Requisições!$F:$F,Requisições!$S$1)</f>
        <v>0</v>
      </c>
      <c r="K15" s="3">
        <f>SUMIFS(Requisições!$G:$G,Requisições!$D:$D,$A15,Requisições!$F:$F,Requisições!$S$2)</f>
        <v>0</v>
      </c>
      <c r="L15" s="3">
        <f>SUMIFS(Requisições!$G:$G,Requisições!$D:$D,$A15,Requisições!$F:$F,Requisições!$S$3)</f>
        <v>0</v>
      </c>
      <c r="M15" s="3">
        <f>SUMIFS(Requisições!$G:$G,Requisições!$D:$D,$A15,Requisições!$F:$F,Requisições!$S$4)</f>
        <v>0</v>
      </c>
      <c r="N15" s="3">
        <f>SUMIFS(Requisições!$G:$G,Requisições!$D:$D,$A15,Requisições!$F:$F,Requisições!$S$5)</f>
        <v>0</v>
      </c>
      <c r="O15" s="3">
        <f>SUMIFS(Requisições!$G:$G,Requisições!$D:$D,$A15,Requisições!$F:$F,Requisições!$T$1)</f>
        <v>0</v>
      </c>
      <c r="P15" s="3">
        <f>SUMIFS(Requisições!$G:$G,Requisições!$D:$D,$A15,Requisições!$F:$F,Requisições!$T$2)</f>
        <v>0</v>
      </c>
      <c r="Q15" s="3">
        <f>SUMIFS(Requisições!$G:$G,Requisições!$D:$D,$A15,Requisições!$F:$F,Requisições!$T$3)</f>
        <v>0</v>
      </c>
      <c r="R15" s="3">
        <f>SUMIFS(Requisições!$G:$G,Requisições!$D:$D,$A15,Requisições!$F:$F,Requisições!$U$1)</f>
        <v>0</v>
      </c>
      <c r="S15" s="3">
        <f>SUMIFS(Requisições!$G:$G,Requisições!$D:$D,$A15,Requisições!$F:$F,Requisições!$V$1)</f>
        <v>62</v>
      </c>
      <c r="T15" s="3">
        <f>SUMIFS(Requisições!$G:$G,Requisições!$D:$D,$A15,Requisições!$F:$F,Requisições!$V$2)</f>
        <v>80</v>
      </c>
      <c r="U15" s="3">
        <f>SUMIFS(Requisições!$G:$G,Requisições!$D:$D,$A15,Requisições!$F:$F,Requisições!$V$3)</f>
        <v>40</v>
      </c>
      <c r="V15" s="3">
        <f>SUMIFS(Requisições!$G:$G,Requisições!$D:$D,$A15,Requisições!$F:$F,Requisições!$V$4)</f>
        <v>0</v>
      </c>
      <c r="W15" s="3">
        <f>SUMIFS(Requisições!$G:$G,Requisições!$D:$D,$A15,Requisições!$F:$F,Requisições!$V$5)</f>
        <v>0</v>
      </c>
      <c r="X15" s="3">
        <f>SUMIFS(Requisições!$G:$G,Requisições!$D:$D,$A15,Requisições!$F:$F,Requisições!$V$6)</f>
        <v>0</v>
      </c>
      <c r="Y15" s="3">
        <f>SUMIFS(Requisições!$G:$G,Requisições!$D:$D,$A15,Requisições!$F:$F,Requisições!$V$7)</f>
        <v>0</v>
      </c>
      <c r="Z15" s="3">
        <f>SUMIFS(Requisições!$G:$G,Requisições!$D:$D,$A15,Requisições!$F:$F,Requisições!$V$8)</f>
        <v>0</v>
      </c>
      <c r="AA15" s="3">
        <f>SUMIFS(Requisições!$G:$G,Requisições!$D:$D,$A15,Requisições!$F:$F,Requisições!$V$9)</f>
        <v>0</v>
      </c>
      <c r="AB15" s="3">
        <f>SUMIFS(Requisições!$G:$G,Requisições!$D:$D,$A15,Requisições!$F:$F,Requisições!$V$10)</f>
        <v>0</v>
      </c>
      <c r="AC15" s="3">
        <f>SUMIFS(Requisições!$G:$G,Requisições!$D:$D,$A15,Requisições!$F:$F,Requisições!$V$11)</f>
        <v>0</v>
      </c>
      <c r="AD15" s="3">
        <f>SUMIFS(Requisições!$G:$G,Requisições!$D:$D,$A15,Requisições!$F:$F,Requisições!$V$12)</f>
        <v>0</v>
      </c>
      <c r="AE15" s="3">
        <f>SUMIFS(Requisições!$G:$G,Requisições!$D:$D,$A15,Requisições!$F:$F,Requisições!$V$13)</f>
        <v>0</v>
      </c>
      <c r="AF15" s="3">
        <f>SUMIFS(Requisições!$G:$G,Requisições!$D:$D,$A15,Requisições!$F:$F,Requisições!$V$14)</f>
        <v>0</v>
      </c>
    </row>
    <row r="16" spans="1:32" hidden="1" x14ac:dyDescent="0.3">
      <c r="A16" s="3" t="s">
        <v>154</v>
      </c>
      <c r="B16" s="3">
        <f t="shared" si="0"/>
        <v>0</v>
      </c>
      <c r="C16" s="3">
        <f>SUMIFS(Requisições!$G:$G,Requisições!$D:$D,$A16,Requisições!$F:$F,Requisições!$R$1)</f>
        <v>0</v>
      </c>
      <c r="D16" s="3">
        <f>SUMIFS(Requisições!$G:$G,Requisições!$D:$D,$A16,Requisições!$F:$F,Requisições!$R$2)</f>
        <v>0</v>
      </c>
      <c r="E16" s="3">
        <f>SUMIFS(Requisições!$G:$G,Requisições!$D:$D,$A16,Requisições!$F:$F,Requisições!$R$3)</f>
        <v>0</v>
      </c>
      <c r="F16" s="3">
        <f>SUMIFS(Requisições!$G:$G,Requisições!$D:$D,$A16,Requisições!$F:$F,Requisições!$R$4)</f>
        <v>0</v>
      </c>
      <c r="G16" s="3">
        <f>SUMIFS(Requisições!$G:$G,Requisições!$D:$D,$A16,Requisições!$F:$F,Requisições!$R$5)</f>
        <v>0</v>
      </c>
      <c r="H16" s="3">
        <f>SUMIFS(Requisições!$G:$G,Requisições!$D:$D,$A16,Requisições!$F:$F,Requisições!$R$6)</f>
        <v>0</v>
      </c>
      <c r="I16" s="3">
        <f>SUMIFS(Requisições!$G:$G,Requisições!$D:$D,$A16,Requisições!$F:$F,"Visitas a shows, exposições, etc.")</f>
        <v>0</v>
      </c>
      <c r="J16" s="3">
        <f>SUMIFS(Requisições!$G:$G,Requisições!$D:$D,$A16,Requisições!$F:$F,Requisições!$S$1)</f>
        <v>0</v>
      </c>
      <c r="K16" s="3">
        <f>SUMIFS(Requisições!$G:$G,Requisições!$D:$D,$A16,Requisições!$F:$F,Requisições!$S$2)</f>
        <v>0</v>
      </c>
      <c r="L16" s="3">
        <f>SUMIFS(Requisições!$G:$G,Requisições!$D:$D,$A16,Requisições!$F:$F,Requisições!$S$3)</f>
        <v>0</v>
      </c>
      <c r="M16" s="3">
        <f>SUMIFS(Requisições!$G:$G,Requisições!$D:$D,$A16,Requisições!$F:$F,Requisições!$S$4)</f>
        <v>0</v>
      </c>
      <c r="N16" s="3">
        <f>SUMIFS(Requisições!$G:$G,Requisições!$D:$D,$A16,Requisições!$F:$F,Requisições!$S$5)</f>
        <v>0</v>
      </c>
      <c r="O16" s="3">
        <f>SUMIFS(Requisições!$G:$G,Requisições!$D:$D,$A16,Requisições!$F:$F,Requisições!$T$1)</f>
        <v>0</v>
      </c>
      <c r="P16" s="3">
        <f>SUMIFS(Requisições!$G:$G,Requisições!$D:$D,$A16,Requisições!$F:$F,Requisições!$T$2)</f>
        <v>0</v>
      </c>
      <c r="Q16" s="3">
        <f>SUMIFS(Requisições!$G:$G,Requisições!$D:$D,$A16,Requisições!$F:$F,Requisições!$T$3)</f>
        <v>0</v>
      </c>
      <c r="R16" s="3">
        <f>SUMIFS(Requisições!$G:$G,Requisições!$D:$D,$A16,Requisições!$F:$F,Requisições!$U$1)</f>
        <v>0</v>
      </c>
      <c r="S16" s="3">
        <f>SUMIFS(Requisições!$G:$G,Requisições!$D:$D,$A16,Requisições!$F:$F,Requisições!$V$1)</f>
        <v>0</v>
      </c>
      <c r="T16" s="3">
        <f>SUMIFS(Requisições!$G:$G,Requisições!$D:$D,$A16,Requisições!$F:$F,Requisições!$V$2)</f>
        <v>0</v>
      </c>
      <c r="U16" s="3">
        <f>SUMIFS(Requisições!$G:$G,Requisições!$D:$D,$A16,Requisições!$F:$F,Requisições!$V$3)</f>
        <v>0</v>
      </c>
      <c r="V16" s="3">
        <f>SUMIFS(Requisições!$G:$G,Requisições!$D:$D,$A16,Requisições!$F:$F,Requisições!$V$4)</f>
        <v>0</v>
      </c>
      <c r="W16" s="3">
        <f>SUMIFS(Requisições!$G:$G,Requisições!$D:$D,$A16,Requisições!$F:$F,Requisições!$V$5)</f>
        <v>0</v>
      </c>
      <c r="X16" s="3">
        <f>SUMIFS(Requisições!$G:$G,Requisições!$D:$D,$A16,Requisições!$F:$F,Requisições!$V$6)</f>
        <v>0</v>
      </c>
      <c r="Y16" s="3">
        <f>SUMIFS(Requisições!$G:$G,Requisições!$D:$D,$A16,Requisições!$F:$F,Requisições!$V$7)</f>
        <v>0</v>
      </c>
      <c r="Z16" s="3">
        <f>SUMIFS(Requisições!$G:$G,Requisições!$D:$D,$A16,Requisições!$F:$F,Requisições!$V$8)</f>
        <v>0</v>
      </c>
      <c r="AA16" s="3">
        <f>SUMIFS(Requisições!$G:$G,Requisições!$D:$D,$A16,Requisições!$F:$F,Requisições!$V$9)</f>
        <v>0</v>
      </c>
      <c r="AB16" s="3">
        <f>SUMIFS(Requisições!$G:$G,Requisições!$D:$D,$A16,Requisições!$F:$F,Requisições!$V$10)</f>
        <v>0</v>
      </c>
      <c r="AC16" s="3">
        <f>SUMIFS(Requisições!$G:$G,Requisições!$D:$D,$A16,Requisições!$F:$F,Requisições!$V$11)</f>
        <v>0</v>
      </c>
      <c r="AD16" s="3">
        <f>SUMIFS(Requisições!$G:$G,Requisições!$D:$D,$A16,Requisições!$F:$F,Requisições!$V$12)</f>
        <v>0</v>
      </c>
      <c r="AE16" s="3">
        <f>SUMIFS(Requisições!$G:$G,Requisições!$D:$D,$A16,Requisições!$F:$F,Requisições!$V$13)</f>
        <v>0</v>
      </c>
      <c r="AF16" s="3">
        <f>SUMIFS(Requisições!$G:$G,Requisições!$D:$D,$A16,Requisições!$F:$F,Requisições!$V$14)</f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6">
    <mergeCell ref="S1:AF1"/>
    <mergeCell ref="A1:A2"/>
    <mergeCell ref="B1:B2"/>
    <mergeCell ref="J1:M1"/>
    <mergeCell ref="O1:Q1"/>
    <mergeCell ref="C1:I1"/>
  </mergeCells>
  <conditionalFormatting sqref="B3:B16">
    <cfRule type="cellIs" dxfId="273" priority="1" operator="lessThan">
      <formula>160</formula>
    </cfRule>
    <cfRule type="cellIs" dxfId="272" priority="2" operator="greaterThanOrEqual">
      <formula>160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6"/>
  <sheetViews>
    <sheetView workbookViewId="0">
      <selection activeCell="A11" sqref="A11"/>
    </sheetView>
  </sheetViews>
  <sheetFormatPr defaultColWidth="0" defaultRowHeight="0" customHeight="1" zeroHeight="1" x14ac:dyDescent="0.3"/>
  <cols>
    <col min="1" max="1" width="33.8984375" style="2" customWidth="1"/>
    <col min="2" max="3" width="8" style="2" customWidth="1"/>
    <col min="4" max="4" width="7.8984375" style="2" bestFit="1" customWidth="1"/>
    <col min="5" max="5" width="9.5" style="2" bestFit="1" customWidth="1"/>
    <col min="6" max="6" width="9.59765625" style="2" bestFit="1" customWidth="1"/>
    <col min="7" max="7" width="11" style="2" bestFit="1" customWidth="1"/>
    <col min="8" max="8" width="9.19921875" style="2" bestFit="1" customWidth="1"/>
    <col min="9" max="9" width="9.69921875" style="2" bestFit="1" customWidth="1"/>
    <col min="10" max="10" width="8" style="2" customWidth="1"/>
    <col min="11" max="11" width="13.19921875" style="2" bestFit="1" customWidth="1"/>
    <col min="12" max="12" width="8" style="2" customWidth="1"/>
    <col min="13" max="13" width="9.59765625" style="2" bestFit="1" customWidth="1"/>
    <col min="14" max="14" width="9" style="2" bestFit="1" customWidth="1"/>
    <col min="15" max="15" width="11.59765625" style="2" bestFit="1" customWidth="1"/>
    <col min="16" max="16" width="11.3984375" style="2" bestFit="1" customWidth="1"/>
    <col min="17" max="17" width="9.5" style="2" bestFit="1" customWidth="1"/>
    <col min="18" max="18" width="8" style="2" customWidth="1"/>
    <col min="19" max="19" width="11.19921875" style="2" bestFit="1" customWidth="1"/>
    <col min="20" max="21" width="8" style="2" customWidth="1"/>
    <col min="22" max="22" width="14.3984375" style="2" bestFit="1" customWidth="1"/>
    <col min="23" max="23" width="13.19921875" style="2" bestFit="1" customWidth="1"/>
    <col min="24" max="24" width="13.5" style="2" bestFit="1" customWidth="1"/>
    <col min="25" max="25" width="4.19921875" style="2" bestFit="1" customWidth="1"/>
    <col min="26" max="26" width="11.5" style="2" bestFit="1" customWidth="1"/>
    <col min="27" max="27" width="11.5" style="2" customWidth="1"/>
    <col min="28" max="28" width="10.69921875" style="2" bestFit="1" customWidth="1"/>
    <col min="29" max="29" width="13.59765625" style="2" bestFit="1" customWidth="1"/>
    <col min="30" max="30" width="9.3984375" style="2" bestFit="1" customWidth="1"/>
    <col min="31" max="32" width="8" style="2" customWidth="1"/>
    <col min="33" max="16384" width="12.59765625" style="2" hidden="1"/>
  </cols>
  <sheetData>
    <row r="1" spans="1:32" ht="14.4" x14ac:dyDescent="0.3">
      <c r="A1" s="82" t="s">
        <v>65</v>
      </c>
      <c r="B1" s="82" t="s">
        <v>66</v>
      </c>
      <c r="C1" s="87" t="s">
        <v>67</v>
      </c>
      <c r="D1" s="89"/>
      <c r="E1" s="89"/>
      <c r="F1" s="89"/>
      <c r="G1" s="89"/>
      <c r="H1" s="89"/>
      <c r="I1" s="90"/>
      <c r="J1" s="88" t="s">
        <v>68</v>
      </c>
      <c r="K1" s="92"/>
      <c r="L1" s="92"/>
      <c r="M1" s="92"/>
      <c r="N1" s="93"/>
      <c r="O1" s="87" t="s">
        <v>69</v>
      </c>
      <c r="P1" s="89"/>
      <c r="Q1" s="90"/>
      <c r="R1" s="7" t="s">
        <v>70</v>
      </c>
      <c r="S1" s="87" t="s">
        <v>71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90"/>
    </row>
    <row r="2" spans="1:32" ht="14.4" x14ac:dyDescent="0.3">
      <c r="A2" s="91"/>
      <c r="B2" s="91"/>
      <c r="C2" s="8" t="s">
        <v>72</v>
      </c>
      <c r="D2" s="8" t="s">
        <v>73</v>
      </c>
      <c r="E2" s="8" t="s">
        <v>74</v>
      </c>
      <c r="F2" s="8" t="s">
        <v>75</v>
      </c>
      <c r="G2" s="8" t="s">
        <v>76</v>
      </c>
      <c r="H2" s="8" t="s">
        <v>91</v>
      </c>
      <c r="I2" s="8" t="s">
        <v>137</v>
      </c>
      <c r="J2" s="8" t="s">
        <v>72</v>
      </c>
      <c r="K2" s="8" t="s">
        <v>78</v>
      </c>
      <c r="L2" s="8" t="s">
        <v>79</v>
      </c>
      <c r="M2" s="14" t="s">
        <v>138</v>
      </c>
      <c r="N2" s="14" t="s">
        <v>139</v>
      </c>
      <c r="O2" s="8" t="s">
        <v>81</v>
      </c>
      <c r="P2" s="8" t="s">
        <v>82</v>
      </c>
      <c r="Q2" s="8" t="s">
        <v>74</v>
      </c>
      <c r="R2" s="8" t="s">
        <v>83</v>
      </c>
      <c r="S2" s="8" t="s">
        <v>84</v>
      </c>
      <c r="T2" s="8" t="s">
        <v>85</v>
      </c>
      <c r="U2" s="8" t="s">
        <v>86</v>
      </c>
      <c r="V2" s="8" t="s">
        <v>87</v>
      </c>
      <c r="W2" s="8" t="s">
        <v>78</v>
      </c>
      <c r="X2" s="8" t="s">
        <v>88</v>
      </c>
      <c r="Y2" s="8" t="s">
        <v>89</v>
      </c>
      <c r="Z2" s="8" t="s">
        <v>90</v>
      </c>
      <c r="AA2" s="8" t="s">
        <v>91</v>
      </c>
      <c r="AB2" s="8" t="s">
        <v>92</v>
      </c>
      <c r="AC2" s="8" t="s">
        <v>93</v>
      </c>
      <c r="AD2" s="8" t="s">
        <v>94</v>
      </c>
      <c r="AE2" s="8" t="s">
        <v>95</v>
      </c>
      <c r="AF2" s="8" t="s">
        <v>96</v>
      </c>
    </row>
    <row r="3" spans="1:32" ht="14.4" x14ac:dyDescent="0.3">
      <c r="A3" s="3" t="s">
        <v>155</v>
      </c>
      <c r="B3" s="3">
        <f>SUM(C3:AF3)</f>
        <v>190.5</v>
      </c>
      <c r="C3" s="3">
        <f>SUMIFS(Requisições!$G:$G,Requisições!$D:$D,$A3,Requisições!$F:$F,Requisições!$R$1)</f>
        <v>0</v>
      </c>
      <c r="D3" s="3">
        <f>SUMIFS(Requisições!$G:$G,Requisições!$D:$D,$A3,Requisições!$F:$F,Requisições!$R$2)</f>
        <v>0</v>
      </c>
      <c r="E3" s="3">
        <f>SUMIFS(Requisições!$G:$G,Requisições!$D:$D,$A3,Requisições!$F:$F,Requisições!$R$3)</f>
        <v>0</v>
      </c>
      <c r="F3" s="3">
        <f>SUMIFS(Requisições!$G:$G,Requisições!$D:$D,$A3,Requisições!$F:$F,Requisições!$R$4)</f>
        <v>0</v>
      </c>
      <c r="G3" s="3">
        <f>SUMIFS(Requisições!$G:$G,Requisições!$D:$D,$A3,Requisições!$F:$F,Requisições!$R$5)</f>
        <v>0</v>
      </c>
      <c r="H3" s="3">
        <f>SUMIFS(Requisições!$G:$G,Requisições!$D:$D,$A3,Requisições!$F:$F,Requisições!$R$6)</f>
        <v>0</v>
      </c>
      <c r="I3" s="3">
        <f>SUMIFS(Requisições!$G:$G,Requisições!$D:$D,$A3,Requisições!$F:$F,Requisições!$R$7)</f>
        <v>0</v>
      </c>
      <c r="J3" s="3">
        <f>SUMIFS(Requisições!$G:$G,Requisições!$D:$D,$A3,Requisições!$F:$F,Requisições!$S$1)</f>
        <v>0</v>
      </c>
      <c r="K3" s="3">
        <f>SUMIFS(Requisições!$G:$G,Requisições!$D:$D,$A3,Requisições!$F:$F,Requisições!$S$2)</f>
        <v>0</v>
      </c>
      <c r="L3" s="4">
        <f>SUMIFS(Requisições!$G:$G,Requisições!$D:$D,$A3,Requisições!$F:$F,Requisições!$S$3)</f>
        <v>0</v>
      </c>
      <c r="M3" s="4">
        <f>SUMIFS(Requisições!$G:$G,Requisições!$D:$D,$A3,Requisições!$F:$F,Requisições!$S$4)</f>
        <v>0</v>
      </c>
      <c r="N3" s="4">
        <f>SUMIFS(Requisições!$G:$G,Requisições!$D:$D,$A3,Requisições!$F:$F,Requisições!$S$5)</f>
        <v>0</v>
      </c>
      <c r="O3" s="4">
        <f>SUMIFS(Requisições!$G:$G,Requisições!$D:$D,$A3,Requisições!$F:$F,Requisições!$T$1)</f>
        <v>0</v>
      </c>
      <c r="P3" s="4">
        <f>SUMIFS(Requisições!$G:$G,Requisições!$D:$D,$A3,Requisições!$F:$F,Requisições!$T$2)</f>
        <v>0</v>
      </c>
      <c r="Q3" s="4">
        <f>SUMIFS(Requisições!$G:$G,Requisições!$D:$D,$A3,Requisições!$F:$F,Requisições!$T$3)</f>
        <v>0</v>
      </c>
      <c r="R3" s="4">
        <f>SUMIFS(Requisições!$G:$G,Requisições!$D:$D,$A3,Requisições!$F:$F,Requisições!$U$1)</f>
        <v>0</v>
      </c>
      <c r="S3" s="4">
        <f>SUMIFS(Requisições!$G:$G,Requisições!$D:$D,$A3,Requisições!$F:$F,Requisições!$V$1)</f>
        <v>150.5</v>
      </c>
      <c r="T3" s="4">
        <f>SUMIFS(Requisições!$G:$G,Requisições!$D:$D,$A3,Requisições!$F:$F,Requisições!$V$2)</f>
        <v>0</v>
      </c>
      <c r="U3" s="4">
        <f>SUMIFS(Requisições!$G:$G,Requisições!$D:$D,$A3,Requisições!$F:$F,Requisições!$V$3)</f>
        <v>40</v>
      </c>
      <c r="V3" s="4">
        <f>SUMIFS(Requisições!$G:$G,Requisições!$D:$D,$A3,Requisições!$F:$F,Requisições!$V$4)</f>
        <v>0</v>
      </c>
      <c r="W3" s="4">
        <f>SUMIFS(Requisições!$G:$G,Requisições!$D:$D,$A3,Requisições!$F:$F,Requisições!$V$5)</f>
        <v>0</v>
      </c>
      <c r="X3" s="4">
        <f>SUMIFS(Requisições!$G:$G,Requisições!$D:$D,$A3,Requisições!$F:$F,Requisições!$V$6)</f>
        <v>0</v>
      </c>
      <c r="Y3" s="4">
        <f>SUMIFS(Requisições!$G:$G,Requisições!$D:$D,$A3,Requisições!$F:$F,Requisições!$V$7)</f>
        <v>0</v>
      </c>
      <c r="Z3" s="4">
        <f>SUMIFS(Requisições!$G:$G,Requisições!$D:$D,$A3,Requisições!$F:$F,Requisições!$V$8)</f>
        <v>0</v>
      </c>
      <c r="AA3" s="4">
        <f>SUMIFS(Requisições!$G:$G,Requisições!$D:$D,$A3,Requisições!$F:$F,Requisições!$V$9)</f>
        <v>0</v>
      </c>
      <c r="AB3" s="4">
        <f>SUMIFS(Requisições!$G:$G,Requisições!$D:$D,$A3,Requisições!$F:$F,Requisições!$V$10)</f>
        <v>0</v>
      </c>
      <c r="AC3" s="4">
        <f>SUMIFS(Requisições!$G:$G,Requisições!$D:$D,$A3,Requisições!$F:$F,Requisições!$V$11)</f>
        <v>0</v>
      </c>
      <c r="AD3" s="4">
        <f>SUMIFS(Requisições!$G:$G,Requisições!$D:$D,$A3,Requisições!$F:$F,Requisições!$V$12)</f>
        <v>0</v>
      </c>
      <c r="AE3" s="4">
        <f>SUMIFS(Requisições!$G:$G,Requisições!$D:$D,$A3,Requisições!$F:$F,Requisições!$V$13)</f>
        <v>0</v>
      </c>
      <c r="AF3" s="4">
        <f>SUMIFS(Requisições!$G:$G,Requisições!$D:$D,$A3,Requisições!$F:$F,Requisições!$V$14)</f>
        <v>0</v>
      </c>
    </row>
    <row r="4" spans="1:32" ht="14.4" x14ac:dyDescent="0.3">
      <c r="A4" s="3" t="s">
        <v>156</v>
      </c>
      <c r="B4" s="3">
        <f t="shared" ref="B4:B26" si="0">SUM(C4:AF4)</f>
        <v>241.5</v>
      </c>
      <c r="C4" s="3">
        <f>SUMIFS(Requisições!$G:$G,Requisições!$D:$D,$A4,Requisições!$F:$F,Requisições!$R$1)</f>
        <v>45</v>
      </c>
      <c r="D4" s="3">
        <f>SUMIFS(Requisições!$G:$G,Requisições!$D:$D,$A4,Requisições!$F:$F,Requisições!$R$2)</f>
        <v>0</v>
      </c>
      <c r="E4" s="3">
        <f>SUMIFS(Requisições!$G:$G,Requisições!$D:$D,$A4,Requisições!$F:$F,Requisições!$R$3)</f>
        <v>0</v>
      </c>
      <c r="F4" s="3">
        <f>SUMIFS(Requisições!$G:$G,Requisições!$D:$D,$A4,Requisições!$F:$F,Requisições!$R$4)</f>
        <v>0</v>
      </c>
      <c r="G4" s="3">
        <f>SUMIFS(Requisições!$G:$G,Requisições!$D:$D,$A4,Requisições!$F:$F,Requisições!$R$5)</f>
        <v>0</v>
      </c>
      <c r="H4" s="3">
        <f>SUMIFS(Requisições!$G:$G,Requisições!$D:$D,$A4,Requisições!$F:$F,Requisições!$R$6)</f>
        <v>0</v>
      </c>
      <c r="I4" s="3">
        <f>SUMIFS(Requisições!$G:$G,Requisições!$D:$D,$A4,Requisições!$F:$F,Requisições!$R$7)</f>
        <v>0</v>
      </c>
      <c r="J4" s="3">
        <f>SUMIFS(Requisições!$G:$G,Requisições!$D:$D,$A4,Requisições!$F:$F,Requisições!$S$1)</f>
        <v>0</v>
      </c>
      <c r="K4" s="3">
        <f>SUMIFS(Requisições!$G:$G,Requisições!$D:$D,$A4,Requisições!$F:$F,Requisições!$S$2)</f>
        <v>0</v>
      </c>
      <c r="L4" s="4">
        <f>SUMIFS(Requisições!$G:$G,Requisições!$D:$D,$A4,Requisições!$F:$F,Requisições!$S$3)</f>
        <v>0</v>
      </c>
      <c r="M4" s="4">
        <f>SUMIFS(Requisições!$G:$G,Requisições!$D:$D,$A4,Requisições!$F:$F,Requisições!$S$4)</f>
        <v>0</v>
      </c>
      <c r="N4" s="4">
        <f>SUMIFS(Requisições!$G:$G,Requisições!$D:$D,$A4,Requisições!$F:$F,Requisições!$S$5)</f>
        <v>0</v>
      </c>
      <c r="O4" s="4">
        <f>SUMIFS(Requisições!$G:$G,Requisições!$D:$D,$A4,Requisições!$F:$F,Requisições!$T$1)</f>
        <v>0</v>
      </c>
      <c r="P4" s="4">
        <f>SUMIFS(Requisições!$G:$G,Requisições!$D:$D,$A4,Requisições!$F:$F,Requisições!$T$2)</f>
        <v>0</v>
      </c>
      <c r="Q4" s="4">
        <f>SUMIFS(Requisições!$G:$G,Requisições!$D:$D,$A4,Requisições!$F:$F,Requisições!$T$3)</f>
        <v>0</v>
      </c>
      <c r="R4" s="4">
        <f>SUMIFS(Requisições!$G:$G,Requisições!$D:$D,$A4,Requisições!$F:$F,Requisições!$U$1)</f>
        <v>0</v>
      </c>
      <c r="S4" s="4">
        <f>SUMIFS(Requisições!$G:$G,Requisições!$D:$D,$A4,Requisições!$F:$F,Requisições!$V$1)</f>
        <v>196.5</v>
      </c>
      <c r="T4" s="4">
        <f>SUMIFS(Requisições!$G:$G,Requisições!$D:$D,$A4,Requisições!$F:$F,Requisições!$V$2)</f>
        <v>0</v>
      </c>
      <c r="U4" s="4">
        <f>SUMIFS(Requisições!$G:$G,Requisições!$D:$D,$A4,Requisições!$F:$F,Requisições!$V$3)</f>
        <v>0</v>
      </c>
      <c r="V4" s="4">
        <f>SUMIFS(Requisições!$G:$G,Requisições!$D:$D,$A4,Requisições!$F:$F,Requisições!$V$4)</f>
        <v>0</v>
      </c>
      <c r="W4" s="4">
        <f>SUMIFS(Requisições!$G:$G,Requisições!$D:$D,$A4,Requisições!$F:$F,Requisições!$V$5)</f>
        <v>0</v>
      </c>
      <c r="X4" s="4">
        <f>SUMIFS(Requisições!$G:$G,Requisições!$D:$D,$A4,Requisições!$F:$F,Requisições!$V$6)</f>
        <v>0</v>
      </c>
      <c r="Y4" s="4">
        <f>SUMIFS(Requisições!$G:$G,Requisições!$D:$D,$A4,Requisições!$F:$F,Requisições!$V$7)</f>
        <v>0</v>
      </c>
      <c r="Z4" s="4">
        <f>SUMIFS(Requisições!$G:$G,Requisições!$D:$D,$A4,Requisições!$F:$F,Requisições!$V$8)</f>
        <v>0</v>
      </c>
      <c r="AA4" s="4">
        <f>SUMIFS(Requisições!$G:$G,Requisições!$D:$D,$A4,Requisições!$F:$F,Requisições!$V$9)</f>
        <v>0</v>
      </c>
      <c r="AB4" s="4">
        <f>SUMIFS(Requisições!$G:$G,Requisições!$D:$D,$A4,Requisições!$F:$F,Requisições!$V$10)</f>
        <v>0</v>
      </c>
      <c r="AC4" s="4">
        <f>SUMIFS(Requisições!$G:$G,Requisições!$D:$D,$A4,Requisições!$F:$F,Requisições!$V$11)</f>
        <v>0</v>
      </c>
      <c r="AD4" s="4">
        <f>SUMIFS(Requisições!$G:$G,Requisições!$D:$D,$A4,Requisições!$F:$F,Requisições!$V$12)</f>
        <v>0</v>
      </c>
      <c r="AE4" s="4">
        <f>SUMIFS(Requisições!$G:$G,Requisições!$D:$D,$A4,Requisições!$F:$F,Requisições!$V$13)</f>
        <v>0</v>
      </c>
      <c r="AF4" s="4">
        <f>SUMIFS(Requisições!$G:$G,Requisições!$D:$D,$A4,Requisições!$F:$F,Requisições!$V$14)</f>
        <v>0</v>
      </c>
    </row>
    <row r="5" spans="1:32" ht="14.4" x14ac:dyDescent="0.3">
      <c r="A5" s="3" t="s">
        <v>157</v>
      </c>
      <c r="B5" s="3">
        <f t="shared" si="0"/>
        <v>160</v>
      </c>
      <c r="C5" s="3">
        <f>SUMIFS(Requisições!$G:$G,Requisições!$D:$D,$A5,Requisições!$F:$F,Requisições!$R$1)</f>
        <v>40</v>
      </c>
      <c r="D5" s="3">
        <f>SUMIFS(Requisições!$G:$G,Requisições!$D:$D,$A5,Requisições!$F:$F,Requisições!$R$2)</f>
        <v>0</v>
      </c>
      <c r="E5" s="3">
        <f>SUMIFS(Requisições!$G:$G,Requisições!$D:$D,$A5,Requisições!$F:$F,Requisições!$R$3)</f>
        <v>0</v>
      </c>
      <c r="F5" s="3">
        <f>SUMIFS(Requisições!$G:$G,Requisições!$D:$D,$A5,Requisições!$F:$F,Requisições!$R$4)</f>
        <v>0</v>
      </c>
      <c r="G5" s="3">
        <f>SUMIFS(Requisições!$G:$G,Requisições!$D:$D,$A5,Requisições!$F:$F,Requisições!$R$5)</f>
        <v>0</v>
      </c>
      <c r="H5" s="3">
        <f>SUMIFS(Requisições!$G:$G,Requisições!$D:$D,$A5,Requisições!$F:$F,Requisições!$R$6)</f>
        <v>0</v>
      </c>
      <c r="I5" s="3">
        <f>SUMIFS(Requisições!$G:$G,Requisições!$D:$D,$A5,Requisições!$F:$F,Requisições!$R$7)</f>
        <v>0</v>
      </c>
      <c r="J5" s="3">
        <f>SUMIFS(Requisições!$G:$G,Requisições!$D:$D,$A5,Requisições!$F:$F,Requisições!$S$1)</f>
        <v>0</v>
      </c>
      <c r="K5" s="3">
        <f>SUMIFS(Requisições!$G:$G,Requisições!$D:$D,$A5,Requisições!$F:$F,Requisições!$S$2)</f>
        <v>0</v>
      </c>
      <c r="L5" s="4">
        <f>SUMIFS(Requisições!$G:$G,Requisições!$D:$D,$A5,Requisições!$F:$F,Requisições!$S$3)</f>
        <v>0</v>
      </c>
      <c r="M5" s="4">
        <f>SUMIFS(Requisições!$G:$G,Requisições!$D:$D,$A5,Requisições!$F:$F,Requisições!$S$4)</f>
        <v>30</v>
      </c>
      <c r="N5" s="4">
        <f>SUMIFS(Requisições!$G:$G,Requisições!$D:$D,$A5,Requisições!$F:$F,Requisições!$S$5)</f>
        <v>0</v>
      </c>
      <c r="O5" s="4">
        <f>SUMIFS(Requisições!$G:$G,Requisições!$D:$D,$A5,Requisições!$F:$F,Requisições!$T$1)</f>
        <v>0</v>
      </c>
      <c r="P5" s="4">
        <f>SUMIFS(Requisições!$G:$G,Requisições!$D:$D,$A5,Requisições!$F:$F,Requisições!$T$2)</f>
        <v>0</v>
      </c>
      <c r="Q5" s="4">
        <f>SUMIFS(Requisições!$G:$G,Requisições!$D:$D,$A5,Requisições!$F:$F,Requisições!$T$3)</f>
        <v>0</v>
      </c>
      <c r="R5" s="4">
        <f>SUMIFS(Requisições!$G:$G,Requisições!$D:$D,$A5,Requisições!$F:$F,Requisições!$U$1)</f>
        <v>0</v>
      </c>
      <c r="S5" s="4">
        <f>SUMIFS(Requisições!$G:$G,Requisições!$D:$D,$A5,Requisições!$F:$F,Requisições!$V$1)</f>
        <v>0</v>
      </c>
      <c r="T5" s="4">
        <f>SUMIFS(Requisições!$G:$G,Requisições!$D:$D,$A5,Requisições!$F:$F,Requisições!$V$2)</f>
        <v>0</v>
      </c>
      <c r="U5" s="4">
        <f>SUMIFS(Requisições!$G:$G,Requisições!$D:$D,$A5,Requisições!$F:$F,Requisições!$V$3)</f>
        <v>40</v>
      </c>
      <c r="V5" s="4">
        <f>SUMIFS(Requisições!$G:$G,Requisições!$D:$D,$A5,Requisições!$F:$F,Requisições!$V$4)</f>
        <v>40</v>
      </c>
      <c r="W5" s="4">
        <f>SUMIFS(Requisições!$G:$G,Requisições!$D:$D,$A5,Requisições!$F:$F,Requisições!$V$5)</f>
        <v>0</v>
      </c>
      <c r="X5" s="4">
        <f>SUMIFS(Requisições!$G:$G,Requisições!$D:$D,$A5,Requisições!$F:$F,Requisições!$V$6)</f>
        <v>0</v>
      </c>
      <c r="Y5" s="4">
        <f>SUMIFS(Requisições!$G:$G,Requisições!$D:$D,$A5,Requisições!$F:$F,Requisições!$V$7)</f>
        <v>0</v>
      </c>
      <c r="Z5" s="4">
        <f>SUMIFS(Requisições!$G:$G,Requisições!$D:$D,$A5,Requisições!$F:$F,Requisições!$V$8)</f>
        <v>0</v>
      </c>
      <c r="AA5" s="4">
        <f>SUMIFS(Requisições!$G:$G,Requisições!$D:$D,$A5,Requisições!$F:$F,Requisições!$V$9)</f>
        <v>0</v>
      </c>
      <c r="AB5" s="4">
        <f>SUMIFS(Requisições!$G:$G,Requisições!$D:$D,$A5,Requisições!$F:$F,Requisições!$V$10)</f>
        <v>0</v>
      </c>
      <c r="AC5" s="4">
        <f>SUMIFS(Requisições!$G:$G,Requisições!$D:$D,$A5,Requisições!$F:$F,Requisições!$V$11)</f>
        <v>0</v>
      </c>
      <c r="AD5" s="4">
        <f>SUMIFS(Requisições!$G:$G,Requisições!$D:$D,$A5,Requisições!$F:$F,Requisições!$V$12)</f>
        <v>0</v>
      </c>
      <c r="AE5" s="4">
        <f>SUMIFS(Requisições!$G:$G,Requisições!$D:$D,$A5,Requisições!$F:$F,Requisições!$V$13)</f>
        <v>10</v>
      </c>
      <c r="AF5" s="4">
        <f>SUMIFS(Requisições!$G:$G,Requisições!$D:$D,$A5,Requisições!$F:$F,Requisições!$V$14)</f>
        <v>0</v>
      </c>
    </row>
    <row r="6" spans="1:32" ht="14.4" x14ac:dyDescent="0.3">
      <c r="A6" s="3" t="s">
        <v>158</v>
      </c>
      <c r="B6" s="3">
        <f t="shared" si="0"/>
        <v>186</v>
      </c>
      <c r="C6" s="3">
        <f>SUMIFS(Requisições!$G:$G,Requisições!$D:$D,$A6,Requisições!$F:$F,Requisições!$R$1)</f>
        <v>0</v>
      </c>
      <c r="D6" s="3">
        <f>SUMIFS(Requisições!$G:$G,Requisições!$D:$D,$A6,Requisições!$F:$F,Requisições!$R$2)</f>
        <v>0</v>
      </c>
      <c r="E6" s="3">
        <f>SUMIFS(Requisições!$G:$G,Requisições!$D:$D,$A6,Requisições!$F:$F,Requisições!$R$3)</f>
        <v>0</v>
      </c>
      <c r="F6" s="3">
        <f>SUMIFS(Requisições!$G:$G,Requisições!$D:$D,$A6,Requisições!$F:$F,Requisições!$R$4)</f>
        <v>0</v>
      </c>
      <c r="G6" s="3">
        <f>SUMIFS(Requisições!$G:$G,Requisições!$D:$D,$A6,Requisições!$F:$F,Requisições!$R$5)</f>
        <v>0</v>
      </c>
      <c r="H6" s="3">
        <f>SUMIFS(Requisições!$G:$G,Requisições!$D:$D,$A6,Requisições!$F:$F,Requisições!$R$6)</f>
        <v>0</v>
      </c>
      <c r="I6" s="3">
        <f>SUMIFS(Requisições!$G:$G,Requisições!$D:$D,$A6,Requisições!$F:$F,Requisições!$R$7)</f>
        <v>0</v>
      </c>
      <c r="J6" s="3">
        <f>SUMIFS(Requisições!$G:$G,Requisições!$D:$D,$A6,Requisições!$F:$F,Requisições!$S$1)</f>
        <v>0</v>
      </c>
      <c r="K6" s="3">
        <f>SUMIFS(Requisições!$G:$G,Requisições!$D:$D,$A6,Requisições!$F:$F,Requisições!$S$2)</f>
        <v>0</v>
      </c>
      <c r="L6" s="4">
        <f>SUMIFS(Requisições!$G:$G,Requisições!$D:$D,$A6,Requisições!$F:$F,Requisições!$S$3)</f>
        <v>0</v>
      </c>
      <c r="M6" s="4">
        <f>SUMIFS(Requisições!$G:$G,Requisições!$D:$D,$A6,Requisições!$F:$F,Requisições!$S$4)</f>
        <v>0</v>
      </c>
      <c r="N6" s="4">
        <f>SUMIFS(Requisições!$G:$G,Requisições!$D:$D,$A6,Requisições!$F:$F,Requisições!$S$5)</f>
        <v>0</v>
      </c>
      <c r="O6" s="4">
        <f>SUMIFS(Requisições!$G:$G,Requisições!$D:$D,$A6,Requisições!$F:$F,Requisições!$T$1)</f>
        <v>0</v>
      </c>
      <c r="P6" s="4">
        <f>SUMIFS(Requisições!$G:$G,Requisições!$D:$D,$A6,Requisições!$F:$F,Requisições!$T$2)</f>
        <v>0</v>
      </c>
      <c r="Q6" s="4">
        <f>SUMIFS(Requisições!$G:$G,Requisições!$D:$D,$A6,Requisições!$F:$F,Requisições!$T$3)</f>
        <v>0</v>
      </c>
      <c r="R6" s="4">
        <f>SUMIFS(Requisições!$G:$G,Requisições!$D:$D,$A6,Requisições!$F:$F,Requisições!$U$1)</f>
        <v>0</v>
      </c>
      <c r="S6" s="4">
        <f>SUMIFS(Requisições!$G:$G,Requisições!$D:$D,$A6,Requisições!$F:$F,Requisições!$V$1)</f>
        <v>186</v>
      </c>
      <c r="T6" s="4">
        <f>SUMIFS(Requisições!$G:$G,Requisições!$D:$D,$A6,Requisições!$F:$F,Requisições!$V$2)</f>
        <v>0</v>
      </c>
      <c r="U6" s="4">
        <f>SUMIFS(Requisições!$G:$G,Requisições!$D:$D,$A6,Requisições!$F:$F,Requisições!$V$3)</f>
        <v>0</v>
      </c>
      <c r="V6" s="4">
        <f>SUMIFS(Requisições!$G:$G,Requisições!$D:$D,$A6,Requisições!$F:$F,Requisições!$V$4)</f>
        <v>0</v>
      </c>
      <c r="W6" s="4">
        <f>SUMIFS(Requisições!$G:$G,Requisições!$D:$D,$A6,Requisições!$F:$F,Requisições!$V$5)</f>
        <v>0</v>
      </c>
      <c r="X6" s="4">
        <f>SUMIFS(Requisições!$G:$G,Requisições!$D:$D,$A6,Requisições!$F:$F,Requisições!$V$6)</f>
        <v>0</v>
      </c>
      <c r="Y6" s="4">
        <f>SUMIFS(Requisições!$G:$G,Requisições!$D:$D,$A6,Requisições!$F:$F,Requisições!$V$7)</f>
        <v>0</v>
      </c>
      <c r="Z6" s="4">
        <f>SUMIFS(Requisições!$G:$G,Requisições!$D:$D,$A6,Requisições!$F:$F,Requisições!$V$8)</f>
        <v>0</v>
      </c>
      <c r="AA6" s="4">
        <f>SUMIFS(Requisições!$G:$G,Requisições!$D:$D,$A6,Requisições!$F:$F,Requisições!$V$9)</f>
        <v>0</v>
      </c>
      <c r="AB6" s="4">
        <f>SUMIFS(Requisições!$G:$G,Requisições!$D:$D,$A6,Requisições!$F:$F,Requisições!$V$10)</f>
        <v>0</v>
      </c>
      <c r="AC6" s="4">
        <f>SUMIFS(Requisições!$G:$G,Requisições!$D:$D,$A6,Requisições!$F:$F,Requisições!$V$11)</f>
        <v>0</v>
      </c>
      <c r="AD6" s="4">
        <f>SUMIFS(Requisições!$G:$G,Requisições!$D:$D,$A6,Requisições!$F:$F,Requisições!$V$12)</f>
        <v>0</v>
      </c>
      <c r="AE6" s="4">
        <f>SUMIFS(Requisições!$G:$G,Requisições!$D:$D,$A6,Requisições!$F:$F,Requisições!$V$13)</f>
        <v>0</v>
      </c>
      <c r="AF6" s="4">
        <f>SUMIFS(Requisições!$G:$G,Requisições!$D:$D,$A6,Requisições!$F:$F,Requisições!$V$14)</f>
        <v>0</v>
      </c>
    </row>
    <row r="7" spans="1:32" ht="14.4" x14ac:dyDescent="0.3">
      <c r="A7" s="3" t="s">
        <v>159</v>
      </c>
      <c r="B7" s="3">
        <f t="shared" si="0"/>
        <v>206.5</v>
      </c>
      <c r="C7" s="3">
        <f>SUMIFS(Requisições!$G:$G,Requisições!$D:$D,$A7,Requisições!$F:$F,Requisições!$R$1)</f>
        <v>0</v>
      </c>
      <c r="D7" s="3">
        <f>SUMIFS(Requisições!$G:$G,Requisições!$D:$D,$A7,Requisições!$F:$F,Requisições!$R$2)</f>
        <v>0</v>
      </c>
      <c r="E7" s="3">
        <f>SUMIFS(Requisições!$G:$G,Requisições!$D:$D,$A7,Requisições!$F:$F,Requisições!$R$3)</f>
        <v>0</v>
      </c>
      <c r="F7" s="3">
        <f>SUMIFS(Requisições!$G:$G,Requisições!$D:$D,$A7,Requisições!$F:$F,Requisições!$R$4)</f>
        <v>0</v>
      </c>
      <c r="G7" s="3">
        <f>SUMIFS(Requisições!$G:$G,Requisições!$D:$D,$A7,Requisições!$F:$F,Requisições!$R$5)</f>
        <v>0</v>
      </c>
      <c r="H7" s="3">
        <f>SUMIFS(Requisições!$G:$G,Requisições!$D:$D,$A7,Requisições!$F:$F,Requisições!$R$6)</f>
        <v>0</v>
      </c>
      <c r="I7" s="3">
        <f>SUMIFS(Requisições!$G:$G,Requisições!$D:$D,$A7,Requisições!$F:$F,Requisições!$R$7)</f>
        <v>0</v>
      </c>
      <c r="J7" s="3">
        <f>SUMIFS(Requisições!$G:$G,Requisições!$D:$D,$A7,Requisições!$F:$F,Requisições!$S$1)</f>
        <v>0</v>
      </c>
      <c r="K7" s="3">
        <f>SUMIFS(Requisições!$G:$G,Requisições!$D:$D,$A7,Requisições!$F:$F,Requisições!$S$2)</f>
        <v>0</v>
      </c>
      <c r="L7" s="4">
        <f>SUMIFS(Requisições!$G:$G,Requisições!$D:$D,$A7,Requisições!$F:$F,Requisições!$S$3)</f>
        <v>0</v>
      </c>
      <c r="M7" s="4">
        <f>SUMIFS(Requisições!$G:$G,Requisições!$D:$D,$A7,Requisições!$F:$F,Requisições!$S$4)</f>
        <v>0</v>
      </c>
      <c r="N7" s="4">
        <f>SUMIFS(Requisições!$G:$G,Requisições!$D:$D,$A7,Requisições!$F:$F,Requisições!$S$5)</f>
        <v>0</v>
      </c>
      <c r="O7" s="4">
        <f>SUMIFS(Requisições!$G:$G,Requisições!$D:$D,$A7,Requisições!$F:$F,Requisições!$T$1)</f>
        <v>0</v>
      </c>
      <c r="P7" s="4">
        <f>SUMIFS(Requisições!$G:$G,Requisições!$D:$D,$A7,Requisições!$F:$F,Requisições!$T$2)</f>
        <v>0</v>
      </c>
      <c r="Q7" s="4">
        <f>SUMIFS(Requisições!$G:$G,Requisições!$D:$D,$A7,Requisições!$F:$F,Requisições!$T$3)</f>
        <v>0</v>
      </c>
      <c r="R7" s="4">
        <f>SUMIFS(Requisições!$G:$G,Requisições!$D:$D,$A7,Requisições!$F:$F,Requisições!$U$1)</f>
        <v>0</v>
      </c>
      <c r="S7" s="4">
        <f>SUMIFS(Requisições!$G:$G,Requisições!$D:$D,$A7,Requisições!$F:$F,Requisições!$V$1)</f>
        <v>126.5</v>
      </c>
      <c r="T7" s="4">
        <f>SUMIFS(Requisições!$G:$G,Requisições!$D:$D,$A7,Requisições!$F:$F,Requisições!$V$2)</f>
        <v>80</v>
      </c>
      <c r="U7" s="4">
        <f>SUMIFS(Requisições!$G:$G,Requisições!$D:$D,$A7,Requisições!$F:$F,Requisições!$V$3)</f>
        <v>0</v>
      </c>
      <c r="V7" s="4">
        <f>SUMIFS(Requisições!$G:$G,Requisições!$D:$D,$A7,Requisições!$F:$F,Requisições!$V$4)</f>
        <v>0</v>
      </c>
      <c r="W7" s="4">
        <f>SUMIFS(Requisições!$G:$G,Requisições!$D:$D,$A7,Requisições!$F:$F,Requisições!$V$5)</f>
        <v>0</v>
      </c>
      <c r="X7" s="4">
        <f>SUMIFS(Requisições!$G:$G,Requisições!$D:$D,$A7,Requisições!$F:$F,Requisições!$V$6)</f>
        <v>0</v>
      </c>
      <c r="Y7" s="4">
        <f>SUMIFS(Requisições!$G:$G,Requisições!$D:$D,$A7,Requisições!$F:$F,Requisições!$V$7)</f>
        <v>0</v>
      </c>
      <c r="Z7" s="4">
        <f>SUMIFS(Requisições!$G:$G,Requisições!$D:$D,$A7,Requisições!$F:$F,Requisições!$V$8)</f>
        <v>0</v>
      </c>
      <c r="AA7" s="4">
        <f>SUMIFS(Requisições!$G:$G,Requisições!$D:$D,$A7,Requisições!$F:$F,Requisições!$V$9)</f>
        <v>0</v>
      </c>
      <c r="AB7" s="4">
        <f>SUMIFS(Requisições!$G:$G,Requisições!$D:$D,$A7,Requisições!$F:$F,Requisições!$V$10)</f>
        <v>0</v>
      </c>
      <c r="AC7" s="4">
        <f>SUMIFS(Requisições!$G:$G,Requisições!$D:$D,$A7,Requisições!$F:$F,Requisições!$V$11)</f>
        <v>0</v>
      </c>
      <c r="AD7" s="4">
        <f>SUMIFS(Requisições!$G:$G,Requisições!$D:$D,$A7,Requisições!$F:$F,Requisições!$V$12)</f>
        <v>0</v>
      </c>
      <c r="AE7" s="4">
        <f>SUMIFS(Requisições!$G:$G,Requisições!$D:$D,$A7,Requisições!$F:$F,Requisições!$V$13)</f>
        <v>0</v>
      </c>
      <c r="AF7" s="4">
        <f>SUMIFS(Requisições!$G:$G,Requisições!$D:$D,$A7,Requisições!$F:$F,Requisições!$V$14)</f>
        <v>0</v>
      </c>
    </row>
    <row r="8" spans="1:32" ht="14.4" x14ac:dyDescent="0.3">
      <c r="A8" s="3" t="s">
        <v>160</v>
      </c>
      <c r="B8" s="3">
        <f t="shared" si="0"/>
        <v>196</v>
      </c>
      <c r="C8" s="3">
        <f>SUMIFS(Requisições!$G:$G,Requisições!$D:$D,$A8,Requisições!$F:$F,Requisições!$R$1)</f>
        <v>77</v>
      </c>
      <c r="D8" s="3">
        <f>SUMIFS(Requisições!$G:$G,Requisições!$D:$D,$A8,Requisições!$F:$F,Requisições!$R$2)</f>
        <v>0</v>
      </c>
      <c r="E8" s="3">
        <f>SUMIFS(Requisições!$G:$G,Requisições!$D:$D,$A8,Requisições!$F:$F,Requisições!$R$3)</f>
        <v>0</v>
      </c>
      <c r="F8" s="3">
        <f>SUMIFS(Requisições!$G:$G,Requisições!$D:$D,$A8,Requisições!$F:$F,Requisições!$R$4)</f>
        <v>0</v>
      </c>
      <c r="G8" s="3">
        <f>SUMIFS(Requisições!$G:$G,Requisições!$D:$D,$A8,Requisições!$F:$F,Requisições!$R$5)</f>
        <v>0</v>
      </c>
      <c r="H8" s="3">
        <f>SUMIFS(Requisições!$G:$G,Requisições!$D:$D,$A8,Requisições!$F:$F,Requisições!$R$6)</f>
        <v>0</v>
      </c>
      <c r="I8" s="3">
        <f>SUMIFS(Requisições!$G:$G,Requisições!$D:$D,$A8,Requisições!$F:$F,Requisições!$R$7)</f>
        <v>0</v>
      </c>
      <c r="J8" s="3">
        <f>SUMIFS(Requisições!$G:$G,Requisições!$D:$D,$A8,Requisições!$F:$F,Requisições!$S$1)</f>
        <v>0</v>
      </c>
      <c r="K8" s="3">
        <f>SUMIFS(Requisições!$G:$G,Requisições!$D:$D,$A8,Requisições!$F:$F,Requisições!$S$2)</f>
        <v>0</v>
      </c>
      <c r="L8" s="4">
        <f>SUMIFS(Requisições!$G:$G,Requisições!$D:$D,$A8,Requisições!$F:$F,Requisições!$S$3)</f>
        <v>0</v>
      </c>
      <c r="M8" s="4">
        <f>SUMIFS(Requisições!$G:$G,Requisições!$D:$D,$A8,Requisições!$F:$F,Requisições!$S$4)</f>
        <v>0</v>
      </c>
      <c r="N8" s="4">
        <f>SUMIFS(Requisições!$G:$G,Requisições!$D:$D,$A8,Requisições!$F:$F,Requisições!$S$5)</f>
        <v>0</v>
      </c>
      <c r="O8" s="4">
        <f>SUMIFS(Requisições!$G:$G,Requisições!$D:$D,$A8,Requisições!$F:$F,Requisições!$T$1)</f>
        <v>0</v>
      </c>
      <c r="P8" s="4">
        <f>SUMIFS(Requisições!$G:$G,Requisições!$D:$D,$A8,Requisições!$F:$F,Requisições!$T$2)</f>
        <v>0</v>
      </c>
      <c r="Q8" s="4">
        <f>SUMIFS(Requisições!$G:$G,Requisições!$D:$D,$A8,Requisições!$F:$F,Requisições!$T$3)</f>
        <v>0</v>
      </c>
      <c r="R8" s="4">
        <f>SUMIFS(Requisições!$G:$G,Requisições!$D:$D,$A8,Requisições!$F:$F,Requisições!$U$1)</f>
        <v>0</v>
      </c>
      <c r="S8" s="4">
        <f>SUMIFS(Requisições!$G:$G,Requisições!$D:$D,$A8,Requisições!$F:$F,Requisições!$V$1)</f>
        <v>119</v>
      </c>
      <c r="T8" s="4">
        <f>SUMIFS(Requisições!$G:$G,Requisições!$D:$D,$A8,Requisições!$F:$F,Requisições!$V$2)</f>
        <v>0</v>
      </c>
      <c r="U8" s="4">
        <f>SUMIFS(Requisições!$G:$G,Requisições!$D:$D,$A8,Requisições!$F:$F,Requisições!$V$3)</f>
        <v>0</v>
      </c>
      <c r="V8" s="4">
        <f>SUMIFS(Requisições!$G:$G,Requisições!$D:$D,$A8,Requisições!$F:$F,Requisições!$V$4)</f>
        <v>0</v>
      </c>
      <c r="W8" s="4">
        <f>SUMIFS(Requisições!$G:$G,Requisições!$D:$D,$A8,Requisições!$F:$F,Requisições!$V$5)</f>
        <v>0</v>
      </c>
      <c r="X8" s="4">
        <f>SUMIFS(Requisições!$G:$G,Requisições!$D:$D,$A8,Requisições!$F:$F,Requisições!$V$6)</f>
        <v>0</v>
      </c>
      <c r="Y8" s="4">
        <f>SUMIFS(Requisições!$G:$G,Requisições!$D:$D,$A8,Requisições!$F:$F,Requisições!$V$7)</f>
        <v>0</v>
      </c>
      <c r="Z8" s="4">
        <f>SUMIFS(Requisições!$G:$G,Requisições!$D:$D,$A8,Requisições!$F:$F,Requisições!$V$8)</f>
        <v>0</v>
      </c>
      <c r="AA8" s="4">
        <f>SUMIFS(Requisições!$G:$G,Requisições!$D:$D,$A8,Requisições!$F:$F,Requisições!$V$9)</f>
        <v>0</v>
      </c>
      <c r="AB8" s="4">
        <f>SUMIFS(Requisições!$G:$G,Requisições!$D:$D,$A8,Requisições!$F:$F,Requisições!$V$10)</f>
        <v>0</v>
      </c>
      <c r="AC8" s="4">
        <f>SUMIFS(Requisições!$G:$G,Requisições!$D:$D,$A8,Requisições!$F:$F,Requisições!$V$11)</f>
        <v>0</v>
      </c>
      <c r="AD8" s="4">
        <f>SUMIFS(Requisições!$G:$G,Requisições!$D:$D,$A8,Requisições!$F:$F,Requisições!$V$12)</f>
        <v>0</v>
      </c>
      <c r="AE8" s="4">
        <f>SUMIFS(Requisições!$G:$G,Requisições!$D:$D,$A8,Requisições!$F:$F,Requisições!$V$13)</f>
        <v>0</v>
      </c>
      <c r="AF8" s="4">
        <f>SUMIFS(Requisições!$G:$G,Requisições!$D:$D,$A8,Requisições!$F:$F,Requisições!$V$14)</f>
        <v>0</v>
      </c>
    </row>
    <row r="9" spans="1:32" ht="14.4" x14ac:dyDescent="0.3">
      <c r="A9" s="3" t="s">
        <v>161</v>
      </c>
      <c r="B9" s="3">
        <f t="shared" si="0"/>
        <v>214.5</v>
      </c>
      <c r="C9" s="3">
        <f>SUMIFS(Requisições!$G:$G,Requisições!$D:$D,$A9,Requisições!$F:$F,Requisições!$R$1)</f>
        <v>40</v>
      </c>
      <c r="D9" s="3">
        <f>SUMIFS(Requisições!$G:$G,Requisições!$D:$D,$A9,Requisições!$F:$F,Requisições!$R$2)</f>
        <v>0</v>
      </c>
      <c r="E9" s="3">
        <f>SUMIFS(Requisições!$G:$G,Requisições!$D:$D,$A9,Requisições!$F:$F,Requisições!$R$3)</f>
        <v>0</v>
      </c>
      <c r="F9" s="3">
        <f>SUMIFS(Requisições!$G:$G,Requisições!$D:$D,$A9,Requisições!$F:$F,Requisições!$R$4)</f>
        <v>0</v>
      </c>
      <c r="G9" s="3">
        <f>SUMIFS(Requisições!$G:$G,Requisições!$D:$D,$A9,Requisições!$F:$F,Requisições!$R$5)</f>
        <v>0</v>
      </c>
      <c r="H9" s="3">
        <f>SUMIFS(Requisições!$G:$G,Requisições!$D:$D,$A9,Requisições!$F:$F,Requisições!$R$6)</f>
        <v>0</v>
      </c>
      <c r="I9" s="3">
        <f>SUMIFS(Requisições!$G:$G,Requisições!$D:$D,$A9,Requisições!$F:$F,Requisições!$R$7)</f>
        <v>0</v>
      </c>
      <c r="J9" s="3">
        <f>SUMIFS(Requisições!$G:$G,Requisições!$D:$D,$A9,Requisições!$F:$F,Requisições!$S$1)</f>
        <v>0</v>
      </c>
      <c r="K9" s="3">
        <f>SUMIFS(Requisições!$G:$G,Requisições!$D:$D,$A9,Requisições!$F:$F,Requisições!$S$2)</f>
        <v>0</v>
      </c>
      <c r="L9" s="4">
        <f>SUMIFS(Requisições!$G:$G,Requisições!$D:$D,$A9,Requisições!$F:$F,Requisições!$S$3)</f>
        <v>0</v>
      </c>
      <c r="M9" s="4">
        <f>SUMIFS(Requisições!$G:$G,Requisições!$D:$D,$A9,Requisições!$F:$F,Requisições!$S$4)</f>
        <v>0</v>
      </c>
      <c r="N9" s="4">
        <f>SUMIFS(Requisições!$G:$G,Requisições!$D:$D,$A9,Requisições!$F:$F,Requisições!$S$5)</f>
        <v>0</v>
      </c>
      <c r="O9" s="4">
        <f>SUMIFS(Requisições!$G:$G,Requisições!$D:$D,$A9,Requisições!$F:$F,Requisições!$T$1)</f>
        <v>0</v>
      </c>
      <c r="P9" s="4">
        <f>SUMIFS(Requisições!$G:$G,Requisições!$D:$D,$A9,Requisições!$F:$F,Requisições!$T$2)</f>
        <v>0</v>
      </c>
      <c r="Q9" s="4">
        <f>SUMIFS(Requisições!$G:$G,Requisições!$D:$D,$A9,Requisições!$F:$F,Requisições!$T$3)</f>
        <v>0</v>
      </c>
      <c r="R9" s="4">
        <f>SUMIFS(Requisições!$G:$G,Requisições!$D:$D,$A9,Requisições!$F:$F,Requisições!$U$1)</f>
        <v>0</v>
      </c>
      <c r="S9" s="4">
        <f>SUMIFS(Requisições!$G:$G,Requisições!$D:$D,$A9,Requisições!$F:$F,Requisições!$V$1)</f>
        <v>48.5</v>
      </c>
      <c r="T9" s="4">
        <f>SUMIFS(Requisições!$G:$G,Requisições!$D:$D,$A9,Requisições!$F:$F,Requisições!$V$2)</f>
        <v>80</v>
      </c>
      <c r="U9" s="4">
        <f>SUMIFS(Requisições!$G:$G,Requisições!$D:$D,$A9,Requisições!$F:$F,Requisições!$V$3)</f>
        <v>0</v>
      </c>
      <c r="V9" s="4">
        <f>SUMIFS(Requisições!$G:$G,Requisições!$D:$D,$A9,Requisições!$F:$F,Requisições!$V$4)</f>
        <v>0</v>
      </c>
      <c r="W9" s="4">
        <f>SUMIFS(Requisições!$G:$G,Requisições!$D:$D,$A9,Requisições!$F:$F,Requisições!$V$5)</f>
        <v>0</v>
      </c>
      <c r="X9" s="4">
        <f>SUMIFS(Requisições!$G:$G,Requisições!$D:$D,$A9,Requisições!$F:$F,Requisições!$V$6)</f>
        <v>0</v>
      </c>
      <c r="Y9" s="4">
        <f>SUMIFS(Requisições!$G:$G,Requisições!$D:$D,$A9,Requisições!$F:$F,Requisições!$V$7)</f>
        <v>0</v>
      </c>
      <c r="Z9" s="4">
        <f>SUMIFS(Requisições!$G:$G,Requisições!$D:$D,$A9,Requisições!$F:$F,Requisições!$V$8)</f>
        <v>0</v>
      </c>
      <c r="AA9" s="4">
        <f>SUMIFS(Requisições!$G:$G,Requisições!$D:$D,$A9,Requisições!$F:$F,Requisições!$V$9)</f>
        <v>0</v>
      </c>
      <c r="AB9" s="4">
        <f>SUMIFS(Requisições!$G:$G,Requisições!$D:$D,$A9,Requisições!$F:$F,Requisições!$V$10)</f>
        <v>0</v>
      </c>
      <c r="AC9" s="4">
        <f>SUMIFS(Requisições!$G:$G,Requisições!$D:$D,$A9,Requisições!$F:$F,Requisições!$V$11)</f>
        <v>46</v>
      </c>
      <c r="AD9" s="4">
        <f>SUMIFS(Requisições!$G:$G,Requisições!$D:$D,$A9,Requisições!$F:$F,Requisições!$V$12)</f>
        <v>0</v>
      </c>
      <c r="AE9" s="4">
        <f>SUMIFS(Requisições!$G:$G,Requisições!$D:$D,$A9,Requisições!$F:$F,Requisições!$V$13)</f>
        <v>0</v>
      </c>
      <c r="AF9" s="4">
        <f>SUMIFS(Requisições!$G:$G,Requisições!$D:$D,$A9,Requisições!$F:$F,Requisições!$V$14)</f>
        <v>0</v>
      </c>
    </row>
    <row r="10" spans="1:32" ht="14.4" x14ac:dyDescent="0.3">
      <c r="A10" s="3" t="s">
        <v>162</v>
      </c>
      <c r="B10" s="3">
        <f t="shared" si="0"/>
        <v>0</v>
      </c>
      <c r="C10" s="3">
        <f>SUMIFS(Requisições!$G:$G,Requisições!$D:$D,$A10,Requisições!$F:$F,Requisições!$R$1)</f>
        <v>0</v>
      </c>
      <c r="D10" s="3">
        <f>SUMIFS(Requisições!$G:$G,Requisições!$D:$D,$A10,Requisições!$F:$F,Requisições!$R$2)</f>
        <v>0</v>
      </c>
      <c r="E10" s="3">
        <f>SUMIFS(Requisições!$G:$G,Requisições!$D:$D,$A10,Requisições!$F:$F,Requisições!$R$3)</f>
        <v>0</v>
      </c>
      <c r="F10" s="3">
        <f>SUMIFS(Requisições!$G:$G,Requisições!$D:$D,$A10,Requisições!$F:$F,Requisições!$R$4)</f>
        <v>0</v>
      </c>
      <c r="G10" s="3">
        <f>SUMIFS(Requisições!$G:$G,Requisições!$D:$D,$A10,Requisições!$F:$F,Requisições!$R$5)</f>
        <v>0</v>
      </c>
      <c r="H10" s="3">
        <f>SUMIFS(Requisições!$G:$G,Requisições!$D:$D,$A10,Requisições!$F:$F,Requisições!$R$6)</f>
        <v>0</v>
      </c>
      <c r="I10" s="3">
        <f>SUMIFS(Requisições!$G:$G,Requisições!$D:$D,$A10,Requisições!$F:$F,Requisições!$R$7)</f>
        <v>0</v>
      </c>
      <c r="J10" s="3">
        <f>SUMIFS(Requisições!$G:$G,Requisições!$D:$D,$A10,Requisições!$F:$F,Requisições!$S$1)</f>
        <v>0</v>
      </c>
      <c r="K10" s="3">
        <f>SUMIFS(Requisições!$G:$G,Requisições!$D:$D,$A10,Requisições!$F:$F,Requisições!$S$2)</f>
        <v>0</v>
      </c>
      <c r="L10" s="4">
        <f>SUMIFS(Requisições!$G:$G,Requisições!$D:$D,$A10,Requisições!$F:$F,Requisições!$S$3)</f>
        <v>0</v>
      </c>
      <c r="M10" s="4">
        <f>SUMIFS(Requisições!$G:$G,Requisições!$D:$D,$A10,Requisições!$F:$F,Requisições!$S$4)</f>
        <v>0</v>
      </c>
      <c r="N10" s="4">
        <f>SUMIFS(Requisições!$G:$G,Requisições!$D:$D,$A10,Requisições!$F:$F,Requisições!$S$5)</f>
        <v>0</v>
      </c>
      <c r="O10" s="4">
        <f>SUMIFS(Requisições!$G:$G,Requisições!$D:$D,$A10,Requisições!$F:$F,Requisições!$T$1)</f>
        <v>0</v>
      </c>
      <c r="P10" s="4">
        <f>SUMIFS(Requisições!$G:$G,Requisições!$D:$D,$A10,Requisições!$F:$F,Requisições!$T$2)</f>
        <v>0</v>
      </c>
      <c r="Q10" s="4">
        <f>SUMIFS(Requisições!$G:$G,Requisições!$D:$D,$A10,Requisições!$F:$F,Requisições!$T$3)</f>
        <v>0</v>
      </c>
      <c r="R10" s="4">
        <f>SUMIFS(Requisições!$G:$G,Requisições!$D:$D,$A10,Requisições!$F:$F,Requisições!$U$1)</f>
        <v>0</v>
      </c>
      <c r="S10" s="4">
        <f>SUMIFS(Requisições!$G:$G,Requisições!$D:$D,$A10,Requisições!$F:$F,Requisições!$V$1)</f>
        <v>0</v>
      </c>
      <c r="T10" s="4">
        <f>SUMIFS(Requisições!$G:$G,Requisições!$D:$D,$A10,Requisições!$F:$F,Requisições!$V$2)</f>
        <v>0</v>
      </c>
      <c r="U10" s="4">
        <f>SUMIFS(Requisições!$G:$G,Requisições!$D:$D,$A10,Requisições!$F:$F,Requisições!$V$3)</f>
        <v>0</v>
      </c>
      <c r="V10" s="4">
        <f>SUMIFS(Requisições!$G:$G,Requisições!$D:$D,$A10,Requisições!$F:$F,Requisições!$V$4)</f>
        <v>0</v>
      </c>
      <c r="W10" s="4">
        <f>SUMIFS(Requisições!$G:$G,Requisições!$D:$D,$A10,Requisições!$F:$F,Requisições!$V$5)</f>
        <v>0</v>
      </c>
      <c r="X10" s="4">
        <f>SUMIFS(Requisições!$G:$G,Requisições!$D:$D,$A10,Requisições!$F:$F,Requisições!$V$6)</f>
        <v>0</v>
      </c>
      <c r="Y10" s="4">
        <f>SUMIFS(Requisições!$G:$G,Requisições!$D:$D,$A10,Requisições!$F:$F,Requisições!$V$7)</f>
        <v>0</v>
      </c>
      <c r="Z10" s="4">
        <f>SUMIFS(Requisições!$G:$G,Requisições!$D:$D,$A10,Requisições!$F:$F,Requisições!$V$8)</f>
        <v>0</v>
      </c>
      <c r="AA10" s="4">
        <f>SUMIFS(Requisições!$G:$G,Requisições!$D:$D,$A10,Requisições!$F:$F,Requisições!$V$9)</f>
        <v>0</v>
      </c>
      <c r="AB10" s="4">
        <f>SUMIFS(Requisições!$G:$G,Requisições!$D:$D,$A10,Requisições!$F:$F,Requisições!$V$10)</f>
        <v>0</v>
      </c>
      <c r="AC10" s="4">
        <f>SUMIFS(Requisições!$G:$G,Requisições!$D:$D,$A10,Requisições!$F:$F,Requisições!$V$11)</f>
        <v>0</v>
      </c>
      <c r="AD10" s="4">
        <f>SUMIFS(Requisições!$G:$G,Requisições!$D:$D,$A10,Requisições!$F:$F,Requisições!$V$12)</f>
        <v>0</v>
      </c>
      <c r="AE10" s="4">
        <f>SUMIFS(Requisições!$G:$G,Requisições!$D:$D,$A10,Requisições!$F:$F,Requisições!$V$13)</f>
        <v>0</v>
      </c>
      <c r="AF10" s="4">
        <f>SUMIFS(Requisições!$G:$G,Requisições!$D:$D,$A10,Requisições!$F:$F,Requisições!$V$14)</f>
        <v>0</v>
      </c>
    </row>
    <row r="11" spans="1:32" ht="14.4" x14ac:dyDescent="0.3">
      <c r="A11" s="3" t="s">
        <v>163</v>
      </c>
      <c r="B11" s="3">
        <f t="shared" si="0"/>
        <v>241.5</v>
      </c>
      <c r="C11" s="3">
        <f>SUMIFS(Requisições!$G:$G,Requisições!$D:$D,$A11,Requisições!$F:$F,Requisições!$R$1)</f>
        <v>0</v>
      </c>
      <c r="D11" s="3">
        <f>SUMIFS(Requisições!$G:$G,Requisições!$D:$D,$A11,Requisições!$F:$F,Requisições!$R$2)</f>
        <v>0</v>
      </c>
      <c r="E11" s="3">
        <f>SUMIFS(Requisições!$G:$G,Requisições!$D:$D,$A11,Requisições!$F:$F,Requisições!$R$3)</f>
        <v>0</v>
      </c>
      <c r="F11" s="3">
        <f>SUMIFS(Requisições!$G:$G,Requisições!$D:$D,$A11,Requisições!$F:$F,Requisições!$R$4)</f>
        <v>0</v>
      </c>
      <c r="G11" s="3">
        <f>SUMIFS(Requisições!$G:$G,Requisições!$D:$D,$A11,Requisições!$F:$F,Requisições!$R$5)</f>
        <v>0</v>
      </c>
      <c r="H11" s="3">
        <f>SUMIFS(Requisições!$G:$G,Requisições!$D:$D,$A11,Requisições!$F:$F,Requisições!$R$6)</f>
        <v>0</v>
      </c>
      <c r="I11" s="3">
        <f>SUMIFS(Requisições!$G:$G,Requisições!$D:$D,$A11,Requisições!$F:$F,Requisições!$R$7)</f>
        <v>0</v>
      </c>
      <c r="J11" s="3">
        <f>SUMIFS(Requisições!$G:$G,Requisições!$D:$D,$A11,Requisições!$F:$F,Requisições!$S$1)</f>
        <v>0</v>
      </c>
      <c r="K11" s="3">
        <f>SUMIFS(Requisições!$G:$G,Requisições!$D:$D,$A11,Requisições!$F:$F,Requisições!$S$2)</f>
        <v>0</v>
      </c>
      <c r="L11" s="4">
        <f>SUMIFS(Requisições!$G:$G,Requisições!$D:$D,$A11,Requisições!$F:$F,Requisições!$S$3)</f>
        <v>0</v>
      </c>
      <c r="M11" s="4">
        <f>SUMIFS(Requisições!$G:$G,Requisições!$D:$D,$A11,Requisições!$F:$F,Requisições!$S$4)</f>
        <v>0</v>
      </c>
      <c r="N11" s="4">
        <f>SUMIFS(Requisições!$G:$G,Requisições!$D:$D,$A11,Requisições!$F:$F,Requisições!$S$5)</f>
        <v>0</v>
      </c>
      <c r="O11" s="4">
        <f>SUMIFS(Requisições!$G:$G,Requisições!$D:$D,$A11,Requisições!$F:$F,Requisições!$T$1)</f>
        <v>0</v>
      </c>
      <c r="P11" s="4">
        <f>SUMIFS(Requisições!$G:$G,Requisições!$D:$D,$A11,Requisições!$F:$F,Requisições!$T$2)</f>
        <v>0</v>
      </c>
      <c r="Q11" s="4">
        <f>SUMIFS(Requisições!$G:$G,Requisições!$D:$D,$A11,Requisições!$F:$F,Requisições!$T$3)</f>
        <v>0</v>
      </c>
      <c r="R11" s="4">
        <f>SUMIFS(Requisições!$G:$G,Requisições!$D:$D,$A11,Requisições!$F:$F,Requisições!$U$1)</f>
        <v>0</v>
      </c>
      <c r="S11" s="4">
        <f>SUMIFS(Requisições!$G:$G,Requisições!$D:$D,$A11,Requisições!$F:$F,Requisições!$V$1)</f>
        <v>121.5</v>
      </c>
      <c r="T11" s="4">
        <f>SUMIFS(Requisições!$G:$G,Requisições!$D:$D,$A11,Requisições!$F:$F,Requisições!$V$2)</f>
        <v>0</v>
      </c>
      <c r="U11" s="4">
        <f>SUMIFS(Requisições!$G:$G,Requisições!$D:$D,$A11,Requisições!$F:$F,Requisições!$V$3)</f>
        <v>0</v>
      </c>
      <c r="V11" s="4">
        <f>SUMIFS(Requisições!$G:$G,Requisições!$D:$D,$A11,Requisições!$F:$F,Requisições!$V$4)</f>
        <v>0</v>
      </c>
      <c r="W11" s="4">
        <f>SUMIFS(Requisições!$G:$G,Requisições!$D:$D,$A11,Requisições!$F:$F,Requisições!$V$5)</f>
        <v>0</v>
      </c>
      <c r="X11" s="4">
        <f>SUMIFS(Requisições!$G:$G,Requisições!$D:$D,$A11,Requisições!$F:$F,Requisições!$V$6)</f>
        <v>20</v>
      </c>
      <c r="Y11" s="4">
        <f>SUMIFS(Requisições!$G:$G,Requisições!$D:$D,$A11,Requisições!$F:$F,Requisições!$V$7)</f>
        <v>100</v>
      </c>
      <c r="Z11" s="4">
        <f>SUMIFS(Requisições!$G:$G,Requisições!$D:$D,$A11,Requisições!$F:$F,Requisições!$V$8)</f>
        <v>0</v>
      </c>
      <c r="AA11" s="4">
        <f>SUMIFS(Requisições!$G:$G,Requisições!$D:$D,$A11,Requisições!$F:$F,Requisições!$V$9)</f>
        <v>0</v>
      </c>
      <c r="AB11" s="4">
        <f>SUMIFS(Requisições!$G:$G,Requisições!$D:$D,$A11,Requisições!$F:$F,Requisições!$V$10)</f>
        <v>0</v>
      </c>
      <c r="AC11" s="4">
        <f>SUMIFS(Requisições!$G:$G,Requisições!$D:$D,$A11,Requisições!$F:$F,Requisições!$V$11)</f>
        <v>0</v>
      </c>
      <c r="AD11" s="4">
        <f>SUMIFS(Requisições!$G:$G,Requisições!$D:$D,$A11,Requisições!$F:$F,Requisições!$V$12)</f>
        <v>0</v>
      </c>
      <c r="AE11" s="4">
        <f>SUMIFS(Requisições!$G:$G,Requisições!$D:$D,$A11,Requisições!$F:$F,Requisições!$V$13)</f>
        <v>0</v>
      </c>
      <c r="AF11" s="4">
        <f>SUMIFS(Requisições!$G:$G,Requisições!$D:$D,$A11,Requisições!$F:$F,Requisições!$V$14)</f>
        <v>0</v>
      </c>
    </row>
    <row r="12" spans="1:32" ht="14.4" x14ac:dyDescent="0.3">
      <c r="A12" s="3" t="s">
        <v>164</v>
      </c>
      <c r="B12" s="3">
        <f t="shared" si="0"/>
        <v>171</v>
      </c>
      <c r="C12" s="3">
        <f>SUMIFS(Requisições!$G:$G,Requisições!$D:$D,$A12,Requisições!$F:$F,Requisições!$R$1)</f>
        <v>66</v>
      </c>
      <c r="D12" s="3">
        <f>SUMIFS(Requisições!$G:$G,Requisições!$D:$D,$A12,Requisições!$F:$F,Requisições!$R$2)</f>
        <v>0</v>
      </c>
      <c r="E12" s="3">
        <f>SUMIFS(Requisições!$G:$G,Requisições!$D:$D,$A12,Requisições!$F:$F,Requisições!$R$3)</f>
        <v>0</v>
      </c>
      <c r="F12" s="3">
        <f>SUMIFS(Requisições!$G:$G,Requisições!$D:$D,$A12,Requisições!$F:$F,Requisições!$R$4)</f>
        <v>0</v>
      </c>
      <c r="G12" s="3">
        <f>SUMIFS(Requisições!$G:$G,Requisições!$D:$D,$A12,Requisições!$F:$F,Requisições!$R$5)</f>
        <v>0</v>
      </c>
      <c r="H12" s="3">
        <f>SUMIFS(Requisições!$G:$G,Requisições!$D:$D,$A12,Requisições!$F:$F,Requisições!$R$6)</f>
        <v>5</v>
      </c>
      <c r="I12" s="3">
        <f>SUMIFS(Requisições!$G:$G,Requisições!$D:$D,$A12,Requisições!$F:$F,Requisições!$R$7)</f>
        <v>0</v>
      </c>
      <c r="J12" s="3">
        <f>SUMIFS(Requisições!$G:$G,Requisições!$D:$D,$A12,Requisições!$F:$F,Requisições!$S$1)</f>
        <v>0</v>
      </c>
      <c r="K12" s="3">
        <f>SUMIFS(Requisições!$G:$G,Requisições!$D:$D,$A12,Requisições!$F:$F,Requisições!$S$2)</f>
        <v>0</v>
      </c>
      <c r="L12" s="4">
        <f>SUMIFS(Requisições!$G:$G,Requisições!$D:$D,$A12,Requisições!$F:$F,Requisições!$S$3)</f>
        <v>0</v>
      </c>
      <c r="M12" s="4">
        <f>SUMIFS(Requisições!$G:$G,Requisições!$D:$D,$A12,Requisições!$F:$F,Requisições!$S$4)</f>
        <v>0</v>
      </c>
      <c r="N12" s="4">
        <f>SUMIFS(Requisições!$G:$G,Requisições!$D:$D,$A12,Requisições!$F:$F,Requisições!$S$5)</f>
        <v>0</v>
      </c>
      <c r="O12" s="4">
        <f>SUMIFS(Requisições!$G:$G,Requisições!$D:$D,$A12,Requisições!$F:$F,Requisições!$T$1)</f>
        <v>0</v>
      </c>
      <c r="P12" s="4">
        <f>SUMIFS(Requisições!$G:$G,Requisições!$D:$D,$A12,Requisições!$F:$F,Requisições!$T$2)</f>
        <v>0</v>
      </c>
      <c r="Q12" s="4">
        <f>SUMIFS(Requisições!$G:$G,Requisições!$D:$D,$A12,Requisições!$F:$F,Requisições!$T$3)</f>
        <v>0</v>
      </c>
      <c r="R12" s="4">
        <f>SUMIFS(Requisições!$G:$G,Requisições!$D:$D,$A12,Requisições!$F:$F,Requisições!$U$1)</f>
        <v>0</v>
      </c>
      <c r="S12" s="4">
        <f>SUMIFS(Requisições!$G:$G,Requisições!$D:$D,$A12,Requisições!$F:$F,Requisições!$V$1)</f>
        <v>53</v>
      </c>
      <c r="T12" s="4">
        <f>SUMIFS(Requisições!$G:$G,Requisições!$D:$D,$A12,Requisições!$F:$F,Requisições!$V$2)</f>
        <v>0</v>
      </c>
      <c r="U12" s="4">
        <f>SUMIFS(Requisições!$G:$G,Requisições!$D:$D,$A12,Requisições!$F:$F,Requisições!$V$3)</f>
        <v>0</v>
      </c>
      <c r="V12" s="4">
        <f>SUMIFS(Requisições!$G:$G,Requisições!$D:$D,$A12,Requisições!$F:$F,Requisições!$V$4)</f>
        <v>40</v>
      </c>
      <c r="W12" s="4">
        <f>SUMIFS(Requisições!$G:$G,Requisições!$D:$D,$A12,Requisições!$F:$F,Requisições!$V$5)</f>
        <v>0</v>
      </c>
      <c r="X12" s="4">
        <f>SUMIFS(Requisições!$G:$G,Requisições!$D:$D,$A12,Requisições!$F:$F,Requisições!$V$6)</f>
        <v>0</v>
      </c>
      <c r="Y12" s="4">
        <f>SUMIFS(Requisições!$G:$G,Requisições!$D:$D,$A12,Requisições!$F:$F,Requisições!$V$7)</f>
        <v>0</v>
      </c>
      <c r="Z12" s="4">
        <f>SUMIFS(Requisições!$G:$G,Requisições!$D:$D,$A12,Requisições!$F:$F,Requisições!$V$8)</f>
        <v>3</v>
      </c>
      <c r="AA12" s="4">
        <f>SUMIFS(Requisições!$G:$G,Requisições!$D:$D,$A12,Requisições!$F:$F,Requisições!$V$9)</f>
        <v>0</v>
      </c>
      <c r="AB12" s="4">
        <f>SUMIFS(Requisições!$G:$G,Requisições!$D:$D,$A12,Requisições!$F:$F,Requisições!$V$10)</f>
        <v>0</v>
      </c>
      <c r="AC12" s="4">
        <f>SUMIFS(Requisições!$G:$G,Requisições!$D:$D,$A12,Requisições!$F:$F,Requisições!$V$11)</f>
        <v>4</v>
      </c>
      <c r="AD12" s="4">
        <f>SUMIFS(Requisições!$G:$G,Requisições!$D:$D,$A12,Requisições!$F:$F,Requisições!$V$12)</f>
        <v>0</v>
      </c>
      <c r="AE12" s="4">
        <f>SUMIFS(Requisições!$G:$G,Requisições!$D:$D,$A12,Requisições!$F:$F,Requisições!$V$13)</f>
        <v>0</v>
      </c>
      <c r="AF12" s="4">
        <f>SUMIFS(Requisições!$G:$G,Requisições!$D:$D,$A12,Requisições!$F:$F,Requisições!$V$14)</f>
        <v>0</v>
      </c>
    </row>
    <row r="13" spans="1:32" ht="14.4" x14ac:dyDescent="0.3">
      <c r="A13" s="3" t="s">
        <v>165</v>
      </c>
      <c r="B13" s="3">
        <f t="shared" si="0"/>
        <v>167</v>
      </c>
      <c r="C13" s="3">
        <f>SUMIFS(Requisições!$G:$G,Requisições!$D:$D,$A13,Requisições!$F:$F,Requisições!$R$1)</f>
        <v>5</v>
      </c>
      <c r="D13" s="3">
        <f>SUMIFS(Requisições!$G:$G,Requisições!$D:$D,$A13,Requisições!$F:$F,Requisições!$R$2)</f>
        <v>0</v>
      </c>
      <c r="E13" s="3">
        <f>SUMIFS(Requisições!$G:$G,Requisições!$D:$D,$A13,Requisições!$F:$F,Requisições!$R$3)</f>
        <v>0</v>
      </c>
      <c r="F13" s="3">
        <f>SUMIFS(Requisições!$G:$G,Requisições!$D:$D,$A13,Requisições!$F:$F,Requisições!$R$4)</f>
        <v>0</v>
      </c>
      <c r="G13" s="3">
        <f>SUMIFS(Requisições!$G:$G,Requisições!$D:$D,$A13,Requisições!$F:$F,Requisições!$R$5)</f>
        <v>0</v>
      </c>
      <c r="H13" s="3">
        <f>SUMIFS(Requisições!$G:$G,Requisições!$D:$D,$A13,Requisições!$F:$F,Requisições!$R$6)</f>
        <v>0</v>
      </c>
      <c r="I13" s="3">
        <f>SUMIFS(Requisições!$G:$G,Requisições!$D:$D,$A13,Requisições!$F:$F,Requisições!$R$7)</f>
        <v>0</v>
      </c>
      <c r="J13" s="3">
        <f>SUMIFS(Requisições!$G:$G,Requisições!$D:$D,$A13,Requisições!$F:$F,Requisições!$S$1)</f>
        <v>0</v>
      </c>
      <c r="K13" s="3">
        <f>SUMIFS(Requisições!$G:$G,Requisições!$D:$D,$A13,Requisições!$F:$F,Requisições!$S$2)</f>
        <v>0</v>
      </c>
      <c r="L13" s="4">
        <f>SUMIFS(Requisições!$G:$G,Requisições!$D:$D,$A13,Requisições!$F:$F,Requisições!$S$3)</f>
        <v>0</v>
      </c>
      <c r="M13" s="4">
        <f>SUMIFS(Requisições!$G:$G,Requisições!$D:$D,$A13,Requisições!$F:$F,Requisições!$S$4)</f>
        <v>48</v>
      </c>
      <c r="N13" s="4">
        <f>SUMIFS(Requisições!$G:$G,Requisições!$D:$D,$A13,Requisições!$F:$F,Requisições!$S$5)</f>
        <v>40</v>
      </c>
      <c r="O13" s="4">
        <f>SUMIFS(Requisições!$G:$G,Requisições!$D:$D,$A13,Requisições!$F:$F,Requisições!$T$1)</f>
        <v>0</v>
      </c>
      <c r="P13" s="4">
        <f>SUMIFS(Requisições!$G:$G,Requisições!$D:$D,$A13,Requisições!$F:$F,Requisições!$T$2)</f>
        <v>0</v>
      </c>
      <c r="Q13" s="4">
        <f>SUMIFS(Requisições!$G:$G,Requisições!$D:$D,$A13,Requisições!$F:$F,Requisições!$T$3)</f>
        <v>0</v>
      </c>
      <c r="R13" s="4">
        <f>SUMIFS(Requisições!$G:$G,Requisições!$D:$D,$A13,Requisições!$F:$F,Requisições!$U$1)</f>
        <v>40</v>
      </c>
      <c r="S13" s="4">
        <f>SUMIFS(Requisições!$G:$G,Requisições!$D:$D,$A13,Requisições!$F:$F,Requisições!$V$1)</f>
        <v>0</v>
      </c>
      <c r="T13" s="4">
        <f>SUMIFS(Requisições!$G:$G,Requisições!$D:$D,$A13,Requisições!$F:$F,Requisições!$V$2)</f>
        <v>0</v>
      </c>
      <c r="U13" s="4">
        <f>SUMIFS(Requisições!$G:$G,Requisições!$D:$D,$A13,Requisições!$F:$F,Requisições!$V$3)</f>
        <v>0</v>
      </c>
      <c r="V13" s="4">
        <f>SUMIFS(Requisições!$G:$G,Requisições!$D:$D,$A13,Requisições!$F:$F,Requisições!$V$4)</f>
        <v>0</v>
      </c>
      <c r="W13" s="4">
        <f>SUMIFS(Requisições!$G:$G,Requisições!$D:$D,$A13,Requisições!$F:$F,Requisições!$V$5)</f>
        <v>0</v>
      </c>
      <c r="X13" s="4">
        <f>SUMIFS(Requisições!$G:$G,Requisições!$D:$D,$A13,Requisições!$F:$F,Requisições!$V$6)</f>
        <v>0</v>
      </c>
      <c r="Y13" s="4">
        <f>SUMIFS(Requisições!$G:$G,Requisições!$D:$D,$A13,Requisições!$F:$F,Requisições!$V$7)</f>
        <v>0</v>
      </c>
      <c r="Z13" s="4">
        <f>SUMIFS(Requisições!$G:$G,Requisições!$D:$D,$A13,Requisições!$F:$F,Requisições!$V$8)</f>
        <v>3</v>
      </c>
      <c r="AA13" s="4">
        <f>SUMIFS(Requisições!$G:$G,Requisições!$D:$D,$A13,Requisições!$F:$F,Requisições!$V$9)</f>
        <v>0</v>
      </c>
      <c r="AB13" s="4">
        <f>SUMIFS(Requisições!$G:$G,Requisições!$D:$D,$A13,Requisições!$F:$F,Requisições!$V$10)</f>
        <v>0</v>
      </c>
      <c r="AC13" s="4">
        <f>SUMIFS(Requisições!$G:$G,Requisições!$D:$D,$A13,Requisições!$F:$F,Requisições!$V$11)</f>
        <v>31</v>
      </c>
      <c r="AD13" s="4">
        <f>SUMIFS(Requisições!$G:$G,Requisições!$D:$D,$A13,Requisições!$F:$F,Requisições!$V$12)</f>
        <v>0</v>
      </c>
      <c r="AE13" s="4">
        <f>SUMIFS(Requisições!$G:$G,Requisições!$D:$D,$A13,Requisições!$F:$F,Requisições!$V$13)</f>
        <v>0</v>
      </c>
      <c r="AF13" s="4">
        <f>SUMIFS(Requisições!$G:$G,Requisições!$D:$D,$A13,Requisições!$F:$F,Requisições!$V$14)</f>
        <v>0</v>
      </c>
    </row>
    <row r="14" spans="1:32" ht="14.4" hidden="1" x14ac:dyDescent="0.3">
      <c r="A14" s="3" t="s">
        <v>166</v>
      </c>
      <c r="B14" s="3">
        <f t="shared" si="0"/>
        <v>0</v>
      </c>
      <c r="C14" s="3">
        <f>SUMIFS(Requisições!$G:$G,Requisições!$D:$D,$A14,Requisições!$F:$F,Requisições!$R$1)</f>
        <v>0</v>
      </c>
      <c r="D14" s="3">
        <f>SUMIFS(Requisições!$G:$G,Requisições!$D:$D,$A14,Requisições!$F:$F,Requisições!$R$2)</f>
        <v>0</v>
      </c>
      <c r="E14" s="3">
        <f>SUMIFS(Requisições!$G:$G,Requisições!$D:$D,$A14,Requisições!$F:$F,Requisições!$R$3)</f>
        <v>0</v>
      </c>
      <c r="F14" s="3">
        <f>SUMIFS(Requisições!$G:$G,Requisições!$D:$D,$A14,Requisições!$F:$F,Requisições!$R$4)</f>
        <v>0</v>
      </c>
      <c r="G14" s="3">
        <f>SUMIFS(Requisições!$G:$G,Requisições!$D:$D,$A14,Requisições!$F:$F,Requisições!$R$5)</f>
        <v>0</v>
      </c>
      <c r="H14" s="3">
        <f>SUMIFS(Requisições!$G:$G,Requisições!$D:$D,$A14,Requisições!$F:$F,Requisições!$R$6)</f>
        <v>0</v>
      </c>
      <c r="I14" s="3">
        <f>SUMIFS(Requisições!$G:$G,Requisições!$D:$D,$A14,Requisições!$F:$F,Requisições!$R$7)</f>
        <v>0</v>
      </c>
      <c r="J14" s="3">
        <f>SUMIFS(Requisições!$G:$G,Requisições!$D:$D,$A14,Requisições!$F:$F,Requisições!$S$1)</f>
        <v>0</v>
      </c>
      <c r="K14" s="3">
        <f>SUMIFS(Requisições!$G:$G,Requisições!$D:$D,$A14,Requisições!$F:$F,Requisições!$S$2)</f>
        <v>0</v>
      </c>
      <c r="L14" s="4">
        <f>SUMIFS(Requisições!$G:$G,Requisições!$D:$D,$A14,Requisições!$F:$F,Requisições!$S$3)</f>
        <v>0</v>
      </c>
      <c r="M14" s="4">
        <f>SUMIFS(Requisições!$G:$G,Requisições!$D:$D,$A14,Requisições!$F:$F,Requisições!$S$4)</f>
        <v>0</v>
      </c>
      <c r="N14" s="4">
        <f>SUMIFS(Requisições!$G:$G,Requisições!$D:$D,$A14,Requisições!$F:$F,Requisições!$S$5)</f>
        <v>0</v>
      </c>
      <c r="O14" s="4">
        <f>SUMIFS(Requisições!$G:$G,Requisições!$D:$D,$A14,Requisições!$F:$F,Requisições!$T$1)</f>
        <v>0</v>
      </c>
      <c r="P14" s="4">
        <f>SUMIFS(Requisições!$G:$G,Requisições!$D:$D,$A14,Requisições!$F:$F,Requisições!$T$2)</f>
        <v>0</v>
      </c>
      <c r="Q14" s="4">
        <f>SUMIFS(Requisições!$G:$G,Requisições!$D:$D,$A14,Requisições!$F:$F,Requisições!$T$3)</f>
        <v>0</v>
      </c>
      <c r="R14" s="4">
        <f>SUMIFS(Requisições!$G:$G,Requisições!$D:$D,$A14,Requisições!$F:$F,Requisições!$U$1)</f>
        <v>0</v>
      </c>
      <c r="S14" s="4">
        <f>SUMIFS(Requisições!$G:$G,Requisições!$D:$D,$A14,Requisições!$F:$F,Requisições!$V$1)</f>
        <v>0</v>
      </c>
      <c r="T14" s="4">
        <f>SUMIFS(Requisições!$G:$G,Requisições!$D:$D,$A14,Requisições!$F:$F,Requisições!$V$2)</f>
        <v>0</v>
      </c>
      <c r="U14" s="4">
        <f>SUMIFS(Requisições!$G:$G,Requisições!$D:$D,$A14,Requisições!$F:$F,Requisições!$V$3)</f>
        <v>0</v>
      </c>
      <c r="V14" s="4">
        <f>SUMIFS(Requisições!$G:$G,Requisições!$D:$D,$A14,Requisições!$F:$F,Requisições!$V$4)</f>
        <v>0</v>
      </c>
      <c r="W14" s="4">
        <f>SUMIFS(Requisições!$G:$G,Requisições!$D:$D,$A14,Requisições!$F:$F,Requisições!$V$5)</f>
        <v>0</v>
      </c>
      <c r="X14" s="4">
        <f>SUMIFS(Requisições!$G:$G,Requisições!$D:$D,$A14,Requisições!$F:$F,Requisições!$V$6)</f>
        <v>0</v>
      </c>
      <c r="Y14" s="4">
        <f>SUMIFS(Requisições!$G:$G,Requisições!$D:$D,$A14,Requisições!$F:$F,Requisições!$V$7)</f>
        <v>0</v>
      </c>
      <c r="Z14" s="4">
        <f>SUMIFS(Requisições!$G:$G,Requisições!$D:$D,$A14,Requisições!$F:$F,Requisições!$V$8)</f>
        <v>0</v>
      </c>
      <c r="AA14" s="4">
        <f>SUMIFS(Requisições!$G:$G,Requisições!$D:$D,$A14,Requisições!$F:$F,Requisições!$V$9)</f>
        <v>0</v>
      </c>
      <c r="AB14" s="4">
        <f>SUMIFS(Requisições!$G:$G,Requisições!$D:$D,$A14,Requisições!$F:$F,Requisições!$V$10)</f>
        <v>0</v>
      </c>
      <c r="AC14" s="4">
        <f>SUMIFS(Requisições!$G:$G,Requisições!$D:$D,$A14,Requisições!$F:$F,Requisições!$V$11)</f>
        <v>0</v>
      </c>
      <c r="AD14" s="4">
        <f>SUMIFS(Requisições!$G:$G,Requisições!$D:$D,$A14,Requisições!$F:$F,Requisições!$V$12)</f>
        <v>0</v>
      </c>
      <c r="AE14" s="4">
        <f>SUMIFS(Requisições!$G:$G,Requisições!$D:$D,$A14,Requisições!$F:$F,Requisições!$V$13)</f>
        <v>0</v>
      </c>
      <c r="AF14" s="4">
        <f>SUMIFS(Requisições!$G:$G,Requisições!$D:$D,$A14,Requisições!$F:$F,Requisições!$V$14)</f>
        <v>0</v>
      </c>
    </row>
    <row r="15" spans="1:32" ht="14.4" x14ac:dyDescent="0.3">
      <c r="A15" s="3" t="s">
        <v>167</v>
      </c>
      <c r="B15" s="3">
        <f t="shared" si="0"/>
        <v>176.5</v>
      </c>
      <c r="C15" s="3">
        <f>SUMIFS(Requisições!$G:$G,Requisições!$D:$D,$A15,Requisições!$F:$F,Requisições!$R$1)</f>
        <v>95</v>
      </c>
      <c r="D15" s="3">
        <f>SUMIFS(Requisições!$G:$G,Requisições!$D:$D,$A15,Requisições!$F:$F,Requisições!$R$2)</f>
        <v>0</v>
      </c>
      <c r="E15" s="3">
        <f>SUMIFS(Requisições!$G:$G,Requisições!$D:$D,$A15,Requisições!$F:$F,Requisições!$R$3)</f>
        <v>0</v>
      </c>
      <c r="F15" s="3">
        <f>SUMIFS(Requisições!$G:$G,Requisições!$D:$D,$A15,Requisições!$F:$F,Requisições!$R$4)</f>
        <v>0</v>
      </c>
      <c r="G15" s="3">
        <f>SUMIFS(Requisições!$G:$G,Requisições!$D:$D,$A15,Requisições!$F:$F,Requisições!$R$5)</f>
        <v>0</v>
      </c>
      <c r="H15" s="3">
        <f>SUMIFS(Requisições!$G:$G,Requisições!$D:$D,$A15,Requisições!$F:$F,Requisições!$R$6)</f>
        <v>0</v>
      </c>
      <c r="I15" s="3">
        <f>SUMIFS(Requisições!$G:$G,Requisições!$D:$D,$A15,Requisições!$F:$F,Requisições!$R$7)</f>
        <v>0</v>
      </c>
      <c r="J15" s="3">
        <f>SUMIFS(Requisições!$G:$G,Requisições!$D:$D,$A15,Requisições!$F:$F,Requisições!$S$1)</f>
        <v>0</v>
      </c>
      <c r="K15" s="3">
        <f>SUMIFS(Requisições!$G:$G,Requisições!$D:$D,$A15,Requisições!$F:$F,Requisições!$S$2)</f>
        <v>0</v>
      </c>
      <c r="L15" s="4">
        <f>SUMIFS(Requisições!$G:$G,Requisições!$D:$D,$A15,Requisições!$F:$F,Requisições!$S$3)</f>
        <v>0</v>
      </c>
      <c r="M15" s="4">
        <f>SUMIFS(Requisições!$G:$G,Requisições!$D:$D,$A15,Requisições!$F:$F,Requisições!$S$4)</f>
        <v>0</v>
      </c>
      <c r="N15" s="4">
        <f>SUMIFS(Requisições!$G:$G,Requisições!$D:$D,$A15,Requisições!$F:$F,Requisições!$S$5)</f>
        <v>0</v>
      </c>
      <c r="O15" s="4">
        <f>SUMIFS(Requisições!$G:$G,Requisições!$D:$D,$A15,Requisições!$F:$F,Requisições!$T$1)</f>
        <v>0</v>
      </c>
      <c r="P15" s="4">
        <f>SUMIFS(Requisições!$G:$G,Requisições!$D:$D,$A15,Requisições!$F:$F,Requisições!$T$2)</f>
        <v>0</v>
      </c>
      <c r="Q15" s="4">
        <f>SUMIFS(Requisições!$G:$G,Requisições!$D:$D,$A15,Requisições!$F:$F,Requisições!$T$3)</f>
        <v>0</v>
      </c>
      <c r="R15" s="4">
        <f>SUMIFS(Requisições!$G:$G,Requisições!$D:$D,$A15,Requisições!$F:$F,Requisições!$U$1)</f>
        <v>0</v>
      </c>
      <c r="S15" s="4">
        <f>SUMIFS(Requisições!$G:$G,Requisições!$D:$D,$A15,Requisições!$F:$F,Requisições!$V$1)</f>
        <v>71.5</v>
      </c>
      <c r="T15" s="4">
        <f>SUMIFS(Requisições!$G:$G,Requisições!$D:$D,$A15,Requisições!$F:$F,Requisições!$V$2)</f>
        <v>0</v>
      </c>
      <c r="U15" s="4">
        <f>SUMIFS(Requisições!$G:$G,Requisições!$D:$D,$A15,Requisições!$F:$F,Requisições!$V$3)</f>
        <v>0</v>
      </c>
      <c r="V15" s="4">
        <f>SUMIFS(Requisições!$G:$G,Requisições!$D:$D,$A15,Requisições!$F:$F,Requisições!$V$4)</f>
        <v>0</v>
      </c>
      <c r="W15" s="4">
        <f>SUMIFS(Requisições!$G:$G,Requisições!$D:$D,$A15,Requisições!$F:$F,Requisições!$V$5)</f>
        <v>0</v>
      </c>
      <c r="X15" s="4">
        <f>SUMIFS(Requisições!$G:$G,Requisições!$D:$D,$A15,Requisições!$F:$F,Requisições!$V$6)</f>
        <v>0</v>
      </c>
      <c r="Y15" s="4">
        <f>SUMIFS(Requisições!$G:$G,Requisições!$D:$D,$A15,Requisições!$F:$F,Requisições!$V$7)</f>
        <v>0</v>
      </c>
      <c r="Z15" s="4">
        <f>SUMIFS(Requisições!$G:$G,Requisições!$D:$D,$A15,Requisições!$F:$F,Requisições!$V$8)</f>
        <v>0</v>
      </c>
      <c r="AA15" s="4">
        <f>SUMIFS(Requisições!$G:$G,Requisições!$D:$D,$A15,Requisições!$F:$F,Requisições!$V$9)</f>
        <v>0</v>
      </c>
      <c r="AB15" s="4">
        <f>SUMIFS(Requisições!$G:$G,Requisições!$D:$D,$A15,Requisições!$F:$F,Requisições!$V$10)</f>
        <v>0</v>
      </c>
      <c r="AC15" s="4">
        <f>SUMIFS(Requisições!$G:$G,Requisições!$D:$D,$A15,Requisições!$F:$F,Requisições!$V$11)</f>
        <v>10</v>
      </c>
      <c r="AD15" s="4">
        <f>SUMIFS(Requisições!$G:$G,Requisições!$D:$D,$A15,Requisições!$F:$F,Requisições!$V$12)</f>
        <v>0</v>
      </c>
      <c r="AE15" s="4">
        <f>SUMIFS(Requisições!$G:$G,Requisições!$D:$D,$A15,Requisições!$F:$F,Requisições!$V$13)</f>
        <v>0</v>
      </c>
      <c r="AF15" s="4">
        <f>SUMIFS(Requisições!$G:$G,Requisições!$D:$D,$A15,Requisições!$F:$F,Requisições!$V$14)</f>
        <v>0</v>
      </c>
    </row>
    <row r="16" spans="1:32" ht="14.4" x14ac:dyDescent="0.3">
      <c r="A16" s="3" t="s">
        <v>168</v>
      </c>
      <c r="B16" s="3">
        <f t="shared" si="0"/>
        <v>240.5</v>
      </c>
      <c r="C16" s="3">
        <f>SUMIFS(Requisições!$G:$G,Requisições!$D:$D,$A16,Requisições!$F:$F,Requisições!$R$1)</f>
        <v>40</v>
      </c>
      <c r="D16" s="3">
        <f>SUMIFS(Requisições!$G:$G,Requisições!$D:$D,$A16,Requisições!$F:$F,Requisições!$R$2)</f>
        <v>0</v>
      </c>
      <c r="E16" s="3">
        <f>SUMIFS(Requisições!$G:$G,Requisições!$D:$D,$A16,Requisições!$F:$F,Requisições!$R$3)</f>
        <v>0</v>
      </c>
      <c r="F16" s="3">
        <f>SUMIFS(Requisições!$G:$G,Requisições!$D:$D,$A16,Requisições!$F:$F,Requisições!$R$4)</f>
        <v>0</v>
      </c>
      <c r="G16" s="3">
        <f>SUMIFS(Requisições!$G:$G,Requisições!$D:$D,$A16,Requisições!$F:$F,Requisições!$R$5)</f>
        <v>0</v>
      </c>
      <c r="H16" s="3">
        <f>SUMIFS(Requisições!$G:$G,Requisições!$D:$D,$A16,Requisições!$F:$F,Requisições!$R$6)</f>
        <v>0</v>
      </c>
      <c r="I16" s="3">
        <f>SUMIFS(Requisições!$G:$G,Requisições!$D:$D,$A16,Requisições!$F:$F,Requisições!$R$7)</f>
        <v>0</v>
      </c>
      <c r="J16" s="3">
        <f>SUMIFS(Requisições!$G:$G,Requisições!$D:$D,$A16,Requisições!$F:$F,Requisições!$S$1)</f>
        <v>0</v>
      </c>
      <c r="K16" s="3">
        <f>SUMIFS(Requisições!$G:$G,Requisições!$D:$D,$A16,Requisições!$F:$F,Requisições!$S$2)</f>
        <v>0</v>
      </c>
      <c r="L16" s="4">
        <f>SUMIFS(Requisições!$G:$G,Requisições!$D:$D,$A16,Requisições!$F:$F,Requisições!$S$3)</f>
        <v>0</v>
      </c>
      <c r="M16" s="4">
        <f>SUMIFS(Requisições!$G:$G,Requisições!$D:$D,$A16,Requisições!$F:$F,Requisições!$S$4)</f>
        <v>0</v>
      </c>
      <c r="N16" s="4">
        <f>SUMIFS(Requisições!$G:$G,Requisições!$D:$D,$A16,Requisições!$F:$F,Requisições!$S$5)</f>
        <v>0</v>
      </c>
      <c r="O16" s="4">
        <f>SUMIFS(Requisições!$G:$G,Requisições!$D:$D,$A16,Requisições!$F:$F,Requisições!$T$1)</f>
        <v>0</v>
      </c>
      <c r="P16" s="4">
        <f>SUMIFS(Requisições!$G:$G,Requisições!$D:$D,$A16,Requisições!$F:$F,Requisições!$T$2)</f>
        <v>0</v>
      </c>
      <c r="Q16" s="4">
        <f>SUMIFS(Requisições!$G:$G,Requisições!$D:$D,$A16,Requisições!$F:$F,Requisições!$T$3)</f>
        <v>0</v>
      </c>
      <c r="R16" s="4">
        <f>SUMIFS(Requisições!$G:$G,Requisições!$D:$D,$A16,Requisições!$F:$F,Requisições!$U$1)</f>
        <v>0</v>
      </c>
      <c r="S16" s="4">
        <f>SUMIFS(Requisições!$G:$G,Requisições!$D:$D,$A16,Requisições!$F:$F,Requisições!$V$1)</f>
        <v>193</v>
      </c>
      <c r="T16" s="4">
        <f>SUMIFS(Requisições!$G:$G,Requisições!$D:$D,$A16,Requisições!$F:$F,Requisições!$V$2)</f>
        <v>0</v>
      </c>
      <c r="U16" s="4">
        <f>SUMIFS(Requisições!$G:$G,Requisições!$D:$D,$A16,Requisições!$F:$F,Requisições!$V$3)</f>
        <v>0</v>
      </c>
      <c r="V16" s="4">
        <f>SUMIFS(Requisições!$G:$G,Requisições!$D:$D,$A16,Requisições!$F:$F,Requisições!$V$4)</f>
        <v>0</v>
      </c>
      <c r="W16" s="4">
        <f>SUMIFS(Requisições!$G:$G,Requisições!$D:$D,$A16,Requisições!$F:$F,Requisições!$V$5)</f>
        <v>0</v>
      </c>
      <c r="X16" s="4">
        <f>SUMIFS(Requisições!$G:$G,Requisições!$D:$D,$A16,Requisições!$F:$F,Requisições!$V$6)</f>
        <v>0</v>
      </c>
      <c r="Y16" s="4">
        <f>SUMIFS(Requisições!$G:$G,Requisições!$D:$D,$A16,Requisições!$F:$F,Requisições!$V$7)</f>
        <v>0</v>
      </c>
      <c r="Z16" s="4">
        <f>SUMIFS(Requisições!$G:$G,Requisições!$D:$D,$A16,Requisições!$F:$F,Requisições!$V$8)</f>
        <v>7.5</v>
      </c>
      <c r="AA16" s="4">
        <f>SUMIFS(Requisições!$G:$G,Requisições!$D:$D,$A16,Requisições!$F:$F,Requisições!$V$9)</f>
        <v>0</v>
      </c>
      <c r="AB16" s="4">
        <f>SUMIFS(Requisições!$G:$G,Requisições!$D:$D,$A16,Requisições!$F:$F,Requisições!$V$10)</f>
        <v>0</v>
      </c>
      <c r="AC16" s="4">
        <f>SUMIFS(Requisições!$G:$G,Requisições!$D:$D,$A16,Requisições!$F:$F,Requisições!$V$11)</f>
        <v>0</v>
      </c>
      <c r="AD16" s="4">
        <f>SUMIFS(Requisições!$G:$G,Requisições!$D:$D,$A16,Requisições!$F:$F,Requisições!$V$12)</f>
        <v>0</v>
      </c>
      <c r="AE16" s="4">
        <f>SUMIFS(Requisições!$G:$G,Requisições!$D:$D,$A16,Requisições!$F:$F,Requisições!$V$13)</f>
        <v>0</v>
      </c>
      <c r="AF16" s="4">
        <f>SUMIFS(Requisições!$G:$G,Requisições!$D:$D,$A16,Requisições!$F:$F,Requisições!$V$14)</f>
        <v>0</v>
      </c>
    </row>
    <row r="17" spans="1:32" ht="14.4" x14ac:dyDescent="0.3">
      <c r="A17" s="3" t="s">
        <v>169</v>
      </c>
      <c r="B17" s="3">
        <f t="shared" si="0"/>
        <v>164</v>
      </c>
      <c r="C17" s="3">
        <f>SUMIFS(Requisições!$G:$G,Requisições!$D:$D,$A17,Requisições!$F:$F,Requisições!$R$1)</f>
        <v>10</v>
      </c>
      <c r="D17" s="3">
        <f>SUMIFS(Requisições!$G:$G,Requisições!$D:$D,$A17,Requisições!$F:$F,Requisições!$R$2)</f>
        <v>0</v>
      </c>
      <c r="E17" s="3">
        <f>SUMIFS(Requisições!$G:$G,Requisições!$D:$D,$A17,Requisições!$F:$F,Requisições!$R$3)</f>
        <v>0</v>
      </c>
      <c r="F17" s="3">
        <f>SUMIFS(Requisições!$G:$G,Requisições!$D:$D,$A17,Requisições!$F:$F,Requisições!$R$4)</f>
        <v>0</v>
      </c>
      <c r="G17" s="3">
        <f>SUMIFS(Requisições!$G:$G,Requisições!$D:$D,$A17,Requisições!$F:$F,Requisições!$R$5)</f>
        <v>0</v>
      </c>
      <c r="H17" s="3">
        <f>SUMIFS(Requisições!$G:$G,Requisições!$D:$D,$A17,Requisições!$F:$F,Requisições!$R$6)</f>
        <v>0</v>
      </c>
      <c r="I17" s="3">
        <f>SUMIFS(Requisições!$G:$G,Requisições!$D:$D,$A17,Requisições!$F:$F,Requisições!$R$7)</f>
        <v>0</v>
      </c>
      <c r="J17" s="3">
        <f>SUMIFS(Requisições!$G:$G,Requisições!$D:$D,$A17,Requisições!$F:$F,Requisições!$S$1)</f>
        <v>0</v>
      </c>
      <c r="K17" s="3">
        <f>SUMIFS(Requisições!$G:$G,Requisições!$D:$D,$A17,Requisições!$F:$F,Requisições!$S$2)</f>
        <v>0</v>
      </c>
      <c r="L17" s="4">
        <f>SUMIFS(Requisições!$G:$G,Requisições!$D:$D,$A17,Requisições!$F:$F,Requisições!$S$3)</f>
        <v>0</v>
      </c>
      <c r="M17" s="4">
        <f>SUMIFS(Requisições!$G:$G,Requisições!$D:$D,$A17,Requisições!$F:$F,Requisições!$S$4)</f>
        <v>0</v>
      </c>
      <c r="N17" s="4">
        <f>SUMIFS(Requisições!$G:$G,Requisições!$D:$D,$A17,Requisições!$F:$F,Requisições!$S$5)</f>
        <v>0</v>
      </c>
      <c r="O17" s="4">
        <f>SUMIFS(Requisições!$G:$G,Requisições!$D:$D,$A17,Requisições!$F:$F,Requisições!$T$1)</f>
        <v>0</v>
      </c>
      <c r="P17" s="4">
        <f>SUMIFS(Requisições!$G:$G,Requisições!$D:$D,$A17,Requisições!$F:$F,Requisições!$T$2)</f>
        <v>0</v>
      </c>
      <c r="Q17" s="4">
        <f>SUMIFS(Requisições!$G:$G,Requisições!$D:$D,$A17,Requisições!$F:$F,Requisições!$T$3)</f>
        <v>0</v>
      </c>
      <c r="R17" s="4">
        <f>SUMIFS(Requisições!$G:$G,Requisições!$D:$D,$A17,Requisições!$F:$F,Requisições!$U$1)</f>
        <v>0</v>
      </c>
      <c r="S17" s="4">
        <f>SUMIFS(Requisições!$G:$G,Requisições!$D:$D,$A17,Requisições!$F:$F,Requisições!$V$1)</f>
        <v>134</v>
      </c>
      <c r="T17" s="4">
        <f>SUMIFS(Requisições!$G:$G,Requisições!$D:$D,$A17,Requisições!$F:$F,Requisições!$V$2)</f>
        <v>0</v>
      </c>
      <c r="U17" s="4">
        <f>SUMIFS(Requisições!$G:$G,Requisições!$D:$D,$A17,Requisições!$F:$F,Requisições!$V$3)</f>
        <v>0</v>
      </c>
      <c r="V17" s="4">
        <f>SUMIFS(Requisições!$G:$G,Requisições!$D:$D,$A17,Requisições!$F:$F,Requisições!$V$4)</f>
        <v>0</v>
      </c>
      <c r="W17" s="4">
        <f>SUMIFS(Requisições!$G:$G,Requisições!$D:$D,$A17,Requisições!$F:$F,Requisições!$V$5)</f>
        <v>0</v>
      </c>
      <c r="X17" s="4">
        <f>SUMIFS(Requisições!$G:$G,Requisições!$D:$D,$A17,Requisições!$F:$F,Requisições!$V$6)</f>
        <v>20</v>
      </c>
      <c r="Y17" s="4">
        <f>SUMIFS(Requisições!$G:$G,Requisições!$D:$D,$A17,Requisições!$F:$F,Requisições!$V$7)</f>
        <v>0</v>
      </c>
      <c r="Z17" s="4">
        <f>SUMIFS(Requisições!$G:$G,Requisições!$D:$D,$A17,Requisições!$F:$F,Requisições!$V$8)</f>
        <v>0</v>
      </c>
      <c r="AA17" s="4">
        <f>SUMIFS(Requisições!$G:$G,Requisições!$D:$D,$A17,Requisições!$F:$F,Requisições!$V$9)</f>
        <v>0</v>
      </c>
      <c r="AB17" s="4">
        <f>SUMIFS(Requisições!$G:$G,Requisições!$D:$D,$A17,Requisições!$F:$F,Requisições!$V$10)</f>
        <v>0</v>
      </c>
      <c r="AC17" s="4">
        <f>SUMIFS(Requisições!$G:$G,Requisições!$D:$D,$A17,Requisições!$F:$F,Requisições!$V$11)</f>
        <v>0</v>
      </c>
      <c r="AD17" s="4">
        <f>SUMIFS(Requisições!$G:$G,Requisições!$D:$D,$A17,Requisições!$F:$F,Requisições!$V$12)</f>
        <v>0</v>
      </c>
      <c r="AE17" s="4">
        <f>SUMIFS(Requisições!$G:$G,Requisições!$D:$D,$A17,Requisições!$F:$F,Requisições!$V$13)</f>
        <v>0</v>
      </c>
      <c r="AF17" s="4">
        <f>SUMIFS(Requisições!$G:$G,Requisições!$D:$D,$A17,Requisições!$F:$F,Requisições!$V$14)</f>
        <v>0</v>
      </c>
    </row>
    <row r="18" spans="1:32" ht="14.4" x14ac:dyDescent="0.3">
      <c r="A18" s="3" t="s">
        <v>170</v>
      </c>
      <c r="B18" s="3">
        <f t="shared" si="0"/>
        <v>172.5</v>
      </c>
      <c r="C18" s="3">
        <f>SUMIFS(Requisições!$G:$G,Requisições!$D:$D,$A18,Requisições!$F:$F,Requisições!$R$1)</f>
        <v>77</v>
      </c>
      <c r="D18" s="3">
        <f>SUMIFS(Requisições!$G:$G,Requisições!$D:$D,$A18,Requisições!$F:$F,Requisições!$R$2)</f>
        <v>0</v>
      </c>
      <c r="E18" s="3">
        <f>SUMIFS(Requisições!$G:$G,Requisições!$D:$D,$A18,Requisições!$F:$F,Requisições!$R$3)</f>
        <v>0</v>
      </c>
      <c r="F18" s="3">
        <f>SUMIFS(Requisições!$G:$G,Requisições!$D:$D,$A18,Requisições!$F:$F,Requisições!$R$4)</f>
        <v>0</v>
      </c>
      <c r="G18" s="3">
        <f>SUMIFS(Requisições!$G:$G,Requisições!$D:$D,$A18,Requisições!$F:$F,Requisições!$R$5)</f>
        <v>0</v>
      </c>
      <c r="H18" s="3">
        <f>SUMIFS(Requisições!$G:$G,Requisições!$D:$D,$A18,Requisições!$F:$F,Requisições!$R$6)</f>
        <v>0</v>
      </c>
      <c r="I18" s="3">
        <f>SUMIFS(Requisições!$G:$G,Requisições!$D:$D,$A18,Requisições!$F:$F,Requisições!$R$7)</f>
        <v>0</v>
      </c>
      <c r="J18" s="3">
        <f>SUMIFS(Requisições!$G:$G,Requisições!$D:$D,$A18,Requisições!$F:$F,Requisições!$S$1)</f>
        <v>0</v>
      </c>
      <c r="K18" s="3">
        <f>SUMIFS(Requisições!$G:$G,Requisições!$D:$D,$A18,Requisições!$F:$F,Requisições!$S$2)</f>
        <v>0</v>
      </c>
      <c r="L18" s="4">
        <f>SUMIFS(Requisições!$G:$G,Requisições!$D:$D,$A18,Requisições!$F:$F,Requisições!$S$3)</f>
        <v>0</v>
      </c>
      <c r="M18" s="4">
        <f>SUMIFS(Requisições!$G:$G,Requisições!$D:$D,$A18,Requisições!$F:$F,Requisições!$S$4)</f>
        <v>0</v>
      </c>
      <c r="N18" s="4">
        <f>SUMIFS(Requisições!$G:$G,Requisições!$D:$D,$A18,Requisições!$F:$F,Requisições!$S$5)</f>
        <v>30</v>
      </c>
      <c r="O18" s="4">
        <f>SUMIFS(Requisições!$G:$G,Requisições!$D:$D,$A18,Requisições!$F:$F,Requisições!$T$1)</f>
        <v>0</v>
      </c>
      <c r="P18" s="4">
        <f>SUMIFS(Requisições!$G:$G,Requisições!$D:$D,$A18,Requisições!$F:$F,Requisições!$T$2)</f>
        <v>0</v>
      </c>
      <c r="Q18" s="4">
        <f>SUMIFS(Requisições!$G:$G,Requisições!$D:$D,$A18,Requisições!$F:$F,Requisições!$T$3)</f>
        <v>0</v>
      </c>
      <c r="R18" s="4">
        <f>SUMIFS(Requisições!$G:$G,Requisições!$D:$D,$A18,Requisições!$F:$F,Requisições!$U$1)</f>
        <v>0</v>
      </c>
      <c r="S18" s="4">
        <f>SUMIFS(Requisições!$G:$G,Requisições!$D:$D,$A18,Requisições!$F:$F,Requisições!$V$1)</f>
        <v>49</v>
      </c>
      <c r="T18" s="4">
        <f>SUMIFS(Requisições!$G:$G,Requisições!$D:$D,$A18,Requisições!$F:$F,Requisições!$V$2)</f>
        <v>0</v>
      </c>
      <c r="U18" s="4">
        <f>SUMIFS(Requisições!$G:$G,Requisições!$D:$D,$A18,Requisições!$F:$F,Requisições!$V$3)</f>
        <v>0</v>
      </c>
      <c r="V18" s="4">
        <f>SUMIFS(Requisições!$G:$G,Requisições!$D:$D,$A18,Requisições!$F:$F,Requisições!$V$4)</f>
        <v>0</v>
      </c>
      <c r="W18" s="4">
        <f>SUMIFS(Requisições!$G:$G,Requisições!$D:$D,$A18,Requisições!$F:$F,Requisições!$V$5)</f>
        <v>0</v>
      </c>
      <c r="X18" s="4">
        <f>SUMIFS(Requisições!$G:$G,Requisições!$D:$D,$A18,Requisições!$F:$F,Requisições!$V$6)</f>
        <v>0</v>
      </c>
      <c r="Y18" s="4">
        <f>SUMIFS(Requisições!$G:$G,Requisições!$D:$D,$A18,Requisições!$F:$F,Requisições!$V$7)</f>
        <v>0</v>
      </c>
      <c r="Z18" s="4">
        <f>SUMIFS(Requisições!$G:$G,Requisições!$D:$D,$A18,Requisições!$F:$F,Requisições!$V$8)</f>
        <v>16.5</v>
      </c>
      <c r="AA18" s="4">
        <f>SUMIFS(Requisições!$G:$G,Requisições!$D:$D,$A18,Requisições!$F:$F,Requisições!$V$9)</f>
        <v>0</v>
      </c>
      <c r="AB18" s="4">
        <f>SUMIFS(Requisições!$G:$G,Requisições!$D:$D,$A18,Requisições!$F:$F,Requisições!$V$10)</f>
        <v>0</v>
      </c>
      <c r="AC18" s="4">
        <f>SUMIFS(Requisições!$G:$G,Requisições!$D:$D,$A18,Requisições!$F:$F,Requisições!$V$11)</f>
        <v>0</v>
      </c>
      <c r="AD18" s="4">
        <f>SUMIFS(Requisições!$G:$G,Requisições!$D:$D,$A18,Requisições!$F:$F,Requisições!$V$12)</f>
        <v>0</v>
      </c>
      <c r="AE18" s="4">
        <f>SUMIFS(Requisições!$G:$G,Requisições!$D:$D,$A18,Requisições!$F:$F,Requisições!$V$13)</f>
        <v>0</v>
      </c>
      <c r="AF18" s="4">
        <f>SUMIFS(Requisições!$G:$G,Requisições!$D:$D,$A18,Requisições!$F:$F,Requisições!$V$14)</f>
        <v>0</v>
      </c>
    </row>
    <row r="19" spans="1:32" ht="15.75" customHeight="1" x14ac:dyDescent="0.3">
      <c r="A19" s="3" t="s">
        <v>171</v>
      </c>
      <c r="B19" s="3">
        <f t="shared" si="0"/>
        <v>208</v>
      </c>
      <c r="C19" s="3">
        <f>SUMIFS(Requisições!$G:$G,Requisições!$D:$D,$A19,Requisições!$F:$F,Requisições!$R$1)</f>
        <v>9</v>
      </c>
      <c r="D19" s="3">
        <f>SUMIFS(Requisições!$G:$G,Requisições!$D:$D,$A19,Requisições!$F:$F,Requisições!$R$2)</f>
        <v>0</v>
      </c>
      <c r="E19" s="3">
        <f>SUMIFS(Requisições!$G:$G,Requisições!$D:$D,$A19,Requisições!$F:$F,Requisições!$R$3)</f>
        <v>0</v>
      </c>
      <c r="F19" s="3">
        <f>SUMIFS(Requisições!$G:$G,Requisições!$D:$D,$A19,Requisições!$F:$F,Requisições!$R$4)</f>
        <v>0</v>
      </c>
      <c r="G19" s="3">
        <f>SUMIFS(Requisições!$G:$G,Requisições!$D:$D,$A19,Requisições!$F:$F,Requisições!$R$5)</f>
        <v>0</v>
      </c>
      <c r="H19" s="3">
        <f>SUMIFS(Requisições!$G:$G,Requisições!$D:$D,$A19,Requisições!$F:$F,Requisições!$R$6)</f>
        <v>0</v>
      </c>
      <c r="I19" s="3">
        <f>SUMIFS(Requisições!$G:$G,Requisições!$D:$D,$A19,Requisições!$F:$F,Requisições!$R$7)</f>
        <v>0</v>
      </c>
      <c r="J19" s="3">
        <f>SUMIFS(Requisições!$G:$G,Requisições!$D:$D,$A19,Requisições!$F:$F,Requisições!$S$1)</f>
        <v>0</v>
      </c>
      <c r="K19" s="3">
        <f>SUMIFS(Requisições!$G:$G,Requisições!$D:$D,$A19,Requisições!$F:$F,Requisições!$S$2)</f>
        <v>0</v>
      </c>
      <c r="L19" s="4">
        <f>SUMIFS(Requisições!$G:$G,Requisições!$D:$D,$A19,Requisições!$F:$F,Requisições!$S$3)</f>
        <v>0</v>
      </c>
      <c r="M19" s="4">
        <f>SUMIFS(Requisições!$G:$G,Requisições!$D:$D,$A19,Requisições!$F:$F,Requisições!$S$4)</f>
        <v>0</v>
      </c>
      <c r="N19" s="4">
        <f>SUMIFS(Requisições!$G:$G,Requisições!$D:$D,$A19,Requisições!$F:$F,Requisições!$S$5)</f>
        <v>0</v>
      </c>
      <c r="O19" s="4">
        <f>SUMIFS(Requisições!$G:$G,Requisições!$D:$D,$A19,Requisições!$F:$F,Requisições!$T$1)</f>
        <v>0</v>
      </c>
      <c r="P19" s="4">
        <f>SUMIFS(Requisições!$G:$G,Requisições!$D:$D,$A19,Requisições!$F:$F,Requisições!$T$2)</f>
        <v>0</v>
      </c>
      <c r="Q19" s="4">
        <f>SUMIFS(Requisições!$G:$G,Requisições!$D:$D,$A19,Requisições!$F:$F,Requisições!$T$3)</f>
        <v>0</v>
      </c>
      <c r="R19" s="4">
        <f>SUMIFS(Requisições!$G:$G,Requisições!$D:$D,$A19,Requisições!$F:$F,Requisições!$U$1)</f>
        <v>0</v>
      </c>
      <c r="S19" s="4">
        <f>SUMIFS(Requisições!$G:$G,Requisições!$D:$D,$A19,Requisições!$F:$F,Requisições!$V$1)</f>
        <v>119</v>
      </c>
      <c r="T19" s="4">
        <f>SUMIFS(Requisições!$G:$G,Requisições!$D:$D,$A19,Requisições!$F:$F,Requisições!$V$2)</f>
        <v>80</v>
      </c>
      <c r="U19" s="4">
        <f>SUMIFS(Requisições!$G:$G,Requisições!$D:$D,$A19,Requisições!$F:$F,Requisições!$V$3)</f>
        <v>0</v>
      </c>
      <c r="V19" s="4">
        <f>SUMIFS(Requisições!$G:$G,Requisições!$D:$D,$A19,Requisições!$F:$F,Requisições!$V$4)</f>
        <v>0</v>
      </c>
      <c r="W19" s="4">
        <f>SUMIFS(Requisições!$G:$G,Requisições!$D:$D,$A19,Requisições!$F:$F,Requisições!$V$5)</f>
        <v>0</v>
      </c>
      <c r="X19" s="4">
        <f>SUMIFS(Requisições!$G:$G,Requisições!$D:$D,$A19,Requisições!$F:$F,Requisições!$V$6)</f>
        <v>0</v>
      </c>
      <c r="Y19" s="4">
        <f>SUMIFS(Requisições!$G:$G,Requisições!$D:$D,$A19,Requisições!$F:$F,Requisições!$V$7)</f>
        <v>0</v>
      </c>
      <c r="Z19" s="4">
        <f>SUMIFS(Requisições!$G:$G,Requisições!$D:$D,$A19,Requisições!$F:$F,Requisições!$V$8)</f>
        <v>0</v>
      </c>
      <c r="AA19" s="4">
        <f>SUMIFS(Requisições!$G:$G,Requisições!$D:$D,$A19,Requisições!$F:$F,Requisições!$V$9)</f>
        <v>0</v>
      </c>
      <c r="AB19" s="4">
        <f>SUMIFS(Requisições!$G:$G,Requisições!$D:$D,$A19,Requisições!$F:$F,Requisições!$V$10)</f>
        <v>0</v>
      </c>
      <c r="AC19" s="4">
        <f>SUMIFS(Requisições!$G:$G,Requisições!$D:$D,$A19,Requisições!$F:$F,Requisições!$V$11)</f>
        <v>0</v>
      </c>
      <c r="AD19" s="4">
        <f>SUMIFS(Requisições!$G:$G,Requisições!$D:$D,$A19,Requisições!$F:$F,Requisições!$V$12)</f>
        <v>0</v>
      </c>
      <c r="AE19" s="4">
        <f>SUMIFS(Requisições!$G:$G,Requisições!$D:$D,$A19,Requisições!$F:$F,Requisições!$V$13)</f>
        <v>0</v>
      </c>
      <c r="AF19" s="4">
        <f>SUMIFS(Requisições!$G:$G,Requisições!$D:$D,$A19,Requisições!$F:$F,Requisições!$V$14)</f>
        <v>0</v>
      </c>
    </row>
    <row r="20" spans="1:32" ht="15.75" customHeight="1" x14ac:dyDescent="0.3">
      <c r="A20" s="3" t="s">
        <v>172</v>
      </c>
      <c r="B20" s="3">
        <f t="shared" si="0"/>
        <v>0</v>
      </c>
      <c r="C20" s="3">
        <f>SUMIFS(Requisições!$G:$G,Requisições!$D:$D,$A20,Requisições!$F:$F,Requisições!$R$1)</f>
        <v>0</v>
      </c>
      <c r="D20" s="3">
        <f>SUMIFS(Requisições!$G:$G,Requisições!$D:$D,$A20,Requisições!$F:$F,Requisições!$R$2)</f>
        <v>0</v>
      </c>
      <c r="E20" s="3">
        <f>SUMIFS(Requisições!$G:$G,Requisições!$D:$D,$A20,Requisições!$F:$F,Requisições!$R$3)</f>
        <v>0</v>
      </c>
      <c r="F20" s="3">
        <f>SUMIFS(Requisições!$G:$G,Requisições!$D:$D,$A20,Requisições!$F:$F,Requisições!$R$4)</f>
        <v>0</v>
      </c>
      <c r="G20" s="3">
        <f>SUMIFS(Requisições!$G:$G,Requisições!$D:$D,$A20,Requisições!$F:$F,Requisições!$R$5)</f>
        <v>0</v>
      </c>
      <c r="H20" s="3">
        <f>SUMIFS(Requisições!$G:$G,Requisições!$D:$D,$A20,Requisições!$F:$F,Requisições!$R$6)</f>
        <v>0</v>
      </c>
      <c r="I20" s="3">
        <f>SUMIFS(Requisições!$G:$G,Requisições!$D:$D,$A20,Requisições!$F:$F,Requisições!$R$7)</f>
        <v>0</v>
      </c>
      <c r="J20" s="3">
        <f>SUMIFS(Requisições!$G:$G,Requisições!$D:$D,$A20,Requisições!$F:$F,Requisições!$S$1)</f>
        <v>0</v>
      </c>
      <c r="K20" s="3">
        <f>SUMIFS(Requisições!$G:$G,Requisições!$D:$D,$A20,Requisições!$F:$F,Requisições!$S$2)</f>
        <v>0</v>
      </c>
      <c r="L20" s="4">
        <f>SUMIFS(Requisições!$G:$G,Requisições!$D:$D,$A20,Requisições!$F:$F,Requisições!$S$3)</f>
        <v>0</v>
      </c>
      <c r="M20" s="4">
        <f>SUMIFS(Requisições!$G:$G,Requisições!$D:$D,$A20,Requisições!$F:$F,Requisições!$S$4)</f>
        <v>0</v>
      </c>
      <c r="N20" s="4">
        <f>SUMIFS(Requisições!$G:$G,Requisições!$D:$D,$A20,Requisições!$F:$F,Requisições!$S$5)</f>
        <v>0</v>
      </c>
      <c r="O20" s="4">
        <f>SUMIFS(Requisições!$G:$G,Requisições!$D:$D,$A20,Requisições!$F:$F,Requisições!$T$1)</f>
        <v>0</v>
      </c>
      <c r="P20" s="4">
        <f>SUMIFS(Requisições!$G:$G,Requisições!$D:$D,$A20,Requisições!$F:$F,Requisições!$T$2)</f>
        <v>0</v>
      </c>
      <c r="Q20" s="4">
        <f>SUMIFS(Requisições!$G:$G,Requisições!$D:$D,$A20,Requisições!$F:$F,Requisições!$T$3)</f>
        <v>0</v>
      </c>
      <c r="R20" s="4">
        <f>SUMIFS(Requisições!$G:$G,Requisições!$D:$D,$A20,Requisições!$F:$F,Requisições!$U$1)</f>
        <v>0</v>
      </c>
      <c r="S20" s="4">
        <f>SUMIFS(Requisições!$G:$G,Requisições!$D:$D,$A20,Requisições!$F:$F,Requisições!$V$1)</f>
        <v>0</v>
      </c>
      <c r="T20" s="4">
        <f>SUMIFS(Requisições!$G:$G,Requisições!$D:$D,$A20,Requisições!$F:$F,Requisições!$V$2)</f>
        <v>0</v>
      </c>
      <c r="U20" s="4">
        <f>SUMIFS(Requisições!$G:$G,Requisições!$D:$D,$A20,Requisições!$F:$F,Requisições!$V$3)</f>
        <v>0</v>
      </c>
      <c r="V20" s="4">
        <f>SUMIFS(Requisições!$G:$G,Requisições!$D:$D,$A20,Requisições!$F:$F,Requisições!$V$4)</f>
        <v>0</v>
      </c>
      <c r="W20" s="4">
        <f>SUMIFS(Requisições!$G:$G,Requisições!$D:$D,$A20,Requisições!$F:$F,Requisições!$V$5)</f>
        <v>0</v>
      </c>
      <c r="X20" s="4">
        <f>SUMIFS(Requisições!$G:$G,Requisições!$D:$D,$A20,Requisições!$F:$F,Requisições!$V$6)</f>
        <v>0</v>
      </c>
      <c r="Y20" s="4">
        <f>SUMIFS(Requisições!$G:$G,Requisições!$D:$D,$A20,Requisições!$F:$F,Requisições!$V$7)</f>
        <v>0</v>
      </c>
      <c r="Z20" s="4">
        <f>SUMIFS(Requisições!$G:$G,Requisições!$D:$D,$A20,Requisições!$F:$F,Requisições!$V$8)</f>
        <v>0</v>
      </c>
      <c r="AA20" s="4">
        <f>SUMIFS(Requisições!$G:$G,Requisições!$D:$D,$A20,Requisições!$F:$F,Requisições!$V$9)</f>
        <v>0</v>
      </c>
      <c r="AB20" s="4">
        <f>SUMIFS(Requisições!$G:$G,Requisições!$D:$D,$A20,Requisições!$F:$F,Requisições!$V$10)</f>
        <v>0</v>
      </c>
      <c r="AC20" s="4">
        <f>SUMIFS(Requisições!$G:$G,Requisições!$D:$D,$A20,Requisições!$F:$F,Requisições!$V$11)</f>
        <v>0</v>
      </c>
      <c r="AD20" s="4">
        <f>SUMIFS(Requisições!$G:$G,Requisições!$D:$D,$A20,Requisições!$F:$F,Requisições!$V$12)</f>
        <v>0</v>
      </c>
      <c r="AE20" s="4">
        <f>SUMIFS(Requisições!$G:$G,Requisições!$D:$D,$A20,Requisições!$F:$F,Requisições!$V$13)</f>
        <v>0</v>
      </c>
      <c r="AF20" s="4">
        <f>SUMIFS(Requisições!$G:$G,Requisições!$D:$D,$A20,Requisições!$F:$F,Requisições!$V$14)</f>
        <v>0</v>
      </c>
    </row>
    <row r="21" spans="1:32" ht="15.75" customHeight="1" x14ac:dyDescent="0.3">
      <c r="A21" s="3" t="s">
        <v>173</v>
      </c>
      <c r="B21" s="3">
        <f>SUM(C21:AF21)</f>
        <v>173.5</v>
      </c>
      <c r="C21" s="3">
        <f>SUMIFS(Requisições!$G:$G,Requisições!$D:$D,$A21,Requisições!$F:$F,Requisições!$R$1)</f>
        <v>40</v>
      </c>
      <c r="D21" s="3">
        <f>SUMIFS(Requisições!$G:$G,Requisições!$D:$D,$A21,Requisições!$F:$F,Requisições!$R$2)</f>
        <v>0</v>
      </c>
      <c r="E21" s="3">
        <f>SUMIFS(Requisições!$G:$G,Requisições!$D:$D,$A21,Requisições!$F:$F,Requisições!$R$3)</f>
        <v>0</v>
      </c>
      <c r="F21" s="3">
        <f>SUMIFS(Requisições!$G:$G,Requisições!$D:$D,$A21,Requisições!$F:$F,Requisições!$R$4)</f>
        <v>5</v>
      </c>
      <c r="G21" s="3">
        <f>SUMIFS(Requisições!$G:$G,Requisições!$D:$D,$A21,Requisições!$F:$F,Requisições!$R$5)</f>
        <v>0</v>
      </c>
      <c r="H21" s="3">
        <f>SUMIFS(Requisições!$G:$G,Requisições!$D:$D,$A21,Requisições!$F:$F,Requisições!$R$6)</f>
        <v>0</v>
      </c>
      <c r="I21" s="3">
        <f>SUMIFS(Requisições!$G:$G,Requisições!$D:$D,$A21,Requisições!$F:$F,Requisições!$R$7)</f>
        <v>0</v>
      </c>
      <c r="J21" s="3">
        <f>SUMIFS(Requisições!$G:$G,Requisições!$D:$D,$A21,Requisições!$F:$F,Requisições!$S$1)</f>
        <v>0</v>
      </c>
      <c r="K21" s="3">
        <f>SUMIFS(Requisições!$G:$G,Requisições!$D:$D,$A21,Requisições!$F:$F,Requisições!$S$2)</f>
        <v>0</v>
      </c>
      <c r="L21" s="4">
        <f>SUMIFS(Requisições!$G:$G,Requisições!$D:$D,$A21,Requisições!$F:$F,Requisições!$S$3)</f>
        <v>0</v>
      </c>
      <c r="M21" s="4">
        <f>SUMIFS(Requisições!$G:$G,Requisições!$D:$D,$A21,Requisições!$F:$F,Requisições!$S$4)</f>
        <v>0</v>
      </c>
      <c r="N21" s="4">
        <f>SUMIFS(Requisições!$G:$G,Requisições!$D:$D,$A21,Requisições!$F:$F,Requisições!$S$5)</f>
        <v>0</v>
      </c>
      <c r="O21" s="4">
        <f>SUMIFS(Requisições!$G:$G,Requisições!$D:$D,$A21,Requisições!$F:$F,Requisições!$T$1)</f>
        <v>0</v>
      </c>
      <c r="P21" s="4">
        <f>SUMIFS(Requisições!$G:$G,Requisições!$D:$D,$A21,Requisições!$F:$F,Requisições!$T$2)</f>
        <v>0</v>
      </c>
      <c r="Q21" s="4">
        <f>SUMIFS(Requisições!$G:$G,Requisições!$D:$D,$A21,Requisições!$F:$F,Requisições!$T$3)</f>
        <v>0</v>
      </c>
      <c r="R21" s="4">
        <f>SUMIFS(Requisições!$G:$G,Requisições!$D:$D,$A21,Requisições!$F:$F,Requisições!$U$1)</f>
        <v>0</v>
      </c>
      <c r="S21" s="4">
        <f>SUMIFS(Requisições!$G:$G,Requisições!$D:$D,$A21,Requisições!$F:$F,Requisições!$V$1)</f>
        <v>45.5</v>
      </c>
      <c r="T21" s="4">
        <f>SUMIFS(Requisições!$G:$G,Requisições!$D:$D,$A21,Requisições!$F:$F,Requisições!$V$2)</f>
        <v>80</v>
      </c>
      <c r="U21" s="4">
        <f>SUMIFS(Requisições!$G:$G,Requisições!$D:$D,$A21,Requisições!$F:$F,Requisições!$V$3)</f>
        <v>0</v>
      </c>
      <c r="V21" s="4">
        <f>SUMIFS(Requisições!$G:$G,Requisições!$D:$D,$A21,Requisições!$F:$F,Requisições!$V$4)</f>
        <v>0</v>
      </c>
      <c r="W21" s="4">
        <f>SUMIFS(Requisições!$G:$G,Requisições!$D:$D,$A21,Requisições!$F:$F,Requisições!$V$5)</f>
        <v>0</v>
      </c>
      <c r="X21" s="4">
        <f>SUMIFS(Requisições!$G:$G,Requisições!$D:$D,$A21,Requisições!$F:$F,Requisições!$V$6)</f>
        <v>0</v>
      </c>
      <c r="Y21" s="4">
        <f>SUMIFS(Requisições!$G:$G,Requisições!$D:$D,$A21,Requisições!$F:$F,Requisições!$V$7)</f>
        <v>0</v>
      </c>
      <c r="Z21" s="4">
        <f>SUMIFS(Requisições!$G:$G,Requisições!$D:$D,$A21,Requisições!$F:$F,Requisições!$V$8)</f>
        <v>3</v>
      </c>
      <c r="AA21" s="4">
        <f>SUMIFS(Requisições!$G:$G,Requisições!$D:$D,$A21,Requisições!$F:$F,Requisições!$V$9)</f>
        <v>0</v>
      </c>
      <c r="AB21" s="4">
        <f>SUMIFS(Requisições!$G:$G,Requisições!$D:$D,$A21,Requisições!$F:$F,Requisições!$V$10)</f>
        <v>0</v>
      </c>
      <c r="AC21" s="4">
        <f>SUMIFS(Requisições!$G:$G,Requisições!$D:$D,$A21,Requisições!$F:$F,Requisições!$V$11)</f>
        <v>0</v>
      </c>
      <c r="AD21" s="4">
        <f>SUMIFS(Requisições!$G:$G,Requisições!$D:$D,$A21,Requisições!$F:$F,Requisições!$V$12)</f>
        <v>0</v>
      </c>
      <c r="AE21" s="4">
        <f>SUMIFS(Requisições!$G:$G,Requisições!$D:$D,$A21,Requisições!$F:$F,Requisições!$V$13)</f>
        <v>0</v>
      </c>
      <c r="AF21" s="4">
        <f>SUMIFS(Requisições!$G:$G,Requisições!$D:$D,$A21,Requisições!$F:$F,Requisições!$V$14)</f>
        <v>0</v>
      </c>
    </row>
    <row r="22" spans="1:32" ht="15.75" customHeight="1" x14ac:dyDescent="0.3">
      <c r="A22" s="3" t="s">
        <v>174</v>
      </c>
      <c r="B22" s="3">
        <f t="shared" si="0"/>
        <v>172</v>
      </c>
      <c r="C22" s="3">
        <f>SUMIFS(Requisições!$G:$G,Requisições!$D:$D,$A22,Requisições!$F:$F,Requisições!$R$1)</f>
        <v>7</v>
      </c>
      <c r="D22" s="3">
        <f>SUMIFS(Requisições!$G:$G,Requisições!$D:$D,$A22,Requisições!$F:$F,Requisições!$R$2)</f>
        <v>0</v>
      </c>
      <c r="E22" s="3">
        <f>SUMIFS(Requisições!$G:$G,Requisições!$D:$D,$A22,Requisições!$F:$F,Requisições!$R$3)</f>
        <v>0</v>
      </c>
      <c r="F22" s="3">
        <f>SUMIFS(Requisições!$G:$G,Requisições!$D:$D,$A22,Requisições!$F:$F,Requisições!$R$4)</f>
        <v>0</v>
      </c>
      <c r="G22" s="3">
        <f>SUMIFS(Requisições!$G:$G,Requisições!$D:$D,$A22,Requisições!$F:$F,Requisições!$R$5)</f>
        <v>0</v>
      </c>
      <c r="H22" s="3">
        <f>SUMIFS(Requisições!$G:$G,Requisições!$D:$D,$A22,Requisições!$F:$F,Requisições!$R$6)</f>
        <v>0</v>
      </c>
      <c r="I22" s="3">
        <f>SUMIFS(Requisições!$G:$G,Requisições!$D:$D,$A22,Requisições!$F:$F,Requisições!$R$7)</f>
        <v>0</v>
      </c>
      <c r="J22" s="3">
        <f>SUMIFS(Requisições!$G:$G,Requisições!$D:$D,$A22,Requisições!$F:$F,Requisições!$S$1)</f>
        <v>0</v>
      </c>
      <c r="K22" s="3">
        <f>SUMIFS(Requisições!$G:$G,Requisições!$D:$D,$A22,Requisições!$F:$F,Requisições!$S$2)</f>
        <v>0</v>
      </c>
      <c r="L22" s="4">
        <f>SUMIFS(Requisições!$G:$G,Requisições!$D:$D,$A22,Requisições!$F:$F,Requisições!$S$3)</f>
        <v>0</v>
      </c>
      <c r="M22" s="4">
        <f>SUMIFS(Requisições!$G:$G,Requisições!$D:$D,$A22,Requisições!$F:$F,Requisições!$S$4)</f>
        <v>0</v>
      </c>
      <c r="N22" s="4">
        <f>SUMIFS(Requisições!$G:$G,Requisições!$D:$D,$A22,Requisições!$F:$F,Requisições!$S$5)</f>
        <v>0</v>
      </c>
      <c r="O22" s="4">
        <f>SUMIFS(Requisições!$G:$G,Requisições!$D:$D,$A22,Requisições!$F:$F,Requisições!$T$1)</f>
        <v>0</v>
      </c>
      <c r="P22" s="4">
        <f>SUMIFS(Requisições!$G:$G,Requisições!$D:$D,$A22,Requisições!$F:$F,Requisições!$T$2)</f>
        <v>0</v>
      </c>
      <c r="Q22" s="4">
        <f>SUMIFS(Requisições!$G:$G,Requisições!$D:$D,$A22,Requisições!$F:$F,Requisições!$T$3)</f>
        <v>0</v>
      </c>
      <c r="R22" s="4">
        <f>SUMIFS(Requisições!$G:$G,Requisições!$D:$D,$A22,Requisições!$F:$F,Requisições!$U$1)</f>
        <v>0</v>
      </c>
      <c r="S22" s="4">
        <f>SUMIFS(Requisições!$G:$G,Requisições!$D:$D,$A22,Requisições!$F:$F,Requisições!$V$1)</f>
        <v>123</v>
      </c>
      <c r="T22" s="4">
        <f>SUMIFS(Requisições!$G:$G,Requisições!$D:$D,$A22,Requisições!$F:$F,Requisições!$V$2)</f>
        <v>0</v>
      </c>
      <c r="U22" s="4">
        <f>SUMIFS(Requisições!$G:$G,Requisições!$D:$D,$A22,Requisições!$F:$F,Requisições!$V$3)</f>
        <v>0</v>
      </c>
      <c r="V22" s="4">
        <f>SUMIFS(Requisições!$G:$G,Requisições!$D:$D,$A22,Requisições!$F:$F,Requisições!$V$4)</f>
        <v>20</v>
      </c>
      <c r="W22" s="4">
        <f>SUMIFS(Requisições!$G:$G,Requisições!$D:$D,$A22,Requisições!$F:$F,Requisições!$V$5)</f>
        <v>0</v>
      </c>
      <c r="X22" s="4">
        <f>SUMIFS(Requisições!$G:$G,Requisições!$D:$D,$A22,Requisições!$F:$F,Requisições!$V$6)</f>
        <v>0</v>
      </c>
      <c r="Y22" s="4">
        <f>SUMIFS(Requisições!$G:$G,Requisições!$D:$D,$A22,Requisições!$F:$F,Requisições!$V$7)</f>
        <v>0</v>
      </c>
      <c r="Z22" s="4">
        <f>SUMIFS(Requisições!$G:$G,Requisições!$D:$D,$A22,Requisições!$F:$F,Requisições!$V$8)</f>
        <v>0</v>
      </c>
      <c r="AA22" s="4">
        <f>SUMIFS(Requisições!$G:$G,Requisições!$D:$D,$A22,Requisições!$F:$F,Requisições!$V$9)</f>
        <v>0</v>
      </c>
      <c r="AB22" s="4">
        <f>SUMIFS(Requisições!$G:$G,Requisições!$D:$D,$A22,Requisições!$F:$F,Requisições!$V$10)</f>
        <v>20</v>
      </c>
      <c r="AC22" s="4">
        <f>SUMIFS(Requisições!$G:$G,Requisições!$D:$D,$A22,Requisições!$F:$F,Requisições!$V$11)</f>
        <v>2</v>
      </c>
      <c r="AD22" s="4">
        <f>SUMIFS(Requisições!$G:$G,Requisições!$D:$D,$A22,Requisições!$F:$F,Requisições!$V$12)</f>
        <v>0</v>
      </c>
      <c r="AE22" s="4">
        <f>SUMIFS(Requisições!$G:$G,Requisições!$D:$D,$A22,Requisições!$F:$F,Requisições!$V$13)</f>
        <v>0</v>
      </c>
      <c r="AF22" s="4">
        <f>SUMIFS(Requisições!$G:$G,Requisições!$D:$D,$A22,Requisições!$F:$F,Requisições!$V$14)</f>
        <v>0</v>
      </c>
    </row>
    <row r="23" spans="1:32" ht="15.75" customHeight="1" x14ac:dyDescent="0.3">
      <c r="A23" s="3" t="s">
        <v>175</v>
      </c>
      <c r="B23" s="3">
        <f t="shared" si="0"/>
        <v>160.30000000000001</v>
      </c>
      <c r="C23" s="3">
        <f>SUMIFS(Requisições!$G:$G,Requisições!$D:$D,$A23,Requisições!$F:$F,Requisições!$R$1)</f>
        <v>27</v>
      </c>
      <c r="D23" s="3">
        <f>SUMIFS(Requisições!$G:$G,Requisições!$D:$D,$A23,Requisições!$F:$F,Requisições!$R$2)</f>
        <v>0</v>
      </c>
      <c r="E23" s="3">
        <f>SUMIFS(Requisições!$G:$G,Requisições!$D:$D,$A23,Requisições!$F:$F,Requisições!$R$3)</f>
        <v>0</v>
      </c>
      <c r="F23" s="3">
        <f>SUMIFS(Requisições!$G:$G,Requisições!$D:$D,$A23,Requisições!$F:$F,Requisições!$R$4)</f>
        <v>0</v>
      </c>
      <c r="G23" s="3">
        <f>SUMIFS(Requisições!$G:$G,Requisições!$D:$D,$A23,Requisições!$F:$F,Requisições!$R$5)</f>
        <v>0</v>
      </c>
      <c r="H23" s="3">
        <f>SUMIFS(Requisições!$G:$G,Requisições!$D:$D,$A23,Requisições!$F:$F,Requisições!$R$6)</f>
        <v>0</v>
      </c>
      <c r="I23" s="3">
        <f>SUMIFS(Requisições!$G:$G,Requisições!$D:$D,$A23,Requisições!$F:$F,Requisições!$R$7)</f>
        <v>0</v>
      </c>
      <c r="J23" s="3">
        <f>SUMIFS(Requisições!$G:$G,Requisições!$D:$D,$A23,Requisições!$F:$F,Requisições!$S$1)</f>
        <v>0</v>
      </c>
      <c r="K23" s="3">
        <f>SUMIFS(Requisições!$G:$G,Requisições!$D:$D,$A23,Requisições!$F:$F,Requisições!$S$2)</f>
        <v>0</v>
      </c>
      <c r="L23" s="4">
        <f>SUMIFS(Requisições!$G:$G,Requisições!$D:$D,$A23,Requisições!$F:$F,Requisições!$S$3)</f>
        <v>0</v>
      </c>
      <c r="M23" s="4">
        <f>SUMIFS(Requisições!$G:$G,Requisições!$D:$D,$A23,Requisições!$F:$F,Requisições!$S$4)</f>
        <v>0</v>
      </c>
      <c r="N23" s="4">
        <f>SUMIFS(Requisições!$G:$G,Requisições!$D:$D,$A23,Requisições!$F:$F,Requisições!$S$5)</f>
        <v>0</v>
      </c>
      <c r="O23" s="4">
        <f>SUMIFS(Requisições!$G:$G,Requisições!$D:$D,$A23,Requisições!$F:$F,Requisições!$T$1)</f>
        <v>0</v>
      </c>
      <c r="P23" s="4">
        <f>SUMIFS(Requisições!$G:$G,Requisições!$D:$D,$A23,Requisições!$F:$F,Requisições!$T$2)</f>
        <v>0</v>
      </c>
      <c r="Q23" s="4">
        <f>SUMIFS(Requisições!$G:$G,Requisições!$D:$D,$A23,Requisições!$F:$F,Requisições!$T$3)</f>
        <v>0</v>
      </c>
      <c r="R23" s="4">
        <f>SUMIFS(Requisições!$G:$G,Requisições!$D:$D,$A23,Requisições!$F:$F,Requisições!$U$1)</f>
        <v>0</v>
      </c>
      <c r="S23" s="4">
        <f>SUMIFS(Requisições!$G:$G,Requisições!$D:$D,$A23,Requisições!$F:$F,Requisições!$V$1)</f>
        <v>36.299999999999997</v>
      </c>
      <c r="T23" s="4">
        <f>SUMIFS(Requisições!$G:$G,Requisições!$D:$D,$A23,Requisições!$F:$F,Requisições!$V$2)</f>
        <v>0</v>
      </c>
      <c r="U23" s="4">
        <f>SUMIFS(Requisições!$G:$G,Requisições!$D:$D,$A23,Requisições!$F:$F,Requisições!$V$3)</f>
        <v>40</v>
      </c>
      <c r="V23" s="4">
        <f>SUMIFS(Requisições!$G:$G,Requisições!$D:$D,$A23,Requisições!$F:$F,Requisições!$V$4)</f>
        <v>40</v>
      </c>
      <c r="W23" s="4">
        <f>SUMIFS(Requisições!$G:$G,Requisições!$D:$D,$A23,Requisições!$F:$F,Requisições!$V$5)</f>
        <v>0</v>
      </c>
      <c r="X23" s="4">
        <f>SUMIFS(Requisições!$G:$G,Requisições!$D:$D,$A23,Requisições!$F:$F,Requisições!$V$6)</f>
        <v>0</v>
      </c>
      <c r="Y23" s="4">
        <f>SUMIFS(Requisições!$G:$G,Requisições!$D:$D,$A23,Requisições!$F:$F,Requisições!$V$7)</f>
        <v>0</v>
      </c>
      <c r="Z23" s="4">
        <f>SUMIFS(Requisições!$G:$G,Requisições!$D:$D,$A23,Requisições!$F:$F,Requisições!$V$8)</f>
        <v>0</v>
      </c>
      <c r="AA23" s="4">
        <f>SUMIFS(Requisições!$G:$G,Requisições!$D:$D,$A23,Requisições!$F:$F,Requisições!$V$9)</f>
        <v>0</v>
      </c>
      <c r="AB23" s="4">
        <f>SUMIFS(Requisições!$G:$G,Requisições!$D:$D,$A23,Requisições!$F:$F,Requisições!$V$10)</f>
        <v>0</v>
      </c>
      <c r="AC23" s="4">
        <f>SUMIFS(Requisições!$G:$G,Requisições!$D:$D,$A23,Requisições!$F:$F,Requisições!$V$11)</f>
        <v>17</v>
      </c>
      <c r="AD23" s="4">
        <f>SUMIFS(Requisições!$G:$G,Requisições!$D:$D,$A23,Requisições!$F:$F,Requisições!$V$12)</f>
        <v>0</v>
      </c>
      <c r="AE23" s="4">
        <f>SUMIFS(Requisições!$G:$G,Requisições!$D:$D,$A23,Requisições!$F:$F,Requisições!$V$13)</f>
        <v>0</v>
      </c>
      <c r="AF23" s="4">
        <f>SUMIFS(Requisições!$G:$G,Requisições!$D:$D,$A23,Requisições!$F:$F,Requisições!$V$14)</f>
        <v>0</v>
      </c>
    </row>
    <row r="24" spans="1:32" ht="15.75" customHeight="1" x14ac:dyDescent="0.3">
      <c r="A24" s="3" t="s">
        <v>176</v>
      </c>
      <c r="B24" s="3">
        <f t="shared" si="0"/>
        <v>160</v>
      </c>
      <c r="C24" s="3">
        <f>SUMIFS(Requisições!$G:$G,Requisições!$D:$D,$A24,Requisições!$F:$F,Requisições!$R$1)</f>
        <v>11</v>
      </c>
      <c r="D24" s="3">
        <f>SUMIFS(Requisições!$G:$G,Requisições!$D:$D,$A24,Requisições!$F:$F,Requisições!$R$2)</f>
        <v>0</v>
      </c>
      <c r="E24" s="3">
        <f>SUMIFS(Requisições!$G:$G,Requisições!$D:$D,$A24,Requisições!$F:$F,Requisições!$R$3)</f>
        <v>0</v>
      </c>
      <c r="F24" s="3">
        <f>SUMIFS(Requisições!$G:$G,Requisições!$D:$D,$A24,Requisições!$F:$F,Requisições!$R$4)</f>
        <v>0</v>
      </c>
      <c r="G24" s="3">
        <f>SUMIFS(Requisições!$G:$G,Requisições!$D:$D,$A24,Requisições!$F:$F,Requisições!$R$5)</f>
        <v>0</v>
      </c>
      <c r="H24" s="3">
        <f>SUMIFS(Requisições!$G:$G,Requisições!$D:$D,$A24,Requisições!$F:$F,Requisições!$R$6)</f>
        <v>0</v>
      </c>
      <c r="I24" s="3">
        <f>SUMIFS(Requisições!$G:$G,Requisições!$D:$D,$A24,Requisições!$F:$F,Requisições!$R$7)</f>
        <v>0</v>
      </c>
      <c r="J24" s="3">
        <f>SUMIFS(Requisições!$G:$G,Requisições!$D:$D,$A24,Requisições!$F:$F,Requisições!$S$1)</f>
        <v>0</v>
      </c>
      <c r="K24" s="3">
        <f>SUMIFS(Requisições!$G:$G,Requisições!$D:$D,$A24,Requisições!$F:$F,Requisições!$S$2)</f>
        <v>0</v>
      </c>
      <c r="L24" s="4">
        <f>SUMIFS(Requisições!$G:$G,Requisições!$D:$D,$A24,Requisições!$F:$F,Requisições!$S$3)</f>
        <v>0</v>
      </c>
      <c r="M24" s="4">
        <f>SUMIFS(Requisições!$G:$G,Requisições!$D:$D,$A24,Requisições!$F:$F,Requisições!$S$4)</f>
        <v>0</v>
      </c>
      <c r="N24" s="4">
        <f>SUMIFS(Requisições!$G:$G,Requisições!$D:$D,$A24,Requisições!$F:$F,Requisições!$S$5)</f>
        <v>0</v>
      </c>
      <c r="O24" s="4">
        <f>SUMIFS(Requisições!$G:$G,Requisições!$D:$D,$A24,Requisições!$F:$F,Requisições!$T$1)</f>
        <v>0</v>
      </c>
      <c r="P24" s="4">
        <f>SUMIFS(Requisições!$G:$G,Requisições!$D:$D,$A24,Requisições!$F:$F,Requisições!$T$2)</f>
        <v>0</v>
      </c>
      <c r="Q24" s="4">
        <f>SUMIFS(Requisições!$G:$G,Requisições!$D:$D,$A24,Requisições!$F:$F,Requisições!$T$3)</f>
        <v>0</v>
      </c>
      <c r="R24" s="4">
        <f>SUMIFS(Requisições!$G:$G,Requisições!$D:$D,$A24,Requisições!$F:$F,Requisições!$U$1)</f>
        <v>0</v>
      </c>
      <c r="S24" s="4">
        <f>SUMIFS(Requisições!$G:$G,Requisições!$D:$D,$A24,Requisições!$F:$F,Requisições!$V$1)</f>
        <v>0</v>
      </c>
      <c r="T24" s="4">
        <f>SUMIFS(Requisições!$G:$G,Requisições!$D:$D,$A24,Requisições!$F:$F,Requisições!$V$2)</f>
        <v>80</v>
      </c>
      <c r="U24" s="4">
        <f>SUMIFS(Requisições!$G:$G,Requisições!$D:$D,$A24,Requisições!$F:$F,Requisições!$V$3)</f>
        <v>40</v>
      </c>
      <c r="V24" s="4">
        <f>SUMIFS(Requisições!$G:$G,Requisições!$D:$D,$A24,Requisições!$F:$F,Requisições!$V$4)</f>
        <v>0</v>
      </c>
      <c r="W24" s="4">
        <f>SUMIFS(Requisições!$G:$G,Requisições!$D:$D,$A24,Requisições!$F:$F,Requisições!$V$5)</f>
        <v>0</v>
      </c>
      <c r="X24" s="4">
        <f>SUMIFS(Requisições!$G:$G,Requisições!$D:$D,$A24,Requisições!$F:$F,Requisições!$V$6)</f>
        <v>0</v>
      </c>
      <c r="Y24" s="4">
        <f>SUMIFS(Requisições!$G:$G,Requisições!$D:$D,$A24,Requisições!$F:$F,Requisições!$V$7)</f>
        <v>0</v>
      </c>
      <c r="Z24" s="4">
        <f>SUMIFS(Requisições!$G:$G,Requisições!$D:$D,$A24,Requisições!$F:$F,Requisições!$V$8)</f>
        <v>0</v>
      </c>
      <c r="AA24" s="4">
        <f>SUMIFS(Requisições!$G:$G,Requisições!$D:$D,$A24,Requisições!$F:$F,Requisições!$V$9)</f>
        <v>0</v>
      </c>
      <c r="AB24" s="4">
        <f>SUMIFS(Requisições!$G:$G,Requisições!$D:$D,$A24,Requisições!$F:$F,Requisições!$V$10)</f>
        <v>0</v>
      </c>
      <c r="AC24" s="4">
        <f>SUMIFS(Requisições!$G:$G,Requisições!$D:$D,$A24,Requisições!$F:$F,Requisições!$V$11)</f>
        <v>29</v>
      </c>
      <c r="AD24" s="4">
        <f>SUMIFS(Requisições!$G:$G,Requisições!$D:$D,$A24,Requisições!$F:$F,Requisições!$V$12)</f>
        <v>0</v>
      </c>
      <c r="AE24" s="4">
        <f>SUMIFS(Requisições!$G:$G,Requisições!$D:$D,$A24,Requisições!$F:$F,Requisições!$V$13)</f>
        <v>0</v>
      </c>
      <c r="AF24" s="4">
        <f>SUMIFS(Requisições!$G:$G,Requisições!$D:$D,$A24,Requisições!$F:$F,Requisições!$V$14)</f>
        <v>0</v>
      </c>
    </row>
    <row r="25" spans="1:32" ht="15.75" customHeight="1" x14ac:dyDescent="0.3">
      <c r="A25" s="3" t="s">
        <v>177</v>
      </c>
      <c r="B25" s="3">
        <f t="shared" si="0"/>
        <v>230.5</v>
      </c>
      <c r="C25" s="3">
        <f>SUMIFS(Requisições!$G:$G,Requisições!$D:$D,$A25,Requisições!$F:$F,Requisições!$R$1)</f>
        <v>29</v>
      </c>
      <c r="D25" s="3">
        <f>SUMIFS(Requisições!$G:$G,Requisições!$D:$D,$A25,Requisições!$F:$F,Requisições!$R$2)</f>
        <v>0</v>
      </c>
      <c r="E25" s="3">
        <f>SUMIFS(Requisições!$G:$G,Requisições!$D:$D,$A25,Requisições!$F:$F,Requisições!$R$3)</f>
        <v>0</v>
      </c>
      <c r="F25" s="3">
        <f>SUMIFS(Requisições!$G:$G,Requisições!$D:$D,$A25,Requisições!$F:$F,Requisições!$R$4)</f>
        <v>0</v>
      </c>
      <c r="G25" s="3">
        <f>SUMIFS(Requisições!$G:$G,Requisições!$D:$D,$A25,Requisições!$F:$F,Requisições!$R$5)</f>
        <v>0</v>
      </c>
      <c r="H25" s="3">
        <f>SUMIFS(Requisições!$G:$G,Requisições!$D:$D,$A25,Requisições!$F:$F,Requisições!$R$6)</f>
        <v>0</v>
      </c>
      <c r="I25" s="3">
        <f>SUMIFS(Requisições!$G:$G,Requisições!$D:$D,$A25,Requisições!$F:$F,Requisições!$R$7)</f>
        <v>0</v>
      </c>
      <c r="J25" s="3">
        <f>SUMIFS(Requisições!$G:$G,Requisições!$D:$D,$A25,Requisições!$F:$F,Requisições!$S$1)</f>
        <v>0</v>
      </c>
      <c r="K25" s="3">
        <f>SUMIFS(Requisições!$G:$G,Requisições!$D:$D,$A25,Requisições!$F:$F,Requisições!$S$2)</f>
        <v>0</v>
      </c>
      <c r="L25" s="4">
        <f>SUMIFS(Requisições!$G:$G,Requisições!$D:$D,$A25,Requisições!$F:$F,Requisições!$S$3)</f>
        <v>0</v>
      </c>
      <c r="M25" s="4">
        <f>SUMIFS(Requisições!$G:$G,Requisições!$D:$D,$A25,Requisições!$F:$F,Requisições!$S$4)</f>
        <v>0</v>
      </c>
      <c r="N25" s="4">
        <f>SUMIFS(Requisições!$G:$G,Requisições!$D:$D,$A25,Requisições!$F:$F,Requisições!$S$5)</f>
        <v>0</v>
      </c>
      <c r="O25" s="4">
        <f>SUMIFS(Requisições!$G:$G,Requisições!$D:$D,$A25,Requisições!$F:$F,Requisições!$T$1)</f>
        <v>0</v>
      </c>
      <c r="P25" s="4">
        <f>SUMIFS(Requisições!$G:$G,Requisições!$D:$D,$A25,Requisições!$F:$F,Requisições!$T$2)</f>
        <v>0</v>
      </c>
      <c r="Q25" s="4">
        <f>SUMIFS(Requisições!$G:$G,Requisições!$D:$D,$A25,Requisições!$F:$F,Requisições!$T$3)</f>
        <v>0</v>
      </c>
      <c r="R25" s="4">
        <f>SUMIFS(Requisições!$G:$G,Requisições!$D:$D,$A25,Requisições!$F:$F,Requisições!$U$1)</f>
        <v>0</v>
      </c>
      <c r="S25" s="4">
        <f>SUMIFS(Requisições!$G:$G,Requisições!$D:$D,$A25,Requisições!$F:$F,Requisições!$V$1)</f>
        <v>153.5</v>
      </c>
      <c r="T25" s="4">
        <f>SUMIFS(Requisições!$G:$G,Requisições!$D:$D,$A25,Requisições!$F:$F,Requisições!$V$2)</f>
        <v>0</v>
      </c>
      <c r="U25" s="4">
        <f>SUMIFS(Requisições!$G:$G,Requisições!$D:$D,$A25,Requisições!$F:$F,Requisições!$V$3)</f>
        <v>0</v>
      </c>
      <c r="V25" s="4">
        <f>SUMIFS(Requisições!$G:$G,Requisições!$D:$D,$A25,Requisições!$F:$F,Requisições!$V$4)</f>
        <v>0</v>
      </c>
      <c r="W25" s="4">
        <f>SUMIFS(Requisições!$G:$G,Requisições!$D:$D,$A25,Requisições!$F:$F,Requisições!$V$5)</f>
        <v>0</v>
      </c>
      <c r="X25" s="4">
        <f>SUMIFS(Requisições!$G:$G,Requisições!$D:$D,$A25,Requisições!$F:$F,Requisições!$V$6)</f>
        <v>20</v>
      </c>
      <c r="Y25" s="4">
        <f>SUMIFS(Requisições!$G:$G,Requisições!$D:$D,$A25,Requisições!$F:$F,Requisições!$V$7)</f>
        <v>0</v>
      </c>
      <c r="Z25" s="4">
        <f>SUMIFS(Requisições!$G:$G,Requisições!$D:$D,$A25,Requisições!$F:$F,Requisições!$V$8)</f>
        <v>3</v>
      </c>
      <c r="AA25" s="4">
        <f>SUMIFS(Requisições!$G:$G,Requisições!$D:$D,$A25,Requisições!$F:$F,Requisições!$V$9)</f>
        <v>0</v>
      </c>
      <c r="AB25" s="4">
        <f>SUMIFS(Requisições!$G:$G,Requisições!$D:$D,$A25,Requisições!$F:$F,Requisições!$V$10)</f>
        <v>0</v>
      </c>
      <c r="AC25" s="4">
        <f>SUMIFS(Requisições!$G:$G,Requisições!$D:$D,$A25,Requisições!$F:$F,Requisições!$V$11)</f>
        <v>25</v>
      </c>
      <c r="AD25" s="4">
        <f>SUMIFS(Requisições!$G:$G,Requisições!$D:$D,$A25,Requisições!$F:$F,Requisições!$V$12)</f>
        <v>0</v>
      </c>
      <c r="AE25" s="4">
        <f>SUMIFS(Requisições!$G:$G,Requisições!$D:$D,$A25,Requisições!$F:$F,Requisições!$V$13)</f>
        <v>0</v>
      </c>
      <c r="AF25" s="4">
        <f>SUMIFS(Requisições!$G:$G,Requisições!$D:$D,$A25,Requisições!$F:$F,Requisições!$V$14)</f>
        <v>0</v>
      </c>
    </row>
    <row r="26" spans="1:32" ht="15.75" customHeight="1" x14ac:dyDescent="0.3">
      <c r="A26" s="3" t="s">
        <v>178</v>
      </c>
      <c r="B26" s="3">
        <f t="shared" si="0"/>
        <v>259.5</v>
      </c>
      <c r="C26" s="3">
        <f>SUMIFS(Requisições!$G:$G,Requisições!$D:$D,$A26,Requisições!$F:$F,Requisições!$R$1)</f>
        <v>0</v>
      </c>
      <c r="D26" s="3">
        <f>SUMIFS(Requisições!$G:$G,Requisições!$D:$D,$A26,Requisições!$F:$F,Requisições!$R$2)</f>
        <v>0</v>
      </c>
      <c r="E26" s="3">
        <f>SUMIFS(Requisições!$G:$G,Requisições!$D:$D,$A26,Requisições!$F:$F,Requisições!$R$3)</f>
        <v>0</v>
      </c>
      <c r="F26" s="3">
        <f>SUMIFS(Requisições!$G:$G,Requisições!$D:$D,$A26,Requisições!$F:$F,Requisições!$R$4)</f>
        <v>0</v>
      </c>
      <c r="G26" s="3">
        <f>SUMIFS(Requisições!$G:$G,Requisições!$D:$D,$A26,Requisições!$F:$F,Requisições!$R$5)</f>
        <v>0</v>
      </c>
      <c r="H26" s="3">
        <f>SUMIFS(Requisições!$G:$G,Requisições!$D:$D,$A26,Requisições!$F:$F,Requisições!$R$6)</f>
        <v>0</v>
      </c>
      <c r="I26" s="3">
        <f>SUMIFS(Requisições!$G:$G,Requisições!$D:$D,$A26,Requisições!$F:$F,Requisições!$R$7)</f>
        <v>0</v>
      </c>
      <c r="J26" s="3">
        <f>SUMIFS(Requisições!$G:$G,Requisições!$D:$D,$A26,Requisições!$F:$F,Requisições!$S$1)</f>
        <v>0</v>
      </c>
      <c r="K26" s="3">
        <f>SUMIFS(Requisições!$G:$G,Requisições!$D:$D,$A26,Requisições!$F:$F,Requisições!$S$2)</f>
        <v>0</v>
      </c>
      <c r="L26" s="4">
        <f>SUMIFS(Requisições!$G:$G,Requisições!$D:$D,$A26,Requisições!$F:$F,Requisições!$S$3)</f>
        <v>0</v>
      </c>
      <c r="M26" s="4">
        <f>SUMIFS(Requisições!$G:$G,Requisições!$D:$D,$A26,Requisições!$F:$F,Requisições!$S$4)</f>
        <v>0</v>
      </c>
      <c r="N26" s="4">
        <f>SUMIFS(Requisições!$G:$G,Requisições!$D:$D,$A26,Requisições!$F:$F,Requisições!$S$5)</f>
        <v>0</v>
      </c>
      <c r="O26" s="4">
        <f>SUMIFS(Requisições!$G:$G,Requisições!$D:$D,$A26,Requisições!$F:$F,Requisições!$T$1)</f>
        <v>0</v>
      </c>
      <c r="P26" s="4">
        <f>SUMIFS(Requisições!$G:$G,Requisições!$D:$D,$A26,Requisições!$F:$F,Requisições!$T$2)</f>
        <v>0</v>
      </c>
      <c r="Q26" s="4">
        <f>SUMIFS(Requisições!$G:$G,Requisições!$D:$D,$A26,Requisições!$F:$F,Requisições!$T$3)</f>
        <v>0</v>
      </c>
      <c r="R26" s="4">
        <f>SUMIFS(Requisições!$G:$G,Requisições!$D:$D,$A26,Requisições!$F:$F,Requisições!$U$1)</f>
        <v>0</v>
      </c>
      <c r="S26" s="4">
        <f>SUMIFS(Requisições!$G:$G,Requisições!$D:$D,$A26,Requisições!$F:$F,Requisições!$V$1)</f>
        <v>195.5</v>
      </c>
      <c r="T26" s="4">
        <f>SUMIFS(Requisições!$G:$G,Requisições!$D:$D,$A26,Requisições!$F:$F,Requisições!$V$2)</f>
        <v>0</v>
      </c>
      <c r="U26" s="4">
        <f>SUMIFS(Requisições!$G:$G,Requisições!$D:$D,$A26,Requisições!$F:$F,Requisições!$V$3)</f>
        <v>24</v>
      </c>
      <c r="V26" s="4">
        <f>SUMIFS(Requisições!$G:$G,Requisições!$D:$D,$A26,Requisições!$F:$F,Requisições!$V$4)</f>
        <v>0</v>
      </c>
      <c r="W26" s="4">
        <f>SUMIFS(Requisições!$G:$G,Requisições!$D:$D,$A26,Requisições!$F:$F,Requisições!$V$5)</f>
        <v>0</v>
      </c>
      <c r="X26" s="4">
        <f>SUMIFS(Requisições!$G:$G,Requisições!$D:$D,$A26,Requisições!$F:$F,Requisições!$V$6)</f>
        <v>20</v>
      </c>
      <c r="Y26" s="4">
        <f>SUMIFS(Requisições!$G:$G,Requisições!$D:$D,$A26,Requisições!$F:$F,Requisições!$V$7)</f>
        <v>0</v>
      </c>
      <c r="Z26" s="4">
        <f>SUMIFS(Requisições!$G:$G,Requisições!$D:$D,$A26,Requisições!$F:$F,Requisições!$V$8)</f>
        <v>0</v>
      </c>
      <c r="AA26" s="4">
        <f>SUMIFS(Requisições!$G:$G,Requisições!$D:$D,$A26,Requisições!$F:$F,Requisições!$V$9)</f>
        <v>0</v>
      </c>
      <c r="AB26" s="4">
        <f>SUMIFS(Requisições!$G:$G,Requisições!$D:$D,$A26,Requisições!$F:$F,Requisições!$V$10)</f>
        <v>20</v>
      </c>
      <c r="AC26" s="4">
        <f>SUMIFS(Requisições!$G:$G,Requisições!$D:$D,$A26,Requisições!$F:$F,Requisições!$V$11)</f>
        <v>0</v>
      </c>
      <c r="AD26" s="4">
        <f>SUMIFS(Requisições!$G:$G,Requisições!$D:$D,$A26,Requisições!$F:$F,Requisições!$V$12)</f>
        <v>0</v>
      </c>
      <c r="AE26" s="4">
        <f>SUMIFS(Requisições!$G:$G,Requisições!$D:$D,$A26,Requisições!$F:$F,Requisições!$V$13)</f>
        <v>0</v>
      </c>
      <c r="AF26" s="4">
        <f>SUMIFS(Requisições!$G:$G,Requisições!$D:$D,$A26,Requisições!$F:$F,Requisições!$V$14)</f>
        <v>0</v>
      </c>
    </row>
  </sheetData>
  <sheetProtection algorithmName="SHA-512" hashValue="29RyWr1txMsP0B6WGiRiwubMyj59qmSXw1CP6sFpt8ZVYj+o4SEFrWOaK/zlRSKj/KyqQK264Rd2k0RDifngkg==" saltValue="/NK9dolURRXxkHWjH/jUsQ==" spinCount="100000" sheet="1" formatCells="0" formatColumns="0" formatRows="0" insertColumns="0" insertRows="0" insertHyperlinks="0" deleteColumns="0" deleteRows="0" sort="0" autoFilter="0" pivotTables="0"/>
  <mergeCells count="6">
    <mergeCell ref="S1:AF1"/>
    <mergeCell ref="A1:A2"/>
    <mergeCell ref="B1:B2"/>
    <mergeCell ref="C1:I1"/>
    <mergeCell ref="J1:N1"/>
    <mergeCell ref="O1:Q1"/>
  </mergeCells>
  <conditionalFormatting sqref="B3:B26">
    <cfRule type="cellIs" dxfId="271" priority="1" operator="lessThan">
      <formula>160</formula>
    </cfRule>
    <cfRule type="cellIs" dxfId="270" priority="2" operator="greaterThanOrEqual">
      <formula>160</formula>
    </cfRule>
  </conditionalFormatting>
  <pageMargins left="0.511811024" right="0.511811024" top="0.78740157499999996" bottom="0.78740157499999996" header="0" footer="0"/>
  <pageSetup paperSize="9" scale="3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1B2A-0B7C-438C-B0FB-4FB741990A06}">
  <dimension ref="A1:AF9"/>
  <sheetViews>
    <sheetView workbookViewId="0">
      <selection activeCell="A6" sqref="A6"/>
    </sheetView>
  </sheetViews>
  <sheetFormatPr defaultColWidth="0" defaultRowHeight="13.8" zeroHeight="1" x14ac:dyDescent="0.25"/>
  <cols>
    <col min="1" max="1" width="28" bestFit="1" customWidth="1"/>
    <col min="2" max="6" width="9" customWidth="1"/>
    <col min="7" max="7" width="11" bestFit="1" customWidth="1"/>
    <col min="8" max="8" width="11" customWidth="1"/>
    <col min="9" max="10" width="9" customWidth="1"/>
    <col min="11" max="11" width="13.19921875" bestFit="1" customWidth="1"/>
    <col min="12" max="14" width="9" customWidth="1"/>
    <col min="15" max="15" width="11.59765625" bestFit="1" customWidth="1"/>
    <col min="16" max="16" width="11.3984375" bestFit="1" customWidth="1"/>
    <col min="17" max="18" width="9" customWidth="1"/>
    <col min="19" max="19" width="11.19921875" bestFit="1" customWidth="1"/>
    <col min="20" max="20" width="6.3984375" bestFit="1" customWidth="1"/>
    <col min="21" max="21" width="9" customWidth="1"/>
    <col min="22" max="22" width="14.3984375" bestFit="1" customWidth="1"/>
    <col min="23" max="23" width="13.19921875" bestFit="1" customWidth="1"/>
    <col min="24" max="24" width="13.5" bestFit="1" customWidth="1"/>
    <col min="25" max="25" width="9" customWidth="1"/>
    <col min="26" max="26" width="11.5" bestFit="1" customWidth="1"/>
    <col min="27" max="27" width="9" customWidth="1"/>
    <col min="28" max="28" width="10.69921875" bestFit="1" customWidth="1"/>
    <col min="29" max="29" width="13.59765625" bestFit="1" customWidth="1"/>
    <col min="30" max="30" width="9.3984375" bestFit="1" customWidth="1"/>
    <col min="31" max="31" width="5.3984375" bestFit="1" customWidth="1"/>
    <col min="32" max="32" width="9" customWidth="1"/>
    <col min="33" max="16384" width="9" hidden="1"/>
  </cols>
  <sheetData>
    <row r="1" spans="1:32" ht="14.4" x14ac:dyDescent="0.3">
      <c r="A1" s="82" t="s">
        <v>65</v>
      </c>
      <c r="B1" s="82" t="s">
        <v>66</v>
      </c>
      <c r="C1" s="84" t="s">
        <v>67</v>
      </c>
      <c r="D1" s="80"/>
      <c r="E1" s="80"/>
      <c r="F1" s="80"/>
      <c r="G1" s="80"/>
      <c r="H1" s="80"/>
      <c r="I1" s="81"/>
      <c r="J1" s="85" t="s">
        <v>68</v>
      </c>
      <c r="K1" s="80"/>
      <c r="L1" s="80"/>
      <c r="M1" s="80"/>
      <c r="N1" s="81"/>
      <c r="O1" s="86" t="s">
        <v>69</v>
      </c>
      <c r="P1" s="80"/>
      <c r="Q1" s="81"/>
      <c r="R1" s="9" t="s">
        <v>70</v>
      </c>
      <c r="S1" s="79" t="s">
        <v>71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1"/>
    </row>
    <row r="2" spans="1:32" ht="14.4" x14ac:dyDescent="0.25">
      <c r="A2" s="94"/>
      <c r="B2" s="83"/>
      <c r="C2" s="14" t="s">
        <v>72</v>
      </c>
      <c r="D2" s="8" t="s">
        <v>73</v>
      </c>
      <c r="E2" s="8" t="s">
        <v>74</v>
      </c>
      <c r="F2" s="8" t="s">
        <v>75</v>
      </c>
      <c r="G2" s="8" t="s">
        <v>76</v>
      </c>
      <c r="H2" s="8" t="s">
        <v>91</v>
      </c>
      <c r="I2" s="8" t="s">
        <v>137</v>
      </c>
      <c r="J2" s="8" t="s">
        <v>72</v>
      </c>
      <c r="K2" s="8" t="s">
        <v>78</v>
      </c>
      <c r="L2" s="8" t="s">
        <v>79</v>
      </c>
      <c r="M2" s="14" t="s">
        <v>138</v>
      </c>
      <c r="N2" s="14" t="s">
        <v>139</v>
      </c>
      <c r="O2" s="8" t="s">
        <v>81</v>
      </c>
      <c r="P2" s="8" t="s">
        <v>82</v>
      </c>
      <c r="Q2" s="8" t="s">
        <v>74</v>
      </c>
      <c r="R2" s="8" t="s">
        <v>83</v>
      </c>
      <c r="S2" s="8" t="s">
        <v>84</v>
      </c>
      <c r="T2" s="8" t="s">
        <v>85</v>
      </c>
      <c r="U2" s="8" t="s">
        <v>86</v>
      </c>
      <c r="V2" s="8" t="s">
        <v>87</v>
      </c>
      <c r="W2" s="8" t="s">
        <v>78</v>
      </c>
      <c r="X2" s="8" t="s">
        <v>88</v>
      </c>
      <c r="Y2" s="8" t="s">
        <v>89</v>
      </c>
      <c r="Z2" s="8" t="s">
        <v>90</v>
      </c>
      <c r="AA2" s="8" t="s">
        <v>91</v>
      </c>
      <c r="AB2" s="8" t="s">
        <v>92</v>
      </c>
      <c r="AC2" s="8" t="s">
        <v>93</v>
      </c>
      <c r="AD2" s="8" t="s">
        <v>94</v>
      </c>
      <c r="AE2" s="8" t="s">
        <v>95</v>
      </c>
      <c r="AF2" s="8" t="s">
        <v>96</v>
      </c>
    </row>
    <row r="3" spans="1:32" ht="14.4" x14ac:dyDescent="0.3">
      <c r="A3" s="5" t="s">
        <v>179</v>
      </c>
      <c r="B3" s="4">
        <f>SUM(C3:AF3)</f>
        <v>191.5</v>
      </c>
      <c r="C3" s="5">
        <f>SUMIFS(Requisições!$G:$G,Requisições!$D:$D,$A3,Requisições!$F:$F,Requisições!$R$1)</f>
        <v>0</v>
      </c>
      <c r="D3" s="5">
        <f>SUMIFS(Requisições!$G:$G,Requisições!$D:$D,$A3,Requisições!$F:$F,Requisições!$R$2)</f>
        <v>0</v>
      </c>
      <c r="E3" s="5">
        <f>SUMIFS(Requisições!$G:$G,Requisições!$D:$D,$A3,Requisições!$F:$F,Requisições!$R$3)</f>
        <v>0</v>
      </c>
      <c r="F3" s="5">
        <f>SUMIFS(Requisições!$G:$G,Requisições!$D:$D,$A3,Requisições!$F:$F,Requisições!$R$4)</f>
        <v>0</v>
      </c>
      <c r="G3" s="5">
        <f>SUMIFS(Requisições!$G:$G,Requisições!$D:$D,$A3,Requisições!$F:$F,Requisições!$R$5)</f>
        <v>0</v>
      </c>
      <c r="H3" s="5">
        <f>SUMIFS(Requisições!$G:$G,Requisições!$D:$D,$A3,Requisições!$F:$F,Requisições!$R$6)</f>
        <v>0</v>
      </c>
      <c r="I3" s="5">
        <f>SUMIFS(Requisições!$G:$G,Requisições!$D:$D,$A3,Requisições!$F:$F,Requisições!$R$7)</f>
        <v>0</v>
      </c>
      <c r="J3" s="3">
        <f>SUMIFS(Requisições!$G:$G,Requisições!$D:$D,$A3,Requisições!$F:$F,Requisições!$S$1)</f>
        <v>0</v>
      </c>
      <c r="K3" s="3">
        <f>SUMIFS(Requisições!$G:$G,Requisições!$D:$D,$A3,Requisições!$F:$F,Requisições!$S$2)</f>
        <v>0</v>
      </c>
      <c r="L3" s="3">
        <f>SUMIFS(Requisições!$G:$G,Requisições!$D:$D,$A3,Requisições!$F:$F,Requisições!$S$3)</f>
        <v>0</v>
      </c>
      <c r="M3" s="3">
        <f>SUMIFS(Requisições!$G:$G,Requisições!$D:$D,$A3,Requisições!$F:$F,Requisições!$S$4)</f>
        <v>60</v>
      </c>
      <c r="N3" s="3">
        <f>SUMIFS(Requisições!$G:$G,Requisições!$D:$D,$A3,Requisições!$F:$F,Requisições!$S$5)</f>
        <v>0</v>
      </c>
      <c r="O3" s="3">
        <f>SUMIFS(Requisições!$G:$G,Requisições!$D:$D,$A3,Requisições!$F:$F,Requisições!$T$1)</f>
        <v>0</v>
      </c>
      <c r="P3" s="3">
        <f>SUMIFS(Requisições!$G:$G,Requisições!$D:$D,$A3,Requisições!$F:$F,Requisições!$T$2)</f>
        <v>0</v>
      </c>
      <c r="Q3" s="3">
        <f>SUMIFS(Requisições!$G:$G,Requisições!$D:$D,$A3,Requisições!$F:$F,Requisições!$T$3)</f>
        <v>0</v>
      </c>
      <c r="R3" s="3">
        <f>SUMIFS(Requisições!$G:$G,Requisições!$D:$D,$A3,Requisições!$F:$F,Requisições!$U$1)</f>
        <v>0</v>
      </c>
      <c r="S3" s="3">
        <f>SUMIFS(Requisições!$G:$G,Requisições!$D:$D,$A3,Requisições!$F:$F,Requisições!$V$1)</f>
        <v>83.5</v>
      </c>
      <c r="T3" s="3">
        <f>SUMIFS(Requisições!$G:$G,Requisições!$D:$D,$A3,Requisições!$F:$F,Requisições!$V$2)</f>
        <v>0</v>
      </c>
      <c r="U3" s="3">
        <f>SUMIFS(Requisições!$G:$G,Requisições!$D:$D,$A3,Requisições!$F:$F,Requisições!$V$3)</f>
        <v>40</v>
      </c>
      <c r="V3" s="3">
        <f>SUMIFS(Requisições!$G:$G,Requisições!$D:$D,$A3,Requisições!$F:$F,Requisições!$V$4)</f>
        <v>0</v>
      </c>
      <c r="W3" s="3">
        <f>SUMIFS(Requisições!$G:$G,Requisições!$D:$D,$A3,Requisições!$F:$F,Requisições!$V$5)</f>
        <v>0</v>
      </c>
      <c r="X3" s="3">
        <f>SUMIFS(Requisições!$G:$G,Requisições!$D:$D,$A3,Requisições!$F:$F,Requisições!$V$6)</f>
        <v>0</v>
      </c>
      <c r="Y3" s="3">
        <f>SUMIFS(Requisições!$G:$G,Requisições!$D:$D,$A3,Requisições!$F:$F,Requisições!$V$7)</f>
        <v>0</v>
      </c>
      <c r="Z3" s="3">
        <f>SUMIFS(Requisições!$G:$G,Requisições!$D:$D,$A3,Requisições!$F:$F,Requisições!$V$8)</f>
        <v>8</v>
      </c>
      <c r="AA3" s="3">
        <f>SUMIFS(Requisições!$G:$G,Requisições!$D:$D,$A3,Requisições!$F:$F,Requisições!$V$9)</f>
        <v>0</v>
      </c>
      <c r="AB3" s="3">
        <f>SUMIFS(Requisições!$G:$G,Requisições!$D:$D,$A3,Requisições!$F:$F,Requisições!$V$10)</f>
        <v>0</v>
      </c>
      <c r="AC3" s="3">
        <f>SUMIFS(Requisições!$G:$G,Requisições!$D:$D,$A3,Requisições!$F:$F,Requisições!$V$11)</f>
        <v>0</v>
      </c>
      <c r="AD3" s="3">
        <f>SUMIFS(Requisições!$G:$G,Requisições!$D:$D,$A3,Requisições!$F:$F,Requisições!$V$12)</f>
        <v>0</v>
      </c>
      <c r="AE3" s="3">
        <f>SUMIFS(Requisições!$G:$G,Requisições!$D:$D,$A3,Requisições!$F:$F,Requisições!$V$13)</f>
        <v>0</v>
      </c>
      <c r="AF3" s="3">
        <f>SUMIFS(Requisições!$G:$G,Requisições!$D:$D,$A3,Requisições!$F:$F,Requisições!$V$14)</f>
        <v>0</v>
      </c>
    </row>
    <row r="4" spans="1:32" ht="14.4" x14ac:dyDescent="0.3">
      <c r="A4" s="5" t="s">
        <v>180</v>
      </c>
      <c r="B4" s="4">
        <f t="shared" ref="B4:B9" si="0">SUM(C4:AF4)</f>
        <v>197</v>
      </c>
      <c r="C4" s="5">
        <f>SUMIFS(Requisições!$G:$G,Requisições!$D:$D,$A4,Requisições!$F:$F,Requisições!$R$1)</f>
        <v>0</v>
      </c>
      <c r="D4" s="5">
        <f>SUMIFS(Requisições!$G:$G,Requisições!$D:$D,$A4,Requisições!$F:$F,Requisições!$R$2)</f>
        <v>0</v>
      </c>
      <c r="E4" s="5">
        <f>SUMIFS(Requisições!$G:$G,Requisições!$D:$D,$A4,Requisições!$F:$F,Requisições!$R$3)</f>
        <v>0</v>
      </c>
      <c r="F4" s="5">
        <f>SUMIFS(Requisições!$G:$G,Requisições!$D:$D,$A4,Requisições!$F:$F,Requisições!$R$4)</f>
        <v>0</v>
      </c>
      <c r="G4" s="5">
        <f>SUMIFS(Requisições!$G:$G,Requisições!$D:$D,$A4,Requisições!$F:$F,Requisições!$R$5)</f>
        <v>0</v>
      </c>
      <c r="H4" s="5">
        <f>SUMIFS(Requisições!$G:$G,Requisições!$D:$D,$A4,Requisições!$F:$F,Requisições!$R$6)</f>
        <v>0</v>
      </c>
      <c r="I4" s="5">
        <f>SUMIFS(Requisições!$G:$G,Requisições!$D:$D,$A4,Requisições!$F:$F,Requisições!$R$7)</f>
        <v>0</v>
      </c>
      <c r="J4" s="3">
        <f>SUMIFS(Requisições!$G:$G,Requisições!$D:$D,$A4,Requisições!$F:$F,Requisições!$S$1)</f>
        <v>0</v>
      </c>
      <c r="K4" s="3">
        <f>SUMIFS(Requisições!$G:$G,Requisições!$D:$D,$A4,Requisições!$F:$F,Requisições!$S$2)</f>
        <v>0</v>
      </c>
      <c r="L4" s="3">
        <f>SUMIFS(Requisições!$G:$G,Requisições!$D:$D,$A4,Requisições!$F:$F,Requisições!$S$3)</f>
        <v>0</v>
      </c>
      <c r="M4" s="3">
        <f>SUMIFS(Requisições!$G:$G,Requisições!$D:$D,$A4,Requisições!$F:$F,Requisições!$S$4)</f>
        <v>0</v>
      </c>
      <c r="N4" s="3">
        <f>SUMIFS(Requisições!$G:$G,Requisições!$D:$D,$A4,Requisições!$F:$F,Requisições!$S$5)</f>
        <v>0</v>
      </c>
      <c r="O4" s="3">
        <f>SUMIFS(Requisições!$G:$G,Requisições!$D:$D,$A4,Requisições!$F:$F,Requisições!$T$1)</f>
        <v>0</v>
      </c>
      <c r="P4" s="3">
        <f>SUMIFS(Requisições!$G:$G,Requisições!$D:$D,$A4,Requisições!$F:$F,Requisições!$T$2)</f>
        <v>0</v>
      </c>
      <c r="Q4" s="3">
        <f>SUMIFS(Requisições!$G:$G,Requisições!$D:$D,$A4,Requisições!$F:$F,Requisições!$T$3)</f>
        <v>0</v>
      </c>
      <c r="R4" s="3">
        <f>SUMIFS(Requisições!$G:$G,Requisições!$D:$D,$A4,Requisições!$F:$F,Requisições!$U$1)</f>
        <v>0</v>
      </c>
      <c r="S4" s="3">
        <f>SUMIFS(Requisições!$G:$G,Requisições!$D:$D,$A4,Requisições!$F:$F,Requisições!$V$1)</f>
        <v>77</v>
      </c>
      <c r="T4" s="3">
        <f>SUMIFS(Requisições!$G:$G,Requisições!$D:$D,$A4,Requisições!$F:$F,Requisições!$V$2)</f>
        <v>80</v>
      </c>
      <c r="U4" s="3">
        <f>SUMIFS(Requisições!$G:$G,Requisições!$D:$D,$A4,Requisições!$F:$F,Requisições!$V$3)</f>
        <v>40</v>
      </c>
      <c r="V4" s="3">
        <f>SUMIFS(Requisições!$G:$G,Requisições!$D:$D,$A4,Requisições!$F:$F,Requisições!$V$4)</f>
        <v>0</v>
      </c>
      <c r="W4" s="3">
        <f>SUMIFS(Requisições!$G:$G,Requisições!$D:$D,$A4,Requisições!$F:$F,Requisições!$V$5)</f>
        <v>0</v>
      </c>
      <c r="X4" s="3">
        <f>SUMIFS(Requisições!$G:$G,Requisições!$D:$D,$A4,Requisições!$F:$F,Requisições!$V$6)</f>
        <v>0</v>
      </c>
      <c r="Y4" s="3">
        <f>SUMIFS(Requisições!$G:$G,Requisições!$D:$D,$A4,Requisições!$F:$F,Requisições!$V$7)</f>
        <v>0</v>
      </c>
      <c r="Z4" s="3">
        <f>SUMIFS(Requisições!$G:$G,Requisições!$D:$D,$A4,Requisições!$F:$F,Requisições!$V$8)</f>
        <v>0</v>
      </c>
      <c r="AA4" s="3">
        <f>SUMIFS(Requisições!$G:$G,Requisições!$D:$D,$A4,Requisições!$F:$F,Requisições!$V$9)</f>
        <v>0</v>
      </c>
      <c r="AB4" s="3">
        <f>SUMIFS(Requisições!$G:$G,Requisições!$D:$D,$A4,Requisições!$F:$F,Requisições!$V$10)</f>
        <v>0</v>
      </c>
      <c r="AC4" s="3">
        <f>SUMIFS(Requisições!$G:$G,Requisições!$D:$D,$A4,Requisições!$F:$F,Requisições!$V$11)</f>
        <v>0</v>
      </c>
      <c r="AD4" s="3">
        <f>SUMIFS(Requisições!$G:$G,Requisições!$D:$D,$A4,Requisições!$F:$F,Requisições!$V$12)</f>
        <v>0</v>
      </c>
      <c r="AE4" s="3">
        <f>SUMIFS(Requisições!$G:$G,Requisições!$D:$D,$A4,Requisições!$F:$F,Requisições!$V$13)</f>
        <v>0</v>
      </c>
      <c r="AF4" s="3">
        <f>SUMIFS(Requisições!$G:$G,Requisições!$D:$D,$A4,Requisições!$F:$F,Requisições!$V$14)</f>
        <v>0</v>
      </c>
    </row>
    <row r="5" spans="1:32" ht="14.4" x14ac:dyDescent="0.3">
      <c r="A5" s="5" t="s">
        <v>181</v>
      </c>
      <c r="B5" s="4">
        <f t="shared" si="0"/>
        <v>160</v>
      </c>
      <c r="C5" s="5">
        <f>SUMIFS(Requisições!$G:$G,Requisições!$D:$D,$A5,Requisições!$F:$F,Requisições!$R$1)</f>
        <v>120</v>
      </c>
      <c r="D5" s="5">
        <f>SUMIFS(Requisições!$G:$G,Requisições!$D:$D,$A5,Requisições!$F:$F,Requisições!$R$2)</f>
        <v>0</v>
      </c>
      <c r="E5" s="5">
        <f>SUMIFS(Requisições!$G:$G,Requisições!$D:$D,$A5,Requisições!$F:$F,Requisições!$R$3)</f>
        <v>0</v>
      </c>
      <c r="F5" s="5">
        <f>SUMIFS(Requisições!$G:$G,Requisições!$D:$D,$A5,Requisições!$F:$F,Requisições!$R$4)</f>
        <v>0</v>
      </c>
      <c r="G5" s="5">
        <f>SUMIFS(Requisições!$G:$G,Requisições!$D:$D,$A5,Requisições!$F:$F,Requisições!$R$5)</f>
        <v>0</v>
      </c>
      <c r="H5" s="5">
        <f>SUMIFS(Requisições!$G:$G,Requisições!$D:$D,$A5,Requisições!$F:$F,Requisições!$R$6)</f>
        <v>0</v>
      </c>
      <c r="I5" s="5">
        <f>SUMIFS(Requisições!$G:$G,Requisições!$D:$D,$A5,Requisições!$F:$F,Requisições!$R$7)</f>
        <v>0</v>
      </c>
      <c r="J5" s="3">
        <f>SUMIFS(Requisições!$G:$G,Requisições!$D:$D,$A5,Requisições!$F:$F,Requisições!$S$1)</f>
        <v>0</v>
      </c>
      <c r="K5" s="3">
        <f>SUMIFS(Requisições!$G:$G,Requisições!$D:$D,$A5,Requisições!$F:$F,Requisições!$S$2)</f>
        <v>0</v>
      </c>
      <c r="L5" s="3">
        <f>SUMIFS(Requisições!$G:$G,Requisições!$D:$D,$A5,Requisições!$F:$F,Requisições!$S$3)</f>
        <v>0</v>
      </c>
      <c r="M5" s="3">
        <v>40</v>
      </c>
      <c r="N5" s="3">
        <f>SUMIFS(Requisições!$G:$G,Requisições!$D:$D,$A5,Requisições!$F:$F,Requisições!$S$5)</f>
        <v>0</v>
      </c>
      <c r="O5" s="3">
        <f>SUMIFS(Requisições!$G:$G,Requisições!$D:$D,$A5,Requisições!$F:$F,Requisições!$T$1)</f>
        <v>0</v>
      </c>
      <c r="P5" s="3">
        <f>SUMIFS(Requisições!$G:$G,Requisições!$D:$D,$A5,Requisições!$F:$F,Requisições!$T$2)</f>
        <v>0</v>
      </c>
      <c r="Q5" s="3">
        <f>SUMIFS(Requisições!$G:$G,Requisições!$D:$D,$A5,Requisições!$F:$F,Requisições!$T$3)</f>
        <v>0</v>
      </c>
      <c r="R5" s="3">
        <f>SUMIFS(Requisições!$G:$G,Requisições!$D:$D,$A5,Requisições!$F:$F,Requisições!$U$1)</f>
        <v>0</v>
      </c>
      <c r="S5" s="3">
        <f>SUMIFS(Requisições!$G:$G,Requisições!$D:$D,$A5,Requisições!$F:$F,Requisições!$V$1)</f>
        <v>0</v>
      </c>
      <c r="T5" s="3">
        <f>SUMIFS(Requisições!$G:$G,Requisições!$D:$D,$A5,Requisições!$F:$F,Requisições!$V$2)</f>
        <v>0</v>
      </c>
      <c r="U5" s="3">
        <f>SUMIFS(Requisições!$G:$G,Requisições!$D:$D,$A5,Requisições!$F:$F,Requisições!$V$3)</f>
        <v>0</v>
      </c>
      <c r="V5" s="3">
        <f>SUMIFS(Requisições!$G:$G,Requisições!$D:$D,$A5,Requisições!$F:$F,Requisições!$V$4)</f>
        <v>0</v>
      </c>
      <c r="W5" s="3">
        <f>SUMIFS(Requisições!$G:$G,Requisições!$D:$D,$A5,Requisições!$F:$F,Requisições!$V$5)</f>
        <v>0</v>
      </c>
      <c r="X5" s="3">
        <f>SUMIFS(Requisições!$G:$G,Requisições!$D:$D,$A5,Requisições!$F:$F,Requisições!$V$6)</f>
        <v>0</v>
      </c>
      <c r="Y5" s="3">
        <f>SUMIFS(Requisições!$G:$G,Requisições!$D:$D,$A5,Requisições!$F:$F,Requisições!$V$7)</f>
        <v>0</v>
      </c>
      <c r="Z5" s="3">
        <f>SUMIFS(Requisições!$G:$G,Requisições!$D:$D,$A5,Requisições!$F:$F,Requisições!$V$8)</f>
        <v>0</v>
      </c>
      <c r="AA5" s="3">
        <f>SUMIFS(Requisições!$G:$G,Requisições!$D:$D,$A5,Requisições!$F:$F,Requisições!$V$9)</f>
        <v>0</v>
      </c>
      <c r="AB5" s="3">
        <f>SUMIFS(Requisições!$G:$G,Requisições!$D:$D,$A5,Requisições!$F:$F,Requisições!$V$10)</f>
        <v>0</v>
      </c>
      <c r="AC5" s="3">
        <f>SUMIFS(Requisições!$G:$G,Requisições!$D:$D,$A5,Requisições!$F:$F,Requisições!$V$11)</f>
        <v>0</v>
      </c>
      <c r="AD5" s="3">
        <f>SUMIFS(Requisições!$G:$G,Requisições!$D:$D,$A5,Requisições!$F:$F,Requisições!$V$12)</f>
        <v>0</v>
      </c>
      <c r="AE5" s="3">
        <f>SUMIFS(Requisições!$G:$G,Requisições!$D:$D,$A5,Requisições!$F:$F,Requisições!$V$13)</f>
        <v>0</v>
      </c>
      <c r="AF5" s="3">
        <f>SUMIFS(Requisições!$G:$G,Requisições!$D:$D,$A5,Requisições!$F:$F,Requisições!$V$14)</f>
        <v>0</v>
      </c>
    </row>
    <row r="6" spans="1:32" ht="14.4" x14ac:dyDescent="0.3">
      <c r="A6" s="5" t="s">
        <v>182</v>
      </c>
      <c r="B6" s="4">
        <f t="shared" si="0"/>
        <v>163.5</v>
      </c>
      <c r="C6" s="5">
        <f>SUMIFS(Requisições!$G:$G,Requisições!$D:$D,$A6,Requisições!$F:$F,Requisições!$R$1)</f>
        <v>0</v>
      </c>
      <c r="D6" s="5">
        <f>SUMIFS(Requisições!$G:$G,Requisições!$D:$D,$A6,Requisições!$F:$F,Requisições!$R$2)</f>
        <v>0</v>
      </c>
      <c r="E6" s="5">
        <f>SUMIFS(Requisições!$G:$G,Requisições!$D:$D,$A6,Requisições!$F:$F,Requisições!$R$3)</f>
        <v>0</v>
      </c>
      <c r="F6" s="5">
        <f>SUMIFS(Requisições!$G:$G,Requisições!$D:$D,$A6,Requisições!$F:$F,Requisições!$R$4)</f>
        <v>0</v>
      </c>
      <c r="G6" s="5">
        <f>SUMIFS(Requisições!$G:$G,Requisições!$D:$D,$A6,Requisições!$F:$F,Requisições!$R$5)</f>
        <v>0</v>
      </c>
      <c r="H6" s="5">
        <f>SUMIFS(Requisições!$G:$G,Requisições!$D:$D,$A6,Requisições!$F:$F,Requisições!$R$6)</f>
        <v>0</v>
      </c>
      <c r="I6" s="5">
        <f>SUMIFS(Requisições!$G:$G,Requisições!$D:$D,$A6,Requisições!$F:$F,Requisições!$R$7)</f>
        <v>0</v>
      </c>
      <c r="J6" s="3">
        <f>SUMIFS(Requisições!$G:$G,Requisições!$D:$D,$A6,Requisições!$F:$F,Requisições!$S$1)</f>
        <v>0</v>
      </c>
      <c r="K6" s="3">
        <f>SUMIFS(Requisições!$G:$G,Requisições!$D:$D,$A6,Requisições!$F:$F,Requisições!$S$2)</f>
        <v>0</v>
      </c>
      <c r="L6" s="3">
        <f>SUMIFS(Requisições!$G:$G,Requisições!$D:$D,$A6,Requisições!$F:$F,Requisições!$S$3)</f>
        <v>0</v>
      </c>
      <c r="M6" s="3">
        <f>SUMIFS(Requisições!$G:$G,Requisições!$D:$D,$A6,Requisições!$F:$F,Requisições!$S$4)</f>
        <v>0</v>
      </c>
      <c r="N6" s="3">
        <f>SUMIFS(Requisições!$G:$G,Requisições!$D:$D,$A6,Requisições!$F:$F,Requisições!$S$5)</f>
        <v>0</v>
      </c>
      <c r="O6" s="3">
        <f>SUMIFS(Requisições!$G:$G,Requisições!$D:$D,$A6,Requisições!$F:$F,Requisições!$T$1)</f>
        <v>0</v>
      </c>
      <c r="P6" s="3">
        <f>SUMIFS(Requisições!$G:$G,Requisições!$D:$D,$A6,Requisições!$F:$F,Requisições!$T$2)</f>
        <v>0</v>
      </c>
      <c r="Q6" s="3">
        <f>SUMIFS(Requisições!$G:$G,Requisições!$D:$D,$A6,Requisições!$F:$F,Requisições!$T$3)</f>
        <v>0</v>
      </c>
      <c r="R6" s="3">
        <f>SUMIFS(Requisições!$G:$G,Requisições!$D:$D,$A6,Requisições!$F:$F,Requisições!$U$1)</f>
        <v>0</v>
      </c>
      <c r="S6" s="3">
        <f>SUMIFS(Requisições!$G:$G,Requisições!$D:$D,$A6,Requisições!$F:$F,Requisições!$V$1)</f>
        <v>103.5</v>
      </c>
      <c r="T6" s="3">
        <f>SUMIFS(Requisições!$G:$G,Requisições!$D:$D,$A6,Requisições!$F:$F,Requisições!$V$2)</f>
        <v>0</v>
      </c>
      <c r="U6" s="3">
        <f>SUMIFS(Requisições!$G:$G,Requisições!$D:$D,$A6,Requisições!$F:$F,Requisições!$V$3)</f>
        <v>40</v>
      </c>
      <c r="V6" s="3">
        <f>SUMIFS(Requisições!$G:$G,Requisições!$D:$D,$A6,Requisições!$F:$F,Requisições!$V$4)</f>
        <v>0</v>
      </c>
      <c r="W6" s="3">
        <f>SUMIFS(Requisições!$G:$G,Requisições!$D:$D,$A6,Requisições!$F:$F,Requisições!$V$5)</f>
        <v>0</v>
      </c>
      <c r="X6" s="3">
        <f>SUMIFS(Requisições!$G:$G,Requisições!$D:$D,$A6,Requisições!$F:$F,Requisições!$V$6)</f>
        <v>20</v>
      </c>
      <c r="Y6" s="3">
        <f>SUMIFS(Requisições!$G:$G,Requisições!$D:$D,$A6,Requisições!$F:$F,Requisições!$V$7)</f>
        <v>0</v>
      </c>
      <c r="Z6" s="3">
        <f>SUMIFS(Requisições!$G:$G,Requisições!$D:$D,$A6,Requisições!$F:$F,Requisições!$V$8)</f>
        <v>0</v>
      </c>
      <c r="AA6" s="3">
        <f>SUMIFS(Requisições!$G:$G,Requisições!$D:$D,$A6,Requisições!$F:$F,Requisições!$V$9)</f>
        <v>0</v>
      </c>
      <c r="AB6" s="3">
        <f>SUMIFS(Requisições!$G:$G,Requisições!$D:$D,$A6,Requisições!$F:$F,Requisições!$V$10)</f>
        <v>0</v>
      </c>
      <c r="AC6" s="3">
        <f>SUMIFS(Requisições!$G:$G,Requisições!$D:$D,$A6,Requisições!$F:$F,Requisições!$V$11)</f>
        <v>0</v>
      </c>
      <c r="AD6" s="3">
        <f>SUMIFS(Requisições!$G:$G,Requisições!$D:$D,$A6,Requisições!$F:$F,Requisições!$V$12)</f>
        <v>0</v>
      </c>
      <c r="AE6" s="3">
        <f>SUMIFS(Requisições!$G:$G,Requisições!$D:$D,$A6,Requisições!$F:$F,Requisições!$V$13)</f>
        <v>0</v>
      </c>
      <c r="AF6" s="3">
        <f>SUMIFS(Requisições!$G:$G,Requisições!$D:$D,$A6,Requisições!$F:$F,Requisições!$V$14)</f>
        <v>0</v>
      </c>
    </row>
    <row r="7" spans="1:32" ht="14.4" x14ac:dyDescent="0.3">
      <c r="A7" s="5" t="s">
        <v>183</v>
      </c>
      <c r="B7" s="4">
        <f t="shared" si="0"/>
        <v>166.3</v>
      </c>
      <c r="C7" s="5">
        <f>SUMIFS(Requisições!$G:$G,Requisições!$D:$D,$A7,Requisições!$F:$F,Requisições!$R$1)</f>
        <v>10</v>
      </c>
      <c r="D7" s="5">
        <f>SUMIFS(Requisições!$G:$G,Requisições!$D:$D,$A7,Requisições!$F:$F,Requisições!$R$2)</f>
        <v>0</v>
      </c>
      <c r="E7" s="5">
        <f>SUMIFS(Requisições!$G:$G,Requisições!$D:$D,$A7,Requisições!$F:$F,Requisições!$R$3)</f>
        <v>0</v>
      </c>
      <c r="F7" s="5">
        <f>SUMIFS(Requisições!$G:$G,Requisições!$D:$D,$A7,Requisições!$F:$F,Requisições!$R$4)</f>
        <v>0</v>
      </c>
      <c r="G7" s="5">
        <f>SUMIFS(Requisições!$G:$G,Requisições!$D:$D,$A7,Requisições!$F:$F,Requisições!$R$5)</f>
        <v>0</v>
      </c>
      <c r="H7" s="5">
        <f>SUMIFS(Requisições!$G:$G,Requisições!$D:$D,$A7,Requisições!$F:$F,Requisições!$R$6)</f>
        <v>0</v>
      </c>
      <c r="I7" s="5">
        <f>SUMIFS(Requisições!$G:$G,Requisições!$D:$D,$A7,Requisições!$F:$F,Requisições!$R$7)</f>
        <v>0</v>
      </c>
      <c r="J7" s="3">
        <f>SUMIFS(Requisições!$G:$G,Requisições!$D:$D,$A7,Requisições!$F:$F,Requisições!$S$1)</f>
        <v>0</v>
      </c>
      <c r="K7" s="3">
        <f>SUMIFS(Requisições!$G:$G,Requisições!$D:$D,$A7,Requisições!$F:$F,Requisições!$S$2)</f>
        <v>0</v>
      </c>
      <c r="L7" s="3">
        <f>SUMIFS(Requisições!$G:$G,Requisições!$D:$D,$A7,Requisições!$F:$F,Requisições!$S$3)</f>
        <v>0</v>
      </c>
      <c r="M7" s="3">
        <f>SUMIFS(Requisições!$G:$G,Requisições!$D:$D,$A7,Requisições!$F:$F,Requisições!$S$4)</f>
        <v>0</v>
      </c>
      <c r="N7" s="3">
        <f>SUMIFS(Requisições!$G:$G,Requisições!$D:$D,$A7,Requisições!$F:$F,Requisições!$S$5)</f>
        <v>0</v>
      </c>
      <c r="O7" s="3">
        <f>SUMIFS(Requisições!$G:$G,Requisições!$D:$D,$A7,Requisições!$F:$F,Requisições!$T$1)</f>
        <v>0</v>
      </c>
      <c r="P7" s="3">
        <f>SUMIFS(Requisições!$G:$G,Requisições!$D:$D,$A7,Requisições!$F:$F,Requisições!$T$2)</f>
        <v>0</v>
      </c>
      <c r="Q7" s="3">
        <f>SUMIFS(Requisições!$G:$G,Requisições!$D:$D,$A7,Requisições!$F:$F,Requisições!$T$3)</f>
        <v>0</v>
      </c>
      <c r="R7" s="3">
        <f>SUMIFS(Requisições!$G:$G,Requisições!$D:$D,$A7,Requisições!$F:$F,Requisições!$U$1)</f>
        <v>40</v>
      </c>
      <c r="S7" s="3">
        <f>SUMIFS(Requisições!$G:$G,Requisições!$D:$D,$A7,Requisições!$F:$F,Requisições!$V$1)</f>
        <v>101.3</v>
      </c>
      <c r="T7" s="3">
        <f>SUMIFS(Requisições!$G:$G,Requisições!$D:$D,$A7,Requisições!$F:$F,Requisições!$V$2)</f>
        <v>0</v>
      </c>
      <c r="U7" s="3">
        <f>SUMIFS(Requisições!$G:$G,Requisições!$D:$D,$A7,Requisições!$F:$F,Requisições!$V$3)</f>
        <v>0</v>
      </c>
      <c r="V7" s="3">
        <f>SUMIFS(Requisições!$G:$G,Requisições!$D:$D,$A7,Requisições!$F:$F,Requisições!$V$4)</f>
        <v>0</v>
      </c>
      <c r="W7" s="3">
        <f>SUMIFS(Requisições!$G:$G,Requisições!$D:$D,$A7,Requisições!$F:$F,Requisições!$V$5)</f>
        <v>0</v>
      </c>
      <c r="X7" s="3">
        <f>SUMIFS(Requisições!$G:$G,Requisições!$D:$D,$A7,Requisições!$F:$F,Requisições!$V$6)</f>
        <v>0</v>
      </c>
      <c r="Y7" s="3">
        <f>SUMIFS(Requisições!$G:$G,Requisições!$D:$D,$A7,Requisições!$F:$F,Requisições!$V$7)</f>
        <v>0</v>
      </c>
      <c r="Z7" s="3">
        <f>SUMIFS(Requisições!$G:$G,Requisições!$D:$D,$A7,Requisições!$F:$F,Requisições!$V$8)</f>
        <v>0</v>
      </c>
      <c r="AA7" s="3">
        <f>SUMIFS(Requisições!$G:$G,Requisições!$D:$D,$A7,Requisições!$F:$F,Requisições!$V$9)</f>
        <v>5</v>
      </c>
      <c r="AB7" s="3">
        <f>SUMIFS(Requisições!$G:$G,Requisições!$D:$D,$A7,Requisições!$F:$F,Requisições!$V$10)</f>
        <v>0</v>
      </c>
      <c r="AC7" s="3">
        <f>SUMIFS(Requisições!$G:$G,Requisições!$D:$D,$A7,Requisições!$F:$F,Requisições!$V$11)</f>
        <v>0</v>
      </c>
      <c r="AD7" s="3">
        <f>SUMIFS(Requisições!$G:$G,Requisições!$D:$D,$A7,Requisições!$F:$F,Requisições!$V$12)</f>
        <v>0</v>
      </c>
      <c r="AE7" s="3">
        <f>SUMIFS(Requisições!$G:$G,Requisições!$D:$D,$A7,Requisições!$F:$F,Requisições!$V$13)</f>
        <v>10</v>
      </c>
      <c r="AF7" s="3">
        <f>SUMIFS(Requisições!$G:$G,Requisições!$D:$D,$A7,Requisições!$F:$F,Requisições!$V$14)</f>
        <v>0</v>
      </c>
    </row>
    <row r="8" spans="1:32" ht="14.4" x14ac:dyDescent="0.3">
      <c r="A8" s="5" t="s">
        <v>184</v>
      </c>
      <c r="B8" s="4">
        <f t="shared" si="0"/>
        <v>40</v>
      </c>
      <c r="C8" s="5">
        <f>SUMIFS(Requisições!$G:$G,Requisições!$D:$D,$A8,Requisições!$F:$F,Requisições!$R$1)</f>
        <v>40</v>
      </c>
      <c r="D8" s="5">
        <f>SUMIFS(Requisições!$G:$G,Requisições!$D:$D,$A8,Requisições!$F:$F,Requisições!$R$2)</f>
        <v>0</v>
      </c>
      <c r="E8" s="5">
        <f>SUMIFS(Requisições!$G:$G,Requisições!$D:$D,$A8,Requisições!$F:$F,Requisições!$R$3)</f>
        <v>0</v>
      </c>
      <c r="F8" s="5">
        <f>SUMIFS(Requisições!$G:$G,Requisições!$D:$D,$A8,Requisições!$F:$F,Requisições!$R$4)</f>
        <v>0</v>
      </c>
      <c r="G8" s="5">
        <f>SUMIFS(Requisições!$G:$G,Requisições!$D:$D,$A8,Requisições!$F:$F,Requisições!$R$5)</f>
        <v>0</v>
      </c>
      <c r="H8" s="5">
        <f>SUMIFS(Requisições!$G:$G,Requisições!$D:$D,$A8,Requisições!$F:$F,Requisições!$R$6)</f>
        <v>0</v>
      </c>
      <c r="I8" s="5">
        <f>SUMIFS(Requisições!$G:$G,Requisições!$D:$D,$A8,Requisições!$F:$F,Requisições!$R$7)</f>
        <v>0</v>
      </c>
      <c r="J8" s="3">
        <f>SUMIFS(Requisições!$G:$G,Requisições!$D:$D,$A8,Requisições!$F:$F,Requisições!$S$1)</f>
        <v>0</v>
      </c>
      <c r="K8" s="3">
        <f>SUMIFS(Requisições!$G:$G,Requisições!$D:$D,$A8,Requisições!$F:$F,Requisições!$S$2)</f>
        <v>0</v>
      </c>
      <c r="L8" s="3">
        <f>SUMIFS(Requisições!$G:$G,Requisições!$D:$D,$A8,Requisições!$F:$F,Requisições!$S$3)</f>
        <v>0</v>
      </c>
      <c r="M8" s="3">
        <f>SUMIFS(Requisições!$G:$G,Requisições!$D:$D,$A8,Requisições!$F:$F,Requisições!$S$4)</f>
        <v>0</v>
      </c>
      <c r="N8" s="3">
        <f>SUMIFS(Requisições!$G:$G,Requisições!$D:$D,$A8,Requisições!$F:$F,Requisições!$S$5)</f>
        <v>0</v>
      </c>
      <c r="O8" s="3">
        <f>SUMIFS(Requisições!$G:$G,Requisições!$D:$D,$A8,Requisições!$F:$F,Requisições!$T$1)</f>
        <v>0</v>
      </c>
      <c r="P8" s="3">
        <f>SUMIFS(Requisições!$G:$G,Requisições!$D:$D,$A8,Requisições!$F:$F,Requisições!$T$2)</f>
        <v>0</v>
      </c>
      <c r="Q8" s="3">
        <f>SUMIFS(Requisições!$G:$G,Requisições!$D:$D,$A8,Requisições!$F:$F,Requisições!$T$3)</f>
        <v>0</v>
      </c>
      <c r="R8" s="3">
        <f>SUMIFS(Requisições!$G:$G,Requisições!$D:$D,$A8,Requisições!$F:$F,Requisições!$U$1)</f>
        <v>0</v>
      </c>
      <c r="S8" s="3">
        <f>SUMIFS(Requisições!$G:$G,Requisições!$D:$D,$A8,Requisições!$F:$F,Requisições!$V$1)</f>
        <v>0</v>
      </c>
      <c r="T8" s="3">
        <f>SUMIFS(Requisições!$G:$G,Requisições!$D:$D,$A8,Requisições!$F:$F,Requisições!$V$2)</f>
        <v>0</v>
      </c>
      <c r="U8" s="3">
        <f>SUMIFS(Requisições!$G:$G,Requisições!$D:$D,$A8,Requisições!$F:$F,Requisições!$V$3)</f>
        <v>0</v>
      </c>
      <c r="V8" s="3">
        <f>SUMIFS(Requisições!$G:$G,Requisições!$D:$D,$A8,Requisições!$F:$F,Requisições!$V$4)</f>
        <v>0</v>
      </c>
      <c r="W8" s="3">
        <f>SUMIFS(Requisições!$G:$G,Requisições!$D:$D,$A8,Requisições!$F:$F,Requisições!$V$5)</f>
        <v>0</v>
      </c>
      <c r="X8" s="3">
        <f>SUMIFS(Requisições!$G:$G,Requisições!$D:$D,$A8,Requisições!$F:$F,Requisições!$V$6)</f>
        <v>0</v>
      </c>
      <c r="Y8" s="3">
        <f>SUMIFS(Requisições!$G:$G,Requisições!$D:$D,$A8,Requisições!$F:$F,Requisições!$V$7)</f>
        <v>0</v>
      </c>
      <c r="Z8" s="3">
        <f>SUMIFS(Requisições!$G:$G,Requisições!$D:$D,$A8,Requisições!$F:$F,Requisições!$V$8)</f>
        <v>0</v>
      </c>
      <c r="AA8" s="3">
        <f>SUMIFS(Requisições!$G:$G,Requisições!$D:$D,$A8,Requisições!$F:$F,Requisições!$V$9)</f>
        <v>0</v>
      </c>
      <c r="AB8" s="3">
        <f>SUMIFS(Requisições!$G:$G,Requisições!$D:$D,$A8,Requisições!$F:$F,Requisições!$V$10)</f>
        <v>0</v>
      </c>
      <c r="AC8" s="3">
        <f>SUMIFS(Requisições!$G:$G,Requisições!$D:$D,$A8,Requisições!$F:$F,Requisições!$V$11)</f>
        <v>0</v>
      </c>
      <c r="AD8" s="3">
        <f>SUMIFS(Requisições!$G:$G,Requisições!$D:$D,$A8,Requisições!$F:$F,Requisições!$V$12)</f>
        <v>0</v>
      </c>
      <c r="AE8" s="3">
        <f>SUMIFS(Requisições!$G:$G,Requisições!$D:$D,$A8,Requisições!$F:$F,Requisições!$V$13)</f>
        <v>0</v>
      </c>
      <c r="AF8" s="3">
        <f>SUMIFS(Requisições!$G:$G,Requisições!$D:$D,$A8,Requisições!$F:$F,Requisições!$V$14)</f>
        <v>0</v>
      </c>
    </row>
    <row r="9" spans="1:32" ht="14.4" x14ac:dyDescent="0.3">
      <c r="A9" s="5" t="s">
        <v>185</v>
      </c>
      <c r="B9" s="4">
        <f t="shared" si="0"/>
        <v>85</v>
      </c>
      <c r="C9" s="5">
        <f>SUMIFS(Requisições!$G:$G,Requisições!$D:$D,$A9,Requisições!$F:$F,Requisições!$R$1)</f>
        <v>0</v>
      </c>
      <c r="D9" s="5">
        <f>SUMIFS(Requisições!$G:$G,Requisições!$D:$D,$A9,Requisições!$F:$F,Requisições!$R$2)</f>
        <v>0</v>
      </c>
      <c r="E9" s="5">
        <f>SUMIFS(Requisições!$G:$G,Requisições!$D:$D,$A9,Requisições!$F:$F,Requisições!$R$3)</f>
        <v>0</v>
      </c>
      <c r="F9" s="5">
        <f>SUMIFS(Requisições!$G:$G,Requisições!$D:$D,$A9,Requisições!$F:$F,Requisições!$R$4)</f>
        <v>0</v>
      </c>
      <c r="G9" s="5">
        <f>SUMIFS(Requisições!$G:$G,Requisições!$D:$D,$A9,Requisições!$F:$F,Requisições!$R$5)</f>
        <v>0</v>
      </c>
      <c r="H9" s="5">
        <f>SUMIFS(Requisições!$G:$G,Requisições!$D:$D,$A9,Requisições!$F:$F,Requisições!$R$6)</f>
        <v>0</v>
      </c>
      <c r="I9" s="5">
        <f>SUMIFS(Requisições!$G:$G,Requisições!$D:$D,$A9,Requisições!$F:$F,Requisições!$R$7)</f>
        <v>0</v>
      </c>
      <c r="J9" s="3">
        <f>SUMIFS(Requisições!$G:$G,Requisições!$D:$D,$A9,Requisições!$F:$F,Requisições!$S$1)</f>
        <v>0</v>
      </c>
      <c r="K9" s="3">
        <f>SUMIFS(Requisições!$G:$G,Requisições!$D:$D,$A9,Requisições!$F:$F,Requisições!$S$2)</f>
        <v>0</v>
      </c>
      <c r="L9" s="3">
        <f>SUMIFS(Requisições!$G:$G,Requisições!$D:$D,$A9,Requisições!$F:$F,Requisições!$S$3)</f>
        <v>0</v>
      </c>
      <c r="M9" s="3">
        <f>SUMIFS(Requisições!$G:$G,Requisições!$D:$D,$A9,Requisições!$F:$F,Requisições!$S$4)</f>
        <v>0</v>
      </c>
      <c r="N9" s="3">
        <f>SUMIFS(Requisições!$G:$G,Requisições!$D:$D,$A9,Requisições!$F:$F,Requisições!$S$5)</f>
        <v>0</v>
      </c>
      <c r="O9" s="3">
        <f>SUMIFS(Requisições!$G:$G,Requisições!$D:$D,$A9,Requisições!$F:$F,Requisições!$T$1)</f>
        <v>0</v>
      </c>
      <c r="P9" s="3">
        <f>SUMIFS(Requisições!$G:$G,Requisições!$D:$D,$A9,Requisições!$F:$F,Requisições!$T$2)</f>
        <v>0</v>
      </c>
      <c r="Q9" s="3">
        <f>SUMIFS(Requisições!$G:$G,Requisições!$D:$D,$A9,Requisições!$F:$F,Requisições!$T$3)</f>
        <v>0</v>
      </c>
      <c r="R9" s="3">
        <f>SUMIFS(Requisições!$G:$G,Requisições!$D:$D,$A9,Requisições!$F:$F,Requisições!$U$1)</f>
        <v>0</v>
      </c>
      <c r="S9" s="3">
        <f>SUMIFS(Requisições!$G:$G,Requisições!$D:$D,$A9,Requisições!$F:$F,Requisições!$V$1)</f>
        <v>0</v>
      </c>
      <c r="T9" s="3">
        <f>SUMIFS(Requisições!$G:$G,Requisições!$D:$D,$A9,Requisições!$F:$F,Requisições!$V$2)</f>
        <v>80</v>
      </c>
      <c r="U9" s="3">
        <f>SUMIFS(Requisições!$G:$G,Requisições!$D:$D,$A9,Requisições!$F:$F,Requisições!$V$3)</f>
        <v>0</v>
      </c>
      <c r="V9" s="3">
        <f>SUMIFS(Requisições!$G:$G,Requisições!$D:$D,$A9,Requisições!$F:$F,Requisições!$V$4)</f>
        <v>0</v>
      </c>
      <c r="W9" s="3">
        <f>SUMIFS(Requisições!$G:$G,Requisições!$D:$D,$A9,Requisições!$F:$F,Requisições!$V$5)</f>
        <v>0</v>
      </c>
      <c r="X9" s="3">
        <f>SUMIFS(Requisições!$G:$G,Requisições!$D:$D,$A9,Requisições!$F:$F,Requisições!$V$6)</f>
        <v>0</v>
      </c>
      <c r="Y9" s="3">
        <f>SUMIFS(Requisições!$G:$G,Requisições!$D:$D,$A9,Requisições!$F:$F,Requisições!$V$7)</f>
        <v>0</v>
      </c>
      <c r="Z9" s="3">
        <f>SUMIFS(Requisições!$G:$G,Requisições!$D:$D,$A9,Requisições!$F:$F,Requisições!$V$8)</f>
        <v>0</v>
      </c>
      <c r="AA9" s="3">
        <f>SUMIFS(Requisições!$G:$G,Requisições!$D:$D,$A9,Requisições!$F:$F,Requisições!$V$9)</f>
        <v>0</v>
      </c>
      <c r="AB9" s="3">
        <f>SUMIFS(Requisições!$G:$G,Requisições!$D:$D,$A9,Requisições!$F:$F,Requisições!$V$10)</f>
        <v>0</v>
      </c>
      <c r="AC9" s="3">
        <f>SUMIFS(Requisições!$G:$G,Requisições!$D:$D,$A9,Requisições!$F:$F,Requisições!$V$11)</f>
        <v>5</v>
      </c>
      <c r="AD9" s="3">
        <f>SUMIFS(Requisições!$G:$G,Requisições!$D:$D,$A9,Requisições!$F:$F,Requisições!$V$12)</f>
        <v>0</v>
      </c>
      <c r="AE9" s="3">
        <f>SUMIFS(Requisições!$G:$G,Requisições!$D:$D,$A9,Requisições!$F:$F,Requisições!$V$13)</f>
        <v>0</v>
      </c>
      <c r="AF9" s="3">
        <f>SUMIFS(Requisições!$G:$G,Requisições!$D:$D,$A9,Requisições!$F:$F,Requisições!$V$14)</f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6">
    <mergeCell ref="S1:AF1"/>
    <mergeCell ref="A1:A2"/>
    <mergeCell ref="B1:B2"/>
    <mergeCell ref="C1:I1"/>
    <mergeCell ref="J1:N1"/>
    <mergeCell ref="O1:Q1"/>
  </mergeCells>
  <conditionalFormatting sqref="B3:B9">
    <cfRule type="cellIs" dxfId="269" priority="1" operator="lessThan">
      <formula>160</formula>
    </cfRule>
    <cfRule type="cellIs" dxfId="268" priority="2" operator="greaterThanOrEqual">
      <formula>160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1A73-A444-4AC3-95CC-0E372BEE3820}">
  <dimension ref="A1:AF24"/>
  <sheetViews>
    <sheetView workbookViewId="0">
      <selection activeCell="B13" sqref="B13"/>
    </sheetView>
  </sheetViews>
  <sheetFormatPr defaultColWidth="0" defaultRowHeight="0" customHeight="1" zeroHeight="1" x14ac:dyDescent="0.3"/>
  <cols>
    <col min="1" max="1" width="33.8984375" style="2" customWidth="1"/>
    <col min="2" max="3" width="8" style="2" customWidth="1"/>
    <col min="4" max="4" width="7.8984375" style="2" bestFit="1" customWidth="1"/>
    <col min="5" max="5" width="9.5" style="2" bestFit="1" customWidth="1"/>
    <col min="6" max="6" width="9.59765625" style="2" bestFit="1" customWidth="1"/>
    <col min="7" max="7" width="11" style="2" bestFit="1" customWidth="1"/>
    <col min="8" max="8" width="9.19921875" style="2" bestFit="1" customWidth="1"/>
    <col min="9" max="9" width="9.69921875" style="2" bestFit="1" customWidth="1"/>
    <col min="10" max="10" width="8" style="2" customWidth="1"/>
    <col min="11" max="11" width="13.19921875" style="2" bestFit="1" customWidth="1"/>
    <col min="12" max="12" width="8" style="2" customWidth="1"/>
    <col min="13" max="13" width="9.59765625" style="2" bestFit="1" customWidth="1"/>
    <col min="14" max="14" width="9" style="2" bestFit="1" customWidth="1"/>
    <col min="15" max="15" width="11.59765625" style="2" bestFit="1" customWidth="1"/>
    <col min="16" max="16" width="11.3984375" style="2" bestFit="1" customWidth="1"/>
    <col min="17" max="17" width="9.5" style="2" bestFit="1" customWidth="1"/>
    <col min="18" max="18" width="8" style="2" customWidth="1"/>
    <col min="19" max="19" width="11.19921875" style="2" bestFit="1" customWidth="1"/>
    <col min="20" max="21" width="8" style="2" customWidth="1"/>
    <col min="22" max="22" width="14.3984375" style="2" bestFit="1" customWidth="1"/>
    <col min="23" max="23" width="13.19921875" style="2" bestFit="1" customWidth="1"/>
    <col min="24" max="24" width="13.5" style="2" bestFit="1" customWidth="1"/>
    <col min="25" max="25" width="4.19921875" style="2" bestFit="1" customWidth="1"/>
    <col min="26" max="26" width="11.5" style="2" bestFit="1" customWidth="1"/>
    <col min="27" max="27" width="11.5" style="2" customWidth="1"/>
    <col min="28" max="28" width="10.69921875" style="2" bestFit="1" customWidth="1"/>
    <col min="29" max="29" width="13.59765625" style="2" bestFit="1" customWidth="1"/>
    <col min="30" max="30" width="9.3984375" style="2" bestFit="1" customWidth="1"/>
    <col min="31" max="32" width="8" style="2" customWidth="1"/>
    <col min="33" max="16384" width="12.59765625" style="2" hidden="1"/>
  </cols>
  <sheetData>
    <row r="1" spans="1:32" ht="14.4" x14ac:dyDescent="0.3">
      <c r="A1" s="82" t="s">
        <v>65</v>
      </c>
      <c r="B1" s="82" t="s">
        <v>66</v>
      </c>
      <c r="C1" s="87" t="s">
        <v>67</v>
      </c>
      <c r="D1" s="89"/>
      <c r="E1" s="89"/>
      <c r="F1" s="89"/>
      <c r="G1" s="89"/>
      <c r="H1" s="89"/>
      <c r="I1" s="90"/>
      <c r="J1" s="88" t="s">
        <v>68</v>
      </c>
      <c r="K1" s="92"/>
      <c r="L1" s="92"/>
      <c r="M1" s="92"/>
      <c r="N1" s="93"/>
      <c r="O1" s="87" t="s">
        <v>69</v>
      </c>
      <c r="P1" s="89"/>
      <c r="Q1" s="90"/>
      <c r="R1" s="7" t="s">
        <v>70</v>
      </c>
      <c r="S1" s="87" t="s">
        <v>71</v>
      </c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90"/>
    </row>
    <row r="2" spans="1:32" ht="14.4" x14ac:dyDescent="0.3">
      <c r="A2" s="91"/>
      <c r="B2" s="91"/>
      <c r="C2" s="8" t="s">
        <v>72</v>
      </c>
      <c r="D2" s="8" t="s">
        <v>73</v>
      </c>
      <c r="E2" s="8" t="s">
        <v>74</v>
      </c>
      <c r="F2" s="8" t="s">
        <v>75</v>
      </c>
      <c r="G2" s="8" t="s">
        <v>76</v>
      </c>
      <c r="H2" s="8" t="s">
        <v>91</v>
      </c>
      <c r="I2" s="8" t="s">
        <v>137</v>
      </c>
      <c r="J2" s="8" t="s">
        <v>72</v>
      </c>
      <c r="K2" s="8" t="s">
        <v>78</v>
      </c>
      <c r="L2" s="8" t="s">
        <v>79</v>
      </c>
      <c r="M2" s="14" t="s">
        <v>138</v>
      </c>
      <c r="N2" s="14" t="s">
        <v>139</v>
      </c>
      <c r="O2" s="8" t="s">
        <v>81</v>
      </c>
      <c r="P2" s="8" t="s">
        <v>82</v>
      </c>
      <c r="Q2" s="8" t="s">
        <v>74</v>
      </c>
      <c r="R2" s="8" t="s">
        <v>83</v>
      </c>
      <c r="S2" s="8" t="s">
        <v>84</v>
      </c>
      <c r="T2" s="8" t="s">
        <v>85</v>
      </c>
      <c r="U2" s="8" t="s">
        <v>86</v>
      </c>
      <c r="V2" s="8" t="s">
        <v>87</v>
      </c>
      <c r="W2" s="8" t="s">
        <v>78</v>
      </c>
      <c r="X2" s="8" t="s">
        <v>88</v>
      </c>
      <c r="Y2" s="8" t="s">
        <v>89</v>
      </c>
      <c r="Z2" s="8" t="s">
        <v>90</v>
      </c>
      <c r="AA2" s="8" t="s">
        <v>91</v>
      </c>
      <c r="AB2" s="8" t="s">
        <v>92</v>
      </c>
      <c r="AC2" s="8" t="s">
        <v>93</v>
      </c>
      <c r="AD2" s="8" t="s">
        <v>94</v>
      </c>
      <c r="AE2" s="8" t="s">
        <v>95</v>
      </c>
      <c r="AF2" s="8" t="s">
        <v>96</v>
      </c>
    </row>
    <row r="3" spans="1:32" ht="14.4" hidden="1" x14ac:dyDescent="0.3">
      <c r="A3" s="3" t="s">
        <v>186</v>
      </c>
      <c r="B3" s="3">
        <f>SUM(C3:AF3)</f>
        <v>0</v>
      </c>
      <c r="C3" s="3">
        <f>SUMIFS(Requisições!$G:$G,Requisições!$D:$D,$A3,Requisições!$F:$F,Requisições!$R$1)</f>
        <v>0</v>
      </c>
      <c r="D3" s="3">
        <f>SUMIFS(Requisições!$G:$G,Requisições!$D:$D,$A3,Requisições!$F:$F,Requisições!$R$2)</f>
        <v>0</v>
      </c>
      <c r="E3" s="3">
        <f>SUMIFS(Requisições!$G:$G,Requisições!$D:$D,$A3,Requisições!$F:$F,Requisições!$R$3)</f>
        <v>0</v>
      </c>
      <c r="F3" s="3">
        <f>SUMIFS(Requisições!$G:$G,Requisições!$D:$D,$A3,Requisições!$F:$F,Requisições!$R$4)</f>
        <v>0</v>
      </c>
      <c r="G3" s="3">
        <f>SUMIFS(Requisições!$G:$G,Requisições!$D:$D,$A3,Requisições!$F:$F,Requisições!$R$5)</f>
        <v>0</v>
      </c>
      <c r="H3" s="3">
        <f>SUMIFS(Requisições!$G:$G,Requisições!$D:$D,$A3,Requisições!$F:$F,Requisições!$R$6)</f>
        <v>0</v>
      </c>
      <c r="I3" s="3">
        <f>SUMIFS(Requisições!$G:$G,Requisições!$D:$D,$A3,Requisições!$F:$F,Requisições!$R$7)</f>
        <v>0</v>
      </c>
      <c r="J3" s="3">
        <f>SUMIFS(Requisições!$G:$G,Requisições!$D:$D,$A3,Requisições!$F:$F,Requisições!$S$1)</f>
        <v>0</v>
      </c>
      <c r="K3" s="3">
        <f>SUMIFS(Requisições!$G:$G,Requisições!$D:$D,$A3,Requisições!$F:$F,Requisições!$S$2)</f>
        <v>0</v>
      </c>
      <c r="L3" s="4">
        <f>SUMIFS(Requisições!$G:$G,Requisições!$D:$D,$A3,Requisições!$F:$F,Requisições!$S$3)</f>
        <v>0</v>
      </c>
      <c r="M3" s="4">
        <f>SUMIFS(Requisições!$G:$G,Requisições!$D:$D,$A3,Requisições!$F:$F,Requisições!$S$4)</f>
        <v>0</v>
      </c>
      <c r="N3" s="4">
        <f>SUMIFS(Requisições!$G:$G,Requisições!$D:$D,$A3,Requisições!$F:$F,Requisições!$S$5)</f>
        <v>0</v>
      </c>
      <c r="O3" s="4">
        <f>SUMIFS(Requisições!$G:$G,Requisições!$D:$D,$A3,Requisições!$F:$F,Requisições!$T$1)</f>
        <v>0</v>
      </c>
      <c r="P3" s="4">
        <f>SUMIFS(Requisições!$G:$G,Requisições!$D:$D,$A3,Requisições!$F:$F,Requisições!$T$2)</f>
        <v>0</v>
      </c>
      <c r="Q3" s="4">
        <f>SUMIFS(Requisições!$G:$G,Requisições!$D:$D,$A3,Requisições!$F:$F,Requisições!$T$3)</f>
        <v>0</v>
      </c>
      <c r="R3" s="4">
        <f>SUMIFS(Requisições!$G:$G,Requisições!$D:$D,$A3,Requisições!$F:$F,Requisições!$U$1)</f>
        <v>0</v>
      </c>
      <c r="S3" s="4">
        <f>SUMIFS(Requisições!$G:$G,Requisições!$D:$D,$A3,Requisições!$F:$F,Requisições!$V$1)</f>
        <v>0</v>
      </c>
      <c r="T3" s="4">
        <f>SUMIFS(Requisições!$G:$G,Requisições!$D:$D,$A3,Requisições!$F:$F,Requisições!$V$2)</f>
        <v>0</v>
      </c>
      <c r="U3" s="4">
        <f>SUMIFS(Requisições!$G:$G,Requisições!$D:$D,$A3,Requisições!$F:$F,Requisições!$V$3)</f>
        <v>0</v>
      </c>
      <c r="V3" s="4">
        <f>SUMIFS(Requisições!$G:$G,Requisições!$D:$D,$A3,Requisições!$F:$F,Requisições!$V$4)</f>
        <v>0</v>
      </c>
      <c r="W3" s="4">
        <f>SUMIFS(Requisições!$G:$G,Requisições!$D:$D,$A3,Requisições!$F:$F,Requisições!$V$5)</f>
        <v>0</v>
      </c>
      <c r="X3" s="4">
        <f>SUMIFS(Requisições!$G:$G,Requisições!$D:$D,$A3,Requisições!$F:$F,Requisições!$V$6)</f>
        <v>0</v>
      </c>
      <c r="Y3" s="4">
        <f>SUMIFS(Requisições!$G:$G,Requisições!$D:$D,$A3,Requisições!$F:$F,Requisições!$V$7)</f>
        <v>0</v>
      </c>
      <c r="Z3" s="4">
        <f>SUMIFS(Requisições!$G:$G,Requisições!$D:$D,$A3,Requisições!$F:$F,Requisições!$V$8)</f>
        <v>0</v>
      </c>
      <c r="AA3" s="4">
        <f>SUMIFS(Requisições!$G:$G,Requisições!$D:$D,$A3,Requisições!$F:$F,Requisições!$V$9)</f>
        <v>0</v>
      </c>
      <c r="AB3" s="4">
        <f>SUMIFS(Requisições!$G:$G,Requisições!$D:$D,$A3,Requisições!$F:$F,Requisições!$V$10)</f>
        <v>0</v>
      </c>
      <c r="AC3" s="4">
        <f>SUMIFS(Requisições!$G:$G,Requisições!$D:$D,$A3,Requisições!$F:$F,Requisições!$V$11)</f>
        <v>0</v>
      </c>
      <c r="AD3" s="4">
        <f>SUMIFS(Requisições!$G:$G,Requisições!$D:$D,$A3,Requisições!$F:$F,Requisições!$V$12)</f>
        <v>0</v>
      </c>
      <c r="AE3" s="4">
        <f>SUMIFS(Requisições!$G:$G,Requisições!$D:$D,$A3,Requisições!$F:$F,Requisições!$V$13)</f>
        <v>0</v>
      </c>
      <c r="AF3" s="4">
        <f>SUMIFS(Requisições!$G:$G,Requisições!$D:$D,$A3,Requisições!$F:$F,Requisições!$V$14)</f>
        <v>0</v>
      </c>
    </row>
    <row r="4" spans="1:32" ht="14.4" x14ac:dyDescent="0.3">
      <c r="A4" s="3" t="s">
        <v>187</v>
      </c>
      <c r="B4" s="3">
        <f t="shared" ref="B4:B24" si="0">SUM(C4:AF4)</f>
        <v>161</v>
      </c>
      <c r="C4" s="3">
        <f>SUMIFS(Requisições!$G:$G,Requisições!$D:$D,$A4,Requisições!$F:$F,Requisições!$R$1)</f>
        <v>5</v>
      </c>
      <c r="D4" s="3">
        <f>SUMIFS(Requisições!$G:$G,Requisições!$D:$D,$A4,Requisições!$F:$F,Requisições!$R$2)</f>
        <v>0</v>
      </c>
      <c r="E4" s="3">
        <f>SUMIFS(Requisições!$G:$G,Requisições!$D:$D,$A4,Requisições!$F:$F,Requisições!$R$3)</f>
        <v>0</v>
      </c>
      <c r="F4" s="3">
        <f>SUMIFS(Requisições!$G:$G,Requisições!$D:$D,$A4,Requisições!$F:$F,Requisições!$R$4)</f>
        <v>0</v>
      </c>
      <c r="G4" s="3">
        <f>SUMIFS(Requisições!$G:$G,Requisições!$D:$D,$A4,Requisições!$F:$F,Requisições!$R$5)</f>
        <v>0</v>
      </c>
      <c r="H4" s="3">
        <f>SUMIFS(Requisições!$G:$G,Requisições!$D:$D,$A4,Requisições!$F:$F,Requisições!$R$6)</f>
        <v>0</v>
      </c>
      <c r="I4" s="3">
        <f>SUMIFS(Requisições!$G:$G,Requisições!$D:$D,$A4,Requisições!$F:$F,Requisições!$R$7)</f>
        <v>15</v>
      </c>
      <c r="J4" s="3">
        <f>SUMIFS(Requisições!$G:$G,Requisições!$D:$D,$A4,Requisições!$F:$F,Requisições!$S$1)</f>
        <v>0</v>
      </c>
      <c r="K4" s="3">
        <f>SUMIFS(Requisições!$G:$G,Requisições!$D:$D,$A4,Requisições!$F:$F,Requisições!$S$2)</f>
        <v>0</v>
      </c>
      <c r="L4" s="4">
        <f>SUMIFS(Requisições!$G:$G,Requisições!$D:$D,$A4,Requisições!$F:$F,Requisições!$S$3)</f>
        <v>0</v>
      </c>
      <c r="M4" s="4">
        <f>SUMIFS(Requisições!$G:$G,Requisições!$D:$D,$A4,Requisições!$F:$F,Requisições!$S$4)</f>
        <v>0</v>
      </c>
      <c r="N4" s="4">
        <f>SUMIFS(Requisições!$G:$G,Requisições!$D:$D,$A4,Requisições!$F:$F,Requisições!$S$5)</f>
        <v>0</v>
      </c>
      <c r="O4" s="4">
        <f>SUMIFS(Requisições!$G:$G,Requisições!$D:$D,$A4,Requisições!$F:$F,Requisições!$T$1)</f>
        <v>0</v>
      </c>
      <c r="P4" s="4">
        <f>SUMIFS(Requisições!$G:$G,Requisições!$D:$D,$A4,Requisições!$F:$F,Requisições!$T$2)</f>
        <v>0</v>
      </c>
      <c r="Q4" s="4">
        <f>SUMIFS(Requisições!$G:$G,Requisições!$D:$D,$A4,Requisições!$F:$F,Requisições!$T$3)</f>
        <v>0</v>
      </c>
      <c r="R4" s="4">
        <f>SUMIFS(Requisições!$G:$G,Requisições!$D:$D,$A4,Requisições!$F:$F,Requisições!$U$1)</f>
        <v>0</v>
      </c>
      <c r="S4" s="4">
        <f>SUMIFS(Requisições!$G:$G,Requisições!$D:$D,$A4,Requisições!$F:$F,Requisições!$V$1)</f>
        <v>141</v>
      </c>
      <c r="T4" s="4">
        <f>SUMIFS(Requisições!$G:$G,Requisições!$D:$D,$A4,Requisições!$F:$F,Requisições!$V$2)</f>
        <v>0</v>
      </c>
      <c r="U4" s="4">
        <f>SUMIFS(Requisições!$G:$G,Requisições!$D:$D,$A4,Requisições!$F:$F,Requisições!$V$3)</f>
        <v>0</v>
      </c>
      <c r="V4" s="4">
        <f>SUMIFS(Requisições!$G:$G,Requisições!$D:$D,$A4,Requisições!$F:$F,Requisições!$V$4)</f>
        <v>0</v>
      </c>
      <c r="W4" s="4">
        <f>SUMIFS(Requisições!$G:$G,Requisições!$D:$D,$A4,Requisições!$F:$F,Requisições!$V$5)</f>
        <v>0</v>
      </c>
      <c r="X4" s="4">
        <f>SUMIFS(Requisições!$G:$G,Requisições!$D:$D,$A4,Requisições!$F:$F,Requisições!$V$6)</f>
        <v>0</v>
      </c>
      <c r="Y4" s="4">
        <f>SUMIFS(Requisições!$G:$G,Requisições!$D:$D,$A4,Requisições!$F:$F,Requisições!$V$7)</f>
        <v>0</v>
      </c>
      <c r="Z4" s="4">
        <f>SUMIFS(Requisições!$G:$G,Requisições!$D:$D,$A4,Requisições!$F:$F,Requisições!$V$8)</f>
        <v>0</v>
      </c>
      <c r="AA4" s="4">
        <f>SUMIFS(Requisições!$G:$G,Requisições!$D:$D,$A4,Requisições!$F:$F,Requisições!$V$9)</f>
        <v>0</v>
      </c>
      <c r="AB4" s="4">
        <f>SUMIFS(Requisições!$G:$G,Requisições!$D:$D,$A4,Requisições!$F:$F,Requisições!$V$10)</f>
        <v>0</v>
      </c>
      <c r="AC4" s="4">
        <f>SUMIFS(Requisições!$G:$G,Requisições!$D:$D,$A4,Requisições!$F:$F,Requisições!$V$11)</f>
        <v>0</v>
      </c>
      <c r="AD4" s="4">
        <f>SUMIFS(Requisições!$G:$G,Requisições!$D:$D,$A4,Requisições!$F:$F,Requisições!$V$12)</f>
        <v>0</v>
      </c>
      <c r="AE4" s="4">
        <f>SUMIFS(Requisições!$G:$G,Requisições!$D:$D,$A4,Requisições!$F:$F,Requisições!$V$13)</f>
        <v>0</v>
      </c>
      <c r="AF4" s="4">
        <f>SUMIFS(Requisições!$G:$G,Requisições!$D:$D,$A4,Requisições!$F:$F,Requisições!$V$14)</f>
        <v>0</v>
      </c>
    </row>
    <row r="5" spans="1:32" ht="14.4" x14ac:dyDescent="0.3">
      <c r="A5" s="3" t="s">
        <v>188</v>
      </c>
      <c r="B5" s="3">
        <f t="shared" si="0"/>
        <v>0</v>
      </c>
      <c r="C5" s="3">
        <f>SUMIFS(Requisições!$G:$G,Requisições!$D:$D,$A5,Requisições!$F:$F,Requisições!$R$1)</f>
        <v>0</v>
      </c>
      <c r="D5" s="3">
        <f>SUMIFS(Requisições!$G:$G,Requisições!$D:$D,$A5,Requisições!$F:$F,Requisições!$R$2)</f>
        <v>0</v>
      </c>
      <c r="E5" s="3">
        <f>SUMIFS(Requisições!$G:$G,Requisições!$D:$D,$A5,Requisições!$F:$F,Requisições!$R$3)</f>
        <v>0</v>
      </c>
      <c r="F5" s="3">
        <f>SUMIFS(Requisições!$G:$G,Requisições!$D:$D,$A5,Requisições!$F:$F,Requisições!$R$4)</f>
        <v>0</v>
      </c>
      <c r="G5" s="3">
        <f>SUMIFS(Requisições!$G:$G,Requisições!$D:$D,$A5,Requisições!$F:$F,Requisições!$R$5)</f>
        <v>0</v>
      </c>
      <c r="H5" s="3">
        <f>SUMIFS(Requisições!$G:$G,Requisições!$D:$D,$A5,Requisições!$F:$F,Requisições!$R$6)</f>
        <v>0</v>
      </c>
      <c r="I5" s="3">
        <f>SUMIFS(Requisições!$G:$G,Requisições!$D:$D,$A5,Requisições!$F:$F,Requisições!$R$7)</f>
        <v>0</v>
      </c>
      <c r="J5" s="3">
        <f>SUMIFS(Requisições!$G:$G,Requisições!$D:$D,$A5,Requisições!$F:$F,Requisições!$S$1)</f>
        <v>0</v>
      </c>
      <c r="K5" s="3">
        <f>SUMIFS(Requisições!$G:$G,Requisições!$D:$D,$A5,Requisições!$F:$F,Requisições!$S$2)</f>
        <v>0</v>
      </c>
      <c r="L5" s="4">
        <f>SUMIFS(Requisições!$G:$G,Requisições!$D:$D,$A5,Requisições!$F:$F,Requisições!$S$3)</f>
        <v>0</v>
      </c>
      <c r="M5" s="4">
        <f>SUMIFS(Requisições!$G:$G,Requisições!$D:$D,$A5,Requisições!$F:$F,Requisições!$S$4)</f>
        <v>0</v>
      </c>
      <c r="N5" s="4">
        <f>SUMIFS(Requisições!$G:$G,Requisições!$D:$D,$A5,Requisições!$F:$F,Requisições!$S$5)</f>
        <v>0</v>
      </c>
      <c r="O5" s="4">
        <f>SUMIFS(Requisições!$G:$G,Requisições!$D:$D,$A5,Requisições!$F:$F,Requisições!$T$1)</f>
        <v>0</v>
      </c>
      <c r="P5" s="4">
        <f>SUMIFS(Requisições!$G:$G,Requisições!$D:$D,$A5,Requisições!$F:$F,Requisições!$T$2)</f>
        <v>0</v>
      </c>
      <c r="Q5" s="4">
        <f>SUMIFS(Requisições!$G:$G,Requisições!$D:$D,$A5,Requisições!$F:$F,Requisições!$T$3)</f>
        <v>0</v>
      </c>
      <c r="R5" s="4">
        <f>SUMIFS(Requisições!$G:$G,Requisições!$D:$D,$A5,Requisições!$F:$F,Requisições!$U$1)</f>
        <v>0</v>
      </c>
      <c r="S5" s="4">
        <f>SUMIFS(Requisições!$G:$G,Requisições!$D:$D,$A5,Requisições!$F:$F,Requisições!$V$1)</f>
        <v>0</v>
      </c>
      <c r="T5" s="4">
        <f>SUMIFS(Requisições!$G:$G,Requisições!$D:$D,$A5,Requisições!$F:$F,Requisições!$V$2)</f>
        <v>0</v>
      </c>
      <c r="U5" s="4">
        <f>SUMIFS(Requisições!$G:$G,Requisições!$D:$D,$A5,Requisições!$F:$F,Requisições!$V$3)</f>
        <v>0</v>
      </c>
      <c r="V5" s="4">
        <f>SUMIFS(Requisições!$G:$G,Requisições!$D:$D,$A5,Requisições!$F:$F,Requisições!$V$4)</f>
        <v>0</v>
      </c>
      <c r="W5" s="4">
        <f>SUMIFS(Requisições!$G:$G,Requisições!$D:$D,$A5,Requisições!$F:$F,Requisições!$V$5)</f>
        <v>0</v>
      </c>
      <c r="X5" s="4">
        <f>SUMIFS(Requisições!$G:$G,Requisições!$D:$D,$A5,Requisições!$F:$F,Requisições!$V$6)</f>
        <v>0</v>
      </c>
      <c r="Y5" s="4">
        <f>SUMIFS(Requisições!$G:$G,Requisições!$D:$D,$A5,Requisições!$F:$F,Requisições!$V$7)</f>
        <v>0</v>
      </c>
      <c r="Z5" s="4">
        <f>SUMIFS(Requisições!$G:$G,Requisições!$D:$D,$A5,Requisições!$F:$F,Requisições!$V$8)</f>
        <v>0</v>
      </c>
      <c r="AA5" s="4">
        <f>SUMIFS(Requisições!$G:$G,Requisições!$D:$D,$A5,Requisições!$F:$F,Requisições!$V$9)</f>
        <v>0</v>
      </c>
      <c r="AB5" s="4">
        <f>SUMIFS(Requisições!$G:$G,Requisições!$D:$D,$A5,Requisições!$F:$F,Requisições!$V$10)</f>
        <v>0</v>
      </c>
      <c r="AC5" s="4">
        <f>SUMIFS(Requisições!$G:$G,Requisições!$D:$D,$A5,Requisições!$F:$F,Requisições!$V$11)</f>
        <v>0</v>
      </c>
      <c r="AD5" s="4">
        <f>SUMIFS(Requisições!$G:$G,Requisições!$D:$D,$A5,Requisições!$F:$F,Requisições!$V$12)</f>
        <v>0</v>
      </c>
      <c r="AE5" s="4">
        <f>SUMIFS(Requisições!$G:$G,Requisições!$D:$D,$A5,Requisições!$F:$F,Requisições!$V$13)</f>
        <v>0</v>
      </c>
      <c r="AF5" s="4">
        <f>SUMIFS(Requisições!$G:$G,Requisições!$D:$D,$A5,Requisições!$F:$F,Requisições!$V$14)</f>
        <v>0</v>
      </c>
    </row>
    <row r="6" spans="1:32" ht="14.4" x14ac:dyDescent="0.3">
      <c r="A6" s="3" t="s">
        <v>189</v>
      </c>
      <c r="B6" s="3">
        <f t="shared" si="0"/>
        <v>183.7</v>
      </c>
      <c r="C6" s="3">
        <f>SUMIFS(Requisições!$G:$G,Requisições!$D:$D,$A6,Requisições!$F:$F,Requisições!$R$1)</f>
        <v>0</v>
      </c>
      <c r="D6" s="3">
        <f>SUMIFS(Requisições!$G:$G,Requisições!$D:$D,$A6,Requisições!$F:$F,Requisições!$R$2)</f>
        <v>0</v>
      </c>
      <c r="E6" s="3">
        <f>SUMIFS(Requisições!$G:$G,Requisições!$D:$D,$A6,Requisições!$F:$F,Requisições!$R$3)</f>
        <v>0</v>
      </c>
      <c r="F6" s="3">
        <f>SUMIFS(Requisições!$G:$G,Requisições!$D:$D,$A6,Requisições!$F:$F,Requisições!$R$4)</f>
        <v>0</v>
      </c>
      <c r="G6" s="3">
        <f>SUMIFS(Requisições!$G:$G,Requisições!$D:$D,$A6,Requisições!$F:$F,Requisições!$R$5)</f>
        <v>0</v>
      </c>
      <c r="H6" s="3">
        <f>SUMIFS(Requisições!$G:$G,Requisições!$D:$D,$A6,Requisições!$F:$F,Requisições!$R$6)</f>
        <v>0</v>
      </c>
      <c r="I6" s="3">
        <f>SUMIFS(Requisições!$G:$G,Requisições!$D:$D,$A6,Requisições!$F:$F,Requisições!$R$7)</f>
        <v>0</v>
      </c>
      <c r="J6" s="3">
        <f>SUMIFS(Requisições!$G:$G,Requisições!$D:$D,$A6,Requisições!$F:$F,Requisições!$S$1)</f>
        <v>0</v>
      </c>
      <c r="K6" s="3">
        <f>SUMIFS(Requisições!$G:$G,Requisições!$D:$D,$A6,Requisições!$F:$F,Requisições!$S$2)</f>
        <v>0</v>
      </c>
      <c r="L6" s="4">
        <f>SUMIFS(Requisições!$G:$G,Requisições!$D:$D,$A6,Requisições!$F:$F,Requisições!$S$3)</f>
        <v>0</v>
      </c>
      <c r="M6" s="4">
        <f>SUMIFS(Requisições!$G:$G,Requisições!$D:$D,$A6,Requisições!$F:$F,Requisições!$S$4)</f>
        <v>0</v>
      </c>
      <c r="N6" s="4">
        <f>SUMIFS(Requisições!$G:$G,Requisições!$D:$D,$A6,Requisições!$F:$F,Requisições!$S$5)</f>
        <v>0</v>
      </c>
      <c r="O6" s="4">
        <f>SUMIFS(Requisições!$G:$G,Requisições!$D:$D,$A6,Requisições!$F:$F,Requisições!$T$1)</f>
        <v>0</v>
      </c>
      <c r="P6" s="4">
        <f>SUMIFS(Requisições!$G:$G,Requisições!$D:$D,$A6,Requisições!$F:$F,Requisições!$T$2)</f>
        <v>0</v>
      </c>
      <c r="Q6" s="4">
        <f>SUMIFS(Requisições!$G:$G,Requisições!$D:$D,$A6,Requisições!$F:$F,Requisições!$T$3)</f>
        <v>0</v>
      </c>
      <c r="R6" s="4">
        <f>SUMIFS(Requisições!$G:$G,Requisições!$D:$D,$A6,Requisições!$F:$F,Requisições!$U$1)</f>
        <v>0</v>
      </c>
      <c r="S6" s="4">
        <f>SUMIFS(Requisições!$G:$G,Requisições!$D:$D,$A6,Requisições!$F:$F,Requisições!$V$1)</f>
        <v>144.19999999999999</v>
      </c>
      <c r="T6" s="4">
        <f>SUMIFS(Requisições!$G:$G,Requisições!$D:$D,$A6,Requisições!$F:$F,Requisições!$V$2)</f>
        <v>0</v>
      </c>
      <c r="U6" s="4">
        <f>SUMIFS(Requisições!$G:$G,Requisições!$D:$D,$A6,Requisições!$F:$F,Requisições!$V$3)</f>
        <v>0</v>
      </c>
      <c r="V6" s="4">
        <f>SUMIFS(Requisições!$G:$G,Requisições!$D:$D,$A6,Requisições!$F:$F,Requisições!$V$4)</f>
        <v>0</v>
      </c>
      <c r="W6" s="4">
        <f>SUMIFS(Requisições!$G:$G,Requisições!$D:$D,$A6,Requisições!$F:$F,Requisições!$V$5)</f>
        <v>0</v>
      </c>
      <c r="X6" s="4">
        <f>SUMIFS(Requisições!$G:$G,Requisições!$D:$D,$A6,Requisições!$F:$F,Requisições!$V$6)</f>
        <v>39.5</v>
      </c>
      <c r="Y6" s="4">
        <f>SUMIFS(Requisições!$G:$G,Requisições!$D:$D,$A6,Requisições!$F:$F,Requisições!$V$7)</f>
        <v>0</v>
      </c>
      <c r="Z6" s="4">
        <f>SUMIFS(Requisições!$G:$G,Requisições!$D:$D,$A6,Requisições!$F:$F,Requisições!$V$8)</f>
        <v>0</v>
      </c>
      <c r="AA6" s="4">
        <f>SUMIFS(Requisições!$G:$G,Requisições!$D:$D,$A6,Requisições!$F:$F,Requisições!$V$9)</f>
        <v>0</v>
      </c>
      <c r="AB6" s="4">
        <f>SUMIFS(Requisições!$G:$G,Requisições!$D:$D,$A6,Requisições!$F:$F,Requisições!$V$10)</f>
        <v>0</v>
      </c>
      <c r="AC6" s="4">
        <f>SUMIFS(Requisições!$G:$G,Requisições!$D:$D,$A6,Requisições!$F:$F,Requisições!$V$11)</f>
        <v>0</v>
      </c>
      <c r="AD6" s="4">
        <f>SUMIFS(Requisições!$G:$G,Requisições!$D:$D,$A6,Requisições!$F:$F,Requisições!$V$12)</f>
        <v>0</v>
      </c>
      <c r="AE6" s="4">
        <f>SUMIFS(Requisições!$G:$G,Requisições!$D:$D,$A6,Requisições!$F:$F,Requisições!$V$13)</f>
        <v>0</v>
      </c>
      <c r="AF6" s="4">
        <f>SUMIFS(Requisições!$G:$G,Requisições!$D:$D,$A6,Requisições!$F:$F,Requisições!$V$14)</f>
        <v>0</v>
      </c>
    </row>
    <row r="7" spans="1:32" ht="14.4" x14ac:dyDescent="0.3">
      <c r="A7" s="3" t="s">
        <v>190</v>
      </c>
      <c r="B7" s="3">
        <f t="shared" si="0"/>
        <v>349</v>
      </c>
      <c r="C7" s="3">
        <f>SUMIFS(Requisições!$G:$G,Requisições!$D:$D,$A7,Requisições!$F:$F,Requisições!$R$1)</f>
        <v>35</v>
      </c>
      <c r="D7" s="3">
        <f>SUMIFS(Requisições!$G:$G,Requisições!$D:$D,$A7,Requisições!$F:$F,Requisições!$R$2)</f>
        <v>0</v>
      </c>
      <c r="E7" s="3">
        <f>SUMIFS(Requisições!$G:$G,Requisições!$D:$D,$A7,Requisições!$F:$F,Requisições!$R$3)</f>
        <v>0</v>
      </c>
      <c r="F7" s="3">
        <f>SUMIFS(Requisições!$G:$G,Requisições!$D:$D,$A7,Requisições!$F:$F,Requisições!$R$4)</f>
        <v>0</v>
      </c>
      <c r="G7" s="3">
        <f>SUMIFS(Requisições!$G:$G,Requisições!$D:$D,$A7,Requisições!$F:$F,Requisições!$R$5)</f>
        <v>0</v>
      </c>
      <c r="H7" s="3">
        <f>SUMIFS(Requisições!$G:$G,Requisições!$D:$D,$A7,Requisições!$F:$F,Requisições!$R$6)</f>
        <v>0</v>
      </c>
      <c r="I7" s="3">
        <f>SUMIFS(Requisições!$G:$G,Requisições!$D:$D,$A7,Requisições!$F:$F,Requisições!$R$7)</f>
        <v>0</v>
      </c>
      <c r="J7" s="3">
        <f>SUMIFS(Requisições!$G:$G,Requisições!$D:$D,$A7,Requisições!$F:$F,Requisições!$S$1)</f>
        <v>0</v>
      </c>
      <c r="K7" s="3">
        <f>SUMIFS(Requisições!$G:$G,Requisições!$D:$D,$A7,Requisições!$F:$F,Requisições!$S$2)</f>
        <v>0</v>
      </c>
      <c r="L7" s="4">
        <f>SUMIFS(Requisições!$G:$G,Requisições!$D:$D,$A7,Requisições!$F:$F,Requisições!$S$3)</f>
        <v>0</v>
      </c>
      <c r="M7" s="4">
        <f>SUMIFS(Requisições!$G:$G,Requisições!$D:$D,$A7,Requisições!$F:$F,Requisições!$S$4)</f>
        <v>0</v>
      </c>
      <c r="N7" s="4">
        <f>SUMIFS(Requisições!$G:$G,Requisições!$D:$D,$A7,Requisições!$F:$F,Requisições!$S$5)</f>
        <v>0</v>
      </c>
      <c r="O7" s="4">
        <f>SUMIFS(Requisições!$G:$G,Requisições!$D:$D,$A7,Requisições!$F:$F,Requisições!$T$1)</f>
        <v>0</v>
      </c>
      <c r="P7" s="4">
        <f>SUMIFS(Requisições!$G:$G,Requisições!$D:$D,$A7,Requisições!$F:$F,Requisições!$T$2)</f>
        <v>0</v>
      </c>
      <c r="Q7" s="4">
        <f>SUMIFS(Requisições!$G:$G,Requisições!$D:$D,$A7,Requisições!$F:$F,Requisições!$T$3)</f>
        <v>0</v>
      </c>
      <c r="R7" s="4">
        <f>SUMIFS(Requisições!$G:$G,Requisições!$D:$D,$A7,Requisições!$F:$F,Requisições!$U$1)</f>
        <v>0</v>
      </c>
      <c r="S7" s="4">
        <f>SUMIFS(Requisições!$G:$G,Requisições!$D:$D,$A7,Requisições!$F:$F,Requisições!$V$1)</f>
        <v>194</v>
      </c>
      <c r="T7" s="4">
        <f>SUMIFS(Requisições!$G:$G,Requisições!$D:$D,$A7,Requisições!$F:$F,Requisições!$V$2)</f>
        <v>80</v>
      </c>
      <c r="U7" s="4">
        <f>SUMIFS(Requisições!$G:$G,Requisições!$D:$D,$A7,Requisições!$F:$F,Requisições!$V$3)</f>
        <v>40</v>
      </c>
      <c r="V7" s="4">
        <f>SUMIFS(Requisições!$G:$G,Requisições!$D:$D,$A7,Requisições!$F:$F,Requisições!$V$4)</f>
        <v>0</v>
      </c>
      <c r="W7" s="4">
        <f>SUMIFS(Requisições!$G:$G,Requisições!$D:$D,$A7,Requisições!$F:$F,Requisições!$V$5)</f>
        <v>0</v>
      </c>
      <c r="X7" s="4">
        <f>SUMIFS(Requisições!$G:$G,Requisições!$D:$D,$A7,Requisições!$F:$F,Requisições!$V$6)</f>
        <v>0</v>
      </c>
      <c r="Y7" s="4">
        <f>SUMIFS(Requisições!$G:$G,Requisições!$D:$D,$A7,Requisições!$F:$F,Requisições!$V$7)</f>
        <v>0</v>
      </c>
      <c r="Z7" s="4">
        <f>SUMIFS(Requisições!$G:$G,Requisições!$D:$D,$A7,Requisições!$F:$F,Requisições!$V$8)</f>
        <v>0</v>
      </c>
      <c r="AA7" s="4">
        <f>SUMIFS(Requisições!$G:$G,Requisições!$D:$D,$A7,Requisições!$F:$F,Requisições!$V$9)</f>
        <v>0</v>
      </c>
      <c r="AB7" s="4">
        <f>SUMIFS(Requisições!$G:$G,Requisições!$D:$D,$A7,Requisições!$F:$F,Requisições!$V$10)</f>
        <v>0</v>
      </c>
      <c r="AC7" s="4">
        <f>SUMIFS(Requisições!$G:$G,Requisições!$D:$D,$A7,Requisições!$F:$F,Requisições!$V$11)</f>
        <v>0</v>
      </c>
      <c r="AD7" s="4">
        <f>SUMIFS(Requisições!$G:$G,Requisições!$D:$D,$A7,Requisições!$F:$F,Requisições!$V$12)</f>
        <v>0</v>
      </c>
      <c r="AE7" s="4">
        <f>SUMIFS(Requisições!$G:$G,Requisições!$D:$D,$A7,Requisições!$F:$F,Requisições!$V$13)</f>
        <v>0</v>
      </c>
      <c r="AF7" s="4">
        <f>SUMIFS(Requisições!$G:$G,Requisições!$D:$D,$A7,Requisições!$F:$F,Requisições!$V$14)</f>
        <v>0</v>
      </c>
    </row>
    <row r="8" spans="1:32" ht="14.4" x14ac:dyDescent="0.3">
      <c r="A8" s="3" t="s">
        <v>191</v>
      </c>
      <c r="B8" s="3">
        <f t="shared" si="0"/>
        <v>161</v>
      </c>
      <c r="C8" s="3">
        <f>SUMIFS(Requisições!$G:$G,Requisições!$D:$D,$A8,Requisições!$F:$F,Requisições!$R$1)</f>
        <v>26</v>
      </c>
      <c r="D8" s="3">
        <f>SUMIFS(Requisições!$G:$G,Requisições!$D:$D,$A8,Requisições!$F:$F,Requisições!$R$2)</f>
        <v>0</v>
      </c>
      <c r="E8" s="3">
        <f>SUMIFS(Requisições!$G:$G,Requisições!$D:$D,$A8,Requisições!$F:$F,Requisições!$R$3)</f>
        <v>0</v>
      </c>
      <c r="F8" s="3">
        <f>SUMIFS(Requisições!$G:$G,Requisições!$D:$D,$A8,Requisições!$F:$F,Requisições!$R$4)</f>
        <v>0</v>
      </c>
      <c r="G8" s="3">
        <f>SUMIFS(Requisições!$G:$G,Requisições!$D:$D,$A8,Requisições!$F:$F,Requisições!$R$5)</f>
        <v>0</v>
      </c>
      <c r="H8" s="3">
        <f>SUMIFS(Requisições!$G:$G,Requisições!$D:$D,$A8,Requisições!$F:$F,Requisições!$R$6)</f>
        <v>0</v>
      </c>
      <c r="I8" s="3">
        <f>SUMIFS(Requisições!$G:$G,Requisições!$D:$D,$A8,Requisições!$F:$F,Requisições!$R$7)</f>
        <v>5</v>
      </c>
      <c r="J8" s="3">
        <f>SUMIFS(Requisições!$G:$G,Requisições!$D:$D,$A8,Requisições!$F:$F,Requisições!$S$1)</f>
        <v>0</v>
      </c>
      <c r="K8" s="3">
        <f>SUMIFS(Requisições!$G:$G,Requisições!$D:$D,$A8,Requisições!$F:$F,Requisições!$S$2)</f>
        <v>0</v>
      </c>
      <c r="L8" s="4">
        <f>SUMIFS(Requisições!$G:$G,Requisições!$D:$D,$A8,Requisições!$F:$F,Requisições!$S$3)</f>
        <v>0</v>
      </c>
      <c r="M8" s="4">
        <f>SUMIFS(Requisições!$G:$G,Requisições!$D:$D,$A8,Requisições!$F:$F,Requisições!$S$4)</f>
        <v>0</v>
      </c>
      <c r="N8" s="4">
        <f>SUMIFS(Requisições!$G:$G,Requisições!$D:$D,$A8,Requisições!$F:$F,Requisições!$S$5)</f>
        <v>10</v>
      </c>
      <c r="O8" s="4">
        <f>SUMIFS(Requisições!$G:$G,Requisições!$D:$D,$A8,Requisições!$F:$F,Requisições!$T$1)</f>
        <v>0</v>
      </c>
      <c r="P8" s="4">
        <f>SUMIFS(Requisições!$G:$G,Requisições!$D:$D,$A8,Requisições!$F:$F,Requisições!$T$2)</f>
        <v>0</v>
      </c>
      <c r="Q8" s="4">
        <f>SUMIFS(Requisições!$G:$G,Requisições!$D:$D,$A8,Requisições!$F:$F,Requisições!$T$3)</f>
        <v>0</v>
      </c>
      <c r="R8" s="4">
        <f>SUMIFS(Requisições!$G:$G,Requisições!$D:$D,$A8,Requisições!$F:$F,Requisições!$U$1)</f>
        <v>0</v>
      </c>
      <c r="S8" s="4">
        <f>SUMIFS(Requisições!$G:$G,Requisições!$D:$D,$A8,Requisições!$F:$F,Requisições!$V$1)</f>
        <v>120</v>
      </c>
      <c r="T8" s="4">
        <f>SUMIFS(Requisições!$G:$G,Requisições!$D:$D,$A8,Requisições!$F:$F,Requisições!$V$2)</f>
        <v>0</v>
      </c>
      <c r="U8" s="4">
        <f>SUMIFS(Requisições!$G:$G,Requisições!$D:$D,$A8,Requisições!$F:$F,Requisições!$V$3)</f>
        <v>0</v>
      </c>
      <c r="V8" s="4">
        <f>SUMIFS(Requisições!$G:$G,Requisições!$D:$D,$A8,Requisições!$F:$F,Requisições!$V$4)</f>
        <v>0</v>
      </c>
      <c r="W8" s="4">
        <f>SUMIFS(Requisições!$G:$G,Requisições!$D:$D,$A8,Requisições!$F:$F,Requisições!$V$5)</f>
        <v>0</v>
      </c>
      <c r="X8" s="4">
        <f>SUMIFS(Requisições!$G:$G,Requisições!$D:$D,$A8,Requisições!$F:$F,Requisições!$V$6)</f>
        <v>0</v>
      </c>
      <c r="Y8" s="4">
        <f>SUMIFS(Requisições!$G:$G,Requisições!$D:$D,$A8,Requisições!$F:$F,Requisições!$V$7)</f>
        <v>0</v>
      </c>
      <c r="Z8" s="4">
        <f>SUMIFS(Requisições!$G:$G,Requisições!$D:$D,$A8,Requisições!$F:$F,Requisições!$V$8)</f>
        <v>0</v>
      </c>
      <c r="AA8" s="4">
        <f>SUMIFS(Requisições!$G:$G,Requisições!$D:$D,$A8,Requisições!$F:$F,Requisições!$V$9)</f>
        <v>0</v>
      </c>
      <c r="AB8" s="4">
        <f>SUMIFS(Requisições!$G:$G,Requisições!$D:$D,$A8,Requisições!$F:$F,Requisições!$V$10)</f>
        <v>0</v>
      </c>
      <c r="AC8" s="4">
        <f>SUMIFS(Requisições!$G:$G,Requisições!$D:$D,$A8,Requisições!$F:$F,Requisições!$V$11)</f>
        <v>0</v>
      </c>
      <c r="AD8" s="4">
        <f>SUMIFS(Requisições!$G:$G,Requisições!$D:$D,$A8,Requisições!$F:$F,Requisições!$V$12)</f>
        <v>0</v>
      </c>
      <c r="AE8" s="4">
        <f>SUMIFS(Requisições!$G:$G,Requisições!$D:$D,$A8,Requisições!$F:$F,Requisições!$V$13)</f>
        <v>0</v>
      </c>
      <c r="AF8" s="4">
        <f>SUMIFS(Requisições!$G:$G,Requisições!$D:$D,$A8,Requisições!$F:$F,Requisições!$V$14)</f>
        <v>0</v>
      </c>
    </row>
    <row r="9" spans="1:32" ht="14.25" customHeight="1" x14ac:dyDescent="0.3">
      <c r="A9" s="3" t="s">
        <v>192</v>
      </c>
      <c r="B9" s="3">
        <f t="shared" si="0"/>
        <v>166.3</v>
      </c>
      <c r="C9" s="3">
        <f>SUMIFS(Requisições!$G:$G,Requisições!$D:$D,$A9,Requisições!$F:$F,Requisições!$R$1)</f>
        <v>0</v>
      </c>
      <c r="D9" s="3">
        <f>SUMIFS(Requisições!$G:$G,Requisições!$D:$D,$A9,Requisições!$F:$F,Requisições!$R$2)</f>
        <v>0</v>
      </c>
      <c r="E9" s="3">
        <f>SUMIFS(Requisições!$G:$G,Requisições!$D:$D,$A9,Requisições!$F:$F,Requisições!$R$3)</f>
        <v>0</v>
      </c>
      <c r="F9" s="3">
        <f>SUMIFS(Requisições!$G:$G,Requisições!$D:$D,$A9,Requisições!$F:$F,Requisições!$R$4)</f>
        <v>20</v>
      </c>
      <c r="G9" s="3">
        <f>SUMIFS(Requisições!$G:$G,Requisições!$D:$D,$A9,Requisições!$F:$F,Requisições!$R$5)</f>
        <v>0</v>
      </c>
      <c r="H9" s="3">
        <f>SUMIFS(Requisições!$G:$G,Requisições!$D:$D,$A9,Requisições!$F:$F,Requisições!$R$6)</f>
        <v>0</v>
      </c>
      <c r="I9" s="3">
        <f>SUMIFS(Requisições!$G:$G,Requisições!$D:$D,$A9,Requisições!$F:$F,Requisições!$R$7)</f>
        <v>0</v>
      </c>
      <c r="J9" s="3">
        <f>SUMIFS(Requisições!$G:$G,Requisições!$D:$D,$A9,Requisições!$F:$F,Requisições!$S$1)</f>
        <v>0</v>
      </c>
      <c r="K9" s="3">
        <f>SUMIFS(Requisições!$G:$G,Requisições!$D:$D,$A9,Requisições!$F:$F,Requisições!$S$2)</f>
        <v>0</v>
      </c>
      <c r="L9" s="4">
        <f>SUMIFS(Requisições!$G:$G,Requisições!$D:$D,$A9,Requisições!$F:$F,Requisições!$S$3)</f>
        <v>0</v>
      </c>
      <c r="M9" s="4">
        <f>SUMIFS(Requisições!$G:$G,Requisições!$D:$D,$A9,Requisições!$F:$F,Requisições!$S$4)</f>
        <v>20</v>
      </c>
      <c r="N9" s="4">
        <f>SUMIFS(Requisições!$G:$G,Requisições!$D:$D,$A9,Requisições!$F:$F,Requisições!$S$5)</f>
        <v>0</v>
      </c>
      <c r="O9" s="4">
        <f>SUMIFS(Requisições!$G:$G,Requisições!$D:$D,$A9,Requisições!$F:$F,Requisições!$T$1)</f>
        <v>0</v>
      </c>
      <c r="P9" s="4">
        <f>SUMIFS(Requisições!$G:$G,Requisições!$D:$D,$A9,Requisições!$F:$F,Requisições!$T$2)</f>
        <v>0</v>
      </c>
      <c r="Q9" s="4">
        <f>SUMIFS(Requisições!$G:$G,Requisições!$D:$D,$A9,Requisições!$F:$F,Requisições!$T$3)</f>
        <v>0</v>
      </c>
      <c r="R9" s="4">
        <f>SUMIFS(Requisições!$G:$G,Requisições!$D:$D,$A9,Requisições!$F:$F,Requisições!$U$1)</f>
        <v>0</v>
      </c>
      <c r="S9" s="4">
        <f>SUMIFS(Requisições!$G:$G,Requisições!$D:$D,$A9,Requisições!$F:$F,Requisições!$V$1)</f>
        <v>46.3</v>
      </c>
      <c r="T9" s="4">
        <f>SUMIFS(Requisições!$G:$G,Requisições!$D:$D,$A9,Requisições!$F:$F,Requisições!$V$2)</f>
        <v>80</v>
      </c>
      <c r="U9" s="4">
        <f>SUMIFS(Requisições!$G:$G,Requisições!$D:$D,$A9,Requisições!$F:$F,Requisições!$V$3)</f>
        <v>0</v>
      </c>
      <c r="V9" s="4">
        <f>SUMIFS(Requisições!$G:$G,Requisições!$D:$D,$A9,Requisições!$F:$F,Requisições!$V$4)</f>
        <v>0</v>
      </c>
      <c r="W9" s="4">
        <f>SUMIFS(Requisições!$G:$G,Requisições!$D:$D,$A9,Requisições!$F:$F,Requisições!$V$5)</f>
        <v>0</v>
      </c>
      <c r="X9" s="4">
        <f>SUMIFS(Requisições!$G:$G,Requisições!$D:$D,$A9,Requisições!$F:$F,Requisições!$V$6)</f>
        <v>0</v>
      </c>
      <c r="Y9" s="4">
        <f>SUMIFS(Requisições!$G:$G,Requisições!$D:$D,$A9,Requisições!$F:$F,Requisições!$V$7)</f>
        <v>0</v>
      </c>
      <c r="Z9" s="4">
        <f>SUMIFS(Requisições!$G:$G,Requisições!$D:$D,$A9,Requisições!$F:$F,Requisições!$V$8)</f>
        <v>0</v>
      </c>
      <c r="AA9" s="4">
        <f>SUMIFS(Requisições!$G:$G,Requisições!$D:$D,$A9,Requisições!$F:$F,Requisições!$V$9)</f>
        <v>0</v>
      </c>
      <c r="AB9" s="4">
        <f>SUMIFS(Requisições!$G:$G,Requisições!$D:$D,$A9,Requisições!$F:$F,Requisições!$V$10)</f>
        <v>0</v>
      </c>
      <c r="AC9" s="4">
        <f>SUMIFS(Requisições!$G:$G,Requisições!$D:$D,$A9,Requisições!$F:$F,Requisições!$V$11)</f>
        <v>0</v>
      </c>
      <c r="AD9" s="4">
        <f>SUMIFS(Requisições!$G:$G,Requisições!$D:$D,$A9,Requisições!$F:$F,Requisições!$V$12)</f>
        <v>0</v>
      </c>
      <c r="AE9" s="4">
        <f>SUMIFS(Requisições!$G:$G,Requisições!$D:$D,$A9,Requisições!$F:$F,Requisições!$V$13)</f>
        <v>0</v>
      </c>
      <c r="AF9" s="4">
        <f>SUMIFS(Requisições!$G:$G,Requisições!$D:$D,$A9,Requisições!$F:$F,Requisições!$V$14)</f>
        <v>0</v>
      </c>
    </row>
    <row r="10" spans="1:32" ht="14.4" x14ac:dyDescent="0.3">
      <c r="A10" s="3" t="s">
        <v>193</v>
      </c>
      <c r="B10" s="3">
        <f t="shared" si="0"/>
        <v>166</v>
      </c>
      <c r="C10" s="3">
        <f>SUMIFS(Requisições!$G:$G,Requisições!$D:$D,$A10,Requisições!$F:$F,Requisições!$R$1)</f>
        <v>80</v>
      </c>
      <c r="D10" s="3">
        <f>SUMIFS(Requisições!$G:$G,Requisições!$D:$D,$A10,Requisições!$F:$F,Requisições!$R$2)</f>
        <v>3</v>
      </c>
      <c r="E10" s="3">
        <f>SUMIFS(Requisições!$G:$G,Requisições!$D:$D,$A10,Requisições!$F:$F,Requisições!$R$3)</f>
        <v>0</v>
      </c>
      <c r="F10" s="3">
        <f>SUMIFS(Requisições!$G:$G,Requisições!$D:$D,$A10,Requisições!$F:$F,Requisições!$R$4)</f>
        <v>0</v>
      </c>
      <c r="G10" s="3">
        <f>SUMIFS(Requisições!$G:$G,Requisições!$D:$D,$A10,Requisições!$F:$F,Requisições!$R$5)</f>
        <v>0</v>
      </c>
      <c r="H10" s="3">
        <f>SUMIFS(Requisições!$G:$G,Requisições!$D:$D,$A10,Requisições!$F:$F,Requisições!$R$6)</f>
        <v>0</v>
      </c>
      <c r="I10" s="3">
        <f>SUMIFS(Requisições!$G:$G,Requisições!$D:$D,$A10,Requisições!$F:$F,Requisições!$R$7)</f>
        <v>5</v>
      </c>
      <c r="J10" s="3">
        <f>SUMIFS(Requisições!$G:$G,Requisições!$D:$D,$A10,Requisições!$F:$F,Requisições!$S$1)</f>
        <v>0</v>
      </c>
      <c r="K10" s="3">
        <f>SUMIFS(Requisições!$G:$G,Requisições!$D:$D,$A10,Requisições!$F:$F,Requisições!$S$2)</f>
        <v>0</v>
      </c>
      <c r="L10" s="4">
        <f>SUMIFS(Requisições!$G:$G,Requisições!$D:$D,$A10,Requisições!$F:$F,Requisições!$S$3)</f>
        <v>0</v>
      </c>
      <c r="M10" s="4">
        <f>SUMIFS(Requisições!$G:$G,Requisições!$D:$D,$A10,Requisições!$F:$F,Requisições!$S$4)</f>
        <v>0</v>
      </c>
      <c r="N10" s="4">
        <f>SUMIFS(Requisições!$G:$G,Requisições!$D:$D,$A10,Requisições!$F:$F,Requisições!$S$5)</f>
        <v>5</v>
      </c>
      <c r="O10" s="4">
        <f>SUMIFS(Requisições!$G:$G,Requisições!$D:$D,$A10,Requisições!$F:$F,Requisições!$T$1)</f>
        <v>0</v>
      </c>
      <c r="P10" s="4">
        <f>SUMIFS(Requisições!$G:$G,Requisições!$D:$D,$A10,Requisições!$F:$F,Requisições!$T$2)</f>
        <v>0</v>
      </c>
      <c r="Q10" s="4">
        <f>SUMIFS(Requisições!$G:$G,Requisições!$D:$D,$A10,Requisições!$F:$F,Requisições!$T$3)</f>
        <v>0</v>
      </c>
      <c r="R10" s="4">
        <f>SUMIFS(Requisições!$G:$G,Requisições!$D:$D,$A10,Requisições!$F:$F,Requisições!$U$1)</f>
        <v>40</v>
      </c>
      <c r="S10" s="4">
        <f>SUMIFS(Requisições!$G:$G,Requisições!$D:$D,$A10,Requisições!$F:$F,Requisições!$V$1)</f>
        <v>8</v>
      </c>
      <c r="T10" s="4">
        <f>SUMIFS(Requisições!$G:$G,Requisições!$D:$D,$A10,Requisições!$F:$F,Requisições!$V$2)</f>
        <v>0</v>
      </c>
      <c r="U10" s="4">
        <f>SUMIFS(Requisições!$G:$G,Requisições!$D:$D,$A10,Requisições!$F:$F,Requisições!$V$3)</f>
        <v>0</v>
      </c>
      <c r="V10" s="4">
        <f>SUMIFS(Requisições!$G:$G,Requisições!$D:$D,$A10,Requisições!$F:$F,Requisições!$V$4)</f>
        <v>25</v>
      </c>
      <c r="W10" s="4">
        <f>SUMIFS(Requisições!$G:$G,Requisições!$D:$D,$A10,Requisições!$F:$F,Requisições!$V$5)</f>
        <v>0</v>
      </c>
      <c r="X10" s="4">
        <f>SUMIFS(Requisições!$G:$G,Requisições!$D:$D,$A10,Requisições!$F:$F,Requisições!$V$6)</f>
        <v>0</v>
      </c>
      <c r="Y10" s="4">
        <f>SUMIFS(Requisições!$G:$G,Requisições!$D:$D,$A10,Requisições!$F:$F,Requisições!$V$7)</f>
        <v>0</v>
      </c>
      <c r="Z10" s="4">
        <f>SUMIFS(Requisições!$G:$G,Requisições!$D:$D,$A10,Requisições!$F:$F,Requisições!$V$8)</f>
        <v>0</v>
      </c>
      <c r="AA10" s="4">
        <f>SUMIFS(Requisições!$G:$G,Requisições!$D:$D,$A10,Requisições!$F:$F,Requisições!$V$9)</f>
        <v>0</v>
      </c>
      <c r="AB10" s="4">
        <f>SUMIFS(Requisições!$G:$G,Requisições!$D:$D,$A10,Requisições!$F:$F,Requisições!$V$10)</f>
        <v>0</v>
      </c>
      <c r="AC10" s="4">
        <f>SUMIFS(Requisições!$G:$G,Requisições!$D:$D,$A10,Requisições!$F:$F,Requisições!$V$11)</f>
        <v>0</v>
      </c>
      <c r="AD10" s="4">
        <f>SUMIFS(Requisições!$G:$G,Requisições!$D:$D,$A10,Requisições!$F:$F,Requisições!$V$12)</f>
        <v>0</v>
      </c>
      <c r="AE10" s="4">
        <f>SUMIFS(Requisições!$G:$G,Requisições!$D:$D,$A10,Requisições!$F:$F,Requisições!$V$13)</f>
        <v>0</v>
      </c>
      <c r="AF10" s="4">
        <f>SUMIFS(Requisições!$G:$G,Requisições!$D:$D,$A10,Requisições!$F:$F,Requisições!$V$14)</f>
        <v>0</v>
      </c>
    </row>
    <row r="11" spans="1:32" ht="14.4" x14ac:dyDescent="0.3">
      <c r="A11" s="3" t="s">
        <v>194</v>
      </c>
      <c r="B11" s="3">
        <f t="shared" si="0"/>
        <v>162.9</v>
      </c>
      <c r="C11" s="3">
        <f>SUMIFS(Requisições!$G:$G,Requisições!$D:$D,$A11,Requisições!$F:$F,Requisições!$R$1)</f>
        <v>40</v>
      </c>
      <c r="D11" s="3">
        <f>SUMIFS(Requisições!$G:$G,Requisições!$D:$D,$A11,Requisições!$F:$F,Requisições!$R$2)</f>
        <v>0</v>
      </c>
      <c r="E11" s="3">
        <f>SUMIFS(Requisições!$G:$G,Requisições!$D:$D,$A11,Requisições!$F:$F,Requisições!$R$3)</f>
        <v>0</v>
      </c>
      <c r="F11" s="3">
        <f>SUMIFS(Requisições!$G:$G,Requisições!$D:$D,$A11,Requisições!$F:$F,Requisições!$R$4)</f>
        <v>0</v>
      </c>
      <c r="G11" s="3">
        <f>SUMIFS(Requisições!$G:$G,Requisições!$D:$D,$A11,Requisições!$F:$F,Requisições!$R$5)</f>
        <v>0</v>
      </c>
      <c r="H11" s="3">
        <f>SUMIFS(Requisições!$G:$G,Requisições!$D:$D,$A11,Requisições!$F:$F,Requisições!$R$6)</f>
        <v>0</v>
      </c>
      <c r="I11" s="3">
        <f>SUMIFS(Requisições!$G:$G,Requisições!$D:$D,$A11,Requisições!$F:$F,Requisições!$R$7)</f>
        <v>0</v>
      </c>
      <c r="J11" s="3">
        <f>SUMIFS(Requisições!$G:$G,Requisições!$D:$D,$A11,Requisições!$F:$F,Requisições!$S$1)</f>
        <v>0</v>
      </c>
      <c r="K11" s="3">
        <f>SUMIFS(Requisições!$G:$G,Requisições!$D:$D,$A11,Requisições!$F:$F,Requisições!$S$2)</f>
        <v>0</v>
      </c>
      <c r="L11" s="4">
        <f>SUMIFS(Requisições!$G:$G,Requisições!$D:$D,$A11,Requisições!$F:$F,Requisições!$S$3)</f>
        <v>0</v>
      </c>
      <c r="M11" s="4">
        <f>SUMIFS(Requisições!$G:$G,Requisições!$D:$D,$A11,Requisições!$F:$F,Requisições!$S$4)</f>
        <v>0</v>
      </c>
      <c r="N11" s="4">
        <f>SUMIFS(Requisições!$G:$G,Requisições!$D:$D,$A11,Requisições!$F:$F,Requisições!$S$5)</f>
        <v>0</v>
      </c>
      <c r="O11" s="4">
        <f>SUMIFS(Requisições!$G:$G,Requisições!$D:$D,$A11,Requisições!$F:$F,Requisições!$T$1)</f>
        <v>0</v>
      </c>
      <c r="P11" s="4">
        <f>SUMIFS(Requisições!$G:$G,Requisições!$D:$D,$A11,Requisições!$F:$F,Requisições!$T$2)</f>
        <v>0</v>
      </c>
      <c r="Q11" s="4">
        <f>SUMIFS(Requisições!$G:$G,Requisições!$D:$D,$A11,Requisições!$F:$F,Requisições!$T$3)</f>
        <v>0</v>
      </c>
      <c r="R11" s="4">
        <f>SUMIFS(Requisições!$G:$G,Requisições!$D:$D,$A11,Requisições!$F:$F,Requisições!$U$1)</f>
        <v>0</v>
      </c>
      <c r="S11" s="4">
        <f>SUMIFS(Requisições!$G:$G,Requisições!$D:$D,$A11,Requisições!$F:$F,Requisições!$V$1)</f>
        <v>74.900000000000006</v>
      </c>
      <c r="T11" s="4">
        <f>SUMIFS(Requisições!$G:$G,Requisições!$D:$D,$A11,Requisições!$F:$F,Requisições!$V$2)</f>
        <v>0</v>
      </c>
      <c r="U11" s="4">
        <f>SUMIFS(Requisições!$G:$G,Requisições!$D:$D,$A11,Requisições!$F:$F,Requisições!$V$3)</f>
        <v>0</v>
      </c>
      <c r="V11" s="4">
        <f>SUMIFS(Requisições!$G:$G,Requisições!$D:$D,$A11,Requisições!$F:$F,Requisições!$V$4)</f>
        <v>40</v>
      </c>
      <c r="W11" s="4">
        <f>SUMIFS(Requisições!$G:$G,Requisições!$D:$D,$A11,Requisições!$F:$F,Requisições!$V$5)</f>
        <v>0</v>
      </c>
      <c r="X11" s="4">
        <f>SUMIFS(Requisições!$G:$G,Requisições!$D:$D,$A11,Requisições!$F:$F,Requisições!$V$6)</f>
        <v>0</v>
      </c>
      <c r="Y11" s="4">
        <f>SUMIFS(Requisições!$G:$G,Requisições!$D:$D,$A11,Requisições!$F:$F,Requisições!$V$7)</f>
        <v>0</v>
      </c>
      <c r="Z11" s="4">
        <f>SUMIFS(Requisições!$G:$G,Requisições!$D:$D,$A11,Requisições!$F:$F,Requisições!$V$8)</f>
        <v>3</v>
      </c>
      <c r="AA11" s="4">
        <f>SUMIFS(Requisições!$G:$G,Requisições!$D:$D,$A11,Requisições!$F:$F,Requisições!$V$9)</f>
        <v>0</v>
      </c>
      <c r="AB11" s="4">
        <f>SUMIFS(Requisições!$G:$G,Requisições!$D:$D,$A11,Requisições!$F:$F,Requisições!$V$10)</f>
        <v>0</v>
      </c>
      <c r="AC11" s="4">
        <f>SUMIFS(Requisições!$G:$G,Requisições!$D:$D,$A11,Requisições!$F:$F,Requisições!$V$11)</f>
        <v>0</v>
      </c>
      <c r="AD11" s="4">
        <f>SUMIFS(Requisições!$G:$G,Requisições!$D:$D,$A11,Requisições!$F:$F,Requisições!$V$12)</f>
        <v>5</v>
      </c>
      <c r="AE11" s="4">
        <f>SUMIFS(Requisições!$G:$G,Requisições!$D:$D,$A11,Requisições!$F:$F,Requisições!$V$13)</f>
        <v>0</v>
      </c>
      <c r="AF11" s="4">
        <f>SUMIFS(Requisições!$G:$G,Requisições!$D:$D,$A11,Requisições!$F:$F,Requisições!$V$14)</f>
        <v>0</v>
      </c>
    </row>
    <row r="12" spans="1:32" ht="14.4" x14ac:dyDescent="0.3">
      <c r="A12" s="3" t="s">
        <v>195</v>
      </c>
      <c r="B12" s="3">
        <f t="shared" si="0"/>
        <v>161</v>
      </c>
      <c r="C12" s="3">
        <f>SUMIFS(Requisições!$G:$G,Requisições!$D:$D,$A12,Requisições!$F:$F,Requisições!$R$1)</f>
        <v>40</v>
      </c>
      <c r="D12" s="3">
        <f>SUMIFS(Requisições!$G:$G,Requisições!$D:$D,$A12,Requisições!$F:$F,Requisições!$R$2)</f>
        <v>0</v>
      </c>
      <c r="E12" s="3">
        <f>SUMIFS(Requisições!$G:$G,Requisições!$D:$D,$A12,Requisições!$F:$F,Requisições!$R$3)</f>
        <v>0</v>
      </c>
      <c r="F12" s="3">
        <f>SUMIFS(Requisições!$G:$G,Requisições!$D:$D,$A12,Requisições!$F:$F,Requisições!$R$4)</f>
        <v>0</v>
      </c>
      <c r="G12" s="3">
        <f>SUMIFS(Requisições!$G:$G,Requisições!$D:$D,$A12,Requisições!$F:$F,Requisições!$R$5)</f>
        <v>0</v>
      </c>
      <c r="H12" s="3">
        <f>SUMIFS(Requisições!$G:$G,Requisições!$D:$D,$A12,Requisições!$F:$F,Requisições!$R$6)</f>
        <v>0</v>
      </c>
      <c r="I12" s="3">
        <f>SUMIFS(Requisições!$G:$G,Requisições!$D:$D,$A12,Requisições!$F:$F,Requisições!$R$7)</f>
        <v>0</v>
      </c>
      <c r="J12" s="3">
        <f>SUMIFS(Requisições!$G:$G,Requisições!$D:$D,$A12,Requisições!$F:$F,Requisições!$S$1)</f>
        <v>0</v>
      </c>
      <c r="K12" s="3">
        <f>SUMIFS(Requisições!$G:$G,Requisições!$D:$D,$A12,Requisições!$F:$F,Requisições!$S$2)</f>
        <v>0</v>
      </c>
      <c r="L12" s="4">
        <f>SUMIFS(Requisições!$G:$G,Requisições!$D:$D,$A12,Requisições!$F:$F,Requisições!$S$3)</f>
        <v>6</v>
      </c>
      <c r="M12" s="4">
        <f>SUMIFS(Requisições!$G:$G,Requisições!$D:$D,$A12,Requisições!$F:$F,Requisições!$S$4)</f>
        <v>0</v>
      </c>
      <c r="N12" s="4">
        <f>SUMIFS(Requisições!$G:$G,Requisições!$D:$D,$A12,Requisições!$F:$F,Requisições!$S$5)</f>
        <v>13</v>
      </c>
      <c r="O12" s="4">
        <f>SUMIFS(Requisições!$G:$G,Requisições!$D:$D,$A12,Requisições!$F:$F,Requisições!$T$1)</f>
        <v>0</v>
      </c>
      <c r="P12" s="4">
        <f>SUMIFS(Requisições!$G:$G,Requisições!$D:$D,$A12,Requisições!$F:$F,Requisições!$T$2)</f>
        <v>0</v>
      </c>
      <c r="Q12" s="4">
        <f>SUMIFS(Requisições!$G:$G,Requisições!$D:$D,$A12,Requisições!$F:$F,Requisições!$T$3)</f>
        <v>0</v>
      </c>
      <c r="R12" s="4">
        <f>SUMIFS(Requisições!$G:$G,Requisições!$D:$D,$A12,Requisições!$F:$F,Requisições!$U$1)</f>
        <v>0</v>
      </c>
      <c r="S12" s="4">
        <f>SUMIFS(Requisições!$G:$G,Requisições!$D:$D,$A12,Requisições!$F:$F,Requisições!$V$1)</f>
        <v>54</v>
      </c>
      <c r="T12" s="4">
        <f>SUMIFS(Requisições!$G:$G,Requisições!$D:$D,$A12,Requisições!$F:$F,Requisições!$V$2)</f>
        <v>0</v>
      </c>
      <c r="U12" s="4">
        <f>SUMIFS(Requisições!$G:$G,Requisições!$D:$D,$A12,Requisições!$F:$F,Requisições!$V$3)</f>
        <v>0</v>
      </c>
      <c r="V12" s="4">
        <f>SUMIFS(Requisições!$G:$G,Requisições!$D:$D,$A12,Requisições!$F:$F,Requisições!$V$4)</f>
        <v>40</v>
      </c>
      <c r="W12" s="4">
        <f>SUMIFS(Requisições!$G:$G,Requisições!$D:$D,$A12,Requisições!$F:$F,Requisições!$V$5)</f>
        <v>0</v>
      </c>
      <c r="X12" s="4">
        <f>SUMIFS(Requisições!$G:$G,Requisições!$D:$D,$A12,Requisições!$F:$F,Requisições!$V$6)</f>
        <v>0</v>
      </c>
      <c r="Y12" s="4">
        <f>SUMIFS(Requisições!$G:$G,Requisições!$D:$D,$A12,Requisições!$F:$F,Requisições!$V$7)</f>
        <v>0</v>
      </c>
      <c r="Z12" s="4">
        <f>SUMIFS(Requisições!$G:$G,Requisições!$D:$D,$A12,Requisições!$F:$F,Requisições!$V$8)</f>
        <v>3</v>
      </c>
      <c r="AA12" s="4">
        <f>SUMIFS(Requisições!$G:$G,Requisições!$D:$D,$A12,Requisições!$F:$F,Requisições!$V$9)</f>
        <v>0</v>
      </c>
      <c r="AB12" s="4">
        <f>SUMIFS(Requisições!$G:$G,Requisições!$D:$D,$A12,Requisições!$F:$F,Requisições!$V$10)</f>
        <v>0</v>
      </c>
      <c r="AC12" s="4">
        <f>SUMIFS(Requisições!$G:$G,Requisições!$D:$D,$A12,Requisições!$F:$F,Requisições!$V$11)</f>
        <v>0</v>
      </c>
      <c r="AD12" s="4">
        <f>SUMIFS(Requisições!$G:$G,Requisições!$D:$D,$A12,Requisições!$F:$F,Requisições!$V$12)</f>
        <v>5</v>
      </c>
      <c r="AE12" s="4">
        <f>SUMIFS(Requisições!$G:$G,Requisições!$D:$D,$A12,Requisições!$F:$F,Requisições!$V$13)</f>
        <v>0</v>
      </c>
      <c r="AF12" s="4">
        <f>SUMIFS(Requisições!$G:$G,Requisições!$D:$D,$A12,Requisições!$F:$F,Requisições!$V$14)</f>
        <v>0</v>
      </c>
    </row>
    <row r="13" spans="1:32" ht="14.4" x14ac:dyDescent="0.3">
      <c r="A13" s="3" t="s">
        <v>196</v>
      </c>
      <c r="B13" s="3">
        <f t="shared" si="0"/>
        <v>171</v>
      </c>
      <c r="C13" s="3">
        <f>SUMIFS(Requisições!$G:$G,Requisições!$D:$D,$A13,Requisições!$F:$F,Requisições!$R$1)</f>
        <v>32</v>
      </c>
      <c r="D13" s="3">
        <f>SUMIFS(Requisições!$G:$G,Requisições!$D:$D,$A13,Requisições!$F:$F,Requisições!$R$2)</f>
        <v>0</v>
      </c>
      <c r="E13" s="3">
        <f>SUMIFS(Requisições!$G:$G,Requisições!$D:$D,$A13,Requisições!$F:$F,Requisições!$R$3)</f>
        <v>0</v>
      </c>
      <c r="F13" s="3">
        <f>SUMIFS(Requisições!$G:$G,Requisições!$D:$D,$A13,Requisições!$F:$F,Requisições!$R$4)</f>
        <v>0</v>
      </c>
      <c r="G13" s="3">
        <f>SUMIFS(Requisições!$G:$G,Requisições!$D:$D,$A13,Requisições!$F:$F,Requisições!$R$5)</f>
        <v>0</v>
      </c>
      <c r="H13" s="3">
        <f>SUMIFS(Requisições!$G:$G,Requisições!$D:$D,$A13,Requisições!$F:$F,Requisições!$R$6)</f>
        <v>0</v>
      </c>
      <c r="I13" s="3">
        <f>SUMIFS(Requisições!$G:$G,Requisições!$D:$D,$A13,Requisições!$F:$F,Requisições!$R$7)</f>
        <v>0</v>
      </c>
      <c r="J13" s="3">
        <f>SUMIFS(Requisições!$G:$G,Requisições!$D:$D,$A13,Requisições!$F:$F,Requisições!$S$1)</f>
        <v>0</v>
      </c>
      <c r="K13" s="3">
        <f>SUMIFS(Requisições!$G:$G,Requisições!$D:$D,$A13,Requisições!$F:$F,Requisições!$S$2)</f>
        <v>0</v>
      </c>
      <c r="L13" s="4">
        <f>SUMIFS(Requisições!$G:$G,Requisições!$D:$D,$A13,Requisições!$F:$F,Requisições!$S$3)</f>
        <v>0</v>
      </c>
      <c r="M13" s="4">
        <f>SUMIFS(Requisições!$G:$G,Requisições!$D:$D,$A13,Requisições!$F:$F,Requisições!$S$4)</f>
        <v>0</v>
      </c>
      <c r="N13" s="4">
        <f>SUMIFS(Requisições!$G:$G,Requisições!$D:$D,$A13,Requisições!$F:$F,Requisições!$S$5)</f>
        <v>76</v>
      </c>
      <c r="O13" s="4">
        <f>SUMIFS(Requisições!$G:$G,Requisições!$D:$D,$A13,Requisições!$F:$F,Requisições!$T$1)</f>
        <v>0</v>
      </c>
      <c r="P13" s="4">
        <f>SUMIFS(Requisições!$G:$G,Requisições!$D:$D,$A13,Requisições!$F:$F,Requisições!$T$2)</f>
        <v>0</v>
      </c>
      <c r="Q13" s="4">
        <f>SUMIFS(Requisições!$G:$G,Requisições!$D:$D,$A13,Requisições!$F:$F,Requisições!$T$3)</f>
        <v>0</v>
      </c>
      <c r="R13" s="4">
        <f>SUMIFS(Requisições!$G:$G,Requisições!$D:$D,$A13,Requisições!$F:$F,Requisições!$U$1)</f>
        <v>0</v>
      </c>
      <c r="S13" s="4">
        <f>SUMIFS(Requisições!$G:$G,Requisições!$D:$D,$A13,Requisições!$F:$F,Requisições!$V$1)</f>
        <v>23</v>
      </c>
      <c r="T13" s="4">
        <f>SUMIFS(Requisições!$G:$G,Requisições!$D:$D,$A13,Requisições!$F:$F,Requisições!$V$2)</f>
        <v>0</v>
      </c>
      <c r="U13" s="4">
        <f>SUMIFS(Requisições!$G:$G,Requisições!$D:$D,$A13,Requisições!$F:$F,Requisições!$V$3)</f>
        <v>40</v>
      </c>
      <c r="V13" s="4">
        <f>SUMIFS(Requisições!$G:$G,Requisições!$D:$D,$A13,Requisições!$F:$F,Requisições!$V$4)</f>
        <v>0</v>
      </c>
      <c r="W13" s="4">
        <f>SUMIFS(Requisições!$G:$G,Requisições!$D:$D,$A13,Requisições!$F:$F,Requisições!$V$5)</f>
        <v>0</v>
      </c>
      <c r="X13" s="4">
        <f>SUMIFS(Requisições!$G:$G,Requisições!$D:$D,$A13,Requisições!$F:$F,Requisições!$V$6)</f>
        <v>0</v>
      </c>
      <c r="Y13" s="4">
        <f>SUMIFS(Requisições!$G:$G,Requisições!$D:$D,$A13,Requisições!$F:$F,Requisições!$V$7)</f>
        <v>0</v>
      </c>
      <c r="Z13" s="4">
        <f>SUMIFS(Requisições!$G:$G,Requisições!$D:$D,$A13,Requisições!$F:$F,Requisições!$V$8)</f>
        <v>0</v>
      </c>
      <c r="AA13" s="4">
        <f>SUMIFS(Requisições!$G:$G,Requisições!$D:$D,$A13,Requisições!$F:$F,Requisições!$V$9)</f>
        <v>0</v>
      </c>
      <c r="AB13" s="4">
        <f>SUMIFS(Requisições!$G:$G,Requisições!$D:$D,$A13,Requisições!$F:$F,Requisições!$V$10)</f>
        <v>0</v>
      </c>
      <c r="AC13" s="4">
        <f>SUMIFS(Requisições!$G:$G,Requisições!$D:$D,$A13,Requisições!$F:$F,Requisições!$V$11)</f>
        <v>0</v>
      </c>
      <c r="AD13" s="4">
        <f>SUMIFS(Requisições!$G:$G,Requisições!$D:$D,$A13,Requisições!$F:$F,Requisições!$V$12)</f>
        <v>0</v>
      </c>
      <c r="AE13" s="4">
        <f>SUMIFS(Requisições!$G:$G,Requisições!$D:$D,$A13,Requisições!$F:$F,Requisições!$V$13)</f>
        <v>0</v>
      </c>
      <c r="AF13" s="4">
        <f>SUMIFS(Requisições!$G:$G,Requisições!$D:$D,$A13,Requisições!$F:$F,Requisições!$V$14)</f>
        <v>0</v>
      </c>
    </row>
    <row r="14" spans="1:32" ht="14.4" hidden="1" x14ac:dyDescent="0.3">
      <c r="A14" s="3" t="s">
        <v>197</v>
      </c>
      <c r="B14" s="3">
        <f t="shared" si="0"/>
        <v>0</v>
      </c>
      <c r="C14" s="3">
        <f>SUMIFS(Requisições!$G:$G,Requisições!$D:$D,$A14,Requisições!$F:$F,Requisições!$R$1)</f>
        <v>0</v>
      </c>
      <c r="D14" s="3">
        <f>SUMIFS(Requisições!$G:$G,Requisições!$D:$D,$A14,Requisições!$F:$F,Requisições!$R$2)</f>
        <v>0</v>
      </c>
      <c r="E14" s="3">
        <f>SUMIFS(Requisições!$G:$G,Requisições!$D:$D,$A14,Requisições!$F:$F,Requisições!$R$3)</f>
        <v>0</v>
      </c>
      <c r="F14" s="3">
        <f>SUMIFS(Requisições!$G:$G,Requisições!$D:$D,$A14,Requisições!$F:$F,Requisições!$R$4)</f>
        <v>0</v>
      </c>
      <c r="G14" s="3">
        <f>SUMIFS(Requisições!$G:$G,Requisições!$D:$D,$A14,Requisições!$F:$F,Requisições!$R$5)</f>
        <v>0</v>
      </c>
      <c r="H14" s="3">
        <f>SUMIFS(Requisições!$G:$G,Requisições!$D:$D,$A14,Requisições!$F:$F,Requisições!$R$6)</f>
        <v>0</v>
      </c>
      <c r="I14" s="3">
        <f>SUMIFS(Requisições!$G:$G,Requisições!$D:$D,$A14,Requisições!$F:$F,Requisições!$R$7)</f>
        <v>0</v>
      </c>
      <c r="J14" s="3">
        <f>SUMIFS(Requisições!$G:$G,Requisições!$D:$D,$A14,Requisições!$F:$F,Requisições!$S$1)</f>
        <v>0</v>
      </c>
      <c r="K14" s="3">
        <f>SUMIFS(Requisições!$G:$G,Requisições!$D:$D,$A14,Requisições!$F:$F,Requisições!$S$2)</f>
        <v>0</v>
      </c>
      <c r="L14" s="4">
        <f>SUMIFS(Requisições!$G:$G,Requisições!$D:$D,$A14,Requisições!$F:$F,Requisições!$S$3)</f>
        <v>0</v>
      </c>
      <c r="M14" s="4">
        <f>SUMIFS(Requisições!$G:$G,Requisições!$D:$D,$A14,Requisições!$F:$F,Requisições!$S$4)</f>
        <v>0</v>
      </c>
      <c r="N14" s="4">
        <f>SUMIFS(Requisições!$G:$G,Requisições!$D:$D,$A14,Requisições!$F:$F,Requisições!$S$5)</f>
        <v>0</v>
      </c>
      <c r="O14" s="4">
        <f>SUMIFS(Requisições!$G:$G,Requisições!$D:$D,$A14,Requisições!$F:$F,Requisições!$T$1)</f>
        <v>0</v>
      </c>
      <c r="P14" s="4">
        <f>SUMIFS(Requisições!$G:$G,Requisições!$D:$D,$A14,Requisições!$F:$F,Requisições!$T$2)</f>
        <v>0</v>
      </c>
      <c r="Q14" s="4">
        <f>SUMIFS(Requisições!$G:$G,Requisições!$D:$D,$A14,Requisições!$F:$F,Requisições!$T$3)</f>
        <v>0</v>
      </c>
      <c r="R14" s="4">
        <f>SUMIFS(Requisições!$G:$G,Requisições!$D:$D,$A14,Requisições!$F:$F,Requisições!$U$1)</f>
        <v>0</v>
      </c>
      <c r="S14" s="4">
        <f>SUMIFS(Requisições!$G:$G,Requisições!$D:$D,$A14,Requisições!$F:$F,Requisições!$V$1)</f>
        <v>0</v>
      </c>
      <c r="T14" s="4">
        <f>SUMIFS(Requisições!$G:$G,Requisições!$D:$D,$A14,Requisições!$F:$F,Requisições!$V$2)</f>
        <v>0</v>
      </c>
      <c r="U14" s="4">
        <f>SUMIFS(Requisições!$G:$G,Requisições!$D:$D,$A14,Requisições!$F:$F,Requisições!$V$3)</f>
        <v>0</v>
      </c>
      <c r="V14" s="4">
        <f>SUMIFS(Requisições!$G:$G,Requisições!$D:$D,$A14,Requisições!$F:$F,Requisições!$V$4)</f>
        <v>0</v>
      </c>
      <c r="W14" s="4">
        <f>SUMIFS(Requisições!$G:$G,Requisições!$D:$D,$A14,Requisições!$F:$F,Requisições!$V$5)</f>
        <v>0</v>
      </c>
      <c r="X14" s="4">
        <f>SUMIFS(Requisições!$G:$G,Requisições!$D:$D,$A14,Requisições!$F:$F,Requisições!$V$6)</f>
        <v>0</v>
      </c>
      <c r="Y14" s="4">
        <f>SUMIFS(Requisições!$G:$G,Requisições!$D:$D,$A14,Requisições!$F:$F,Requisições!$V$7)</f>
        <v>0</v>
      </c>
      <c r="Z14" s="4">
        <f>SUMIFS(Requisições!$G:$G,Requisições!$D:$D,$A14,Requisições!$F:$F,Requisições!$V$8)</f>
        <v>0</v>
      </c>
      <c r="AA14" s="4">
        <f>SUMIFS(Requisições!$G:$G,Requisições!$D:$D,$A14,Requisições!$F:$F,Requisições!$V$9)</f>
        <v>0</v>
      </c>
      <c r="AB14" s="4">
        <f>SUMIFS(Requisições!$G:$G,Requisições!$D:$D,$A14,Requisições!$F:$F,Requisições!$V$10)</f>
        <v>0</v>
      </c>
      <c r="AC14" s="4">
        <f>SUMIFS(Requisições!$G:$G,Requisições!$D:$D,$A14,Requisições!$F:$F,Requisições!$V$11)</f>
        <v>0</v>
      </c>
      <c r="AD14" s="4">
        <f>SUMIFS(Requisições!$G:$G,Requisições!$D:$D,$A14,Requisições!$F:$F,Requisições!$V$12)</f>
        <v>0</v>
      </c>
      <c r="AE14" s="4">
        <f>SUMIFS(Requisições!$G:$G,Requisições!$D:$D,$A14,Requisições!$F:$F,Requisições!$V$13)</f>
        <v>0</v>
      </c>
      <c r="AF14" s="4">
        <f>SUMIFS(Requisições!$G:$G,Requisições!$D:$D,$A14,Requisições!$F:$F,Requisições!$V$14)</f>
        <v>0</v>
      </c>
    </row>
    <row r="15" spans="1:32" ht="14.4" hidden="1" x14ac:dyDescent="0.3">
      <c r="A15" s="3" t="s">
        <v>198</v>
      </c>
      <c r="B15" s="3">
        <f t="shared" si="0"/>
        <v>0</v>
      </c>
      <c r="C15" s="3">
        <f>SUMIFS(Requisições!$G:$G,Requisições!$D:$D,$A15,Requisições!$F:$F,Requisições!$R$1)</f>
        <v>0</v>
      </c>
      <c r="D15" s="3">
        <f>SUMIFS(Requisições!$G:$G,Requisições!$D:$D,$A15,Requisições!$F:$F,Requisições!$R$2)</f>
        <v>0</v>
      </c>
      <c r="E15" s="3">
        <f>SUMIFS(Requisições!$G:$G,Requisições!$D:$D,$A15,Requisições!$F:$F,Requisições!$R$3)</f>
        <v>0</v>
      </c>
      <c r="F15" s="3">
        <f>SUMIFS(Requisições!$G:$G,Requisições!$D:$D,$A15,Requisições!$F:$F,Requisições!$R$4)</f>
        <v>0</v>
      </c>
      <c r="G15" s="3">
        <f>SUMIFS(Requisições!$G:$G,Requisições!$D:$D,$A15,Requisições!$F:$F,Requisições!$R$5)</f>
        <v>0</v>
      </c>
      <c r="H15" s="3">
        <f>SUMIFS(Requisições!$G:$G,Requisições!$D:$D,$A15,Requisições!$F:$F,Requisições!$R$6)</f>
        <v>0</v>
      </c>
      <c r="I15" s="3">
        <f>SUMIFS(Requisições!$G:$G,Requisições!$D:$D,$A15,Requisições!$F:$F,Requisições!$R$7)</f>
        <v>0</v>
      </c>
      <c r="J15" s="3">
        <f>SUMIFS(Requisições!$G:$G,Requisições!$D:$D,$A15,Requisições!$F:$F,Requisições!$S$1)</f>
        <v>0</v>
      </c>
      <c r="K15" s="3">
        <f>SUMIFS(Requisições!$G:$G,Requisições!$D:$D,$A15,Requisições!$F:$F,Requisições!$S$2)</f>
        <v>0</v>
      </c>
      <c r="L15" s="4">
        <f>SUMIFS(Requisições!$G:$G,Requisições!$D:$D,$A15,Requisições!$F:$F,Requisições!$S$3)</f>
        <v>0</v>
      </c>
      <c r="M15" s="4">
        <f>SUMIFS(Requisições!$G:$G,Requisições!$D:$D,$A15,Requisições!$F:$F,Requisições!$S$4)</f>
        <v>0</v>
      </c>
      <c r="N15" s="4">
        <f>SUMIFS(Requisições!$G:$G,Requisições!$D:$D,$A15,Requisições!$F:$F,Requisições!$S$5)</f>
        <v>0</v>
      </c>
      <c r="O15" s="4">
        <f>SUMIFS(Requisições!$G:$G,Requisições!$D:$D,$A15,Requisições!$F:$F,Requisições!$T$1)</f>
        <v>0</v>
      </c>
      <c r="P15" s="4">
        <f>SUMIFS(Requisições!$G:$G,Requisições!$D:$D,$A15,Requisições!$F:$F,Requisições!$T$2)</f>
        <v>0</v>
      </c>
      <c r="Q15" s="4">
        <f>SUMIFS(Requisições!$G:$G,Requisições!$D:$D,$A15,Requisições!$F:$F,Requisições!$T$3)</f>
        <v>0</v>
      </c>
      <c r="R15" s="4">
        <f>SUMIFS(Requisições!$G:$G,Requisições!$D:$D,$A15,Requisições!$F:$F,Requisições!$U$1)</f>
        <v>0</v>
      </c>
      <c r="S15" s="4">
        <f>SUMIFS(Requisições!$G:$G,Requisições!$D:$D,$A15,Requisições!$F:$F,Requisições!$V$1)</f>
        <v>0</v>
      </c>
      <c r="T15" s="4">
        <f>SUMIFS(Requisições!$G:$G,Requisições!$D:$D,$A15,Requisições!$F:$F,Requisições!$V$2)</f>
        <v>0</v>
      </c>
      <c r="U15" s="4">
        <f>SUMIFS(Requisições!$G:$G,Requisições!$D:$D,$A15,Requisições!$F:$F,Requisições!$V$3)</f>
        <v>0</v>
      </c>
      <c r="V15" s="4">
        <f>SUMIFS(Requisições!$G:$G,Requisições!$D:$D,$A15,Requisições!$F:$F,Requisições!$V$4)</f>
        <v>0</v>
      </c>
      <c r="W15" s="4">
        <f>SUMIFS(Requisições!$G:$G,Requisições!$D:$D,$A15,Requisições!$F:$F,Requisições!$V$5)</f>
        <v>0</v>
      </c>
      <c r="X15" s="4">
        <f>SUMIFS(Requisições!$G:$G,Requisições!$D:$D,$A15,Requisições!$F:$F,Requisições!$V$6)</f>
        <v>0</v>
      </c>
      <c r="Y15" s="4">
        <f>SUMIFS(Requisições!$G:$G,Requisições!$D:$D,$A15,Requisições!$F:$F,Requisições!$V$7)</f>
        <v>0</v>
      </c>
      <c r="Z15" s="4">
        <f>SUMIFS(Requisições!$G:$G,Requisições!$D:$D,$A15,Requisições!$F:$F,Requisições!$V$8)</f>
        <v>0</v>
      </c>
      <c r="AA15" s="4">
        <f>SUMIFS(Requisições!$G:$G,Requisições!$D:$D,$A15,Requisições!$F:$F,Requisições!$V$9)</f>
        <v>0</v>
      </c>
      <c r="AB15" s="4">
        <f>SUMIFS(Requisições!$G:$G,Requisições!$D:$D,$A15,Requisições!$F:$F,Requisições!$V$10)</f>
        <v>0</v>
      </c>
      <c r="AC15" s="4">
        <f>SUMIFS(Requisições!$G:$G,Requisições!$D:$D,$A15,Requisições!$F:$F,Requisições!$V$11)</f>
        <v>0</v>
      </c>
      <c r="AD15" s="4">
        <f>SUMIFS(Requisições!$G:$G,Requisições!$D:$D,$A15,Requisições!$F:$F,Requisições!$V$12)</f>
        <v>0</v>
      </c>
      <c r="AE15" s="4">
        <f>SUMIFS(Requisições!$G:$G,Requisições!$D:$D,$A15,Requisições!$F:$F,Requisições!$V$13)</f>
        <v>0</v>
      </c>
      <c r="AF15" s="4">
        <f>SUMIFS(Requisições!$G:$G,Requisições!$D:$D,$A15,Requisições!$F:$F,Requisições!$V$14)</f>
        <v>0</v>
      </c>
    </row>
    <row r="16" spans="1:32" ht="14.4" hidden="1" x14ac:dyDescent="0.3">
      <c r="A16" s="3" t="s">
        <v>199</v>
      </c>
      <c r="B16" s="3">
        <f t="shared" si="0"/>
        <v>0</v>
      </c>
      <c r="C16" s="3">
        <f>SUMIFS(Requisições!$G:$G,Requisições!$D:$D,$A16,Requisições!$F:$F,Requisições!$R$1)</f>
        <v>0</v>
      </c>
      <c r="D16" s="3">
        <f>SUMIFS(Requisições!$G:$G,Requisições!$D:$D,$A16,Requisições!$F:$F,Requisições!$R$2)</f>
        <v>0</v>
      </c>
      <c r="E16" s="3">
        <f>SUMIFS(Requisições!$G:$G,Requisições!$D:$D,$A16,Requisições!$F:$F,Requisições!$R$3)</f>
        <v>0</v>
      </c>
      <c r="F16" s="3">
        <f>SUMIFS(Requisições!$G:$G,Requisições!$D:$D,$A16,Requisições!$F:$F,Requisições!$R$4)</f>
        <v>0</v>
      </c>
      <c r="G16" s="3">
        <f>SUMIFS(Requisições!$G:$G,Requisições!$D:$D,$A16,Requisições!$F:$F,Requisições!$R$5)</f>
        <v>0</v>
      </c>
      <c r="H16" s="3">
        <f>SUMIFS(Requisições!$G:$G,Requisições!$D:$D,$A16,Requisições!$F:$F,Requisições!$R$6)</f>
        <v>0</v>
      </c>
      <c r="I16" s="3">
        <f>SUMIFS(Requisições!$G:$G,Requisições!$D:$D,$A16,Requisições!$F:$F,Requisições!$R$7)</f>
        <v>0</v>
      </c>
      <c r="J16" s="3">
        <f>SUMIFS(Requisições!$G:$G,Requisições!$D:$D,$A16,Requisições!$F:$F,Requisições!$S$1)</f>
        <v>0</v>
      </c>
      <c r="K16" s="3">
        <f>SUMIFS(Requisições!$G:$G,Requisições!$D:$D,$A16,Requisições!$F:$F,Requisições!$S$2)</f>
        <v>0</v>
      </c>
      <c r="L16" s="4">
        <f>SUMIFS(Requisições!$G:$G,Requisições!$D:$D,$A16,Requisições!$F:$F,Requisições!$S$3)</f>
        <v>0</v>
      </c>
      <c r="M16" s="4">
        <f>SUMIFS(Requisições!$G:$G,Requisições!$D:$D,$A16,Requisições!$F:$F,Requisições!$S$4)</f>
        <v>0</v>
      </c>
      <c r="N16" s="4">
        <f>SUMIFS(Requisições!$G:$G,Requisições!$D:$D,$A16,Requisições!$F:$F,Requisições!$S$5)</f>
        <v>0</v>
      </c>
      <c r="O16" s="4">
        <f>SUMIFS(Requisições!$G:$G,Requisições!$D:$D,$A16,Requisições!$F:$F,Requisições!$T$1)</f>
        <v>0</v>
      </c>
      <c r="P16" s="4">
        <f>SUMIFS(Requisições!$G:$G,Requisições!$D:$D,$A16,Requisições!$F:$F,Requisições!$T$2)</f>
        <v>0</v>
      </c>
      <c r="Q16" s="4">
        <f>SUMIFS(Requisições!$G:$G,Requisições!$D:$D,$A16,Requisições!$F:$F,Requisições!$T$3)</f>
        <v>0</v>
      </c>
      <c r="R16" s="4">
        <f>SUMIFS(Requisições!$G:$G,Requisições!$D:$D,$A16,Requisições!$F:$F,Requisições!$U$1)</f>
        <v>0</v>
      </c>
      <c r="S16" s="4">
        <f>SUMIFS(Requisições!$G:$G,Requisições!$D:$D,$A16,Requisições!$F:$F,Requisições!$V$1)</f>
        <v>0</v>
      </c>
      <c r="T16" s="4">
        <f>SUMIFS(Requisições!$G:$G,Requisições!$D:$D,$A16,Requisições!$F:$F,Requisições!$V$2)</f>
        <v>0</v>
      </c>
      <c r="U16" s="4">
        <f>SUMIFS(Requisições!$G:$G,Requisições!$D:$D,$A16,Requisições!$F:$F,Requisições!$V$3)</f>
        <v>0</v>
      </c>
      <c r="V16" s="4">
        <f>SUMIFS(Requisições!$G:$G,Requisições!$D:$D,$A16,Requisições!$F:$F,Requisições!$V$4)</f>
        <v>0</v>
      </c>
      <c r="W16" s="4">
        <f>SUMIFS(Requisições!$G:$G,Requisições!$D:$D,$A16,Requisições!$F:$F,Requisições!$V$5)</f>
        <v>0</v>
      </c>
      <c r="X16" s="4">
        <f>SUMIFS(Requisições!$G:$G,Requisições!$D:$D,$A16,Requisições!$F:$F,Requisições!$V$6)</f>
        <v>0</v>
      </c>
      <c r="Y16" s="4">
        <f>SUMIFS(Requisições!$G:$G,Requisições!$D:$D,$A16,Requisições!$F:$F,Requisições!$V$7)</f>
        <v>0</v>
      </c>
      <c r="Z16" s="4">
        <f>SUMIFS(Requisições!$G:$G,Requisições!$D:$D,$A16,Requisições!$F:$F,Requisições!$V$8)</f>
        <v>0</v>
      </c>
      <c r="AA16" s="4">
        <f>SUMIFS(Requisições!$G:$G,Requisições!$D:$D,$A16,Requisições!$F:$F,Requisições!$V$9)</f>
        <v>0</v>
      </c>
      <c r="AB16" s="4">
        <f>SUMIFS(Requisições!$G:$G,Requisições!$D:$D,$A16,Requisições!$F:$F,Requisições!$V$10)</f>
        <v>0</v>
      </c>
      <c r="AC16" s="4">
        <f>SUMIFS(Requisições!$G:$G,Requisições!$D:$D,$A16,Requisições!$F:$F,Requisições!$V$11)</f>
        <v>0</v>
      </c>
      <c r="AD16" s="4">
        <f>SUMIFS(Requisições!$G:$G,Requisições!$D:$D,$A16,Requisições!$F:$F,Requisições!$V$12)</f>
        <v>0</v>
      </c>
      <c r="AE16" s="4">
        <f>SUMIFS(Requisições!$G:$G,Requisições!$D:$D,$A16,Requisições!$F:$F,Requisições!$V$13)</f>
        <v>0</v>
      </c>
      <c r="AF16" s="4">
        <f>SUMIFS(Requisições!$G:$G,Requisições!$D:$D,$A16,Requisições!$F:$F,Requisições!$V$14)</f>
        <v>0</v>
      </c>
    </row>
    <row r="17" spans="1:32" ht="14.4" x14ac:dyDescent="0.3">
      <c r="A17" s="3" t="s">
        <v>200</v>
      </c>
      <c r="B17" s="3">
        <f t="shared" si="0"/>
        <v>191</v>
      </c>
      <c r="C17" s="3">
        <f>SUMIFS(Requisições!$G:$G,Requisições!$D:$D,$A17,Requisições!$F:$F,Requisições!$R$1)</f>
        <v>15</v>
      </c>
      <c r="D17" s="3">
        <f>SUMIFS(Requisições!$G:$G,Requisições!$D:$D,$A17,Requisições!$F:$F,Requisições!$R$2)</f>
        <v>0</v>
      </c>
      <c r="E17" s="3">
        <f>SUMIFS(Requisições!$G:$G,Requisições!$D:$D,$A17,Requisições!$F:$F,Requisições!$R$3)</f>
        <v>0</v>
      </c>
      <c r="F17" s="3">
        <f>SUMIFS(Requisições!$G:$G,Requisições!$D:$D,$A17,Requisições!$F:$F,Requisições!$R$4)</f>
        <v>0</v>
      </c>
      <c r="G17" s="3">
        <f>SUMIFS(Requisições!$G:$G,Requisições!$D:$D,$A17,Requisições!$F:$F,Requisições!$R$5)</f>
        <v>0</v>
      </c>
      <c r="H17" s="3">
        <f>SUMIFS(Requisições!$G:$G,Requisições!$D:$D,$A17,Requisições!$F:$F,Requisições!$R$6)</f>
        <v>0</v>
      </c>
      <c r="I17" s="3">
        <f>SUMIFS(Requisições!$G:$G,Requisições!$D:$D,$A17,Requisições!$F:$F,Requisições!$R$7)</f>
        <v>0</v>
      </c>
      <c r="J17" s="3">
        <f>SUMIFS(Requisições!$G:$G,Requisições!$D:$D,$A17,Requisições!$F:$F,Requisições!$S$1)</f>
        <v>0</v>
      </c>
      <c r="K17" s="3">
        <f>SUMIFS(Requisições!$G:$G,Requisições!$D:$D,$A17,Requisições!$F:$F,Requisições!$S$2)</f>
        <v>0</v>
      </c>
      <c r="L17" s="4">
        <f>SUMIFS(Requisições!$G:$G,Requisições!$D:$D,$A17,Requisições!$F:$F,Requisições!$S$3)</f>
        <v>0</v>
      </c>
      <c r="M17" s="4">
        <f>SUMIFS(Requisições!$G:$G,Requisições!$D:$D,$A17,Requisições!$F:$F,Requisições!$S$4)</f>
        <v>0</v>
      </c>
      <c r="N17" s="4">
        <f>SUMIFS(Requisições!$G:$G,Requisições!$D:$D,$A17,Requisições!$F:$F,Requisições!$S$5)</f>
        <v>0</v>
      </c>
      <c r="O17" s="4">
        <f>SUMIFS(Requisições!$G:$G,Requisições!$D:$D,$A17,Requisições!$F:$F,Requisições!$T$1)</f>
        <v>0</v>
      </c>
      <c r="P17" s="4">
        <f>SUMIFS(Requisições!$G:$G,Requisições!$D:$D,$A17,Requisições!$F:$F,Requisições!$T$2)</f>
        <v>0</v>
      </c>
      <c r="Q17" s="4">
        <f>SUMIFS(Requisições!$G:$G,Requisições!$D:$D,$A17,Requisições!$F:$F,Requisições!$T$3)</f>
        <v>0</v>
      </c>
      <c r="R17" s="4">
        <f>SUMIFS(Requisições!$G:$G,Requisições!$D:$D,$A17,Requisições!$F:$F,Requisições!$U$1)</f>
        <v>0</v>
      </c>
      <c r="S17" s="4">
        <f>SUMIFS(Requisições!$G:$G,Requisições!$D:$D,$A17,Requisições!$F:$F,Requisições!$V$1)</f>
        <v>176</v>
      </c>
      <c r="T17" s="4">
        <f>SUMIFS(Requisições!$G:$G,Requisições!$D:$D,$A17,Requisições!$F:$F,Requisições!$V$2)</f>
        <v>0</v>
      </c>
      <c r="U17" s="4">
        <f>SUMIFS(Requisições!$G:$G,Requisições!$D:$D,$A17,Requisições!$F:$F,Requisições!$V$3)</f>
        <v>0</v>
      </c>
      <c r="V17" s="4">
        <f>SUMIFS(Requisições!$G:$G,Requisições!$D:$D,$A17,Requisições!$F:$F,Requisições!$V$4)</f>
        <v>0</v>
      </c>
      <c r="W17" s="4">
        <f>SUMIFS(Requisições!$G:$G,Requisições!$D:$D,$A17,Requisições!$F:$F,Requisições!$V$5)</f>
        <v>0</v>
      </c>
      <c r="X17" s="4">
        <f>SUMIFS(Requisições!$G:$G,Requisições!$D:$D,$A17,Requisições!$F:$F,Requisições!$V$6)</f>
        <v>0</v>
      </c>
      <c r="Y17" s="4">
        <f>SUMIFS(Requisições!$G:$G,Requisições!$D:$D,$A17,Requisições!$F:$F,Requisições!$V$7)</f>
        <v>0</v>
      </c>
      <c r="Z17" s="4">
        <f>SUMIFS(Requisições!$G:$G,Requisições!$D:$D,$A17,Requisições!$F:$F,Requisições!$V$8)</f>
        <v>0</v>
      </c>
      <c r="AA17" s="4">
        <f>SUMIFS(Requisições!$G:$G,Requisições!$D:$D,$A17,Requisições!$F:$F,Requisições!$V$9)</f>
        <v>0</v>
      </c>
      <c r="AB17" s="4">
        <f>SUMIFS(Requisições!$G:$G,Requisições!$D:$D,$A17,Requisições!$F:$F,Requisições!$V$10)</f>
        <v>0</v>
      </c>
      <c r="AC17" s="4">
        <f>SUMIFS(Requisições!$G:$G,Requisições!$D:$D,$A17,Requisições!$F:$F,Requisições!$V$11)</f>
        <v>0</v>
      </c>
      <c r="AD17" s="4">
        <f>SUMIFS(Requisições!$G:$G,Requisições!$D:$D,$A17,Requisições!$F:$F,Requisições!$V$12)</f>
        <v>0</v>
      </c>
      <c r="AE17" s="4">
        <f>SUMIFS(Requisições!$G:$G,Requisições!$D:$D,$A17,Requisições!$F:$F,Requisições!$V$13)</f>
        <v>0</v>
      </c>
      <c r="AF17" s="4">
        <f>SUMIFS(Requisições!$G:$G,Requisições!$D:$D,$A17,Requisições!$F:$F,Requisições!$V$14)</f>
        <v>0</v>
      </c>
    </row>
    <row r="18" spans="1:32" ht="14.4" x14ac:dyDescent="0.3">
      <c r="A18" s="3" t="s">
        <v>201</v>
      </c>
      <c r="B18" s="3">
        <f t="shared" si="0"/>
        <v>228</v>
      </c>
      <c r="C18" s="3">
        <f>SUMIFS(Requisições!$G:$G,Requisições!$D:$D,$A18,Requisições!$F:$F,Requisições!$R$1)</f>
        <v>0</v>
      </c>
      <c r="D18" s="3">
        <f>SUMIFS(Requisições!$G:$G,Requisições!$D:$D,$A18,Requisições!$F:$F,Requisições!$R$2)</f>
        <v>0</v>
      </c>
      <c r="E18" s="3">
        <f>SUMIFS(Requisições!$G:$G,Requisições!$D:$D,$A18,Requisições!$F:$F,Requisições!$R$3)</f>
        <v>0</v>
      </c>
      <c r="F18" s="3">
        <f>SUMIFS(Requisições!$G:$G,Requisições!$D:$D,$A18,Requisições!$F:$F,Requisições!$R$4)</f>
        <v>0</v>
      </c>
      <c r="G18" s="3">
        <f>SUMIFS(Requisições!$G:$G,Requisições!$D:$D,$A18,Requisições!$F:$F,Requisições!$R$5)</f>
        <v>0</v>
      </c>
      <c r="H18" s="3">
        <f>SUMIFS(Requisições!$G:$G,Requisições!$D:$D,$A18,Requisições!$F:$F,Requisições!$R$6)</f>
        <v>0</v>
      </c>
      <c r="I18" s="3">
        <f>SUMIFS(Requisições!$G:$G,Requisições!$D:$D,$A18,Requisições!$F:$F,Requisições!$R$7)</f>
        <v>0</v>
      </c>
      <c r="J18" s="3">
        <f>SUMIFS(Requisições!$G:$G,Requisições!$D:$D,$A18,Requisições!$F:$F,Requisições!$S$1)</f>
        <v>0</v>
      </c>
      <c r="K18" s="3">
        <f>SUMIFS(Requisições!$G:$G,Requisições!$D:$D,$A18,Requisições!$F:$F,Requisições!$S$2)</f>
        <v>0</v>
      </c>
      <c r="L18" s="4">
        <f>SUMIFS(Requisições!$G:$G,Requisições!$D:$D,$A18,Requisições!$F:$F,Requisições!$S$3)</f>
        <v>0</v>
      </c>
      <c r="M18" s="4">
        <f>SUMIFS(Requisições!$G:$G,Requisições!$D:$D,$A18,Requisições!$F:$F,Requisições!$S$4)</f>
        <v>0</v>
      </c>
      <c r="N18" s="4">
        <f>SUMIFS(Requisições!$G:$G,Requisições!$D:$D,$A18,Requisições!$F:$F,Requisições!$S$5)</f>
        <v>0</v>
      </c>
      <c r="O18" s="4">
        <f>SUMIFS(Requisições!$G:$G,Requisições!$D:$D,$A18,Requisições!$F:$F,Requisições!$T$1)</f>
        <v>0</v>
      </c>
      <c r="P18" s="4">
        <f>SUMIFS(Requisições!$G:$G,Requisições!$D:$D,$A18,Requisições!$F:$F,Requisições!$T$2)</f>
        <v>0</v>
      </c>
      <c r="Q18" s="4">
        <f>SUMIFS(Requisições!$G:$G,Requisições!$D:$D,$A18,Requisições!$F:$F,Requisições!$T$3)</f>
        <v>0</v>
      </c>
      <c r="R18" s="4">
        <f>SUMIFS(Requisições!$G:$G,Requisições!$D:$D,$A18,Requisições!$F:$F,Requisições!$U$1)</f>
        <v>0</v>
      </c>
      <c r="S18" s="4">
        <f>SUMIFS(Requisições!$G:$G,Requisições!$D:$D,$A18,Requisições!$F:$F,Requisições!$V$1)</f>
        <v>148</v>
      </c>
      <c r="T18" s="4">
        <f>SUMIFS(Requisições!$G:$G,Requisições!$D:$D,$A18,Requisições!$F:$F,Requisições!$V$2)</f>
        <v>0</v>
      </c>
      <c r="U18" s="4">
        <f>SUMIFS(Requisições!$G:$G,Requisições!$D:$D,$A18,Requisições!$F:$F,Requisições!$V$3)</f>
        <v>40</v>
      </c>
      <c r="V18" s="4">
        <f>SUMIFS(Requisições!$G:$G,Requisições!$D:$D,$A18,Requisições!$F:$F,Requisições!$V$4)</f>
        <v>0</v>
      </c>
      <c r="W18" s="4">
        <f>SUMIFS(Requisições!$G:$G,Requisições!$D:$D,$A18,Requisições!$F:$F,Requisições!$V$5)</f>
        <v>0</v>
      </c>
      <c r="X18" s="4">
        <f>SUMIFS(Requisições!$G:$G,Requisições!$D:$D,$A18,Requisições!$F:$F,Requisições!$V$6)</f>
        <v>40</v>
      </c>
      <c r="Y18" s="4">
        <f>SUMIFS(Requisições!$G:$G,Requisições!$D:$D,$A18,Requisições!$F:$F,Requisições!$V$7)</f>
        <v>0</v>
      </c>
      <c r="Z18" s="4">
        <f>SUMIFS(Requisições!$G:$G,Requisições!$D:$D,$A18,Requisições!$F:$F,Requisições!$V$8)</f>
        <v>0</v>
      </c>
      <c r="AA18" s="4">
        <f>SUMIFS(Requisições!$G:$G,Requisições!$D:$D,$A18,Requisições!$F:$F,Requisições!$V$9)</f>
        <v>0</v>
      </c>
      <c r="AB18" s="4">
        <f>SUMIFS(Requisições!$G:$G,Requisições!$D:$D,$A18,Requisições!$F:$F,Requisições!$V$10)</f>
        <v>0</v>
      </c>
      <c r="AC18" s="4">
        <f>SUMIFS(Requisições!$G:$G,Requisições!$D:$D,$A18,Requisições!$F:$F,Requisições!$V$11)</f>
        <v>0</v>
      </c>
      <c r="AD18" s="4">
        <f>SUMIFS(Requisições!$G:$G,Requisições!$D:$D,$A18,Requisições!$F:$F,Requisições!$V$12)</f>
        <v>0</v>
      </c>
      <c r="AE18" s="4">
        <f>SUMIFS(Requisições!$G:$G,Requisições!$D:$D,$A18,Requisições!$F:$F,Requisições!$V$13)</f>
        <v>0</v>
      </c>
      <c r="AF18" s="4">
        <f>SUMIFS(Requisições!$G:$G,Requisições!$D:$D,$A18,Requisições!$F:$F,Requisições!$V$14)</f>
        <v>0</v>
      </c>
    </row>
    <row r="19" spans="1:32" ht="14.4" x14ac:dyDescent="0.3">
      <c r="A19" s="3" t="s">
        <v>202</v>
      </c>
      <c r="B19" s="3">
        <f t="shared" si="0"/>
        <v>163</v>
      </c>
      <c r="C19" s="3">
        <f>SUMIFS(Requisições!$G:$G,Requisições!$D:$D,$A19,Requisições!$F:$F,Requisições!$R$1)</f>
        <v>40</v>
      </c>
      <c r="D19" s="3">
        <f>SUMIFS(Requisições!$G:$G,Requisições!$D:$D,$A19,Requisições!$F:$F,Requisições!$R$2)</f>
        <v>2</v>
      </c>
      <c r="E19" s="3">
        <f>SUMIFS(Requisições!$G:$G,Requisições!$D:$D,$A19,Requisições!$F:$F,Requisições!$R$3)</f>
        <v>0</v>
      </c>
      <c r="F19" s="3">
        <f>SUMIFS(Requisições!$G:$G,Requisições!$D:$D,$A19,Requisições!$F:$F,Requisições!$R$4)</f>
        <v>0</v>
      </c>
      <c r="G19" s="3">
        <f>SUMIFS(Requisições!$G:$G,Requisições!$D:$D,$A19,Requisições!$F:$F,Requisições!$R$5)</f>
        <v>0</v>
      </c>
      <c r="H19" s="3">
        <f>SUMIFS(Requisições!$G:$G,Requisições!$D:$D,$A19,Requisições!$F:$F,Requisições!$R$6)</f>
        <v>0</v>
      </c>
      <c r="I19" s="3">
        <f>SUMIFS(Requisições!$G:$G,Requisições!$D:$D,$A19,Requisições!$F:$F,Requisições!$R$7)</f>
        <v>5</v>
      </c>
      <c r="J19" s="3">
        <f>SUMIFS(Requisições!$G:$G,Requisições!$D:$D,$A19,Requisições!$F:$F,Requisições!$S$1)</f>
        <v>0</v>
      </c>
      <c r="K19" s="3">
        <f>SUMIFS(Requisições!$G:$G,Requisições!$D:$D,$A19,Requisições!$F:$F,Requisições!$S$2)</f>
        <v>0</v>
      </c>
      <c r="L19" s="4">
        <f>SUMIFS(Requisições!$G:$G,Requisições!$D:$D,$A19,Requisições!$F:$F,Requisições!$S$3)</f>
        <v>0</v>
      </c>
      <c r="M19" s="4">
        <f>SUMIFS(Requisições!$G:$G,Requisições!$D:$D,$A19,Requisições!$F:$F,Requisições!$S$4)</f>
        <v>0</v>
      </c>
      <c r="N19" s="4">
        <f>SUMIFS(Requisições!$G:$G,Requisições!$D:$D,$A19,Requisições!$F:$F,Requisições!$S$5)</f>
        <v>24</v>
      </c>
      <c r="O19" s="4">
        <f>SUMIFS(Requisições!$G:$G,Requisições!$D:$D,$A19,Requisições!$F:$F,Requisições!$T$1)</f>
        <v>0</v>
      </c>
      <c r="P19" s="4">
        <f>SUMIFS(Requisições!$G:$G,Requisições!$D:$D,$A19,Requisições!$F:$F,Requisições!$T$2)</f>
        <v>0</v>
      </c>
      <c r="Q19" s="4">
        <f>SUMIFS(Requisições!$G:$G,Requisições!$D:$D,$A19,Requisições!$F:$F,Requisições!$T$3)</f>
        <v>0</v>
      </c>
      <c r="R19" s="4">
        <f>SUMIFS(Requisições!$G:$G,Requisições!$D:$D,$A19,Requisições!$F:$F,Requisições!$U$1)</f>
        <v>40</v>
      </c>
      <c r="S19" s="4">
        <f>SUMIFS(Requisições!$G:$G,Requisições!$D:$D,$A19,Requisições!$F:$F,Requisições!$V$1)</f>
        <v>49</v>
      </c>
      <c r="T19" s="4">
        <f>SUMIFS(Requisições!$G:$G,Requisições!$D:$D,$A19,Requisições!$F:$F,Requisições!$V$2)</f>
        <v>0</v>
      </c>
      <c r="U19" s="4">
        <f>SUMIFS(Requisições!$G:$G,Requisições!$D:$D,$A19,Requisições!$F:$F,Requisições!$V$3)</f>
        <v>0</v>
      </c>
      <c r="V19" s="4">
        <f>SUMIFS(Requisições!$G:$G,Requisições!$D:$D,$A19,Requisições!$F:$F,Requisições!$V$4)</f>
        <v>0</v>
      </c>
      <c r="W19" s="4">
        <f>SUMIFS(Requisições!$G:$G,Requisições!$D:$D,$A19,Requisições!$F:$F,Requisições!$V$5)</f>
        <v>0</v>
      </c>
      <c r="X19" s="4">
        <f>SUMIFS(Requisições!$G:$G,Requisições!$D:$D,$A19,Requisições!$F:$F,Requisições!$V$6)</f>
        <v>0</v>
      </c>
      <c r="Y19" s="4">
        <f>SUMIFS(Requisições!$G:$G,Requisições!$D:$D,$A19,Requisições!$F:$F,Requisições!$V$7)</f>
        <v>0</v>
      </c>
      <c r="Z19" s="4">
        <f>SUMIFS(Requisições!$G:$G,Requisições!$D:$D,$A19,Requisições!$F:$F,Requisições!$V$8)</f>
        <v>3</v>
      </c>
      <c r="AA19" s="4">
        <f>SUMIFS(Requisições!$G:$G,Requisições!$D:$D,$A19,Requisições!$F:$F,Requisições!$V$9)</f>
        <v>0</v>
      </c>
      <c r="AB19" s="4">
        <f>SUMIFS(Requisições!$G:$G,Requisições!$D:$D,$A19,Requisições!$F:$F,Requisições!$V$10)</f>
        <v>0</v>
      </c>
      <c r="AC19" s="4">
        <f>SUMIFS(Requisições!$G:$G,Requisições!$D:$D,$A19,Requisições!$F:$F,Requisições!$V$11)</f>
        <v>0</v>
      </c>
      <c r="AD19" s="4">
        <f>SUMIFS(Requisições!$G:$G,Requisições!$D:$D,$A19,Requisições!$F:$F,Requisições!$V$12)</f>
        <v>0</v>
      </c>
      <c r="AE19" s="4">
        <f>SUMIFS(Requisições!$G:$G,Requisições!$D:$D,$A19,Requisições!$F:$F,Requisições!$V$13)</f>
        <v>0</v>
      </c>
      <c r="AF19" s="4">
        <f>SUMIFS(Requisições!$G:$G,Requisições!$D:$D,$A19,Requisições!$F:$F,Requisições!$V$14)</f>
        <v>0</v>
      </c>
    </row>
    <row r="20" spans="1:32" ht="14.4" x14ac:dyDescent="0.3">
      <c r="A20" s="3" t="s">
        <v>203</v>
      </c>
      <c r="B20" s="3">
        <f t="shared" si="0"/>
        <v>174.5</v>
      </c>
      <c r="C20" s="3">
        <f>SUMIFS(Requisições!$G:$G,Requisições!$D:$D,$A20,Requisições!$F:$F,Requisições!$R$1)</f>
        <v>78</v>
      </c>
      <c r="D20" s="3">
        <f>SUMIFS(Requisições!$G:$G,Requisições!$D:$D,$A20,Requisições!$F:$F,Requisições!$R$2)</f>
        <v>0</v>
      </c>
      <c r="E20" s="3">
        <f>SUMIFS(Requisições!$G:$G,Requisições!$D:$D,$A20,Requisições!$F:$F,Requisições!$R$3)</f>
        <v>0</v>
      </c>
      <c r="F20" s="3">
        <f>SUMIFS(Requisições!$G:$G,Requisições!$D:$D,$A20,Requisições!$F:$F,Requisições!$R$4)</f>
        <v>0</v>
      </c>
      <c r="G20" s="3">
        <f>SUMIFS(Requisições!$G:$G,Requisições!$D:$D,$A20,Requisições!$F:$F,Requisições!$R$5)</f>
        <v>0</v>
      </c>
      <c r="H20" s="3">
        <f>SUMIFS(Requisições!$G:$G,Requisições!$D:$D,$A20,Requisições!$F:$F,Requisições!$R$6)</f>
        <v>0</v>
      </c>
      <c r="I20" s="3">
        <f>SUMIFS(Requisições!$G:$G,Requisições!$D:$D,$A20,Requisições!$F:$F,Requisições!$R$7)</f>
        <v>0</v>
      </c>
      <c r="J20" s="3">
        <f>SUMIFS(Requisições!$G:$G,Requisições!$D:$D,$A20,Requisições!$F:$F,Requisições!$S$1)</f>
        <v>0</v>
      </c>
      <c r="K20" s="3">
        <f>SUMIFS(Requisições!$G:$G,Requisições!$D:$D,$A20,Requisições!$F:$F,Requisições!$S$2)</f>
        <v>0</v>
      </c>
      <c r="L20" s="4">
        <f>SUMIFS(Requisições!$G:$G,Requisições!$D:$D,$A20,Requisições!$F:$F,Requisições!$S$3)</f>
        <v>0</v>
      </c>
      <c r="M20" s="4">
        <f>SUMIFS(Requisições!$G:$G,Requisições!$D:$D,$A20,Requisições!$F:$F,Requisições!$S$4)</f>
        <v>40</v>
      </c>
      <c r="N20" s="4">
        <f>SUMIFS(Requisições!$G:$G,Requisições!$D:$D,$A20,Requisições!$F:$F,Requisições!$S$5)</f>
        <v>0</v>
      </c>
      <c r="O20" s="4">
        <f>SUMIFS(Requisições!$G:$G,Requisições!$D:$D,$A20,Requisições!$F:$F,Requisições!$T$1)</f>
        <v>0</v>
      </c>
      <c r="P20" s="4">
        <f>SUMIFS(Requisições!$G:$G,Requisições!$D:$D,$A20,Requisições!$F:$F,Requisições!$T$2)</f>
        <v>0</v>
      </c>
      <c r="Q20" s="4">
        <f>SUMIFS(Requisições!$G:$G,Requisições!$D:$D,$A20,Requisições!$F:$F,Requisições!$T$3)</f>
        <v>0</v>
      </c>
      <c r="R20" s="4">
        <f>SUMIFS(Requisições!$G:$G,Requisições!$D:$D,$A20,Requisições!$F:$F,Requisições!$U$1)</f>
        <v>0</v>
      </c>
      <c r="S20" s="4">
        <f>SUMIFS(Requisições!$G:$G,Requisições!$D:$D,$A20,Requisições!$F:$F,Requisições!$V$1)</f>
        <v>51.5</v>
      </c>
      <c r="T20" s="4">
        <f>SUMIFS(Requisições!$G:$G,Requisições!$D:$D,$A20,Requisições!$F:$F,Requisições!$V$2)</f>
        <v>0</v>
      </c>
      <c r="U20" s="4">
        <f>SUMIFS(Requisições!$G:$G,Requisições!$D:$D,$A20,Requisições!$F:$F,Requisições!$V$3)</f>
        <v>0</v>
      </c>
      <c r="V20" s="4">
        <f>SUMIFS(Requisições!$G:$G,Requisições!$D:$D,$A20,Requisições!$F:$F,Requisições!$V$4)</f>
        <v>0</v>
      </c>
      <c r="W20" s="4">
        <f>SUMIFS(Requisições!$G:$G,Requisições!$D:$D,$A20,Requisições!$F:$F,Requisições!$V$5)</f>
        <v>0</v>
      </c>
      <c r="X20" s="4">
        <f>SUMIFS(Requisições!$G:$G,Requisições!$D:$D,$A20,Requisições!$F:$F,Requisições!$V$6)</f>
        <v>0</v>
      </c>
      <c r="Y20" s="4">
        <f>SUMIFS(Requisições!$G:$G,Requisições!$D:$D,$A20,Requisições!$F:$F,Requisições!$V$7)</f>
        <v>0</v>
      </c>
      <c r="Z20" s="4">
        <f>SUMIFS(Requisições!$G:$G,Requisições!$D:$D,$A20,Requisições!$F:$F,Requisições!$V$8)</f>
        <v>0</v>
      </c>
      <c r="AA20" s="4">
        <f>SUMIFS(Requisições!$G:$G,Requisições!$D:$D,$A20,Requisições!$F:$F,Requisições!$V$9)</f>
        <v>0</v>
      </c>
      <c r="AB20" s="4">
        <f>SUMIFS(Requisições!$G:$G,Requisições!$D:$D,$A20,Requisições!$F:$F,Requisições!$V$10)</f>
        <v>0</v>
      </c>
      <c r="AC20" s="4">
        <f>SUMIFS(Requisições!$G:$G,Requisições!$D:$D,$A20,Requisições!$F:$F,Requisições!$V$11)</f>
        <v>0</v>
      </c>
      <c r="AD20" s="4">
        <f>SUMIFS(Requisições!$G:$G,Requisições!$D:$D,$A20,Requisições!$F:$F,Requisições!$V$12)</f>
        <v>5</v>
      </c>
      <c r="AE20" s="4">
        <f>SUMIFS(Requisições!$G:$G,Requisições!$D:$D,$A20,Requisições!$F:$F,Requisições!$V$13)</f>
        <v>0</v>
      </c>
      <c r="AF20" s="4">
        <f>SUMIFS(Requisições!$G:$G,Requisições!$D:$D,$A20,Requisições!$F:$F,Requisições!$V$14)</f>
        <v>0</v>
      </c>
    </row>
    <row r="21" spans="1:32" ht="15.75" customHeight="1" x14ac:dyDescent="0.3">
      <c r="A21" s="3" t="s">
        <v>204</v>
      </c>
      <c r="B21" s="3">
        <f t="shared" si="0"/>
        <v>196.5</v>
      </c>
      <c r="C21" s="3">
        <f>SUMIFS(Requisições!$G:$G,Requisições!$D:$D,$A21,Requisições!$F:$F,Requisições!$R$1)</f>
        <v>0</v>
      </c>
      <c r="D21" s="3">
        <f>SUMIFS(Requisições!$G:$G,Requisições!$D:$D,$A21,Requisições!$F:$F,Requisições!$R$2)</f>
        <v>0</v>
      </c>
      <c r="E21" s="3">
        <f>SUMIFS(Requisições!$G:$G,Requisições!$D:$D,$A21,Requisições!$F:$F,Requisições!$R$3)</f>
        <v>0</v>
      </c>
      <c r="F21" s="3">
        <f>SUMIFS(Requisições!$G:$G,Requisições!$D:$D,$A21,Requisições!$F:$F,Requisições!$R$4)</f>
        <v>0</v>
      </c>
      <c r="G21" s="3">
        <f>SUMIFS(Requisições!$G:$G,Requisições!$D:$D,$A21,Requisições!$F:$F,Requisições!$R$5)</f>
        <v>0</v>
      </c>
      <c r="H21" s="3">
        <f>SUMIFS(Requisições!$G:$G,Requisições!$D:$D,$A21,Requisições!$F:$F,Requisições!$R$6)</f>
        <v>0</v>
      </c>
      <c r="I21" s="3">
        <f>SUMIFS(Requisições!$G:$G,Requisições!$D:$D,$A21,Requisições!$F:$F,Requisições!$R$7)</f>
        <v>0</v>
      </c>
      <c r="J21" s="3">
        <f>SUMIFS(Requisições!$G:$G,Requisições!$D:$D,$A21,Requisições!$F:$F,Requisições!$S$1)</f>
        <v>0</v>
      </c>
      <c r="K21" s="3">
        <f>SUMIFS(Requisições!$G:$G,Requisições!$D:$D,$A21,Requisições!$F:$F,Requisições!$S$2)</f>
        <v>0</v>
      </c>
      <c r="L21" s="4">
        <f>SUMIFS(Requisições!$G:$G,Requisições!$D:$D,$A21,Requisições!$F:$F,Requisições!$S$3)</f>
        <v>0</v>
      </c>
      <c r="M21" s="4">
        <f>SUMIFS(Requisições!$G:$G,Requisições!$D:$D,$A21,Requisições!$F:$F,Requisições!$S$4)</f>
        <v>0</v>
      </c>
      <c r="N21" s="4">
        <f>SUMIFS(Requisições!$G:$G,Requisições!$D:$D,$A21,Requisições!$F:$F,Requisições!$S$5)</f>
        <v>0</v>
      </c>
      <c r="O21" s="4">
        <f>SUMIFS(Requisições!$G:$G,Requisições!$D:$D,$A21,Requisições!$F:$F,Requisições!$T$1)</f>
        <v>0</v>
      </c>
      <c r="P21" s="4">
        <f>SUMIFS(Requisições!$G:$G,Requisições!$D:$D,$A21,Requisições!$F:$F,Requisições!$T$2)</f>
        <v>0</v>
      </c>
      <c r="Q21" s="4">
        <f>SUMIFS(Requisições!$G:$G,Requisições!$D:$D,$A21,Requisições!$F:$F,Requisições!$T$3)</f>
        <v>0</v>
      </c>
      <c r="R21" s="4">
        <f>SUMIFS(Requisições!$G:$G,Requisições!$D:$D,$A21,Requisições!$F:$F,Requisições!$U$1)</f>
        <v>0</v>
      </c>
      <c r="S21" s="4">
        <f>SUMIFS(Requisições!$G:$G,Requisições!$D:$D,$A21,Requisições!$F:$F,Requisições!$V$1)</f>
        <v>156.5</v>
      </c>
      <c r="T21" s="4">
        <f>SUMIFS(Requisições!$G:$G,Requisições!$D:$D,$A21,Requisições!$F:$F,Requisições!$V$2)</f>
        <v>0</v>
      </c>
      <c r="U21" s="4">
        <f>SUMIFS(Requisições!$G:$G,Requisições!$D:$D,$A21,Requisições!$F:$F,Requisições!$V$3)</f>
        <v>0</v>
      </c>
      <c r="V21" s="4">
        <f>SUMIFS(Requisições!$G:$G,Requisições!$D:$D,$A21,Requisições!$F:$F,Requisições!$V$4)</f>
        <v>0</v>
      </c>
      <c r="W21" s="4">
        <f>SUMIFS(Requisições!$G:$G,Requisições!$D:$D,$A21,Requisições!$F:$F,Requisições!$V$5)</f>
        <v>0</v>
      </c>
      <c r="X21" s="4">
        <f>SUMIFS(Requisições!$G:$G,Requisições!$D:$D,$A21,Requisições!$F:$F,Requisições!$V$6)</f>
        <v>40</v>
      </c>
      <c r="Y21" s="4">
        <f>SUMIFS(Requisições!$G:$G,Requisições!$D:$D,$A21,Requisições!$F:$F,Requisições!$V$7)</f>
        <v>0</v>
      </c>
      <c r="Z21" s="4">
        <f>SUMIFS(Requisições!$G:$G,Requisições!$D:$D,$A21,Requisições!$F:$F,Requisições!$V$8)</f>
        <v>0</v>
      </c>
      <c r="AA21" s="4">
        <f>SUMIFS(Requisições!$G:$G,Requisições!$D:$D,$A21,Requisições!$F:$F,Requisições!$V$9)</f>
        <v>0</v>
      </c>
      <c r="AB21" s="4">
        <f>SUMIFS(Requisições!$G:$G,Requisições!$D:$D,$A21,Requisições!$F:$F,Requisições!$V$10)</f>
        <v>0</v>
      </c>
      <c r="AC21" s="4">
        <f>SUMIFS(Requisições!$G:$G,Requisições!$D:$D,$A21,Requisições!$F:$F,Requisições!$V$11)</f>
        <v>0</v>
      </c>
      <c r="AD21" s="4">
        <f>SUMIFS(Requisições!$G:$G,Requisições!$D:$D,$A21,Requisições!$F:$F,Requisições!$V$12)</f>
        <v>0</v>
      </c>
      <c r="AE21" s="4">
        <f>SUMIFS(Requisições!$G:$G,Requisições!$D:$D,$A21,Requisições!$F:$F,Requisições!$V$13)</f>
        <v>0</v>
      </c>
      <c r="AF21" s="4">
        <f>SUMIFS(Requisições!$G:$G,Requisições!$D:$D,$A21,Requisições!$F:$F,Requisições!$V$14)</f>
        <v>0</v>
      </c>
    </row>
    <row r="22" spans="1:32" ht="15.75" hidden="1" customHeight="1" x14ac:dyDescent="0.3">
      <c r="A22" s="3" t="s">
        <v>205</v>
      </c>
      <c r="B22" s="3">
        <f t="shared" si="0"/>
        <v>0</v>
      </c>
      <c r="C22" s="3">
        <f>SUMIFS(Requisições!$G:$G,Requisições!$D:$D,$A22,Requisições!$F:$F,Requisições!$R$1)</f>
        <v>0</v>
      </c>
      <c r="D22" s="3">
        <f>SUMIFS(Requisições!$G:$G,Requisições!$D:$D,$A22,Requisições!$F:$F,Requisições!$R$2)</f>
        <v>0</v>
      </c>
      <c r="E22" s="3">
        <f>SUMIFS(Requisições!$G:$G,Requisições!$D:$D,$A22,Requisições!$F:$F,Requisições!$R$3)</f>
        <v>0</v>
      </c>
      <c r="F22" s="3">
        <f>SUMIFS(Requisições!$G:$G,Requisições!$D:$D,$A22,Requisições!$F:$F,Requisições!$R$4)</f>
        <v>0</v>
      </c>
      <c r="G22" s="3">
        <f>SUMIFS(Requisições!$G:$G,Requisições!$D:$D,$A22,Requisições!$F:$F,Requisições!$R$5)</f>
        <v>0</v>
      </c>
      <c r="H22" s="3">
        <f>SUMIFS(Requisições!$G:$G,Requisições!$D:$D,$A22,Requisições!$F:$F,Requisições!$R$6)</f>
        <v>0</v>
      </c>
      <c r="I22" s="3">
        <f>SUMIFS(Requisições!$G:$G,Requisições!$D:$D,$A22,Requisições!$F:$F,Requisições!$R$7)</f>
        <v>0</v>
      </c>
      <c r="J22" s="3">
        <f>SUMIFS(Requisições!$G:$G,Requisições!$D:$D,$A22,Requisições!$F:$F,Requisições!$S$1)</f>
        <v>0</v>
      </c>
      <c r="K22" s="3">
        <f>SUMIFS(Requisições!$G:$G,Requisições!$D:$D,$A22,Requisições!$F:$F,Requisições!$S$2)</f>
        <v>0</v>
      </c>
      <c r="L22" s="4">
        <f>SUMIFS(Requisições!$G:$G,Requisições!$D:$D,$A22,Requisições!$F:$F,Requisições!$S$3)</f>
        <v>0</v>
      </c>
      <c r="M22" s="4">
        <f>SUMIFS(Requisições!$G:$G,Requisições!$D:$D,$A22,Requisições!$F:$F,Requisições!$S$4)</f>
        <v>0</v>
      </c>
      <c r="N22" s="4">
        <f>SUMIFS(Requisições!$G:$G,Requisições!$D:$D,$A22,Requisições!$F:$F,Requisições!$S$5)</f>
        <v>0</v>
      </c>
      <c r="O22" s="4">
        <f>SUMIFS(Requisições!$G:$G,Requisições!$D:$D,$A22,Requisições!$F:$F,Requisições!$T$1)</f>
        <v>0</v>
      </c>
      <c r="P22" s="4">
        <f>SUMIFS(Requisições!$G:$G,Requisições!$D:$D,$A22,Requisições!$F:$F,Requisições!$T$2)</f>
        <v>0</v>
      </c>
      <c r="Q22" s="4">
        <f>SUMIFS(Requisições!$G:$G,Requisições!$D:$D,$A22,Requisições!$F:$F,Requisições!$T$3)</f>
        <v>0</v>
      </c>
      <c r="R22" s="4">
        <f>SUMIFS(Requisições!$G:$G,Requisições!$D:$D,$A22,Requisições!$F:$F,Requisições!$U$1)</f>
        <v>0</v>
      </c>
      <c r="S22" s="4">
        <f>SUMIFS(Requisições!$G:$G,Requisições!$D:$D,$A22,Requisições!$F:$F,Requisições!$V$1)</f>
        <v>0</v>
      </c>
      <c r="T22" s="4">
        <f>SUMIFS(Requisições!$G:$G,Requisições!$D:$D,$A22,Requisições!$F:$F,Requisições!$V$2)</f>
        <v>0</v>
      </c>
      <c r="U22" s="4">
        <f>SUMIFS(Requisições!$G:$G,Requisições!$D:$D,$A22,Requisições!$F:$F,Requisições!$V$3)</f>
        <v>0</v>
      </c>
      <c r="V22" s="4">
        <f>SUMIFS(Requisições!$G:$G,Requisições!$D:$D,$A22,Requisições!$F:$F,Requisições!$V$4)</f>
        <v>0</v>
      </c>
      <c r="W22" s="4">
        <f>SUMIFS(Requisições!$G:$G,Requisições!$D:$D,$A22,Requisições!$F:$F,Requisições!$V$5)</f>
        <v>0</v>
      </c>
      <c r="X22" s="4">
        <f>SUMIFS(Requisições!$G:$G,Requisições!$D:$D,$A22,Requisições!$F:$F,Requisições!$V$6)</f>
        <v>0</v>
      </c>
      <c r="Y22" s="4">
        <f>SUMIFS(Requisições!$G:$G,Requisições!$D:$D,$A22,Requisições!$F:$F,Requisições!$V$7)</f>
        <v>0</v>
      </c>
      <c r="Z22" s="4">
        <f>SUMIFS(Requisições!$G:$G,Requisições!$D:$D,$A22,Requisições!$F:$F,Requisições!$V$8)</f>
        <v>0</v>
      </c>
      <c r="AA22" s="4">
        <f>SUMIFS(Requisições!$G:$G,Requisições!$D:$D,$A22,Requisições!$F:$F,Requisições!$V$9)</f>
        <v>0</v>
      </c>
      <c r="AB22" s="4">
        <f>SUMIFS(Requisições!$G:$G,Requisições!$D:$D,$A22,Requisições!$F:$F,Requisições!$V$10)</f>
        <v>0</v>
      </c>
      <c r="AC22" s="4">
        <f>SUMIFS(Requisições!$G:$G,Requisições!$D:$D,$A22,Requisições!$F:$F,Requisições!$V$11)</f>
        <v>0</v>
      </c>
      <c r="AD22" s="4">
        <f>SUMIFS(Requisições!$G:$G,Requisições!$D:$D,$A22,Requisições!$F:$F,Requisições!$V$12)</f>
        <v>0</v>
      </c>
      <c r="AE22" s="4">
        <f>SUMIFS(Requisições!$G:$G,Requisições!$D:$D,$A22,Requisições!$F:$F,Requisições!$V$13)</f>
        <v>0</v>
      </c>
      <c r="AF22" s="4">
        <f>SUMIFS(Requisições!$G:$G,Requisições!$D:$D,$A22,Requisições!$F:$F,Requisições!$V$14)</f>
        <v>0</v>
      </c>
    </row>
    <row r="23" spans="1:32" ht="15.75" customHeight="1" x14ac:dyDescent="0.3">
      <c r="A23" s="3" t="s">
        <v>206</v>
      </c>
      <c r="B23" s="3">
        <f>SUM(C23:AF23)</f>
        <v>386.9</v>
      </c>
      <c r="C23" s="3">
        <f>SUMIFS(Requisições!$G:$G,Requisições!$D:$D,$A23,Requisições!$F:$F,Requisições!$R$1)</f>
        <v>0</v>
      </c>
      <c r="D23" s="3">
        <f>SUMIFS(Requisições!$G:$G,Requisições!$D:$D,$A23,Requisições!$F:$F,Requisições!$R$2)</f>
        <v>0</v>
      </c>
      <c r="E23" s="3">
        <f>SUMIFS(Requisições!$G:$G,Requisições!$D:$D,$A23,Requisições!$F:$F,Requisições!$R$3)</f>
        <v>0</v>
      </c>
      <c r="F23" s="3">
        <f>SUMIFS(Requisições!$G:$G,Requisições!$D:$D,$A23,Requisições!$F:$F,Requisições!$R$4)</f>
        <v>0</v>
      </c>
      <c r="G23" s="3">
        <f>SUMIFS(Requisições!$G:$G,Requisições!$D:$D,$A23,Requisições!$F:$F,Requisições!$R$5)</f>
        <v>0</v>
      </c>
      <c r="H23" s="3">
        <f>SUMIFS(Requisições!$G:$G,Requisições!$D:$D,$A23,Requisições!$F:$F,Requisições!$R$6)</f>
        <v>0</v>
      </c>
      <c r="I23" s="3">
        <f>SUMIFS(Requisições!$G:$G,Requisições!$D:$D,$A23,Requisições!$F:$F,Requisições!$R$7)</f>
        <v>0</v>
      </c>
      <c r="J23" s="3">
        <f>SUMIFS(Requisições!$G:$G,Requisições!$D:$D,$A23,Requisições!$F:$F,Requisições!$S$1)</f>
        <v>0</v>
      </c>
      <c r="K23" s="3">
        <f>SUMIFS(Requisições!$G:$G,Requisições!$D:$D,$A23,Requisições!$F:$F,Requisições!$S$2)</f>
        <v>0</v>
      </c>
      <c r="L23" s="4">
        <f>SUMIFS(Requisições!$G:$G,Requisições!$D:$D,$A23,Requisições!$F:$F,Requisições!$S$3)</f>
        <v>0</v>
      </c>
      <c r="M23" s="4">
        <f>SUMIFS(Requisições!$G:$G,Requisições!$D:$D,$A23,Requisições!$F:$F,Requisições!$S$4)</f>
        <v>0</v>
      </c>
      <c r="N23" s="4">
        <f>SUMIFS(Requisições!$G:$G,Requisições!$D:$D,$A23,Requisições!$F:$F,Requisições!$S$5)</f>
        <v>0</v>
      </c>
      <c r="O23" s="4">
        <f>SUMIFS(Requisições!$G:$G,Requisições!$D:$D,$A23,Requisições!$F:$F,Requisições!$T$1)</f>
        <v>0</v>
      </c>
      <c r="P23" s="4">
        <f>SUMIFS(Requisições!$G:$G,Requisições!$D:$D,$A23,Requisições!$F:$F,Requisições!$T$2)</f>
        <v>0</v>
      </c>
      <c r="Q23" s="4">
        <f>SUMIFS(Requisições!$G:$G,Requisições!$D:$D,$A23,Requisições!$F:$F,Requisições!$T$3)</f>
        <v>0</v>
      </c>
      <c r="R23" s="4">
        <f>SUMIFS(Requisições!$G:$G,Requisições!$D:$D,$A23,Requisições!$F:$F,Requisições!$U$1)</f>
        <v>0</v>
      </c>
      <c r="S23" s="4">
        <f>SUMIFS(Requisições!$G:$G,Requisições!$D:$D,$A23,Requisições!$F:$F,Requisições!$V$1)</f>
        <v>386.9</v>
      </c>
      <c r="T23" s="4">
        <f>SUMIFS(Requisições!$G:$G,Requisições!$D:$D,$A23,Requisições!$F:$F,Requisições!$V$2)</f>
        <v>0</v>
      </c>
      <c r="U23" s="4">
        <f>SUMIFS(Requisições!$G:$G,Requisições!$D:$D,$A23,Requisições!$F:$F,Requisições!$V$3)</f>
        <v>0</v>
      </c>
      <c r="V23" s="4">
        <f>SUMIFS(Requisições!$G:$G,Requisições!$D:$D,$A23,Requisições!$F:$F,Requisições!$V$4)</f>
        <v>0</v>
      </c>
      <c r="W23" s="4">
        <f>SUMIFS(Requisições!$G:$G,Requisições!$D:$D,$A23,Requisições!$F:$F,Requisições!$V$5)</f>
        <v>0</v>
      </c>
      <c r="X23" s="4">
        <f>SUMIFS(Requisições!$G:$G,Requisições!$D:$D,$A23,Requisições!$F:$F,Requisições!$V$6)</f>
        <v>0</v>
      </c>
      <c r="Y23" s="4">
        <f>SUMIFS(Requisições!$G:$G,Requisições!$D:$D,$A23,Requisições!$F:$F,Requisições!$V$7)</f>
        <v>0</v>
      </c>
      <c r="Z23" s="4">
        <f>SUMIFS(Requisições!$G:$G,Requisições!$D:$D,$A23,Requisições!$F:$F,Requisições!$V$8)</f>
        <v>0</v>
      </c>
      <c r="AA23" s="4">
        <f>SUMIFS(Requisições!$G:$G,Requisições!$D:$D,$A23,Requisições!$F:$F,Requisições!$V$9)</f>
        <v>0</v>
      </c>
      <c r="AB23" s="4">
        <f>SUMIFS(Requisições!$G:$G,Requisições!$D:$D,$A23,Requisições!$F:$F,Requisições!$V$10)</f>
        <v>0</v>
      </c>
      <c r="AC23" s="4">
        <f>SUMIFS(Requisições!$G:$G,Requisições!$D:$D,$A23,Requisições!$F:$F,Requisições!$V$11)</f>
        <v>0</v>
      </c>
      <c r="AD23" s="4">
        <f>SUMIFS(Requisições!$G:$G,Requisições!$D:$D,$A23,Requisições!$F:$F,Requisições!$V$12)</f>
        <v>0</v>
      </c>
      <c r="AE23" s="4">
        <f>SUMIFS(Requisições!$G:$G,Requisições!$D:$D,$A23,Requisições!$F:$F,Requisições!$V$13)</f>
        <v>0</v>
      </c>
      <c r="AF23" s="4">
        <f>SUMIFS(Requisições!$G:$G,Requisições!$D:$D,$A23,Requisições!$F:$F,Requisições!$V$14)</f>
        <v>0</v>
      </c>
    </row>
    <row r="24" spans="1:32" ht="15" customHeight="1" x14ac:dyDescent="0.3">
      <c r="A24" s="3" t="s">
        <v>207</v>
      </c>
      <c r="B24" s="3">
        <f t="shared" si="0"/>
        <v>196.5</v>
      </c>
      <c r="C24" s="3">
        <f>SUMIFS(Requisições!$G:$G,Requisições!$D:$D,$A24,Requisições!$F:$F,Requisições!$R$1)</f>
        <v>0</v>
      </c>
      <c r="D24" s="3">
        <f>SUMIFS(Requisições!$G:$G,Requisições!$D:$D,$A24,Requisições!$F:$F,Requisições!$R$2)</f>
        <v>0</v>
      </c>
      <c r="E24" s="3">
        <f>SUMIFS(Requisições!$G:$G,Requisições!$D:$D,$A24,Requisições!$F:$F,Requisições!$R$3)</f>
        <v>0</v>
      </c>
      <c r="F24" s="3">
        <f>SUMIFS(Requisições!$G:$G,Requisições!$D:$D,$A24,Requisições!$F:$F,Requisições!$R$4)</f>
        <v>0</v>
      </c>
      <c r="G24" s="3">
        <f>SUMIFS(Requisições!$G:$G,Requisições!$D:$D,$A24,Requisições!$F:$F,Requisições!$R$5)</f>
        <v>0</v>
      </c>
      <c r="H24" s="3">
        <f>SUMIFS(Requisições!$G:$G,Requisições!$D:$D,$A24,Requisições!$F:$F,Requisições!$R$6)</f>
        <v>0</v>
      </c>
      <c r="I24" s="3">
        <f>SUMIFS(Requisições!$G:$G,Requisições!$D:$D,$A24,Requisições!$F:$F,Requisições!$R$7)</f>
        <v>0</v>
      </c>
      <c r="J24" s="3">
        <f>SUMIFS(Requisições!$G:$G,Requisições!$D:$D,$A24,Requisições!$F:$F,Requisições!$S$1)</f>
        <v>0</v>
      </c>
      <c r="K24" s="3">
        <f>SUMIFS(Requisições!$G:$G,Requisições!$D:$D,$A24,Requisições!$F:$F,Requisições!$S$2)</f>
        <v>0</v>
      </c>
      <c r="L24" s="4">
        <f>SUMIFS(Requisições!$G:$G,Requisições!$D:$D,$A24,Requisições!$F:$F,Requisições!$S$3)</f>
        <v>0</v>
      </c>
      <c r="M24" s="4">
        <f>SUMIFS(Requisições!$G:$G,Requisições!$D:$D,$A24,Requisições!$F:$F,Requisições!$S$4)</f>
        <v>0</v>
      </c>
      <c r="N24" s="4">
        <f>SUMIFS(Requisições!$G:$G,Requisições!$D:$D,$A24,Requisições!$F:$F,Requisições!$S$5)</f>
        <v>0</v>
      </c>
      <c r="O24" s="4">
        <f>SUMIFS(Requisições!$G:$G,Requisições!$D:$D,$A24,Requisições!$F:$F,Requisições!$T$1)</f>
        <v>0</v>
      </c>
      <c r="P24" s="4">
        <f>SUMIFS(Requisições!$G:$G,Requisições!$D:$D,$A24,Requisições!$F:$F,Requisições!$T$2)</f>
        <v>0</v>
      </c>
      <c r="Q24" s="4">
        <f>SUMIFS(Requisições!$G:$G,Requisições!$D:$D,$A24,Requisições!$F:$F,Requisições!$T$3)</f>
        <v>0</v>
      </c>
      <c r="R24" s="4">
        <f>SUMIFS(Requisições!$G:$G,Requisições!$D:$D,$A24,Requisições!$F:$F,Requisições!$U$1)</f>
        <v>0</v>
      </c>
      <c r="S24" s="4">
        <f>SUMIFS(Requisições!$G:$G,Requisições!$D:$D,$A24,Requisições!$F:$F,Requisições!$V$1)</f>
        <v>196.5</v>
      </c>
      <c r="T24" s="4">
        <f>SUMIFS(Requisições!$G:$G,Requisições!$D:$D,$A24,Requisições!$F:$F,Requisições!$V$2)</f>
        <v>0</v>
      </c>
      <c r="U24" s="4">
        <f>SUMIFS(Requisições!$G:$G,Requisições!$D:$D,$A24,Requisições!$F:$F,Requisições!$V$3)</f>
        <v>0</v>
      </c>
      <c r="V24" s="4">
        <f>SUMIFS(Requisições!$G:$G,Requisições!$D:$D,$A24,Requisições!$F:$F,Requisições!$V$4)</f>
        <v>0</v>
      </c>
      <c r="W24" s="4">
        <f>SUMIFS(Requisições!$G:$G,Requisições!$D:$D,$A24,Requisições!$F:$F,Requisições!$V$5)</f>
        <v>0</v>
      </c>
      <c r="X24" s="4">
        <f>SUMIFS(Requisições!$G:$G,Requisições!$D:$D,$A24,Requisições!$F:$F,Requisições!$V$6)</f>
        <v>0</v>
      </c>
      <c r="Y24" s="4">
        <f>SUMIFS(Requisições!$G:$G,Requisições!$D:$D,$A24,Requisições!$F:$F,Requisições!$V$7)</f>
        <v>0</v>
      </c>
      <c r="Z24" s="4">
        <f>SUMIFS(Requisições!$G:$G,Requisições!$D:$D,$A24,Requisições!$F:$F,Requisições!$V$8)</f>
        <v>0</v>
      </c>
      <c r="AA24" s="4">
        <f>SUMIFS(Requisições!$G:$G,Requisições!$D:$D,$A24,Requisições!$F:$F,Requisições!$V$9)</f>
        <v>0</v>
      </c>
      <c r="AB24" s="4">
        <f>SUMIFS(Requisições!$G:$G,Requisições!$D:$D,$A24,Requisições!$F:$F,Requisições!$V$10)</f>
        <v>0</v>
      </c>
      <c r="AC24" s="4">
        <f>SUMIFS(Requisições!$G:$G,Requisições!$D:$D,$A24,Requisições!$F:$F,Requisições!$V$11)</f>
        <v>0</v>
      </c>
      <c r="AD24" s="4">
        <f>SUMIFS(Requisições!$G:$G,Requisições!$D:$D,$A24,Requisições!$F:$F,Requisições!$V$12)</f>
        <v>0</v>
      </c>
      <c r="AE24" s="4">
        <f>SUMIFS(Requisições!$G:$G,Requisições!$D:$D,$A24,Requisições!$F:$F,Requisições!$V$13)</f>
        <v>0</v>
      </c>
      <c r="AF24" s="4">
        <f>SUMIFS(Requisições!$G:$G,Requisições!$D:$D,$A24,Requisições!$F:$F,Requisições!$V$14)</f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6">
    <mergeCell ref="S1:AF1"/>
    <mergeCell ref="A1:A2"/>
    <mergeCell ref="B1:B2"/>
    <mergeCell ref="C1:I1"/>
    <mergeCell ref="J1:N1"/>
    <mergeCell ref="O1:Q1"/>
  </mergeCells>
  <conditionalFormatting sqref="B3:B24">
    <cfRule type="cellIs" dxfId="267" priority="1" operator="lessThan">
      <formula>160</formula>
    </cfRule>
    <cfRule type="cellIs" dxfId="266" priority="2" operator="greaterThanOrEqual">
      <formula>160</formula>
    </cfRule>
  </conditionalFormatting>
  <pageMargins left="0.511811024" right="0.511811024" top="0.78740157499999996" bottom="0.78740157499999996" header="0" footer="0"/>
  <pageSetup paperSize="9" scale="30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FC5A-EA7A-4042-BEDC-8CF4DF0725EE}">
  <dimension ref="A1:AF28"/>
  <sheetViews>
    <sheetView workbookViewId="0">
      <selection activeCell="B16" sqref="B16"/>
    </sheetView>
  </sheetViews>
  <sheetFormatPr defaultColWidth="0" defaultRowHeight="13.8" zeroHeight="1" x14ac:dyDescent="0.25"/>
  <cols>
    <col min="1" max="1" width="34.69921875" bestFit="1" customWidth="1"/>
    <col min="2" max="19" width="9" customWidth="1"/>
    <col min="20" max="20" width="6.19921875" bestFit="1" customWidth="1"/>
    <col min="21" max="21" width="3.69921875" bestFit="1" customWidth="1"/>
    <col min="22" max="22" width="9" customWidth="1"/>
    <col min="23" max="23" width="13.09765625" bestFit="1" customWidth="1"/>
    <col min="24" max="24" width="13.19921875" bestFit="1" customWidth="1"/>
    <col min="25" max="27" width="9" customWidth="1"/>
    <col min="28" max="28" width="10.69921875" bestFit="1" customWidth="1"/>
    <col min="29" max="32" width="9" customWidth="1"/>
    <col min="33" max="16384" width="9" hidden="1"/>
  </cols>
  <sheetData>
    <row r="1" spans="1:32" s="1" customFormat="1" ht="14.4" x14ac:dyDescent="0.3">
      <c r="A1" s="96" t="s">
        <v>65</v>
      </c>
      <c r="B1" s="98" t="s">
        <v>66</v>
      </c>
      <c r="C1" s="95" t="s">
        <v>67</v>
      </c>
      <c r="D1" s="95"/>
      <c r="E1" s="95"/>
      <c r="F1" s="95"/>
      <c r="G1" s="95"/>
      <c r="H1" s="95"/>
      <c r="I1" s="95"/>
      <c r="J1" s="98" t="s">
        <v>68</v>
      </c>
      <c r="K1" s="98"/>
      <c r="L1" s="98"/>
      <c r="M1" s="98"/>
      <c r="N1" s="98"/>
      <c r="O1" s="95" t="s">
        <v>69</v>
      </c>
      <c r="P1" s="95"/>
      <c r="Q1" s="95"/>
      <c r="R1" s="16" t="s">
        <v>70</v>
      </c>
      <c r="S1" s="95" t="s">
        <v>71</v>
      </c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s="1" customFormat="1" ht="14.4" x14ac:dyDescent="0.3">
      <c r="A2" s="97"/>
      <c r="B2" s="98"/>
      <c r="C2" s="17" t="s">
        <v>72</v>
      </c>
      <c r="D2" s="17" t="s">
        <v>73</v>
      </c>
      <c r="E2" s="17" t="s">
        <v>74</v>
      </c>
      <c r="F2" s="17" t="s">
        <v>75</v>
      </c>
      <c r="G2" s="17" t="s">
        <v>76</v>
      </c>
      <c r="H2" s="15" t="s">
        <v>91</v>
      </c>
      <c r="I2" s="15" t="s">
        <v>137</v>
      </c>
      <c r="J2" s="17" t="s">
        <v>72</v>
      </c>
      <c r="K2" s="17" t="s">
        <v>78</v>
      </c>
      <c r="L2" s="17" t="s">
        <v>79</v>
      </c>
      <c r="M2" s="15" t="s">
        <v>138</v>
      </c>
      <c r="N2" s="15" t="s">
        <v>139</v>
      </c>
      <c r="O2" s="17" t="s">
        <v>81</v>
      </c>
      <c r="P2" s="17" t="s">
        <v>82</v>
      </c>
      <c r="Q2" s="17" t="s">
        <v>74</v>
      </c>
      <c r="R2" s="17" t="s">
        <v>83</v>
      </c>
      <c r="S2" s="17" t="s">
        <v>84</v>
      </c>
      <c r="T2" s="17" t="s">
        <v>85</v>
      </c>
      <c r="U2" s="17" t="s">
        <v>86</v>
      </c>
      <c r="V2" s="17" t="s">
        <v>87</v>
      </c>
      <c r="W2" s="17" t="s">
        <v>78</v>
      </c>
      <c r="X2" s="17" t="s">
        <v>88</v>
      </c>
      <c r="Y2" s="17" t="s">
        <v>89</v>
      </c>
      <c r="Z2" s="17" t="s">
        <v>90</v>
      </c>
      <c r="AA2" s="17" t="s">
        <v>91</v>
      </c>
      <c r="AB2" s="17" t="s">
        <v>92</v>
      </c>
      <c r="AC2" s="17" t="s">
        <v>93</v>
      </c>
      <c r="AD2" s="17" t="s">
        <v>94</v>
      </c>
      <c r="AE2" s="17" t="s">
        <v>95</v>
      </c>
      <c r="AF2" s="17" t="s">
        <v>96</v>
      </c>
    </row>
    <row r="3" spans="1:32" ht="14.4" x14ac:dyDescent="0.3">
      <c r="A3" s="18" t="s">
        <v>208</v>
      </c>
      <c r="B3" s="5">
        <f t="shared" ref="B3:B23" si="0">SUM(C3:AF3)</f>
        <v>207</v>
      </c>
      <c r="C3" s="5">
        <f>SUMIFS(Requisições!$G:$G,Requisições!$D:$D,$A3,Requisições!$F:$F,Requisições!$R$1)</f>
        <v>0</v>
      </c>
      <c r="D3" s="5">
        <f>SUMIFS(Requisições!$G:$G,Requisições!$D:$D,$A3,Requisições!$F:$F,Requisições!$R$2)</f>
        <v>0</v>
      </c>
      <c r="E3" s="5">
        <f>SUMIFS(Requisições!$G:$G,Requisições!$D:$D,$A3,Requisições!$F:$F,Requisições!$R$3)</f>
        <v>0</v>
      </c>
      <c r="F3" s="5">
        <f>SUMIFS(Requisições!$G:$G,Requisições!$D:$D,$A3,Requisições!$F:$F,Requisições!$R$4)</f>
        <v>0</v>
      </c>
      <c r="G3" s="5">
        <f>SUMIFS(Requisições!$G:$G,Requisições!$D:$D,$A3,Requisições!$F:$F,Requisições!$R$5)</f>
        <v>0</v>
      </c>
      <c r="H3" s="5">
        <f>SUMIFS(Requisições!$G:$G,Requisições!$D:$D,$A3,Requisições!$F:$F,Requisições!$R$6)</f>
        <v>10</v>
      </c>
      <c r="I3" s="5">
        <f>SUMIFS(Requisições!$G:$G,Requisições!$D:$D,$A3,Requisições!$F:$F,Requisições!$R$7)</f>
        <v>0</v>
      </c>
      <c r="J3" s="5">
        <f>SUMIFS(Requisições!$G:$G,Requisições!$D:$D,$A3,Requisições!$F:$F,Requisições!$S$1)</f>
        <v>0</v>
      </c>
      <c r="K3" s="5">
        <f>SUMIFS(Requisições!$G:$G,Requisições!$D:$D,$A3,Requisições!$F:$F,Requisições!$S$2)</f>
        <v>0</v>
      </c>
      <c r="L3" s="5">
        <f>SUMIFS(Requisições!$G:$G,Requisições!$D:$D,$A3,Requisições!$F:$F,Requisições!$S$3)</f>
        <v>0</v>
      </c>
      <c r="M3" s="5">
        <f>SUMIFS(Requisições!$G:$G,Requisições!$D:$D,$A3,Requisições!$F:$F,Requisições!$S$4)</f>
        <v>0</v>
      </c>
      <c r="N3" s="5">
        <f>SUMIFS(Requisições!$G:$G,Requisições!$D:$D,$A3,Requisições!$F:$F,Requisições!$S$5)</f>
        <v>0</v>
      </c>
      <c r="O3" s="5">
        <f>SUMIFS(Requisições!$G:$G,Requisições!$D:$D,$A3,Requisições!$F:$F,Requisições!$T$1)</f>
        <v>0</v>
      </c>
      <c r="P3" s="5">
        <f>SUMIFS(Requisições!$G:$G,Requisições!$D:$D,$A3,Requisições!$F:$F,Requisições!$T$2)</f>
        <v>0</v>
      </c>
      <c r="Q3" s="5">
        <f>SUMIFS(Requisições!$G:$G,Requisições!$D:$D,$A3,Requisições!$F:$F,Requisições!$T$3)</f>
        <v>0</v>
      </c>
      <c r="R3" s="5">
        <f>SUMIFS(Requisições!$G:$G,Requisições!$D:$D,$A3,Requisições!$F:$F,Requisições!$U$1)</f>
        <v>0</v>
      </c>
      <c r="S3" s="5">
        <f>SUMIFS(Requisições!$G:$G,Requisições!$D:$D,$A3,Requisições!$F:$F,Requisições!$V$1)</f>
        <v>134</v>
      </c>
      <c r="T3" s="5">
        <f>SUMIFS(Requisições!$G:$G,Requisições!$D:$D,$A3,Requisições!$F:$F,Requisições!$V$2)</f>
        <v>0</v>
      </c>
      <c r="U3" s="5">
        <f>SUMIFS(Requisições!$G:$G,Requisições!$D:$D,$A3,Requisições!$F:$F,Requisições!$V$3)</f>
        <v>0</v>
      </c>
      <c r="V3" s="5">
        <f>SUMIFS(Requisições!$G:$G,Requisições!$D:$D,$A3,Requisições!$F:$F,Requisições!$V$4)</f>
        <v>40</v>
      </c>
      <c r="W3" s="5">
        <f>SUMIFS(Requisições!$G:$G,Requisições!$D:$D,$A3,Requisições!$F:$F,Requisições!$V$5)</f>
        <v>0</v>
      </c>
      <c r="X3" s="5">
        <f>SUMIFS(Requisições!$G:$G,Requisições!$D:$D,$A3,Requisições!$F:$F,Requisições!$V$6)</f>
        <v>20</v>
      </c>
      <c r="Y3" s="5">
        <f>SUMIFS(Requisições!$G:$G,Requisições!$D:$D,$A3,Requisições!$F:$F,Requisições!$V$7)</f>
        <v>0</v>
      </c>
      <c r="Z3" s="5">
        <f>SUMIFS(Requisições!$G:$G,Requisições!$D:$D,$A3,Requisições!$F:$F,Requisições!$V$8)</f>
        <v>3</v>
      </c>
      <c r="AA3" s="5">
        <f>SUMIFS(Requisições!$G:$G,Requisições!$D:$D,$A3,Requisições!$F:$F,Requisições!$V$9)</f>
        <v>0</v>
      </c>
      <c r="AB3" s="5">
        <f>SUMIFS(Requisições!$G:$G,Requisições!$D:$D,$A3,Requisições!$F:$F,Requisições!$V$10)</f>
        <v>0</v>
      </c>
      <c r="AC3" s="5">
        <f>SUMIFS(Requisições!$G:$G,Requisições!$D:$D,$A3,Requisições!$F:$F,Requisições!$V$11)</f>
        <v>0</v>
      </c>
      <c r="AD3" s="5">
        <f>SUMIFS(Requisições!$G:$G,Requisições!$D:$D,$A3,Requisições!$F:$F,Requisições!$V$12)</f>
        <v>0</v>
      </c>
      <c r="AE3" s="5">
        <f>SUMIFS(Requisições!$G:$G,Requisições!$D:$D,$A3,Requisições!$F:$F,Requisições!$V$13)</f>
        <v>0</v>
      </c>
      <c r="AF3" s="5">
        <f>SUMIFS(Requisições!$G:$G,Requisições!$D:$D,$A3,Requisições!$F:$F,Requisições!$V$14)</f>
        <v>0</v>
      </c>
    </row>
    <row r="4" spans="1:32" ht="14.4" x14ac:dyDescent="0.3">
      <c r="A4" s="18" t="s">
        <v>209</v>
      </c>
      <c r="B4" s="5">
        <f t="shared" si="0"/>
        <v>180</v>
      </c>
      <c r="C4" s="5">
        <f>SUMIFS(Requisições!$G:$G,Requisições!$D:$D,$A4,Requisições!$F:$F,Requisições!$R$1)</f>
        <v>0</v>
      </c>
      <c r="D4" s="5">
        <f>SUMIFS(Requisições!$G:$G,Requisições!$D:$D,$A4,Requisições!$F:$F,Requisições!$R$2)</f>
        <v>0</v>
      </c>
      <c r="E4" s="5">
        <f>SUMIFS(Requisições!$G:$G,Requisições!$D:$D,$A4,Requisições!$F:$F,Requisições!$R$3)</f>
        <v>0</v>
      </c>
      <c r="F4" s="5">
        <f>SUMIFS(Requisições!$G:$G,Requisições!$D:$D,$A4,Requisições!$F:$F,Requisições!$R$4)</f>
        <v>0</v>
      </c>
      <c r="G4" s="5">
        <f>SUMIFS(Requisições!$G:$G,Requisições!$D:$D,$A4,Requisições!$F:$F,Requisições!$R$5)</f>
        <v>0</v>
      </c>
      <c r="H4" s="5">
        <f>SUMIFS(Requisições!$G:$G,Requisições!$D:$D,$A4,Requisições!$F:$F,Requisições!$R$6)</f>
        <v>0</v>
      </c>
      <c r="I4" s="5">
        <f>SUMIFS(Requisições!$G:$G,Requisições!$D:$D,$A4,Requisições!$F:$F,Requisições!$R$7)</f>
        <v>0</v>
      </c>
      <c r="J4" s="5">
        <f>SUMIFS(Requisições!$G:$G,Requisições!$D:$D,$A4,Requisições!$F:$F,Requisições!$S$1)</f>
        <v>0</v>
      </c>
      <c r="K4" s="5">
        <f>SUMIFS(Requisições!$G:$G,Requisições!$D:$D,$A4,Requisições!$F:$F,Requisições!$S$2)</f>
        <v>0</v>
      </c>
      <c r="L4" s="5">
        <f>SUMIFS(Requisições!$G:$G,Requisições!$D:$D,$A4,Requisições!$F:$F,Requisições!$S$3)</f>
        <v>0</v>
      </c>
      <c r="M4" s="5">
        <f>SUMIFS(Requisições!$G:$G,Requisições!$D:$D,$A4,Requisições!$F:$F,Requisições!$S$4)</f>
        <v>0</v>
      </c>
      <c r="N4" s="5">
        <f>SUMIFS(Requisições!$G:$G,Requisições!$D:$D,$A4,Requisições!$F:$F,Requisições!$S$5)</f>
        <v>0</v>
      </c>
      <c r="O4" s="5">
        <f>SUMIFS(Requisições!$G:$G,Requisições!$D:$D,$A4,Requisições!$F:$F,Requisições!$T$1)</f>
        <v>0</v>
      </c>
      <c r="P4" s="5">
        <f>SUMIFS(Requisições!$G:$G,Requisições!$D:$D,$A4,Requisições!$F:$F,Requisições!$T$2)</f>
        <v>0</v>
      </c>
      <c r="Q4" s="5">
        <f>SUMIFS(Requisições!$G:$G,Requisições!$D:$D,$A4,Requisições!$F:$F,Requisições!$T$3)</f>
        <v>0</v>
      </c>
      <c r="R4" s="5">
        <f>SUMIFS(Requisições!$G:$G,Requisições!$D:$D,$A4,Requisições!$F:$F,Requisições!$U$1)</f>
        <v>0</v>
      </c>
      <c r="S4" s="5">
        <f>SUMIFS(Requisições!$G:$G,Requisições!$D:$D,$A4,Requisições!$F:$F,Requisições!$V$1)</f>
        <v>160</v>
      </c>
      <c r="T4" s="5">
        <f>SUMIFS(Requisições!$G:$G,Requisições!$D:$D,$A4,Requisições!$F:$F,Requisições!$V$2)</f>
        <v>0</v>
      </c>
      <c r="U4" s="5">
        <f>SUMIFS(Requisições!$G:$G,Requisições!$D:$D,$A4,Requisições!$F:$F,Requisições!$V$3)</f>
        <v>0</v>
      </c>
      <c r="V4" s="5">
        <f>SUMIFS(Requisições!$G:$G,Requisições!$D:$D,$A4,Requisições!$F:$F,Requisições!$V$4)</f>
        <v>0</v>
      </c>
      <c r="W4" s="5">
        <f>SUMIFS(Requisições!$G:$G,Requisições!$D:$D,$A4,Requisições!$F:$F,Requisições!$V$5)</f>
        <v>0</v>
      </c>
      <c r="X4" s="5">
        <f>SUMIFS(Requisições!$G:$G,Requisições!$D:$D,$A4,Requisições!$F:$F,Requisições!$V$6)</f>
        <v>20</v>
      </c>
      <c r="Y4" s="5">
        <f>SUMIFS(Requisições!$G:$G,Requisições!$D:$D,$A4,Requisições!$F:$F,Requisições!$V$7)</f>
        <v>0</v>
      </c>
      <c r="Z4" s="5">
        <f>SUMIFS(Requisições!$G:$G,Requisições!$D:$D,$A4,Requisições!$F:$F,Requisições!$V$8)</f>
        <v>0</v>
      </c>
      <c r="AA4" s="5">
        <f>SUMIFS(Requisições!$G:$G,Requisições!$D:$D,$A4,Requisições!$F:$F,Requisições!$V$9)</f>
        <v>0</v>
      </c>
      <c r="AB4" s="5">
        <f>SUMIFS(Requisições!$G:$G,Requisições!$D:$D,$A4,Requisições!$F:$F,Requisições!$V$10)</f>
        <v>0</v>
      </c>
      <c r="AC4" s="5">
        <f>SUMIFS(Requisições!$G:$G,Requisições!$D:$D,$A4,Requisições!$F:$F,Requisições!$V$11)</f>
        <v>0</v>
      </c>
      <c r="AD4" s="5">
        <f>SUMIFS(Requisições!$G:$G,Requisições!$D:$D,$A4,Requisições!$F:$F,Requisições!$V$12)</f>
        <v>0</v>
      </c>
      <c r="AE4" s="5">
        <f>SUMIFS(Requisições!$G:$G,Requisições!$D:$D,$A4,Requisições!$F:$F,Requisições!$V$13)</f>
        <v>0</v>
      </c>
      <c r="AF4" s="5">
        <f>SUMIFS(Requisições!$G:$G,Requisições!$D:$D,$A4,Requisições!$F:$F,Requisições!$V$14)</f>
        <v>0</v>
      </c>
    </row>
    <row r="5" spans="1:32" ht="14.4" x14ac:dyDescent="0.3">
      <c r="A5" s="18" t="s">
        <v>210</v>
      </c>
      <c r="B5" s="5">
        <f t="shared" si="0"/>
        <v>168</v>
      </c>
      <c r="C5" s="5">
        <f>SUMIFS(Requisições!$G:$G,Requisições!$D:$D,$A5,Requisições!$F:$F,Requisições!$R$1)</f>
        <v>0</v>
      </c>
      <c r="D5" s="5">
        <f>SUMIFS(Requisições!$G:$G,Requisições!$D:$D,$A5,Requisições!$F:$F,Requisições!$R$2)</f>
        <v>0</v>
      </c>
      <c r="E5" s="5">
        <f>SUMIFS(Requisições!$G:$G,Requisições!$D:$D,$A5,Requisições!$F:$F,Requisições!$R$3)</f>
        <v>0</v>
      </c>
      <c r="F5" s="5">
        <f>SUMIFS(Requisições!$G:$G,Requisições!$D:$D,$A5,Requisições!$F:$F,Requisições!$R$4)</f>
        <v>0</v>
      </c>
      <c r="G5" s="5">
        <f>SUMIFS(Requisições!$G:$G,Requisições!$D:$D,$A5,Requisições!$F:$F,Requisições!$R$5)</f>
        <v>0</v>
      </c>
      <c r="H5" s="5">
        <f>SUMIFS(Requisições!$G:$G,Requisições!$D:$D,$A5,Requisições!$F:$F,Requisições!$R$6)</f>
        <v>0</v>
      </c>
      <c r="I5" s="5">
        <f>SUMIFS(Requisições!$G:$G,Requisições!$D:$D,$A5,Requisições!$F:$F,Requisições!$R$7)</f>
        <v>0</v>
      </c>
      <c r="J5" s="5">
        <f>SUMIFS(Requisições!$G:$G,Requisições!$D:$D,$A5,Requisições!$F:$F,Requisições!$S$1)</f>
        <v>0</v>
      </c>
      <c r="K5" s="5">
        <f>SUMIFS(Requisições!$G:$G,Requisições!$D:$D,$A5,Requisições!$F:$F,Requisições!$S$2)</f>
        <v>0</v>
      </c>
      <c r="L5" s="5">
        <f>SUMIFS(Requisições!$G:$G,Requisições!$D:$D,$A5,Requisições!$F:$F,Requisições!$S$3)</f>
        <v>0</v>
      </c>
      <c r="M5" s="5">
        <f>SUMIFS(Requisições!$G:$G,Requisições!$D:$D,$A5,Requisições!$F:$F,Requisições!$S$4)</f>
        <v>0</v>
      </c>
      <c r="N5" s="5">
        <f>SUMIFS(Requisições!$G:$G,Requisições!$D:$D,$A5,Requisições!$F:$F,Requisições!$S$5)</f>
        <v>0</v>
      </c>
      <c r="O5" s="5">
        <f>SUMIFS(Requisições!$G:$G,Requisições!$D:$D,$A5,Requisições!$F:$F,Requisições!$T$1)</f>
        <v>0</v>
      </c>
      <c r="P5" s="5">
        <f>SUMIFS(Requisições!$G:$G,Requisições!$D:$D,$A5,Requisições!$F:$F,Requisições!$T$2)</f>
        <v>0</v>
      </c>
      <c r="Q5" s="5">
        <f>SUMIFS(Requisições!$G:$G,Requisições!$D:$D,$A5,Requisições!$F:$F,Requisições!$T$3)</f>
        <v>0</v>
      </c>
      <c r="R5" s="5">
        <f>SUMIFS(Requisições!$G:$G,Requisições!$D:$D,$A5,Requisições!$F:$F,Requisições!$U$1)</f>
        <v>0</v>
      </c>
      <c r="S5" s="5">
        <f>SUMIFS(Requisições!$G:$G,Requisições!$D:$D,$A5,Requisições!$F:$F,Requisições!$V$1)</f>
        <v>148</v>
      </c>
      <c r="T5" s="5">
        <f>SUMIFS(Requisições!$G:$G,Requisições!$D:$D,$A5,Requisições!$F:$F,Requisições!$V$2)</f>
        <v>0</v>
      </c>
      <c r="U5" s="5">
        <f>SUMIFS(Requisições!$G:$G,Requisições!$D:$D,$A5,Requisições!$F:$F,Requisições!$V$3)</f>
        <v>0</v>
      </c>
      <c r="V5" s="5">
        <f>SUMIFS(Requisições!$G:$G,Requisições!$D:$D,$A5,Requisições!$F:$F,Requisições!$V$4)</f>
        <v>0</v>
      </c>
      <c r="W5" s="5">
        <f>SUMIFS(Requisições!$G:$G,Requisições!$D:$D,$A5,Requisições!$F:$F,Requisições!$V$5)</f>
        <v>0</v>
      </c>
      <c r="X5" s="5">
        <f>SUMIFS(Requisições!$G:$G,Requisições!$D:$D,$A5,Requisições!$F:$F,Requisições!$V$6)</f>
        <v>20</v>
      </c>
      <c r="Y5" s="5">
        <f>SUMIFS(Requisições!$G:$G,Requisições!$D:$D,$A5,Requisições!$F:$F,Requisições!$V$7)</f>
        <v>0</v>
      </c>
      <c r="Z5" s="5">
        <f>SUMIFS(Requisições!$G:$G,Requisições!$D:$D,$A5,Requisições!$F:$F,Requisições!$V$8)</f>
        <v>0</v>
      </c>
      <c r="AA5" s="5">
        <f>SUMIFS(Requisições!$G:$G,Requisições!$D:$D,$A5,Requisições!$F:$F,Requisições!$V$9)</f>
        <v>0</v>
      </c>
      <c r="AB5" s="5">
        <f>SUMIFS(Requisições!$G:$G,Requisições!$D:$D,$A5,Requisições!$F:$F,Requisições!$V$10)</f>
        <v>0</v>
      </c>
      <c r="AC5" s="5">
        <f>SUMIFS(Requisições!$G:$G,Requisições!$D:$D,$A5,Requisições!$F:$F,Requisições!$V$11)</f>
        <v>0</v>
      </c>
      <c r="AD5" s="5">
        <f>SUMIFS(Requisições!$G:$G,Requisições!$D:$D,$A5,Requisições!$F:$F,Requisições!$V$12)</f>
        <v>0</v>
      </c>
      <c r="AE5" s="5">
        <f>SUMIFS(Requisições!$G:$G,Requisições!$D:$D,$A5,Requisições!$F:$F,Requisições!$V$13)</f>
        <v>0</v>
      </c>
      <c r="AF5" s="5">
        <f>SUMIFS(Requisições!$G:$G,Requisições!$D:$D,$A5,Requisições!$F:$F,Requisições!$V$14)</f>
        <v>0</v>
      </c>
    </row>
    <row r="6" spans="1:32" ht="14.4" x14ac:dyDescent="0.3">
      <c r="A6" s="18" t="s">
        <v>211</v>
      </c>
      <c r="B6" s="5">
        <f t="shared" si="0"/>
        <v>165</v>
      </c>
      <c r="C6" s="5">
        <f>SUMIFS(Requisições!$G:$G,Requisições!$D:$D,$A6,Requisições!$F:$F,Requisições!$R$1)</f>
        <v>0</v>
      </c>
      <c r="D6" s="5">
        <f>SUMIFS(Requisições!$G:$G,Requisições!$D:$D,$A6,Requisições!$F:$F,Requisições!$R$2)</f>
        <v>0</v>
      </c>
      <c r="E6" s="5">
        <f>SUMIFS(Requisições!$G:$G,Requisições!$D:$D,$A6,Requisições!$F:$F,Requisições!$R$3)</f>
        <v>0</v>
      </c>
      <c r="F6" s="5">
        <f>SUMIFS(Requisições!$G:$G,Requisições!$D:$D,$A6,Requisições!$F:$F,Requisições!$R$4)</f>
        <v>0</v>
      </c>
      <c r="G6" s="5">
        <f>SUMIFS(Requisições!$G:$G,Requisições!$D:$D,$A6,Requisições!$F:$F,Requisições!$R$5)</f>
        <v>0</v>
      </c>
      <c r="H6" s="5">
        <f>SUMIFS(Requisições!$G:$G,Requisições!$D:$D,$A6,Requisições!$F:$F,Requisições!$R$6)</f>
        <v>0</v>
      </c>
      <c r="I6" s="5">
        <f>SUMIFS(Requisições!$G:$G,Requisições!$D:$D,$A6,Requisições!$F:$F,Requisições!$R$7)</f>
        <v>5</v>
      </c>
      <c r="J6" s="5">
        <f>SUMIFS(Requisições!$G:$G,Requisições!$D:$D,$A6,Requisições!$F:$F,Requisições!$S$1)</f>
        <v>0</v>
      </c>
      <c r="K6" s="5">
        <f>SUMIFS(Requisições!$G:$G,Requisições!$D:$D,$A6,Requisições!$F:$F,Requisições!$S$2)</f>
        <v>0</v>
      </c>
      <c r="L6" s="5">
        <f>SUMIFS(Requisições!$G:$G,Requisições!$D:$D,$A6,Requisições!$F:$F,Requisições!$S$3)</f>
        <v>0</v>
      </c>
      <c r="M6" s="5">
        <f>SUMIFS(Requisições!$G:$G,Requisições!$D:$D,$A6,Requisições!$F:$F,Requisições!$S$4)</f>
        <v>0</v>
      </c>
      <c r="N6" s="5">
        <f>SUMIFS(Requisições!$G:$G,Requisições!$D:$D,$A6,Requisições!$F:$F,Requisições!$S$5)</f>
        <v>0</v>
      </c>
      <c r="O6" s="5">
        <f>SUMIFS(Requisições!$G:$G,Requisições!$D:$D,$A6,Requisições!$F:$F,Requisições!$T$1)</f>
        <v>0</v>
      </c>
      <c r="P6" s="5">
        <f>SUMIFS(Requisições!$G:$G,Requisições!$D:$D,$A6,Requisições!$F:$F,Requisições!$T$2)</f>
        <v>0</v>
      </c>
      <c r="Q6" s="5">
        <f>SUMIFS(Requisições!$G:$G,Requisições!$D:$D,$A6,Requisições!$F:$F,Requisições!$T$3)</f>
        <v>0</v>
      </c>
      <c r="R6" s="5">
        <f>SUMIFS(Requisições!$G:$G,Requisições!$D:$D,$A6,Requisições!$F:$F,Requisições!$U$1)</f>
        <v>0</v>
      </c>
      <c r="S6" s="5">
        <f>SUMIFS(Requisições!$G:$G,Requisições!$D:$D,$A6,Requisições!$F:$F,Requisições!$V$1)</f>
        <v>140</v>
      </c>
      <c r="T6" s="5">
        <f>SUMIFS(Requisições!$G:$G,Requisições!$D:$D,$A6,Requisições!$F:$F,Requisições!$V$2)</f>
        <v>0</v>
      </c>
      <c r="U6" s="5">
        <f>SUMIFS(Requisições!$G:$G,Requisições!$D:$D,$A6,Requisições!$F:$F,Requisições!$V$3)</f>
        <v>0</v>
      </c>
      <c r="V6" s="5">
        <f>SUMIFS(Requisições!$G:$G,Requisições!$D:$D,$A6,Requisições!$F:$F,Requisições!$V$4)</f>
        <v>0</v>
      </c>
      <c r="W6" s="5">
        <f>SUMIFS(Requisições!$G:$G,Requisições!$D:$D,$A6,Requisições!$F:$F,Requisições!$V$5)</f>
        <v>0</v>
      </c>
      <c r="X6" s="5">
        <f>SUMIFS(Requisições!$G:$G,Requisições!$D:$D,$A6,Requisições!$F:$F,Requisições!$V$6)</f>
        <v>20</v>
      </c>
      <c r="Y6" s="5">
        <f>SUMIFS(Requisições!$G:$G,Requisições!$D:$D,$A6,Requisições!$F:$F,Requisições!$V$7)</f>
        <v>0</v>
      </c>
      <c r="Z6" s="5">
        <f>SUMIFS(Requisições!$G:$G,Requisições!$D:$D,$A6,Requisições!$F:$F,Requisições!$V$8)</f>
        <v>0</v>
      </c>
      <c r="AA6" s="5">
        <f>SUMIFS(Requisições!$G:$G,Requisições!$D:$D,$A6,Requisições!$F:$F,Requisições!$V$9)</f>
        <v>0</v>
      </c>
      <c r="AB6" s="5">
        <f>SUMIFS(Requisições!$G:$G,Requisições!$D:$D,$A6,Requisições!$F:$F,Requisições!$V$10)</f>
        <v>0</v>
      </c>
      <c r="AC6" s="5">
        <f>SUMIFS(Requisições!$G:$G,Requisições!$D:$D,$A6,Requisições!$F:$F,Requisições!$V$11)</f>
        <v>0</v>
      </c>
      <c r="AD6" s="5">
        <f>SUMIFS(Requisições!$G:$G,Requisições!$D:$D,$A6,Requisições!$F:$F,Requisições!$V$12)</f>
        <v>0</v>
      </c>
      <c r="AE6" s="5">
        <f>SUMIFS(Requisições!$G:$G,Requisições!$D:$D,$A6,Requisições!$F:$F,Requisições!$V$13)</f>
        <v>0</v>
      </c>
      <c r="AF6" s="5">
        <f>SUMIFS(Requisições!$G:$G,Requisições!$D:$D,$A6,Requisições!$F:$F,Requisições!$V$14)</f>
        <v>0</v>
      </c>
    </row>
    <row r="7" spans="1:32" ht="14.4" x14ac:dyDescent="0.3">
      <c r="A7" s="18" t="s">
        <v>212</v>
      </c>
      <c r="B7" s="5">
        <f t="shared" si="0"/>
        <v>172</v>
      </c>
      <c r="C7" s="5">
        <f>SUMIFS(Requisições!$G:$G,Requisições!$D:$D,$A7,Requisições!$F:$F,Requisições!$R$1)</f>
        <v>22</v>
      </c>
      <c r="D7" s="5">
        <f>SUMIFS(Requisições!$G:$G,Requisições!$D:$D,$A7,Requisições!$F:$F,Requisições!$R$2)</f>
        <v>0</v>
      </c>
      <c r="E7" s="5">
        <f>SUMIFS(Requisições!$G:$G,Requisições!$D:$D,$A7,Requisições!$F:$F,Requisições!$R$3)</f>
        <v>0</v>
      </c>
      <c r="F7" s="5">
        <f>SUMIFS(Requisições!$G:$G,Requisições!$D:$D,$A7,Requisições!$F:$F,Requisições!$R$4)</f>
        <v>0</v>
      </c>
      <c r="G7" s="5">
        <f>SUMIFS(Requisições!$G:$G,Requisições!$D:$D,$A7,Requisições!$F:$F,Requisições!$R$5)</f>
        <v>0</v>
      </c>
      <c r="H7" s="5">
        <f>SUMIFS(Requisições!$G:$G,Requisições!$D:$D,$A7,Requisições!$F:$F,Requisições!$R$6)</f>
        <v>0</v>
      </c>
      <c r="I7" s="5">
        <f>SUMIFS(Requisições!$G:$G,Requisições!$D:$D,$A7,Requisições!$F:$F,Requisições!$R$7)</f>
        <v>0</v>
      </c>
      <c r="J7" s="5">
        <f>SUMIFS(Requisições!$G:$G,Requisições!$D:$D,$A7,Requisições!$F:$F,Requisições!$S$1)</f>
        <v>0</v>
      </c>
      <c r="K7" s="5">
        <f>SUMIFS(Requisições!$G:$G,Requisições!$D:$D,$A7,Requisições!$F:$F,Requisições!$S$2)</f>
        <v>0</v>
      </c>
      <c r="L7" s="5">
        <f>SUMIFS(Requisições!$G:$G,Requisições!$D:$D,$A7,Requisições!$F:$F,Requisições!$S$3)</f>
        <v>0</v>
      </c>
      <c r="M7" s="5">
        <f>SUMIFS(Requisições!$G:$G,Requisições!$D:$D,$A7,Requisições!$F:$F,Requisições!$S$4)</f>
        <v>0</v>
      </c>
      <c r="N7" s="5">
        <f>SUMIFS(Requisições!$G:$G,Requisições!$D:$D,$A7,Requisições!$F:$F,Requisições!$S$5)</f>
        <v>0</v>
      </c>
      <c r="O7" s="5">
        <f>SUMIFS(Requisições!$G:$G,Requisições!$D:$D,$A7,Requisições!$F:$F,Requisições!$T$1)</f>
        <v>0</v>
      </c>
      <c r="P7" s="5">
        <f>SUMIFS(Requisições!$G:$G,Requisições!$D:$D,$A7,Requisições!$F:$F,Requisições!$T$2)</f>
        <v>0</v>
      </c>
      <c r="Q7" s="5">
        <f>SUMIFS(Requisições!$G:$G,Requisições!$D:$D,$A7,Requisições!$F:$F,Requisições!$T$3)</f>
        <v>0</v>
      </c>
      <c r="R7" s="5">
        <f>SUMIFS(Requisições!$G:$G,Requisições!$D:$D,$A7,Requisições!$F:$F,Requisições!$U$1)</f>
        <v>40</v>
      </c>
      <c r="S7" s="5">
        <f>SUMIFS(Requisições!$G:$G,Requisições!$D:$D,$A7,Requisições!$F:$F,Requisições!$V$1)</f>
        <v>65</v>
      </c>
      <c r="T7" s="5">
        <f>SUMIFS(Requisições!$G:$G,Requisições!$D:$D,$A7,Requisições!$F:$F,Requisições!$V$2)</f>
        <v>0</v>
      </c>
      <c r="U7" s="5">
        <f>SUMIFS(Requisições!$G:$G,Requisições!$D:$D,$A7,Requisições!$F:$F,Requisições!$V$3)</f>
        <v>0</v>
      </c>
      <c r="V7" s="5">
        <f>SUMIFS(Requisições!$G:$G,Requisições!$D:$D,$A7,Requisições!$F:$F,Requisições!$V$4)</f>
        <v>40</v>
      </c>
      <c r="W7" s="5">
        <f>SUMIFS(Requisições!$G:$G,Requisições!$D:$D,$A7,Requisições!$F:$F,Requisições!$V$5)</f>
        <v>0</v>
      </c>
      <c r="X7" s="5">
        <f>SUMIFS(Requisições!$G:$G,Requisições!$D:$D,$A7,Requisições!$F:$F,Requisições!$V$6)</f>
        <v>0</v>
      </c>
      <c r="Y7" s="5">
        <f>SUMIFS(Requisições!$G:$G,Requisições!$D:$D,$A7,Requisições!$F:$F,Requisições!$V$7)</f>
        <v>0</v>
      </c>
      <c r="Z7" s="5">
        <f>SUMIFS(Requisições!$G:$G,Requisições!$D:$D,$A7,Requisições!$F:$F,Requisições!$V$8)</f>
        <v>0</v>
      </c>
      <c r="AA7" s="5">
        <f>SUMIFS(Requisições!$G:$G,Requisições!$D:$D,$A7,Requisições!$F:$F,Requisições!$V$9)</f>
        <v>0</v>
      </c>
      <c r="AB7" s="5">
        <f>SUMIFS(Requisições!$G:$G,Requisições!$D:$D,$A7,Requisições!$F:$F,Requisições!$V$10)</f>
        <v>0</v>
      </c>
      <c r="AC7" s="5">
        <f>SUMIFS(Requisições!$G:$G,Requisições!$D:$D,$A7,Requisições!$F:$F,Requisições!$V$11)</f>
        <v>0</v>
      </c>
      <c r="AD7" s="5">
        <f>SUMIFS(Requisições!$G:$G,Requisições!$D:$D,$A7,Requisições!$F:$F,Requisições!$V$12)</f>
        <v>5</v>
      </c>
      <c r="AE7" s="5">
        <f>SUMIFS(Requisições!$G:$G,Requisições!$D:$D,$A7,Requisições!$F:$F,Requisições!$V$13)</f>
        <v>0</v>
      </c>
      <c r="AF7" s="5">
        <f>SUMIFS(Requisições!$G:$G,Requisições!$D:$D,$A7,Requisições!$F:$F,Requisições!$V$14)</f>
        <v>0</v>
      </c>
    </row>
    <row r="8" spans="1:32" ht="14.4" x14ac:dyDescent="0.3">
      <c r="A8" s="18" t="s">
        <v>213</v>
      </c>
      <c r="B8" s="5">
        <f t="shared" si="0"/>
        <v>161</v>
      </c>
      <c r="C8" s="5">
        <f>SUMIFS(Requisições!$G:$G,Requisições!$D:$D,$A8,Requisições!$F:$F,Requisições!$R$1)</f>
        <v>41</v>
      </c>
      <c r="D8" s="5">
        <f>SUMIFS(Requisições!$G:$G,Requisições!$D:$D,$A8,Requisições!$F:$F,Requisições!$R$2)</f>
        <v>0</v>
      </c>
      <c r="E8" s="5">
        <f>SUMIFS(Requisições!$G:$G,Requisições!$D:$D,$A8,Requisições!$F:$F,Requisições!$R$3)</f>
        <v>0</v>
      </c>
      <c r="F8" s="5">
        <f>SUMIFS(Requisições!$G:$G,Requisições!$D:$D,$A8,Requisições!$F:$F,Requisições!$R$4)</f>
        <v>0</v>
      </c>
      <c r="G8" s="5">
        <f>SUMIFS(Requisições!$G:$G,Requisições!$D:$D,$A8,Requisições!$F:$F,Requisições!$R$5)</f>
        <v>0</v>
      </c>
      <c r="H8" s="5">
        <f>SUMIFS(Requisições!$G:$G,Requisições!$D:$D,$A8,Requisições!$F:$F,Requisições!$R$6)</f>
        <v>0</v>
      </c>
      <c r="I8" s="5">
        <f>SUMIFS(Requisições!$G:$G,Requisições!$D:$D,$A8,Requisições!$F:$F,Requisições!$R$7)</f>
        <v>0</v>
      </c>
      <c r="J8" s="5">
        <f>SUMIFS(Requisições!$G:$G,Requisições!$D:$D,$A8,Requisições!$F:$F,Requisições!$S$1)</f>
        <v>0</v>
      </c>
      <c r="K8" s="5">
        <f>SUMIFS(Requisições!$G:$G,Requisições!$D:$D,$A8,Requisições!$F:$F,Requisições!$S$2)</f>
        <v>0</v>
      </c>
      <c r="L8" s="5">
        <f>SUMIFS(Requisições!$G:$G,Requisições!$D:$D,$A8,Requisições!$F:$F,Requisições!$S$3)</f>
        <v>0</v>
      </c>
      <c r="M8" s="5">
        <f>SUMIFS(Requisições!$G:$G,Requisições!$D:$D,$A8,Requisições!$F:$F,Requisições!$S$4)</f>
        <v>40</v>
      </c>
      <c r="N8" s="5">
        <f>SUMIFS(Requisições!$G:$G,Requisições!$D:$D,$A8,Requisições!$F:$F,Requisições!$S$5)</f>
        <v>40</v>
      </c>
      <c r="O8" s="5">
        <f>SUMIFS(Requisições!$G:$G,Requisições!$D:$D,$A8,Requisições!$F:$F,Requisições!$T$1)</f>
        <v>0</v>
      </c>
      <c r="P8" s="5">
        <f>SUMIFS(Requisições!$G:$G,Requisições!$D:$D,$A8,Requisições!$F:$F,Requisições!$T$2)</f>
        <v>0</v>
      </c>
      <c r="Q8" s="5">
        <f>SUMIFS(Requisições!$G:$G,Requisições!$D:$D,$A8,Requisições!$F:$F,Requisições!$T$3)</f>
        <v>0</v>
      </c>
      <c r="R8" s="5">
        <f>SUMIFS(Requisições!$G:$G,Requisições!$D:$D,$A8,Requisições!$F:$F,Requisições!$U$1)</f>
        <v>0</v>
      </c>
      <c r="S8" s="5">
        <f>SUMIFS(Requisições!$G:$G,Requisições!$D:$D,$A8,Requisições!$F:$F,Requisições!$V$1)</f>
        <v>0</v>
      </c>
      <c r="T8" s="5">
        <f>SUMIFS(Requisições!$G:$G,Requisições!$D:$D,$A8,Requisições!$F:$F,Requisições!$V$2)</f>
        <v>0</v>
      </c>
      <c r="U8" s="5">
        <f>SUMIFS(Requisições!$G:$G,Requisições!$D:$D,$A8,Requisições!$F:$F,Requisições!$V$3)</f>
        <v>0</v>
      </c>
      <c r="V8" s="5">
        <f>SUMIFS(Requisições!$G:$G,Requisições!$D:$D,$A8,Requisições!$F:$F,Requisições!$V$4)</f>
        <v>40</v>
      </c>
      <c r="W8" s="5">
        <f>SUMIFS(Requisições!$G:$G,Requisições!$D:$D,$A8,Requisições!$F:$F,Requisições!$V$5)</f>
        <v>0</v>
      </c>
      <c r="X8" s="5">
        <f>SUMIFS(Requisições!$G:$G,Requisições!$D:$D,$A8,Requisições!$F:$F,Requisições!$V$6)</f>
        <v>0</v>
      </c>
      <c r="Y8" s="5">
        <f>SUMIFS(Requisições!$G:$G,Requisições!$D:$D,$A8,Requisições!$F:$F,Requisições!$V$7)</f>
        <v>0</v>
      </c>
      <c r="Z8" s="5">
        <f>SUMIFS(Requisições!$G:$G,Requisições!$D:$D,$A8,Requisições!$F:$F,Requisições!$V$8)</f>
        <v>0</v>
      </c>
      <c r="AA8" s="5">
        <f>SUMIFS(Requisições!$G:$G,Requisições!$D:$D,$A8,Requisições!$F:$F,Requisições!$V$9)</f>
        <v>0</v>
      </c>
      <c r="AB8" s="5">
        <f>SUMIFS(Requisições!$G:$G,Requisições!$D:$D,$A8,Requisições!$F:$F,Requisições!$V$10)</f>
        <v>0</v>
      </c>
      <c r="AC8" s="5">
        <f>SUMIFS(Requisições!$G:$G,Requisições!$D:$D,$A8,Requisições!$F:$F,Requisições!$V$11)</f>
        <v>0</v>
      </c>
      <c r="AD8" s="5">
        <f>SUMIFS(Requisições!$G:$G,Requisições!$D:$D,$A8,Requisições!$F:$F,Requisições!$V$12)</f>
        <v>0</v>
      </c>
      <c r="AE8" s="5">
        <f>SUMIFS(Requisições!$G:$G,Requisições!$D:$D,$A8,Requisições!$F:$F,Requisições!$V$13)</f>
        <v>0</v>
      </c>
      <c r="AF8" s="5">
        <f>SUMIFS(Requisições!$G:$G,Requisições!$D:$D,$A8,Requisições!$F:$F,Requisições!$V$14)</f>
        <v>0</v>
      </c>
    </row>
    <row r="9" spans="1:32" ht="14.4" x14ac:dyDescent="0.3">
      <c r="A9" s="18" t="s">
        <v>214</v>
      </c>
      <c r="B9" s="5">
        <f t="shared" si="0"/>
        <v>174.9</v>
      </c>
      <c r="C9" s="5">
        <f>SUMIFS(Requisições!$G:$G,Requisições!$D:$D,$A9,Requisições!$F:$F,Requisições!$R$1)</f>
        <v>0</v>
      </c>
      <c r="D9" s="5">
        <f>SUMIFS(Requisições!$G:$G,Requisições!$D:$D,$A9,Requisições!$F:$F,Requisições!$R$2)</f>
        <v>0</v>
      </c>
      <c r="E9" s="5">
        <f>SUMIFS(Requisições!$G:$G,Requisições!$D:$D,$A9,Requisições!$F:$F,Requisições!$R$3)</f>
        <v>0</v>
      </c>
      <c r="F9" s="5">
        <f>SUMIFS(Requisições!$G:$G,Requisições!$D:$D,$A9,Requisições!$F:$F,Requisições!$R$4)</f>
        <v>0</v>
      </c>
      <c r="G9" s="5">
        <f>SUMIFS(Requisições!$G:$G,Requisições!$D:$D,$A9,Requisições!$F:$F,Requisições!$R$5)</f>
        <v>0</v>
      </c>
      <c r="H9" s="5">
        <f>SUMIFS(Requisições!$G:$G,Requisições!$D:$D,$A9,Requisições!$F:$F,Requisições!$R$6)</f>
        <v>0</v>
      </c>
      <c r="I9" s="5">
        <f>SUMIFS(Requisições!$G:$G,Requisições!$D:$D,$A9,Requisições!$F:$F,Requisições!$R$7)</f>
        <v>0</v>
      </c>
      <c r="J9" s="5">
        <f>SUMIFS(Requisições!$G:$G,Requisições!$D:$D,$A9,Requisições!$F:$F,Requisições!$S$1)</f>
        <v>0</v>
      </c>
      <c r="K9" s="5">
        <f>SUMIFS(Requisições!$G:$G,Requisições!$D:$D,$A9,Requisições!$F:$F,Requisições!$S$2)</f>
        <v>0</v>
      </c>
      <c r="L9" s="5">
        <f>SUMIFS(Requisições!$G:$G,Requisições!$D:$D,$A9,Requisições!$F:$F,Requisições!$S$3)</f>
        <v>0</v>
      </c>
      <c r="M9" s="5">
        <f>SUMIFS(Requisições!$G:$G,Requisições!$D:$D,$A9,Requisições!$F:$F,Requisições!$S$4)</f>
        <v>0</v>
      </c>
      <c r="N9" s="5">
        <f>SUMIFS(Requisições!$G:$G,Requisições!$D:$D,$A9,Requisições!$F:$F,Requisições!$S$5)</f>
        <v>0</v>
      </c>
      <c r="O9" s="5">
        <f>SUMIFS(Requisições!$G:$G,Requisições!$D:$D,$A9,Requisições!$F:$F,Requisições!$T$1)</f>
        <v>0</v>
      </c>
      <c r="P9" s="5">
        <f>SUMIFS(Requisições!$G:$G,Requisições!$D:$D,$A9,Requisições!$F:$F,Requisições!$T$2)</f>
        <v>0</v>
      </c>
      <c r="Q9" s="5">
        <f>SUMIFS(Requisições!$G:$G,Requisições!$D:$D,$A9,Requisições!$F:$F,Requisições!$T$3)</f>
        <v>0</v>
      </c>
      <c r="R9" s="5">
        <f>SUMIFS(Requisições!$G:$G,Requisições!$D:$D,$A9,Requisições!$F:$F,Requisições!$U$1)</f>
        <v>0</v>
      </c>
      <c r="S9" s="5">
        <f>SUMIFS(Requisições!$G:$G,Requisições!$D:$D,$A9,Requisições!$F:$F,Requisições!$V$1)</f>
        <v>148.4</v>
      </c>
      <c r="T9" s="5">
        <f>SUMIFS(Requisições!$G:$G,Requisições!$D:$D,$A9,Requisições!$F:$F,Requisições!$V$2)</f>
        <v>0</v>
      </c>
      <c r="U9" s="5">
        <f>SUMIFS(Requisições!$G:$G,Requisições!$D:$D,$A9,Requisições!$F:$F,Requisições!$V$3)</f>
        <v>0</v>
      </c>
      <c r="V9" s="5">
        <f>SUMIFS(Requisições!$G:$G,Requisições!$D:$D,$A9,Requisições!$F:$F,Requisições!$V$4)</f>
        <v>0</v>
      </c>
      <c r="W9" s="5">
        <f>SUMIFS(Requisições!$G:$G,Requisições!$D:$D,$A9,Requisições!$F:$F,Requisições!$V$5)</f>
        <v>0</v>
      </c>
      <c r="X9" s="5">
        <f>SUMIFS(Requisições!$G:$G,Requisições!$D:$D,$A9,Requisições!$F:$F,Requisições!$V$6)</f>
        <v>20</v>
      </c>
      <c r="Y9" s="5">
        <f>SUMIFS(Requisições!$G:$G,Requisições!$D:$D,$A9,Requisições!$F:$F,Requisições!$V$7)</f>
        <v>0</v>
      </c>
      <c r="Z9" s="5">
        <f>SUMIFS(Requisições!$G:$G,Requisições!$D:$D,$A9,Requisições!$F:$F,Requisições!$V$8)</f>
        <v>6.5</v>
      </c>
      <c r="AA9" s="5">
        <f>SUMIFS(Requisições!$G:$G,Requisições!$D:$D,$A9,Requisições!$F:$F,Requisições!$V$9)</f>
        <v>0</v>
      </c>
      <c r="AB9" s="5">
        <f>SUMIFS(Requisições!$G:$G,Requisições!$D:$D,$A9,Requisições!$F:$F,Requisições!$V$10)</f>
        <v>0</v>
      </c>
      <c r="AC9" s="5">
        <f>SUMIFS(Requisições!$G:$G,Requisições!$D:$D,$A9,Requisições!$F:$F,Requisições!$V$11)</f>
        <v>0</v>
      </c>
      <c r="AD9" s="5">
        <f>SUMIFS(Requisições!$G:$G,Requisições!$D:$D,$A9,Requisições!$F:$F,Requisições!$V$12)</f>
        <v>0</v>
      </c>
      <c r="AE9" s="5">
        <f>SUMIFS(Requisições!$G:$G,Requisições!$D:$D,$A9,Requisições!$F:$F,Requisições!$V$13)</f>
        <v>0</v>
      </c>
      <c r="AF9" s="5">
        <f>SUMIFS(Requisições!$G:$G,Requisições!$D:$D,$A9,Requisições!$F:$F,Requisições!$V$14)</f>
        <v>0</v>
      </c>
    </row>
    <row r="10" spans="1:32" ht="14.4" hidden="1" x14ac:dyDescent="0.3">
      <c r="A10" s="18" t="s">
        <v>215</v>
      </c>
      <c r="B10" s="5">
        <f t="shared" si="0"/>
        <v>0</v>
      </c>
      <c r="C10" s="5">
        <f>SUMIFS(Requisições!$G:$G,Requisições!$D:$D,$A10,Requisições!$F:$F,Requisições!$R$1)</f>
        <v>0</v>
      </c>
      <c r="D10" s="5">
        <f>SUMIFS(Requisições!$G:$G,Requisições!$D:$D,$A10,Requisições!$F:$F,Requisições!$R$2)</f>
        <v>0</v>
      </c>
      <c r="E10" s="5">
        <f>SUMIFS(Requisições!$G:$G,Requisições!$D:$D,$A10,Requisições!$F:$F,Requisições!$R$3)</f>
        <v>0</v>
      </c>
      <c r="F10" s="5">
        <f>SUMIFS(Requisições!$G:$G,Requisições!$D:$D,$A10,Requisições!$F:$F,Requisições!$R$4)</f>
        <v>0</v>
      </c>
      <c r="G10" s="5">
        <f>SUMIFS(Requisições!$G:$G,Requisições!$D:$D,$A10,Requisições!$F:$F,Requisições!$R$5)</f>
        <v>0</v>
      </c>
      <c r="H10" s="5">
        <f>SUMIFS(Requisições!$G:$G,Requisições!$D:$D,$A10,Requisições!$F:$F,Requisições!$R$6)</f>
        <v>0</v>
      </c>
      <c r="I10" s="5">
        <f>SUMIFS(Requisições!$G:$G,Requisições!$D:$D,$A10,Requisições!$F:$F,Requisições!$R$7)</f>
        <v>0</v>
      </c>
      <c r="J10" s="5">
        <f>SUMIFS(Requisições!$G:$G,Requisições!$D:$D,$A10,Requisições!$F:$F,Requisições!$S$1)</f>
        <v>0</v>
      </c>
      <c r="K10" s="5">
        <f>SUMIFS(Requisições!$G:$G,Requisições!$D:$D,$A10,Requisições!$F:$F,Requisições!$S$2)</f>
        <v>0</v>
      </c>
      <c r="L10" s="5">
        <f>SUMIFS(Requisições!$G:$G,Requisições!$D:$D,$A10,Requisições!$F:$F,Requisições!$S$3)</f>
        <v>0</v>
      </c>
      <c r="M10" s="5">
        <f>SUMIFS(Requisições!$G:$G,Requisições!$D:$D,$A10,Requisições!$F:$F,Requisições!$S$4)</f>
        <v>0</v>
      </c>
      <c r="N10" s="5">
        <f>SUMIFS(Requisições!$G:$G,Requisições!$D:$D,$A10,Requisições!$F:$F,Requisições!$S$5)</f>
        <v>0</v>
      </c>
      <c r="O10" s="5">
        <f>SUMIFS(Requisições!$G:$G,Requisições!$D:$D,$A10,Requisições!$F:$F,Requisições!$T$1)</f>
        <v>0</v>
      </c>
      <c r="P10" s="5">
        <f>SUMIFS(Requisições!$G:$G,Requisições!$D:$D,$A10,Requisições!$F:$F,Requisições!$T$2)</f>
        <v>0</v>
      </c>
      <c r="Q10" s="5">
        <f>SUMIFS(Requisições!$G:$G,Requisições!$D:$D,$A10,Requisições!$F:$F,Requisições!$T$3)</f>
        <v>0</v>
      </c>
      <c r="R10" s="5">
        <f>SUMIFS(Requisições!$G:$G,Requisições!$D:$D,$A10,Requisições!$F:$F,Requisições!$U$1)</f>
        <v>0</v>
      </c>
      <c r="S10" s="5">
        <f>SUMIFS(Requisições!$G:$G,Requisições!$D:$D,$A10,Requisições!$F:$F,Requisições!$V$1)</f>
        <v>0</v>
      </c>
      <c r="T10" s="5">
        <f>SUMIFS(Requisições!$G:$G,Requisições!$D:$D,$A10,Requisições!$F:$F,Requisições!$V$2)</f>
        <v>0</v>
      </c>
      <c r="U10" s="5">
        <f>SUMIFS(Requisições!$G:$G,Requisições!$D:$D,$A10,Requisições!$F:$F,Requisições!$V$3)</f>
        <v>0</v>
      </c>
      <c r="V10" s="5">
        <f>SUMIFS(Requisições!$G:$G,Requisições!$D:$D,$A10,Requisições!$F:$F,Requisições!$V$4)</f>
        <v>0</v>
      </c>
      <c r="W10" s="5">
        <f>SUMIFS(Requisições!$G:$G,Requisições!$D:$D,$A10,Requisições!$F:$F,Requisições!$V$5)</f>
        <v>0</v>
      </c>
      <c r="X10" s="5">
        <f>SUMIFS(Requisições!$G:$G,Requisições!$D:$D,$A10,Requisições!$F:$F,Requisições!$V$6)</f>
        <v>0</v>
      </c>
      <c r="Y10" s="5">
        <f>SUMIFS(Requisições!$G:$G,Requisições!$D:$D,$A10,Requisições!$F:$F,Requisições!$V$7)</f>
        <v>0</v>
      </c>
      <c r="Z10" s="5">
        <f>SUMIFS(Requisições!$G:$G,Requisições!$D:$D,$A10,Requisições!$F:$F,Requisições!$V$8)</f>
        <v>0</v>
      </c>
      <c r="AA10" s="5">
        <f>SUMIFS(Requisições!$G:$G,Requisições!$D:$D,$A10,Requisições!$F:$F,Requisições!$V$9)</f>
        <v>0</v>
      </c>
      <c r="AB10" s="5">
        <f>SUMIFS(Requisições!$G:$G,Requisições!$D:$D,$A10,Requisições!$F:$F,Requisições!$V$10)</f>
        <v>0</v>
      </c>
      <c r="AC10" s="5">
        <f>SUMIFS(Requisições!$G:$G,Requisições!$D:$D,$A10,Requisições!$F:$F,Requisições!$V$11)</f>
        <v>0</v>
      </c>
      <c r="AD10" s="5">
        <f>SUMIFS(Requisições!$G:$G,Requisições!$D:$D,$A10,Requisições!$F:$F,Requisições!$V$12)</f>
        <v>0</v>
      </c>
      <c r="AE10" s="5">
        <f>SUMIFS(Requisições!$G:$G,Requisições!$D:$D,$A10,Requisições!$F:$F,Requisições!$V$13)</f>
        <v>0</v>
      </c>
      <c r="AF10" s="5">
        <f>SUMIFS(Requisições!$G:$G,Requisições!$D:$D,$A10,Requisições!$F:$F,Requisições!$V$14)</f>
        <v>0</v>
      </c>
    </row>
    <row r="11" spans="1:32" ht="14.4" x14ac:dyDescent="0.3">
      <c r="A11" s="18" t="s">
        <v>216</v>
      </c>
      <c r="B11" s="5">
        <f t="shared" si="0"/>
        <v>0</v>
      </c>
      <c r="C11" s="5">
        <f>SUMIFS(Requisições!$G:$G,Requisições!$D:$D,$A11,Requisições!$F:$F,Requisições!$R$1)</f>
        <v>0</v>
      </c>
      <c r="D11" s="5">
        <f>SUMIFS(Requisições!$G:$G,Requisições!$D:$D,$A11,Requisições!$F:$F,Requisições!$R$2)</f>
        <v>0</v>
      </c>
      <c r="E11" s="5">
        <f>SUMIFS(Requisições!$G:$G,Requisições!$D:$D,$A11,Requisições!$F:$F,Requisições!$R$3)</f>
        <v>0</v>
      </c>
      <c r="F11" s="5">
        <f>SUMIFS(Requisições!$G:$G,Requisições!$D:$D,$A11,Requisições!$F:$F,Requisições!$R$4)</f>
        <v>0</v>
      </c>
      <c r="G11" s="5">
        <f>SUMIFS(Requisições!$G:$G,Requisições!$D:$D,$A11,Requisições!$F:$F,Requisições!$R$5)</f>
        <v>0</v>
      </c>
      <c r="H11" s="5">
        <f>SUMIFS(Requisições!$G:$G,Requisições!$D:$D,$A11,Requisições!$F:$F,Requisições!$R$6)</f>
        <v>0</v>
      </c>
      <c r="I11" s="5">
        <f>SUMIFS(Requisições!$G:$G,Requisições!$D:$D,$A11,Requisições!$F:$F,Requisições!$R$7)</f>
        <v>0</v>
      </c>
      <c r="J11" s="5">
        <f>SUMIFS(Requisições!$G:$G,Requisições!$D:$D,$A11,Requisições!$F:$F,Requisições!$S$1)</f>
        <v>0</v>
      </c>
      <c r="K11" s="5">
        <f>SUMIFS(Requisições!$G:$G,Requisições!$D:$D,$A11,Requisições!$F:$F,Requisições!$S$2)</f>
        <v>0</v>
      </c>
      <c r="L11" s="5">
        <f>SUMIFS(Requisições!$G:$G,Requisições!$D:$D,$A11,Requisições!$F:$F,Requisições!$S$3)</f>
        <v>0</v>
      </c>
      <c r="M11" s="5">
        <f>SUMIFS(Requisições!$G:$G,Requisições!$D:$D,$A11,Requisições!$F:$F,Requisições!$S$4)</f>
        <v>0</v>
      </c>
      <c r="N11" s="5">
        <f>SUMIFS(Requisições!$G:$G,Requisições!$D:$D,$A11,Requisições!$F:$F,Requisições!$S$5)</f>
        <v>0</v>
      </c>
      <c r="O11" s="5">
        <f>SUMIFS(Requisições!$G:$G,Requisições!$D:$D,$A11,Requisições!$F:$F,Requisições!$T$1)</f>
        <v>0</v>
      </c>
      <c r="P11" s="5">
        <f>SUMIFS(Requisições!$G:$G,Requisições!$D:$D,$A11,Requisições!$F:$F,Requisições!$T$2)</f>
        <v>0</v>
      </c>
      <c r="Q11" s="5">
        <f>SUMIFS(Requisições!$G:$G,Requisições!$D:$D,$A11,Requisições!$F:$F,Requisições!$T$3)</f>
        <v>0</v>
      </c>
      <c r="R11" s="5">
        <f>SUMIFS(Requisições!$G:$G,Requisições!$D:$D,$A11,Requisições!$F:$F,Requisições!$U$1)</f>
        <v>0</v>
      </c>
      <c r="S11" s="5">
        <f>SUMIFS(Requisições!$G:$G,Requisições!$D:$D,$A11,Requisições!$F:$F,Requisições!$V$1)</f>
        <v>0</v>
      </c>
      <c r="T11" s="5">
        <f>SUMIFS(Requisições!$G:$G,Requisições!$D:$D,$A11,Requisições!$F:$F,Requisições!$V$2)</f>
        <v>0</v>
      </c>
      <c r="U11" s="5">
        <f>SUMIFS(Requisições!$G:$G,Requisições!$D:$D,$A11,Requisições!$F:$F,Requisições!$V$3)</f>
        <v>0</v>
      </c>
      <c r="V11" s="5">
        <f>SUMIFS(Requisições!$G:$G,Requisições!$D:$D,$A11,Requisições!$F:$F,Requisições!$V$4)</f>
        <v>0</v>
      </c>
      <c r="W11" s="5">
        <f>SUMIFS(Requisições!$G:$G,Requisições!$D:$D,$A11,Requisições!$F:$F,Requisições!$V$5)</f>
        <v>0</v>
      </c>
      <c r="X11" s="5">
        <f>SUMIFS(Requisições!$G:$G,Requisições!$D:$D,$A11,Requisições!$F:$F,Requisições!$V$6)</f>
        <v>0</v>
      </c>
      <c r="Y11" s="5">
        <f>SUMIFS(Requisições!$G:$G,Requisições!$D:$D,$A11,Requisições!$F:$F,Requisições!$V$7)</f>
        <v>0</v>
      </c>
      <c r="Z11" s="5">
        <f>SUMIFS(Requisições!$G:$G,Requisições!$D:$D,$A11,Requisições!$F:$F,Requisições!$V$8)</f>
        <v>0</v>
      </c>
      <c r="AA11" s="5">
        <f>SUMIFS(Requisições!$G:$G,Requisições!$D:$D,$A11,Requisições!$F:$F,Requisições!$V$9)</f>
        <v>0</v>
      </c>
      <c r="AB11" s="5">
        <f>SUMIFS(Requisições!$G:$G,Requisições!$D:$D,$A11,Requisições!$F:$F,Requisições!$V$10)</f>
        <v>0</v>
      </c>
      <c r="AC11" s="5">
        <f>SUMIFS(Requisições!$G:$G,Requisições!$D:$D,$A11,Requisições!$F:$F,Requisições!$V$11)</f>
        <v>0</v>
      </c>
      <c r="AD11" s="5">
        <f>SUMIFS(Requisições!$G:$G,Requisições!$D:$D,$A11,Requisições!$F:$F,Requisições!$V$12)</f>
        <v>0</v>
      </c>
      <c r="AE11" s="5">
        <f>SUMIFS(Requisições!$G:$G,Requisições!$D:$D,$A11,Requisições!$F:$F,Requisições!$V$13)</f>
        <v>0</v>
      </c>
      <c r="AF11" s="5">
        <f>SUMIFS(Requisições!$G:$G,Requisições!$D:$D,$A11,Requisições!$F:$F,Requisições!$V$14)</f>
        <v>0</v>
      </c>
    </row>
    <row r="12" spans="1:32" ht="14.4" x14ac:dyDescent="0.3">
      <c r="A12" s="18" t="s">
        <v>217</v>
      </c>
      <c r="B12" s="5">
        <f t="shared" si="0"/>
        <v>167.5</v>
      </c>
      <c r="C12" s="5">
        <f>SUMIFS(Requisições!$G:$G,Requisições!$D:$D,$A12,Requisições!$F:$F,Requisições!$R$1)</f>
        <v>0</v>
      </c>
      <c r="D12" s="5">
        <f>SUMIFS(Requisições!$G:$G,Requisições!$D:$D,$A12,Requisições!$F:$F,Requisições!$R$2)</f>
        <v>0</v>
      </c>
      <c r="E12" s="5">
        <f>SUMIFS(Requisições!$G:$G,Requisições!$D:$D,$A12,Requisições!$F:$F,Requisições!$R$3)</f>
        <v>0</v>
      </c>
      <c r="F12" s="5">
        <f>SUMIFS(Requisições!$G:$G,Requisições!$D:$D,$A12,Requisições!$F:$F,Requisições!$R$4)</f>
        <v>0</v>
      </c>
      <c r="G12" s="5">
        <f>SUMIFS(Requisições!$G:$G,Requisições!$D:$D,$A12,Requisições!$F:$F,Requisições!$R$5)</f>
        <v>0</v>
      </c>
      <c r="H12" s="5">
        <f>SUMIFS(Requisições!$G:$G,Requisições!$D:$D,$A12,Requisições!$F:$F,Requisições!$R$6)</f>
        <v>0</v>
      </c>
      <c r="I12" s="5">
        <f>SUMIFS(Requisições!$G:$G,Requisições!$D:$D,$A12,Requisições!$F:$F,Requisições!$R$7)</f>
        <v>0</v>
      </c>
      <c r="J12" s="5">
        <f>SUMIFS(Requisições!$G:$G,Requisições!$D:$D,$A12,Requisições!$F:$F,Requisições!$S$1)</f>
        <v>0</v>
      </c>
      <c r="K12" s="5">
        <f>SUMIFS(Requisições!$G:$G,Requisições!$D:$D,$A12,Requisições!$F:$F,Requisições!$S$2)</f>
        <v>0</v>
      </c>
      <c r="L12" s="5">
        <f>SUMIFS(Requisições!$G:$G,Requisições!$D:$D,$A12,Requisições!$F:$F,Requisições!$S$3)</f>
        <v>0</v>
      </c>
      <c r="M12" s="5">
        <f>SUMIFS(Requisições!$G:$G,Requisições!$D:$D,$A12,Requisições!$F:$F,Requisições!$S$4)</f>
        <v>0</v>
      </c>
      <c r="N12" s="5">
        <f>SUMIFS(Requisições!$G:$G,Requisições!$D:$D,$A12,Requisições!$F:$F,Requisições!$S$5)</f>
        <v>6</v>
      </c>
      <c r="O12" s="5">
        <f>SUMIFS(Requisições!$G:$G,Requisições!$D:$D,$A12,Requisições!$F:$F,Requisições!$T$1)</f>
        <v>0</v>
      </c>
      <c r="P12" s="5">
        <f>SUMIFS(Requisições!$G:$G,Requisições!$D:$D,$A12,Requisições!$F:$F,Requisições!$T$2)</f>
        <v>0</v>
      </c>
      <c r="Q12" s="5">
        <f>SUMIFS(Requisições!$G:$G,Requisições!$D:$D,$A12,Requisições!$F:$F,Requisições!$T$3)</f>
        <v>0</v>
      </c>
      <c r="R12" s="5">
        <f>SUMIFS(Requisições!$G:$G,Requisições!$D:$D,$A12,Requisições!$F:$F,Requisições!$U$1)</f>
        <v>0</v>
      </c>
      <c r="S12" s="5">
        <f>SUMIFS(Requisições!$G:$G,Requisições!$D:$D,$A12,Requisições!$F:$F,Requisições!$V$1)</f>
        <v>141.5</v>
      </c>
      <c r="T12" s="5">
        <f>SUMIFS(Requisições!$G:$G,Requisições!$D:$D,$A12,Requisições!$F:$F,Requisições!$V$2)</f>
        <v>0</v>
      </c>
      <c r="U12" s="5">
        <f>SUMIFS(Requisições!$G:$G,Requisições!$D:$D,$A12,Requisições!$F:$F,Requisições!$V$3)</f>
        <v>0</v>
      </c>
      <c r="V12" s="5">
        <f>SUMIFS(Requisições!$G:$G,Requisições!$D:$D,$A12,Requisições!$F:$F,Requisições!$V$4)</f>
        <v>0</v>
      </c>
      <c r="W12" s="5">
        <f>SUMIFS(Requisições!$G:$G,Requisições!$D:$D,$A12,Requisições!$F:$F,Requisições!$V$5)</f>
        <v>0</v>
      </c>
      <c r="X12" s="5">
        <f>SUMIFS(Requisições!$G:$G,Requisições!$D:$D,$A12,Requisições!$F:$F,Requisições!$V$6)</f>
        <v>20</v>
      </c>
      <c r="Y12" s="5">
        <f>SUMIFS(Requisições!$G:$G,Requisições!$D:$D,$A12,Requisições!$F:$F,Requisições!$V$7)</f>
        <v>0</v>
      </c>
      <c r="Z12" s="5">
        <f>SUMIFS(Requisições!$G:$G,Requisições!$D:$D,$A12,Requisições!$F:$F,Requisições!$V$8)</f>
        <v>0</v>
      </c>
      <c r="AA12" s="5">
        <f>SUMIFS(Requisições!$G:$G,Requisições!$D:$D,$A12,Requisições!$F:$F,Requisições!$V$9)</f>
        <v>0</v>
      </c>
      <c r="AB12" s="5">
        <f>SUMIFS(Requisições!$G:$G,Requisições!$D:$D,$A12,Requisições!$F:$F,Requisições!$V$10)</f>
        <v>0</v>
      </c>
      <c r="AC12" s="5">
        <f>SUMIFS(Requisições!$G:$G,Requisições!$D:$D,$A12,Requisições!$F:$F,Requisições!$V$11)</f>
        <v>0</v>
      </c>
      <c r="AD12" s="5">
        <f>SUMIFS(Requisições!$G:$G,Requisições!$D:$D,$A12,Requisições!$F:$F,Requisições!$V$12)</f>
        <v>0</v>
      </c>
      <c r="AE12" s="5">
        <f>SUMIFS(Requisições!$G:$G,Requisições!$D:$D,$A12,Requisições!$F:$F,Requisições!$V$13)</f>
        <v>0</v>
      </c>
      <c r="AF12" s="5">
        <f>SUMIFS(Requisições!$G:$G,Requisições!$D:$D,$A12,Requisições!$F:$F,Requisições!$V$14)</f>
        <v>0</v>
      </c>
    </row>
    <row r="13" spans="1:32" ht="14.4" x14ac:dyDescent="0.3">
      <c r="A13" s="18" t="s">
        <v>218</v>
      </c>
      <c r="B13" s="5">
        <f t="shared" si="0"/>
        <v>223.5</v>
      </c>
      <c r="C13" s="5">
        <f>SUMIFS(Requisições!$G:$G,Requisições!$D:$D,$A13,Requisições!$F:$F,Requisições!$R$1)</f>
        <v>0</v>
      </c>
      <c r="D13" s="5">
        <f>SUMIFS(Requisições!$G:$G,Requisições!$D:$D,$A13,Requisições!$F:$F,Requisições!$R$2)</f>
        <v>0</v>
      </c>
      <c r="E13" s="5">
        <f>SUMIFS(Requisições!$G:$G,Requisições!$D:$D,$A13,Requisições!$F:$F,Requisições!$R$3)</f>
        <v>0</v>
      </c>
      <c r="F13" s="5">
        <f>SUMIFS(Requisições!$G:$G,Requisições!$D:$D,$A13,Requisições!$F:$F,Requisições!$R$4)</f>
        <v>0</v>
      </c>
      <c r="G13" s="5">
        <f>SUMIFS(Requisições!$G:$G,Requisições!$D:$D,$A13,Requisições!$F:$F,Requisições!$R$5)</f>
        <v>0</v>
      </c>
      <c r="H13" s="5">
        <f>SUMIFS(Requisições!$G:$G,Requisições!$D:$D,$A13,Requisições!$F:$F,Requisições!$R$6)</f>
        <v>0</v>
      </c>
      <c r="I13" s="5">
        <f>SUMIFS(Requisições!$G:$G,Requisições!$D:$D,$A13,Requisições!$F:$F,Requisições!$R$7)</f>
        <v>0</v>
      </c>
      <c r="J13" s="5">
        <f>SUMIFS(Requisições!$G:$G,Requisições!$D:$D,$A13,Requisições!$F:$F,Requisições!$S$1)</f>
        <v>0</v>
      </c>
      <c r="K13" s="5">
        <f>SUMIFS(Requisições!$G:$G,Requisições!$D:$D,$A13,Requisições!$F:$F,Requisições!$S$2)</f>
        <v>0</v>
      </c>
      <c r="L13" s="5">
        <f>SUMIFS(Requisições!$G:$G,Requisições!$D:$D,$A13,Requisições!$F:$F,Requisições!$S$3)</f>
        <v>0</v>
      </c>
      <c r="M13" s="5">
        <f>SUMIFS(Requisições!$G:$G,Requisições!$D:$D,$A13,Requisições!$F:$F,Requisições!$S$4)</f>
        <v>0</v>
      </c>
      <c r="N13" s="5">
        <f>SUMIFS(Requisições!$G:$G,Requisições!$D:$D,$A13,Requisições!$F:$F,Requisições!$S$5)</f>
        <v>0</v>
      </c>
      <c r="O13" s="5">
        <f>SUMIFS(Requisições!$G:$G,Requisições!$D:$D,$A13,Requisições!$F:$F,Requisições!$T$1)</f>
        <v>0</v>
      </c>
      <c r="P13" s="5">
        <f>SUMIFS(Requisições!$G:$G,Requisições!$D:$D,$A13,Requisições!$F:$F,Requisições!$T$2)</f>
        <v>0</v>
      </c>
      <c r="Q13" s="5">
        <f>SUMIFS(Requisições!$G:$G,Requisições!$D:$D,$A13,Requisições!$F:$F,Requisições!$T$3)</f>
        <v>0</v>
      </c>
      <c r="R13" s="5">
        <f>SUMIFS(Requisições!$G:$G,Requisições!$D:$D,$A13,Requisições!$F:$F,Requisições!$U$1)</f>
        <v>0</v>
      </c>
      <c r="S13" s="5">
        <f>SUMIFS(Requisições!$G:$G,Requisições!$D:$D,$A13,Requisições!$F:$F,Requisições!$V$1)</f>
        <v>223.5</v>
      </c>
      <c r="T13" s="5">
        <f>SUMIFS(Requisições!$G:$G,Requisições!$D:$D,$A13,Requisições!$F:$F,Requisições!$V$2)</f>
        <v>0</v>
      </c>
      <c r="U13" s="5">
        <f>SUMIFS(Requisições!$G:$G,Requisições!$D:$D,$A13,Requisições!$F:$F,Requisições!$V$3)</f>
        <v>0</v>
      </c>
      <c r="V13" s="5">
        <f>SUMIFS(Requisições!$G:$G,Requisições!$D:$D,$A13,Requisições!$F:$F,Requisições!$V$4)</f>
        <v>0</v>
      </c>
      <c r="W13" s="5">
        <f>SUMIFS(Requisições!$G:$G,Requisições!$D:$D,$A13,Requisições!$F:$F,Requisições!$V$5)</f>
        <v>0</v>
      </c>
      <c r="X13" s="5">
        <f>SUMIFS(Requisições!$G:$G,Requisições!$D:$D,$A13,Requisições!$F:$F,Requisições!$V$6)</f>
        <v>0</v>
      </c>
      <c r="Y13" s="5">
        <f>SUMIFS(Requisições!$G:$G,Requisições!$D:$D,$A13,Requisições!$F:$F,Requisições!$V$7)</f>
        <v>0</v>
      </c>
      <c r="Z13" s="5">
        <f>SUMIFS(Requisições!$G:$G,Requisições!$D:$D,$A13,Requisições!$F:$F,Requisições!$V$8)</f>
        <v>0</v>
      </c>
      <c r="AA13" s="5">
        <f>SUMIFS(Requisições!$G:$G,Requisições!$D:$D,$A13,Requisições!$F:$F,Requisições!$V$9)</f>
        <v>0</v>
      </c>
      <c r="AB13" s="5">
        <f>SUMIFS(Requisições!$G:$G,Requisições!$D:$D,$A13,Requisições!$F:$F,Requisições!$V$10)</f>
        <v>0</v>
      </c>
      <c r="AC13" s="5">
        <f>SUMIFS(Requisições!$G:$G,Requisições!$D:$D,$A13,Requisições!$F:$F,Requisições!$V$11)</f>
        <v>0</v>
      </c>
      <c r="AD13" s="5">
        <f>SUMIFS(Requisições!$G:$G,Requisições!$D:$D,$A13,Requisições!$F:$F,Requisições!$V$12)</f>
        <v>0</v>
      </c>
      <c r="AE13" s="5">
        <f>SUMIFS(Requisições!$G:$G,Requisições!$D:$D,$A13,Requisições!$F:$F,Requisições!$V$13)</f>
        <v>0</v>
      </c>
      <c r="AF13" s="5">
        <f>SUMIFS(Requisições!$G:$G,Requisições!$D:$D,$A13,Requisições!$F:$F,Requisições!$V$14)</f>
        <v>0</v>
      </c>
    </row>
    <row r="14" spans="1:32" ht="14.4" x14ac:dyDescent="0.3">
      <c r="A14" s="18" t="s">
        <v>219</v>
      </c>
      <c r="B14" s="5">
        <f t="shared" si="0"/>
        <v>305.5</v>
      </c>
      <c r="C14" s="5">
        <f>SUMIFS(Requisições!$G:$G,Requisições!$D:$D,$A14,Requisições!$F:$F,Requisições!$R$1)</f>
        <v>40</v>
      </c>
      <c r="D14" s="5">
        <f>SUMIFS(Requisições!$G:$G,Requisições!$D:$D,$A14,Requisições!$F:$F,Requisições!$R$2)</f>
        <v>0</v>
      </c>
      <c r="E14" s="5">
        <f>SUMIFS(Requisições!$G:$G,Requisições!$D:$D,$A14,Requisições!$F:$F,Requisições!$R$3)</f>
        <v>0</v>
      </c>
      <c r="F14" s="5">
        <f>SUMIFS(Requisições!$G:$G,Requisições!$D:$D,$A14,Requisições!$F:$F,Requisições!$R$4)</f>
        <v>0</v>
      </c>
      <c r="G14" s="5">
        <f>SUMIFS(Requisições!$G:$G,Requisições!$D:$D,$A14,Requisições!$F:$F,Requisições!$R$5)</f>
        <v>0</v>
      </c>
      <c r="H14" s="5">
        <f>SUMIFS(Requisições!$G:$G,Requisições!$D:$D,$A14,Requisições!$F:$F,Requisições!$R$6)</f>
        <v>0</v>
      </c>
      <c r="I14" s="5">
        <f>SUMIFS(Requisições!$G:$G,Requisições!$D:$D,$A14,Requisições!$F:$F,Requisições!$R$7)</f>
        <v>5</v>
      </c>
      <c r="J14" s="5">
        <f>SUMIFS(Requisições!$G:$G,Requisições!$D:$D,$A14,Requisições!$F:$F,Requisições!$S$1)</f>
        <v>0</v>
      </c>
      <c r="K14" s="5">
        <f>SUMIFS(Requisições!$G:$G,Requisições!$D:$D,$A14,Requisições!$F:$F,Requisições!$S$2)</f>
        <v>0</v>
      </c>
      <c r="L14" s="5">
        <f>SUMIFS(Requisições!$G:$G,Requisições!$D:$D,$A14,Requisições!$F:$F,Requisições!$S$3)</f>
        <v>0</v>
      </c>
      <c r="M14" s="5">
        <f>SUMIFS(Requisições!$G:$G,Requisições!$D:$D,$A14,Requisições!$F:$F,Requisições!$S$4)</f>
        <v>0</v>
      </c>
      <c r="N14" s="5">
        <f>SUMIFS(Requisições!$G:$G,Requisições!$D:$D,$A14,Requisições!$F:$F,Requisições!$S$5)</f>
        <v>0</v>
      </c>
      <c r="O14" s="5">
        <f>SUMIFS(Requisições!$G:$G,Requisições!$D:$D,$A14,Requisições!$F:$F,Requisições!$T$1)</f>
        <v>0</v>
      </c>
      <c r="P14" s="5">
        <f>SUMIFS(Requisições!$G:$G,Requisições!$D:$D,$A14,Requisições!$F:$F,Requisições!$T$2)</f>
        <v>0</v>
      </c>
      <c r="Q14" s="5">
        <f>SUMIFS(Requisições!$G:$G,Requisições!$D:$D,$A14,Requisições!$F:$F,Requisições!$T$3)</f>
        <v>0</v>
      </c>
      <c r="R14" s="5">
        <f>SUMIFS(Requisições!$G:$G,Requisições!$D:$D,$A14,Requisições!$F:$F,Requisições!$U$1)</f>
        <v>0</v>
      </c>
      <c r="S14" s="5">
        <f>SUMIFS(Requisições!$G:$G,Requisições!$D:$D,$A14,Requisições!$F:$F,Requisições!$V$1)</f>
        <v>257.5</v>
      </c>
      <c r="T14" s="5">
        <f>SUMIFS(Requisições!$G:$G,Requisições!$D:$D,$A14,Requisições!$F:$F,Requisições!$V$2)</f>
        <v>0</v>
      </c>
      <c r="U14" s="5">
        <f>SUMIFS(Requisições!$G:$G,Requisições!$D:$D,$A14,Requisições!$F:$F,Requisições!$V$3)</f>
        <v>0</v>
      </c>
      <c r="V14" s="5">
        <f>SUMIFS(Requisições!$G:$G,Requisições!$D:$D,$A14,Requisições!$F:$F,Requisições!$V$4)</f>
        <v>0</v>
      </c>
      <c r="W14" s="5">
        <f>SUMIFS(Requisições!$G:$G,Requisições!$D:$D,$A14,Requisições!$F:$F,Requisições!$V$5)</f>
        <v>0</v>
      </c>
      <c r="X14" s="5">
        <f>SUMIFS(Requisições!$G:$G,Requisições!$D:$D,$A14,Requisições!$F:$F,Requisições!$V$6)</f>
        <v>0</v>
      </c>
      <c r="Y14" s="5">
        <f>SUMIFS(Requisições!$G:$G,Requisições!$D:$D,$A14,Requisições!$F:$F,Requisições!$V$7)</f>
        <v>0</v>
      </c>
      <c r="Z14" s="5">
        <f>SUMIFS(Requisições!$G:$G,Requisições!$D:$D,$A14,Requisições!$F:$F,Requisições!$V$8)</f>
        <v>3</v>
      </c>
      <c r="AA14" s="5">
        <f>SUMIFS(Requisições!$G:$G,Requisições!$D:$D,$A14,Requisições!$F:$F,Requisições!$V$9)</f>
        <v>0</v>
      </c>
      <c r="AB14" s="5">
        <f>SUMIFS(Requisições!$G:$G,Requisições!$D:$D,$A14,Requisições!$F:$F,Requisições!$V$10)</f>
        <v>0</v>
      </c>
      <c r="AC14" s="5">
        <f>SUMIFS(Requisições!$G:$G,Requisições!$D:$D,$A14,Requisições!$F:$F,Requisições!$V$11)</f>
        <v>0</v>
      </c>
      <c r="AD14" s="5">
        <f>SUMIFS(Requisições!$G:$G,Requisições!$D:$D,$A14,Requisições!$F:$F,Requisições!$V$12)</f>
        <v>0</v>
      </c>
      <c r="AE14" s="5">
        <f>SUMIFS(Requisições!$G:$G,Requisições!$D:$D,$A14,Requisições!$F:$F,Requisições!$V$13)</f>
        <v>0</v>
      </c>
      <c r="AF14" s="5">
        <f>SUMIFS(Requisições!$G:$G,Requisições!$D:$D,$A14,Requisições!$F:$F,Requisições!$V$14)</f>
        <v>0</v>
      </c>
    </row>
    <row r="15" spans="1:32" ht="14.4" x14ac:dyDescent="0.3">
      <c r="A15" s="18" t="s">
        <v>220</v>
      </c>
      <c r="B15" s="5">
        <f t="shared" si="0"/>
        <v>160</v>
      </c>
      <c r="C15" s="5">
        <f>SUMIFS(Requisições!$G:$G,Requisições!$D:$D,$A15,Requisições!$F:$F,Requisições!$R$1)</f>
        <v>40</v>
      </c>
      <c r="D15" s="5">
        <f>SUMIFS(Requisições!$G:$G,Requisições!$D:$D,$A15,Requisições!$F:$F,Requisições!$R$2)</f>
        <v>0</v>
      </c>
      <c r="E15" s="5">
        <f>SUMIFS(Requisições!$G:$G,Requisições!$D:$D,$A15,Requisições!$F:$F,Requisições!$R$3)</f>
        <v>0</v>
      </c>
      <c r="F15" s="5">
        <f>SUMIFS(Requisições!$G:$G,Requisições!$D:$D,$A15,Requisições!$F:$F,Requisições!$R$4)</f>
        <v>0</v>
      </c>
      <c r="G15" s="5">
        <f>SUMIFS(Requisições!$G:$G,Requisições!$D:$D,$A15,Requisições!$F:$F,Requisições!$R$5)</f>
        <v>0</v>
      </c>
      <c r="H15" s="5">
        <f>SUMIFS(Requisições!$G:$G,Requisições!$D:$D,$A15,Requisições!$F:$F,Requisições!$R$6)</f>
        <v>0</v>
      </c>
      <c r="I15" s="5">
        <f>SUMIFS(Requisições!$G:$G,Requisições!$D:$D,$A15,Requisições!$F:$F,Requisições!$R$7)</f>
        <v>0</v>
      </c>
      <c r="J15" s="5">
        <f>SUMIFS(Requisições!$G:$G,Requisições!$D:$D,$A15,Requisições!$F:$F,Requisições!$S$1)</f>
        <v>0</v>
      </c>
      <c r="K15" s="5">
        <f>SUMIFS(Requisições!$G:$G,Requisições!$D:$D,$A15,Requisições!$F:$F,Requisições!$S$2)</f>
        <v>0</v>
      </c>
      <c r="L15" s="5">
        <f>SUMIFS(Requisições!$G:$G,Requisições!$D:$D,$A15,Requisições!$F:$F,Requisições!$S$3)</f>
        <v>0</v>
      </c>
      <c r="M15" s="5">
        <f>SUMIFS(Requisições!$G:$G,Requisições!$D:$D,$A15,Requisições!$F:$F,Requisições!$S$4)</f>
        <v>0</v>
      </c>
      <c r="N15" s="5">
        <f>SUMIFS(Requisições!$G:$G,Requisições!$D:$D,$A15,Requisições!$F:$F,Requisições!$S$5)</f>
        <v>0</v>
      </c>
      <c r="O15" s="5">
        <f>SUMIFS(Requisições!$G:$G,Requisições!$D:$D,$A15,Requisições!$F:$F,Requisições!$T$1)</f>
        <v>0</v>
      </c>
      <c r="P15" s="5">
        <f>SUMIFS(Requisições!$G:$G,Requisições!$D:$D,$A15,Requisições!$F:$F,Requisições!$T$2)</f>
        <v>0</v>
      </c>
      <c r="Q15" s="5">
        <f>SUMIFS(Requisições!$G:$G,Requisições!$D:$D,$A15,Requisições!$F:$F,Requisições!$T$3)</f>
        <v>0</v>
      </c>
      <c r="R15" s="5">
        <f>SUMIFS(Requisições!$G:$G,Requisições!$D:$D,$A15,Requisições!$F:$F,Requisições!$U$1)</f>
        <v>40</v>
      </c>
      <c r="S15" s="5">
        <f>SUMIFS(Requisições!$G:$G,Requisições!$D:$D,$A15,Requisições!$F:$F,Requisições!$V$1)</f>
        <v>0</v>
      </c>
      <c r="T15" s="5">
        <f>SUMIFS(Requisições!$G:$G,Requisições!$D:$D,$A15,Requisições!$F:$F,Requisições!$V$2)</f>
        <v>0</v>
      </c>
      <c r="U15" s="5">
        <f>SUMIFS(Requisições!$G:$G,Requisições!$D:$D,$A15,Requisições!$F:$F,Requisições!$V$3)</f>
        <v>0</v>
      </c>
      <c r="V15" s="5">
        <f>SUMIFS(Requisições!$G:$G,Requisições!$D:$D,$A15,Requisições!$F:$F,Requisições!$V$4)</f>
        <v>40</v>
      </c>
      <c r="W15" s="5">
        <f>SUMIFS(Requisições!$G:$G,Requisições!$D:$D,$A15,Requisições!$F:$F,Requisições!$V$5)</f>
        <v>0</v>
      </c>
      <c r="X15" s="5">
        <f>SUMIFS(Requisições!$G:$G,Requisições!$D:$D,$A15,Requisições!$F:$F,Requisições!$V$6)</f>
        <v>0</v>
      </c>
      <c r="Y15" s="5">
        <f>SUMIFS(Requisições!$G:$G,Requisições!$D:$D,$A15,Requisições!$F:$F,Requisições!$V$7)</f>
        <v>30</v>
      </c>
      <c r="Z15" s="5">
        <f>SUMIFS(Requisições!$G:$G,Requisições!$D:$D,$A15,Requisições!$F:$F,Requisições!$V$8)</f>
        <v>5</v>
      </c>
      <c r="AA15" s="5">
        <f>SUMIFS(Requisições!$G:$G,Requisições!$D:$D,$A15,Requisições!$F:$F,Requisições!$V$9)</f>
        <v>0</v>
      </c>
      <c r="AB15" s="5">
        <f>SUMIFS(Requisições!$G:$G,Requisições!$D:$D,$A15,Requisições!$F:$F,Requisições!$V$10)</f>
        <v>0</v>
      </c>
      <c r="AC15" s="5">
        <f>SUMIFS(Requisições!$G:$G,Requisições!$D:$D,$A15,Requisições!$F:$F,Requisições!$V$11)</f>
        <v>0</v>
      </c>
      <c r="AD15" s="5">
        <f>SUMIFS(Requisições!$G:$G,Requisições!$D:$D,$A15,Requisições!$F:$F,Requisições!$V$12)</f>
        <v>5</v>
      </c>
      <c r="AE15" s="5">
        <f>SUMIFS(Requisições!$G:$G,Requisições!$D:$D,$A15,Requisições!$F:$F,Requisições!$V$13)</f>
        <v>0</v>
      </c>
      <c r="AF15" s="5">
        <f>SUMIFS(Requisições!$G:$G,Requisições!$D:$D,$A15,Requisições!$F:$F,Requisições!$V$14)</f>
        <v>0</v>
      </c>
    </row>
    <row r="16" spans="1:32" ht="14.4" x14ac:dyDescent="0.3">
      <c r="A16" s="18" t="s">
        <v>221</v>
      </c>
      <c r="B16" s="5">
        <f t="shared" si="0"/>
        <v>255</v>
      </c>
      <c r="C16" s="5">
        <f>SUMIFS(Requisições!$G:$G,Requisições!$D:$D,$A16,Requisições!$F:$F,Requisições!$R$1)</f>
        <v>40</v>
      </c>
      <c r="D16" s="5">
        <f>SUMIFS(Requisições!$G:$G,Requisições!$D:$D,$A16,Requisições!$F:$F,Requisições!$R$2)</f>
        <v>0</v>
      </c>
      <c r="E16" s="5">
        <f>SUMIFS(Requisições!$G:$G,Requisições!$D:$D,$A16,Requisições!$F:$F,Requisições!$R$3)</f>
        <v>0</v>
      </c>
      <c r="F16" s="5">
        <f>SUMIFS(Requisições!$G:$G,Requisições!$D:$D,$A16,Requisições!$F:$F,Requisições!$R$4)</f>
        <v>0</v>
      </c>
      <c r="G16" s="5">
        <f>SUMIFS(Requisições!$G:$G,Requisições!$D:$D,$A16,Requisições!$F:$F,Requisições!$R$5)</f>
        <v>0</v>
      </c>
      <c r="H16" s="5">
        <f>SUMIFS(Requisições!$G:$G,Requisições!$D:$D,$A16,Requisições!$F:$F,Requisições!$R$6)</f>
        <v>0</v>
      </c>
      <c r="I16" s="5">
        <f>SUMIFS(Requisições!$G:$G,Requisições!$D:$D,$A16,Requisições!$F:$F,Requisições!$R$7)</f>
        <v>0</v>
      </c>
      <c r="J16" s="5">
        <f>SUMIFS(Requisições!$G:$G,Requisições!$D:$D,$A16,Requisições!$F:$F,Requisições!$S$1)</f>
        <v>0</v>
      </c>
      <c r="K16" s="5">
        <f>SUMIFS(Requisições!$G:$G,Requisições!$D:$D,$A16,Requisições!$F:$F,Requisições!$S$2)</f>
        <v>0</v>
      </c>
      <c r="L16" s="5">
        <f>SUMIFS(Requisições!$G:$G,Requisições!$D:$D,$A16,Requisições!$F:$F,Requisições!$S$3)</f>
        <v>0</v>
      </c>
      <c r="M16" s="5">
        <f>SUMIFS(Requisições!$G:$G,Requisições!$D:$D,$A16,Requisições!$F:$F,Requisições!$S$4)</f>
        <v>0</v>
      </c>
      <c r="N16" s="5">
        <f>SUMIFS(Requisições!$G:$G,Requisições!$D:$D,$A16,Requisições!$F:$F,Requisições!$S$5)</f>
        <v>0</v>
      </c>
      <c r="O16" s="5">
        <f>SUMIFS(Requisições!$G:$G,Requisições!$D:$D,$A16,Requisições!$F:$F,Requisições!$T$1)</f>
        <v>0</v>
      </c>
      <c r="P16" s="5">
        <f>SUMIFS(Requisições!$G:$G,Requisições!$D:$D,$A16,Requisições!$F:$F,Requisições!$T$2)</f>
        <v>0</v>
      </c>
      <c r="Q16" s="5">
        <f>SUMIFS(Requisições!$G:$G,Requisições!$D:$D,$A16,Requisições!$F:$F,Requisições!$T$3)</f>
        <v>0</v>
      </c>
      <c r="R16" s="5">
        <f>SUMIFS(Requisições!$G:$G,Requisições!$D:$D,$A16,Requisições!$F:$F,Requisições!$U$1)</f>
        <v>0</v>
      </c>
      <c r="S16" s="5">
        <f>SUMIFS(Requisições!$G:$G,Requisições!$D:$D,$A16,Requisições!$F:$F,Requisições!$V$1)</f>
        <v>155.5</v>
      </c>
      <c r="T16" s="5">
        <f>SUMIFS(Requisições!$G:$G,Requisições!$D:$D,$A16,Requisições!$F:$F,Requisições!$V$2)</f>
        <v>0</v>
      </c>
      <c r="U16" s="5">
        <f>SUMIFS(Requisições!$G:$G,Requisições!$D:$D,$A16,Requisições!$F:$F,Requisições!$V$3)</f>
        <v>0</v>
      </c>
      <c r="V16" s="5">
        <f>SUMIFS(Requisições!$G:$G,Requisições!$D:$D,$A16,Requisições!$F:$F,Requisições!$V$4)</f>
        <v>0</v>
      </c>
      <c r="W16" s="5">
        <f>SUMIFS(Requisições!$G:$G,Requisições!$D:$D,$A16,Requisições!$F:$F,Requisições!$V$5)</f>
        <v>0</v>
      </c>
      <c r="X16" s="5">
        <f>SUMIFS(Requisições!$G:$G,Requisições!$D:$D,$A16,Requisições!$F:$F,Requisições!$V$6)</f>
        <v>49.5</v>
      </c>
      <c r="Y16" s="5">
        <f>SUMIFS(Requisições!$G:$G,Requisições!$D:$D,$A16,Requisições!$F:$F,Requisições!$V$7)</f>
        <v>0</v>
      </c>
      <c r="Z16" s="5">
        <f>SUMIFS(Requisições!$G:$G,Requisições!$D:$D,$A16,Requisições!$F:$F,Requisições!$V$8)</f>
        <v>0</v>
      </c>
      <c r="AA16" s="5">
        <f>SUMIFS(Requisições!$G:$G,Requisições!$D:$D,$A16,Requisições!$F:$F,Requisições!$V$9)</f>
        <v>0</v>
      </c>
      <c r="AB16" s="5">
        <f>SUMIFS(Requisições!$G:$G,Requisições!$D:$D,$A16,Requisições!$F:$F,Requisições!$V$10)</f>
        <v>0</v>
      </c>
      <c r="AC16" s="5">
        <f>SUMIFS(Requisições!$G:$G,Requisições!$D:$D,$A16,Requisições!$F:$F,Requisições!$V$11)</f>
        <v>10</v>
      </c>
      <c r="AD16" s="5">
        <f>SUMIFS(Requisições!$G:$G,Requisições!$D:$D,$A16,Requisições!$F:$F,Requisições!$V$12)</f>
        <v>0</v>
      </c>
      <c r="AE16" s="5">
        <f>SUMIFS(Requisições!$G:$G,Requisições!$D:$D,$A16,Requisições!$F:$F,Requisições!$V$13)</f>
        <v>0</v>
      </c>
      <c r="AF16" s="5">
        <f>SUMIFS(Requisições!$G:$G,Requisições!$D:$D,$A16,Requisições!$F:$F,Requisições!$V$14)</f>
        <v>0</v>
      </c>
    </row>
    <row r="17" spans="1:32" ht="14.4" x14ac:dyDescent="0.3">
      <c r="A17" s="18" t="s">
        <v>222</v>
      </c>
      <c r="B17" s="5">
        <f t="shared" si="0"/>
        <v>242.5</v>
      </c>
      <c r="C17" s="5">
        <f>SUMIFS(Requisições!$G:$G,Requisições!$D:$D,$A17,Requisições!$F:$F,Requisições!$R$1)</f>
        <v>5</v>
      </c>
      <c r="D17" s="5">
        <f>SUMIFS(Requisições!$G:$G,Requisições!$D:$D,$A17,Requisições!$F:$F,Requisições!$R$2)</f>
        <v>0</v>
      </c>
      <c r="E17" s="5">
        <f>SUMIFS(Requisições!$G:$G,Requisições!$D:$D,$A17,Requisições!$F:$F,Requisições!$R$3)</f>
        <v>0</v>
      </c>
      <c r="F17" s="5">
        <f>SUMIFS(Requisições!$G:$G,Requisições!$D:$D,$A17,Requisições!$F:$F,Requisições!$R$4)</f>
        <v>0</v>
      </c>
      <c r="G17" s="5">
        <f>SUMIFS(Requisições!$G:$G,Requisições!$D:$D,$A17,Requisições!$F:$F,Requisições!$R$5)</f>
        <v>0</v>
      </c>
      <c r="H17" s="5">
        <f>SUMIFS(Requisições!$G:$G,Requisições!$D:$D,$A17,Requisições!$F:$F,Requisições!$R$6)</f>
        <v>5</v>
      </c>
      <c r="I17" s="5">
        <f>SUMIFS(Requisições!$G:$G,Requisições!$D:$D,$A17,Requisições!$F:$F,Requisições!$R$7)</f>
        <v>5</v>
      </c>
      <c r="J17" s="5">
        <f>SUMIFS(Requisições!$G:$G,Requisições!$D:$D,$A17,Requisições!$F:$F,Requisições!$S$1)</f>
        <v>0</v>
      </c>
      <c r="K17" s="5">
        <f>SUMIFS(Requisições!$G:$G,Requisições!$D:$D,$A17,Requisições!$F:$F,Requisições!$S$2)</f>
        <v>0</v>
      </c>
      <c r="L17" s="5">
        <f>SUMIFS(Requisições!$G:$G,Requisições!$D:$D,$A17,Requisições!$F:$F,Requisições!$S$3)</f>
        <v>0</v>
      </c>
      <c r="M17" s="5">
        <f>SUMIFS(Requisições!$G:$G,Requisições!$D:$D,$A17,Requisições!$F:$F,Requisições!$S$4)</f>
        <v>0</v>
      </c>
      <c r="N17" s="5">
        <f>SUMIFS(Requisições!$G:$G,Requisições!$D:$D,$A17,Requisições!$F:$F,Requisições!$S$5)</f>
        <v>0</v>
      </c>
      <c r="O17" s="5">
        <f>SUMIFS(Requisições!$G:$G,Requisições!$D:$D,$A17,Requisições!$F:$F,Requisições!$T$1)</f>
        <v>0</v>
      </c>
      <c r="P17" s="5">
        <f>SUMIFS(Requisições!$G:$G,Requisições!$D:$D,$A17,Requisições!$F:$F,Requisições!$T$2)</f>
        <v>0</v>
      </c>
      <c r="Q17" s="5">
        <f>SUMIFS(Requisições!$G:$G,Requisições!$D:$D,$A17,Requisições!$F:$F,Requisições!$T$3)</f>
        <v>0</v>
      </c>
      <c r="R17" s="5">
        <f>SUMIFS(Requisições!$G:$G,Requisições!$D:$D,$A17,Requisições!$F:$F,Requisições!$U$1)</f>
        <v>0</v>
      </c>
      <c r="S17" s="5">
        <f>SUMIFS(Requisições!$G:$G,Requisições!$D:$D,$A17,Requisições!$F:$F,Requisições!$V$1)</f>
        <v>161</v>
      </c>
      <c r="T17" s="5">
        <f>SUMIFS(Requisições!$G:$G,Requisições!$D:$D,$A17,Requisições!$F:$F,Requisições!$V$2)</f>
        <v>0</v>
      </c>
      <c r="U17" s="5">
        <f>SUMIFS(Requisições!$G:$G,Requisições!$D:$D,$A17,Requisições!$F:$F,Requisições!$V$3)</f>
        <v>0</v>
      </c>
      <c r="V17" s="5">
        <f>SUMIFS(Requisições!$G:$G,Requisições!$D:$D,$A17,Requisições!$F:$F,Requisições!$V$4)</f>
        <v>40</v>
      </c>
      <c r="W17" s="5">
        <f>SUMIFS(Requisições!$G:$G,Requisições!$D:$D,$A17,Requisições!$F:$F,Requisições!$V$5)</f>
        <v>0</v>
      </c>
      <c r="X17" s="5">
        <f>SUMIFS(Requisições!$G:$G,Requisições!$D:$D,$A17,Requisições!$F:$F,Requisições!$V$6)</f>
        <v>20</v>
      </c>
      <c r="Y17" s="5">
        <f>SUMIFS(Requisições!$G:$G,Requisições!$D:$D,$A17,Requisições!$F:$F,Requisições!$V$7)</f>
        <v>0</v>
      </c>
      <c r="Z17" s="5">
        <f>SUMIFS(Requisições!$G:$G,Requisições!$D:$D,$A17,Requisições!$F:$F,Requisições!$V$8)</f>
        <v>6.5</v>
      </c>
      <c r="AA17" s="5">
        <f>SUMIFS(Requisições!$G:$G,Requisições!$D:$D,$A17,Requisições!$F:$F,Requisições!$V$9)</f>
        <v>0</v>
      </c>
      <c r="AB17" s="5">
        <f>SUMIFS(Requisições!$G:$G,Requisições!$D:$D,$A17,Requisições!$F:$F,Requisições!$V$10)</f>
        <v>0</v>
      </c>
      <c r="AC17" s="5">
        <f>SUMIFS(Requisições!$G:$G,Requisições!$D:$D,$A17,Requisições!$F:$F,Requisições!$V$11)</f>
        <v>0</v>
      </c>
      <c r="AD17" s="5">
        <f>SUMIFS(Requisições!$G:$G,Requisições!$D:$D,$A17,Requisições!$F:$F,Requisições!$V$12)</f>
        <v>0</v>
      </c>
      <c r="AE17" s="5">
        <f>SUMIFS(Requisições!$G:$G,Requisições!$D:$D,$A17,Requisições!$F:$F,Requisições!$V$13)</f>
        <v>0</v>
      </c>
      <c r="AF17" s="5">
        <f>SUMIFS(Requisições!$G:$G,Requisições!$D:$D,$A17,Requisições!$F:$F,Requisições!$V$14)</f>
        <v>0</v>
      </c>
    </row>
    <row r="18" spans="1:32" ht="14.4" x14ac:dyDescent="0.3">
      <c r="A18" s="18" t="s">
        <v>223</v>
      </c>
      <c r="B18" s="5">
        <f t="shared" si="0"/>
        <v>218</v>
      </c>
      <c r="C18" s="5">
        <f>SUMIFS(Requisições!$G:$G,Requisições!$D:$D,$A18,Requisições!$F:$F,Requisições!$R$1)</f>
        <v>40</v>
      </c>
      <c r="D18" s="5">
        <f>SUMIFS(Requisições!$G:$G,Requisições!$D:$D,$A18,Requisições!$F:$F,Requisições!$R$2)</f>
        <v>0</v>
      </c>
      <c r="E18" s="5">
        <f>SUMIFS(Requisições!$G:$G,Requisições!$D:$D,$A18,Requisições!$F:$F,Requisições!$R$3)</f>
        <v>0</v>
      </c>
      <c r="F18" s="5">
        <f>SUMIFS(Requisições!$G:$G,Requisições!$D:$D,$A18,Requisições!$F:$F,Requisições!$R$4)</f>
        <v>0</v>
      </c>
      <c r="G18" s="5">
        <f>SUMIFS(Requisições!$G:$G,Requisições!$D:$D,$A18,Requisições!$F:$F,Requisições!$R$5)</f>
        <v>0</v>
      </c>
      <c r="H18" s="5">
        <f>SUMIFS(Requisições!$G:$G,Requisições!$D:$D,$A18,Requisições!$F:$F,Requisições!$R$6)</f>
        <v>0</v>
      </c>
      <c r="I18" s="5">
        <f>SUMIFS(Requisições!$G:$G,Requisições!$D:$D,$A18,Requisições!$F:$F,Requisições!$R$7)</f>
        <v>0</v>
      </c>
      <c r="J18" s="5">
        <f>SUMIFS(Requisições!$G:$G,Requisições!$D:$D,$A18,Requisições!$F:$F,Requisições!$S$1)</f>
        <v>0</v>
      </c>
      <c r="K18" s="5">
        <f>SUMIFS(Requisições!$G:$G,Requisições!$D:$D,$A18,Requisições!$F:$F,Requisições!$S$2)</f>
        <v>0</v>
      </c>
      <c r="L18" s="5">
        <f>SUMIFS(Requisições!$G:$G,Requisições!$D:$D,$A18,Requisições!$F:$F,Requisições!$S$3)</f>
        <v>0</v>
      </c>
      <c r="M18" s="5">
        <f>SUMIFS(Requisições!$G:$G,Requisições!$D:$D,$A18,Requisições!$F:$F,Requisições!$S$4)</f>
        <v>0</v>
      </c>
      <c r="N18" s="5">
        <f>SUMIFS(Requisições!$G:$G,Requisições!$D:$D,$A18,Requisições!$F:$F,Requisições!$S$5)</f>
        <v>0</v>
      </c>
      <c r="O18" s="5">
        <f>SUMIFS(Requisições!$G:$G,Requisições!$D:$D,$A18,Requisições!$F:$F,Requisições!$T$1)</f>
        <v>0</v>
      </c>
      <c r="P18" s="5">
        <f>SUMIFS(Requisições!$G:$G,Requisições!$D:$D,$A18,Requisições!$F:$F,Requisições!$T$2)</f>
        <v>0</v>
      </c>
      <c r="Q18" s="5">
        <f>SUMIFS(Requisições!$G:$G,Requisições!$D:$D,$A18,Requisições!$F:$F,Requisições!$T$3)</f>
        <v>0</v>
      </c>
      <c r="R18" s="5">
        <f>SUMIFS(Requisições!$G:$G,Requisições!$D:$D,$A18,Requisições!$F:$F,Requisições!$U$1)</f>
        <v>0</v>
      </c>
      <c r="S18" s="5">
        <f>SUMIFS(Requisições!$G:$G,Requisições!$D:$D,$A18,Requisições!$F:$F,Requisições!$V$1)</f>
        <v>158</v>
      </c>
      <c r="T18" s="5">
        <f>SUMIFS(Requisições!$G:$G,Requisições!$D:$D,$A18,Requisições!$F:$F,Requisições!$V$2)</f>
        <v>0</v>
      </c>
      <c r="U18" s="5">
        <f>SUMIFS(Requisições!$G:$G,Requisições!$D:$D,$A18,Requisições!$F:$F,Requisições!$V$3)</f>
        <v>0</v>
      </c>
      <c r="V18" s="5">
        <f>SUMIFS(Requisições!$G:$G,Requisições!$D:$D,$A18,Requisições!$F:$F,Requisições!$V$4)</f>
        <v>0</v>
      </c>
      <c r="W18" s="5">
        <f>SUMIFS(Requisições!$G:$G,Requisições!$D:$D,$A18,Requisições!$F:$F,Requisições!$V$5)</f>
        <v>0</v>
      </c>
      <c r="X18" s="5">
        <f>SUMIFS(Requisições!$G:$G,Requisições!$D:$D,$A18,Requisições!$F:$F,Requisições!$V$6)</f>
        <v>20</v>
      </c>
      <c r="Y18" s="5">
        <f>SUMIFS(Requisições!$G:$G,Requisições!$D:$D,$A18,Requisições!$F:$F,Requisições!$V$7)</f>
        <v>0</v>
      </c>
      <c r="Z18" s="5">
        <f>SUMIFS(Requisições!$G:$G,Requisições!$D:$D,$A18,Requisições!$F:$F,Requisições!$V$8)</f>
        <v>0</v>
      </c>
      <c r="AA18" s="5">
        <f>SUMIFS(Requisições!$G:$G,Requisições!$D:$D,$A18,Requisições!$F:$F,Requisições!$V$9)</f>
        <v>0</v>
      </c>
      <c r="AB18" s="5">
        <f>SUMIFS(Requisições!$G:$G,Requisições!$D:$D,$A18,Requisições!$F:$F,Requisições!$V$10)</f>
        <v>0</v>
      </c>
      <c r="AC18" s="5">
        <f>SUMIFS(Requisições!$G:$G,Requisições!$D:$D,$A18,Requisições!$F:$F,Requisições!$V$11)</f>
        <v>0</v>
      </c>
      <c r="AD18" s="5">
        <f>SUMIFS(Requisições!$G:$G,Requisições!$D:$D,$A18,Requisições!$F:$F,Requisições!$V$12)</f>
        <v>0</v>
      </c>
      <c r="AE18" s="5">
        <f>SUMIFS(Requisições!$G:$G,Requisições!$D:$D,$A18,Requisições!$F:$F,Requisições!$V$13)</f>
        <v>0</v>
      </c>
      <c r="AF18" s="5">
        <f>SUMIFS(Requisições!$G:$G,Requisições!$D:$D,$A18,Requisições!$F:$F,Requisições!$V$14)</f>
        <v>0</v>
      </c>
    </row>
    <row r="19" spans="1:32" ht="14.4" x14ac:dyDescent="0.3">
      <c r="A19" s="18" t="s">
        <v>224</v>
      </c>
      <c r="B19" s="5">
        <f t="shared" si="0"/>
        <v>272.5</v>
      </c>
      <c r="C19" s="5">
        <f>SUMIFS(Requisições!$G:$G,Requisições!$D:$D,$A19,Requisições!$F:$F,Requisições!$R$1)</f>
        <v>0</v>
      </c>
      <c r="D19" s="5">
        <f>SUMIFS(Requisições!$G:$G,Requisições!$D:$D,$A19,Requisições!$F:$F,Requisições!$R$2)</f>
        <v>0</v>
      </c>
      <c r="E19" s="5">
        <f>SUMIFS(Requisições!$G:$G,Requisições!$D:$D,$A19,Requisições!$F:$F,Requisições!$R$3)</f>
        <v>0</v>
      </c>
      <c r="F19" s="5">
        <f>SUMIFS(Requisições!$G:$G,Requisições!$D:$D,$A19,Requisições!$F:$F,Requisições!$R$4)</f>
        <v>0</v>
      </c>
      <c r="G19" s="5">
        <f>SUMIFS(Requisições!$G:$G,Requisições!$D:$D,$A19,Requisições!$F:$F,Requisições!$R$5)</f>
        <v>0</v>
      </c>
      <c r="H19" s="5">
        <f>SUMIFS(Requisições!$G:$G,Requisições!$D:$D,$A19,Requisições!$F:$F,Requisições!$R$6)</f>
        <v>0</v>
      </c>
      <c r="I19" s="5">
        <f>SUMIFS(Requisições!$G:$G,Requisições!$D:$D,$A19,Requisições!$F:$F,Requisições!$R$7)</f>
        <v>0</v>
      </c>
      <c r="J19" s="5">
        <f>SUMIFS(Requisições!$G:$G,Requisições!$D:$D,$A19,Requisições!$F:$F,Requisições!$S$1)</f>
        <v>0</v>
      </c>
      <c r="K19" s="5">
        <f>SUMIFS(Requisições!$G:$G,Requisições!$D:$D,$A19,Requisições!$F:$F,Requisições!$S$2)</f>
        <v>0</v>
      </c>
      <c r="L19" s="5">
        <f>SUMIFS(Requisições!$G:$G,Requisições!$D:$D,$A19,Requisições!$F:$F,Requisições!$S$3)</f>
        <v>0</v>
      </c>
      <c r="M19" s="5">
        <f>SUMIFS(Requisições!$G:$G,Requisições!$D:$D,$A19,Requisições!$F:$F,Requisições!$S$4)</f>
        <v>0</v>
      </c>
      <c r="N19" s="5">
        <f>SUMIFS(Requisições!$G:$G,Requisições!$D:$D,$A19,Requisições!$F:$F,Requisições!$S$5)</f>
        <v>0</v>
      </c>
      <c r="O19" s="5">
        <f>SUMIFS(Requisições!$G:$G,Requisições!$D:$D,$A19,Requisições!$F:$F,Requisições!$T$1)</f>
        <v>0</v>
      </c>
      <c r="P19" s="5">
        <f>SUMIFS(Requisições!$G:$G,Requisições!$D:$D,$A19,Requisições!$F:$F,Requisições!$T$2)</f>
        <v>0</v>
      </c>
      <c r="Q19" s="5">
        <f>SUMIFS(Requisições!$G:$G,Requisições!$D:$D,$A19,Requisições!$F:$F,Requisições!$T$3)</f>
        <v>0</v>
      </c>
      <c r="R19" s="5">
        <f>SUMIFS(Requisições!$G:$G,Requisições!$D:$D,$A19,Requisições!$F:$F,Requisições!$U$1)</f>
        <v>0</v>
      </c>
      <c r="S19" s="5">
        <f>SUMIFS(Requisições!$G:$G,Requisições!$D:$D,$A19,Requisições!$F:$F,Requisições!$V$1)</f>
        <v>161</v>
      </c>
      <c r="T19" s="5">
        <f>SUMIFS(Requisições!$G:$G,Requisições!$D:$D,$A19,Requisições!$F:$F,Requisições!$V$2)</f>
        <v>0</v>
      </c>
      <c r="U19" s="5">
        <f>SUMIFS(Requisições!$G:$G,Requisições!$D:$D,$A19,Requisições!$F:$F,Requisições!$V$3)</f>
        <v>40</v>
      </c>
      <c r="V19" s="5">
        <f>SUMIFS(Requisições!$G:$G,Requisições!$D:$D,$A19,Requisições!$F:$F,Requisições!$V$4)</f>
        <v>40</v>
      </c>
      <c r="W19" s="5">
        <f>SUMIFS(Requisições!$G:$G,Requisições!$D:$D,$A19,Requisições!$F:$F,Requisições!$V$5)</f>
        <v>0</v>
      </c>
      <c r="X19" s="5">
        <f>SUMIFS(Requisições!$G:$G,Requisições!$D:$D,$A19,Requisições!$F:$F,Requisições!$V$6)</f>
        <v>20</v>
      </c>
      <c r="Y19" s="5">
        <f>SUMIFS(Requisições!$G:$G,Requisições!$D:$D,$A19,Requisições!$F:$F,Requisições!$V$7)</f>
        <v>0</v>
      </c>
      <c r="Z19" s="5">
        <f>SUMIFS(Requisições!$G:$G,Requisições!$D:$D,$A19,Requisições!$F:$F,Requisições!$V$8)</f>
        <v>6.5</v>
      </c>
      <c r="AA19" s="5">
        <f>SUMIFS(Requisições!$G:$G,Requisições!$D:$D,$A19,Requisições!$F:$F,Requisições!$V$9)</f>
        <v>0</v>
      </c>
      <c r="AB19" s="5">
        <f>SUMIFS(Requisições!$G:$G,Requisições!$D:$D,$A19,Requisições!$F:$F,Requisições!$V$10)</f>
        <v>0</v>
      </c>
      <c r="AC19" s="5">
        <f>SUMIFS(Requisições!$G:$G,Requisições!$D:$D,$A19,Requisições!$F:$F,Requisições!$V$11)</f>
        <v>0</v>
      </c>
      <c r="AD19" s="5">
        <f>SUMIFS(Requisições!$G:$G,Requisições!$D:$D,$A19,Requisições!$F:$F,Requisições!$V$12)</f>
        <v>5</v>
      </c>
      <c r="AE19" s="5">
        <f>SUMIFS(Requisições!$G:$G,Requisições!$D:$D,$A19,Requisições!$F:$F,Requisições!$V$13)</f>
        <v>0</v>
      </c>
      <c r="AF19" s="5">
        <f>SUMIFS(Requisições!$G:$G,Requisições!$D:$D,$A19,Requisições!$F:$F,Requisições!$V$14)</f>
        <v>0</v>
      </c>
    </row>
    <row r="20" spans="1:32" ht="14.4" hidden="1" x14ac:dyDescent="0.3">
      <c r="A20" s="18" t="s">
        <v>225</v>
      </c>
      <c r="B20" s="5">
        <f t="shared" si="0"/>
        <v>0</v>
      </c>
      <c r="C20" s="5">
        <f>SUMIFS(Requisições!$G:$G,Requisições!$D:$D,$A20,Requisições!$F:$F,Requisições!$R$1)</f>
        <v>0</v>
      </c>
      <c r="D20" s="5">
        <f>SUMIFS(Requisições!$G:$G,Requisições!$D:$D,$A20,Requisições!$F:$F,Requisições!$R$2)</f>
        <v>0</v>
      </c>
      <c r="E20" s="5">
        <f>SUMIFS(Requisições!$G:$G,Requisições!$D:$D,$A20,Requisições!$F:$F,Requisições!$R$3)</f>
        <v>0</v>
      </c>
      <c r="F20" s="5">
        <f>SUMIFS(Requisições!$G:$G,Requisições!$D:$D,$A20,Requisições!$F:$F,Requisições!$R$4)</f>
        <v>0</v>
      </c>
      <c r="G20" s="5">
        <f>SUMIFS(Requisições!$G:$G,Requisições!$D:$D,$A20,Requisições!$F:$F,Requisições!$R$5)</f>
        <v>0</v>
      </c>
      <c r="H20" s="5">
        <f>SUMIFS(Requisições!$G:$G,Requisições!$D:$D,$A20,Requisições!$F:$F,Requisições!$R$6)</f>
        <v>0</v>
      </c>
      <c r="I20" s="5">
        <f>SUMIFS(Requisições!$G:$G,Requisições!$D:$D,$A20,Requisições!$F:$F,Requisições!$R$7)</f>
        <v>0</v>
      </c>
      <c r="J20" s="5">
        <f>SUMIFS(Requisições!$G:$G,Requisições!$D:$D,$A20,Requisições!$F:$F,Requisições!$S$1)</f>
        <v>0</v>
      </c>
      <c r="K20" s="5">
        <f>SUMIFS(Requisições!$G:$G,Requisições!$D:$D,$A20,Requisições!$F:$F,Requisições!$S$2)</f>
        <v>0</v>
      </c>
      <c r="L20" s="5">
        <f>SUMIFS(Requisições!$G:$G,Requisições!$D:$D,$A20,Requisições!$F:$F,Requisições!$S$3)</f>
        <v>0</v>
      </c>
      <c r="M20" s="5">
        <f>SUMIFS(Requisições!$G:$G,Requisições!$D:$D,$A20,Requisições!$F:$F,Requisições!$S$4)</f>
        <v>0</v>
      </c>
      <c r="N20" s="5">
        <f>SUMIFS(Requisições!$G:$G,Requisições!$D:$D,$A20,Requisições!$F:$F,Requisições!$S$5)</f>
        <v>0</v>
      </c>
      <c r="O20" s="5">
        <f>SUMIFS(Requisições!$G:$G,Requisições!$D:$D,$A20,Requisições!$F:$F,Requisições!$T$1)</f>
        <v>0</v>
      </c>
      <c r="P20" s="5">
        <f>SUMIFS(Requisições!$G:$G,Requisições!$D:$D,$A20,Requisições!$F:$F,Requisições!$T$2)</f>
        <v>0</v>
      </c>
      <c r="Q20" s="5">
        <f>SUMIFS(Requisições!$G:$G,Requisições!$D:$D,$A20,Requisições!$F:$F,Requisições!$T$3)</f>
        <v>0</v>
      </c>
      <c r="R20" s="5">
        <f>SUMIFS(Requisições!$G:$G,Requisições!$D:$D,$A20,Requisições!$F:$F,Requisições!$U$1)</f>
        <v>0</v>
      </c>
      <c r="S20" s="5">
        <f>SUMIFS(Requisições!$G:$G,Requisições!$D:$D,$A20,Requisições!$F:$F,Requisições!$V$1)</f>
        <v>0</v>
      </c>
      <c r="T20" s="5">
        <f>SUMIFS(Requisições!$G:$G,Requisições!$D:$D,$A20,Requisições!$F:$F,Requisições!$V$2)</f>
        <v>0</v>
      </c>
      <c r="U20" s="5">
        <f>SUMIFS(Requisições!$G:$G,Requisições!$D:$D,$A20,Requisições!$F:$F,Requisições!$V$3)</f>
        <v>0</v>
      </c>
      <c r="V20" s="5">
        <f>SUMIFS(Requisições!$G:$G,Requisições!$D:$D,$A20,Requisições!$F:$F,Requisições!$V$4)</f>
        <v>0</v>
      </c>
      <c r="W20" s="5">
        <f>SUMIFS(Requisições!$G:$G,Requisições!$D:$D,$A20,Requisições!$F:$F,Requisições!$V$5)</f>
        <v>0</v>
      </c>
      <c r="X20" s="5">
        <f>SUMIFS(Requisições!$G:$G,Requisições!$D:$D,$A20,Requisições!$F:$F,Requisições!$V$6)</f>
        <v>0</v>
      </c>
      <c r="Y20" s="5">
        <f>SUMIFS(Requisições!$G:$G,Requisições!$D:$D,$A20,Requisições!$F:$F,Requisições!$V$7)</f>
        <v>0</v>
      </c>
      <c r="Z20" s="5">
        <f>SUMIFS(Requisições!$G:$G,Requisições!$D:$D,$A20,Requisições!$F:$F,Requisições!$V$8)</f>
        <v>0</v>
      </c>
      <c r="AA20" s="5">
        <f>SUMIFS(Requisições!$G:$G,Requisições!$D:$D,$A20,Requisições!$F:$F,Requisições!$V$9)</f>
        <v>0</v>
      </c>
      <c r="AB20" s="5">
        <f>SUMIFS(Requisições!$G:$G,Requisições!$D:$D,$A20,Requisições!$F:$F,Requisições!$V$10)</f>
        <v>0</v>
      </c>
      <c r="AC20" s="5">
        <f>SUMIFS(Requisições!$G:$G,Requisições!$D:$D,$A20,Requisições!$F:$F,Requisições!$V$11)</f>
        <v>0</v>
      </c>
      <c r="AD20" s="5">
        <f>SUMIFS(Requisições!$G:$G,Requisições!$D:$D,$A20,Requisições!$F:$F,Requisições!$V$12)</f>
        <v>0</v>
      </c>
      <c r="AE20" s="5">
        <f>SUMIFS(Requisições!$G:$G,Requisições!$D:$D,$A20,Requisições!$F:$F,Requisições!$V$13)</f>
        <v>0</v>
      </c>
      <c r="AF20" s="5">
        <f>SUMIFS(Requisições!$G:$G,Requisições!$D:$D,$A20,Requisições!$F:$F,Requisições!$V$14)</f>
        <v>0</v>
      </c>
    </row>
    <row r="21" spans="1:32" ht="14.4" x14ac:dyDescent="0.3">
      <c r="A21" s="18" t="s">
        <v>226</v>
      </c>
      <c r="B21" s="5">
        <f t="shared" si="0"/>
        <v>160</v>
      </c>
      <c r="C21" s="5">
        <f>SUMIFS(Requisições!$G:$G,Requisições!$D:$D,$A21,Requisições!$F:$F,Requisições!$R$1)</f>
        <v>0</v>
      </c>
      <c r="D21" s="5">
        <f>SUMIFS(Requisições!$G:$G,Requisições!$D:$D,$A21,Requisições!$F:$F,Requisições!$R$2)</f>
        <v>0</v>
      </c>
      <c r="E21" s="5">
        <f>SUMIFS(Requisições!$G:$G,Requisições!$D:$D,$A21,Requisições!$F:$F,Requisições!$R$3)</f>
        <v>0</v>
      </c>
      <c r="F21" s="5">
        <f>SUMIFS(Requisições!$G:$G,Requisições!$D:$D,$A21,Requisições!$F:$F,Requisições!$R$4)</f>
        <v>0</v>
      </c>
      <c r="G21" s="5">
        <f>SUMIFS(Requisições!$G:$G,Requisições!$D:$D,$A21,Requisições!$F:$F,Requisições!$R$5)</f>
        <v>0</v>
      </c>
      <c r="H21" s="5">
        <f>SUMIFS(Requisições!$G:$G,Requisições!$D:$D,$A21,Requisições!$F:$F,Requisições!$R$6)</f>
        <v>0</v>
      </c>
      <c r="I21" s="5">
        <f>SUMIFS(Requisições!$G:$G,Requisições!$D:$D,$A21,Requisições!$F:$F,Requisições!$R$7)</f>
        <v>0</v>
      </c>
      <c r="J21" s="5">
        <f>SUMIFS(Requisições!$G:$G,Requisições!$D:$D,$A21,Requisições!$F:$F,Requisições!$S$1)</f>
        <v>0</v>
      </c>
      <c r="K21" s="5">
        <f>SUMIFS(Requisições!$G:$G,Requisições!$D:$D,$A21,Requisições!$F:$F,Requisições!$S$2)</f>
        <v>0</v>
      </c>
      <c r="L21" s="5">
        <f>SUMIFS(Requisições!$G:$G,Requisições!$D:$D,$A21,Requisições!$F:$F,Requisições!$S$3)</f>
        <v>0</v>
      </c>
      <c r="M21" s="5">
        <f>SUMIFS(Requisições!$G:$G,Requisições!$D:$D,$A21,Requisições!$F:$F,Requisições!$S$4)</f>
        <v>0</v>
      </c>
      <c r="N21" s="5">
        <f>SUMIFS(Requisições!$G:$G,Requisições!$D:$D,$A21,Requisições!$F:$F,Requisições!$S$5)</f>
        <v>0</v>
      </c>
      <c r="O21" s="5">
        <f>SUMIFS(Requisições!$G:$G,Requisições!$D:$D,$A21,Requisições!$F:$F,Requisições!$T$1)</f>
        <v>0</v>
      </c>
      <c r="P21" s="5">
        <f>SUMIFS(Requisições!$G:$G,Requisições!$D:$D,$A21,Requisições!$F:$F,Requisições!$T$2)</f>
        <v>0</v>
      </c>
      <c r="Q21" s="5">
        <f>SUMIFS(Requisições!$G:$G,Requisições!$D:$D,$A21,Requisições!$F:$F,Requisições!$T$3)</f>
        <v>0</v>
      </c>
      <c r="R21" s="5">
        <f>SUMIFS(Requisições!$G:$G,Requisições!$D:$D,$A21,Requisições!$F:$F,Requisições!$U$1)</f>
        <v>0</v>
      </c>
      <c r="S21" s="5">
        <f>SUMIFS(Requisições!$G:$G,Requisições!$D:$D,$A21,Requisições!$F:$F,Requisições!$V$1)</f>
        <v>140</v>
      </c>
      <c r="T21" s="5">
        <f>SUMIFS(Requisições!$G:$G,Requisições!$D:$D,$A21,Requisições!$F:$F,Requisições!$V$2)</f>
        <v>0</v>
      </c>
      <c r="U21" s="5">
        <f>SUMIFS(Requisições!$G:$G,Requisições!$D:$D,$A21,Requisições!$F:$F,Requisições!$V$3)</f>
        <v>0</v>
      </c>
      <c r="V21" s="5">
        <f>SUMIFS(Requisições!$G:$G,Requisições!$D:$D,$A21,Requisições!$F:$F,Requisições!$V$4)</f>
        <v>0</v>
      </c>
      <c r="W21" s="5">
        <f>SUMIFS(Requisições!$G:$G,Requisições!$D:$D,$A21,Requisições!$F:$F,Requisições!$V$5)</f>
        <v>0</v>
      </c>
      <c r="X21" s="5">
        <f>SUMIFS(Requisições!$G:$G,Requisições!$D:$D,$A21,Requisições!$F:$F,Requisições!$V$6)</f>
        <v>20</v>
      </c>
      <c r="Y21" s="5">
        <f>SUMIFS(Requisições!$G:$G,Requisições!$D:$D,$A21,Requisições!$F:$F,Requisições!$V$7)</f>
        <v>0</v>
      </c>
      <c r="Z21" s="5">
        <f>SUMIFS(Requisições!$G:$G,Requisições!$D:$D,$A21,Requisições!$F:$F,Requisições!$V$8)</f>
        <v>0</v>
      </c>
      <c r="AA21" s="5">
        <f>SUMIFS(Requisições!$G:$G,Requisições!$D:$D,$A21,Requisições!$F:$F,Requisições!$V$9)</f>
        <v>0</v>
      </c>
      <c r="AB21" s="5">
        <f>SUMIFS(Requisições!$G:$G,Requisições!$D:$D,$A21,Requisições!$F:$F,Requisições!$V$10)</f>
        <v>0</v>
      </c>
      <c r="AC21" s="5">
        <f>SUMIFS(Requisições!$G:$G,Requisições!$D:$D,$A21,Requisições!$F:$F,Requisições!$V$11)</f>
        <v>0</v>
      </c>
      <c r="AD21" s="5">
        <f>SUMIFS(Requisições!$G:$G,Requisições!$D:$D,$A21,Requisições!$F:$F,Requisições!$V$12)</f>
        <v>0</v>
      </c>
      <c r="AE21" s="5">
        <f>SUMIFS(Requisições!$G:$G,Requisições!$D:$D,$A21,Requisições!$F:$F,Requisições!$V$13)</f>
        <v>0</v>
      </c>
      <c r="AF21" s="5">
        <f>SUMIFS(Requisições!$G:$G,Requisições!$D:$D,$A21,Requisições!$F:$F,Requisições!$V$14)</f>
        <v>0</v>
      </c>
    </row>
    <row r="22" spans="1:32" ht="14.4" hidden="1" x14ac:dyDescent="0.3">
      <c r="A22" s="18" t="s">
        <v>227</v>
      </c>
      <c r="B22" s="5">
        <f>SUM(C22:AF22)</f>
        <v>0</v>
      </c>
      <c r="C22" s="5">
        <f>SUMIFS(Requisições!$G:$G,Requisições!$D:$D,$A22,Requisições!$F:$F,Requisições!$R$1)</f>
        <v>0</v>
      </c>
      <c r="D22" s="5">
        <f>SUMIFS(Requisições!$G:$G,Requisições!$D:$D,$A22,Requisições!$F:$F,Requisições!$R$2)</f>
        <v>0</v>
      </c>
      <c r="E22" s="5">
        <f>SUMIFS(Requisições!$G:$G,Requisições!$D:$D,$A22,Requisições!$F:$F,Requisições!$R$3)</f>
        <v>0</v>
      </c>
      <c r="F22" s="5">
        <f>SUMIFS(Requisições!$G:$G,Requisições!$D:$D,$A22,Requisições!$F:$F,Requisições!$R$4)</f>
        <v>0</v>
      </c>
      <c r="G22" s="5">
        <f>SUMIFS(Requisições!$G:$G,Requisições!$D:$D,$A22,Requisições!$F:$F,Requisições!$R$5)</f>
        <v>0</v>
      </c>
      <c r="H22" s="5">
        <f>SUMIFS(Requisições!$G:$G,Requisições!$D:$D,$A22,Requisições!$F:$F,Requisições!$R$6)</f>
        <v>0</v>
      </c>
      <c r="I22" s="5">
        <f>SUMIFS(Requisições!$G:$G,Requisições!$D:$D,$A22,Requisições!$F:$F,Requisições!$R$7)</f>
        <v>0</v>
      </c>
      <c r="J22" s="5">
        <f>SUMIFS(Requisições!$G:$G,Requisições!$D:$D,$A22,Requisições!$F:$F,Requisições!$S$1)</f>
        <v>0</v>
      </c>
      <c r="K22" s="5">
        <f>SUMIFS(Requisições!$G:$G,Requisições!$D:$D,$A22,Requisições!$F:$F,Requisições!$S$2)</f>
        <v>0</v>
      </c>
      <c r="L22" s="5">
        <f>SUMIFS(Requisições!$G:$G,Requisições!$D:$D,$A22,Requisições!$F:$F,Requisições!$S$3)</f>
        <v>0</v>
      </c>
      <c r="M22" s="5">
        <f>SUMIFS(Requisições!$G:$G,Requisições!$D:$D,$A22,Requisições!$F:$F,Requisições!$S$4)</f>
        <v>0</v>
      </c>
      <c r="N22" s="5">
        <f>SUMIFS(Requisições!$G:$G,Requisições!$D:$D,$A22,Requisições!$F:$F,Requisições!$S$5)</f>
        <v>0</v>
      </c>
      <c r="O22" s="5">
        <f>SUMIFS(Requisições!$G:$G,Requisições!$D:$D,$A22,Requisições!$F:$F,Requisições!$T$1)</f>
        <v>0</v>
      </c>
      <c r="P22" s="5">
        <f>SUMIFS(Requisições!$G:$G,Requisições!$D:$D,$A22,Requisições!$F:$F,Requisições!$T$2)</f>
        <v>0</v>
      </c>
      <c r="Q22" s="5">
        <f>SUMIFS(Requisições!$G:$G,Requisições!$D:$D,$A22,Requisições!$F:$F,Requisições!$T$3)</f>
        <v>0</v>
      </c>
      <c r="R22" s="5">
        <f>SUMIFS(Requisições!$G:$G,Requisições!$D:$D,$A22,Requisições!$F:$F,Requisições!$U$1)</f>
        <v>0</v>
      </c>
      <c r="S22" s="5">
        <f>SUMIFS(Requisições!$G:$G,Requisições!$D:$D,$A22,Requisições!$F:$F,Requisições!$V$1)</f>
        <v>0</v>
      </c>
      <c r="T22" s="5">
        <f>SUMIFS(Requisições!$G:$G,Requisições!$D:$D,$A22,Requisições!$F:$F,Requisições!$V$2)</f>
        <v>0</v>
      </c>
      <c r="U22" s="5">
        <f>SUMIFS(Requisições!$G:$G,Requisições!$D:$D,$A22,Requisições!$F:$F,Requisições!$V$3)</f>
        <v>0</v>
      </c>
      <c r="V22" s="5">
        <f>SUMIFS(Requisições!$G:$G,Requisições!$D:$D,$A22,Requisições!$F:$F,Requisições!$V$4)</f>
        <v>0</v>
      </c>
      <c r="W22" s="5">
        <f>SUMIFS(Requisições!$G:$G,Requisições!$D:$D,$A22,Requisições!$F:$F,Requisições!$V$5)</f>
        <v>0</v>
      </c>
      <c r="X22" s="5">
        <f>SUMIFS(Requisições!$G:$G,Requisições!$D:$D,$A22,Requisições!$F:$F,Requisições!$V$6)</f>
        <v>0</v>
      </c>
      <c r="Y22" s="5">
        <f>SUMIFS(Requisições!$G:$G,Requisições!$D:$D,$A22,Requisições!$F:$F,Requisições!$V$7)</f>
        <v>0</v>
      </c>
      <c r="Z22" s="5">
        <f>SUMIFS(Requisições!$G:$G,Requisições!$D:$D,$A22,Requisições!$F:$F,Requisições!$V$8)</f>
        <v>0</v>
      </c>
      <c r="AA22" s="5">
        <f>SUMIFS(Requisições!$G:$G,Requisições!$D:$D,$A22,Requisições!$F:$F,Requisições!$V$9)</f>
        <v>0</v>
      </c>
      <c r="AB22" s="5">
        <f>SUMIFS(Requisições!$G:$G,Requisições!$D:$D,$A22,Requisições!$F:$F,Requisições!$V$10)</f>
        <v>0</v>
      </c>
      <c r="AC22" s="5">
        <f>SUMIFS(Requisições!$G:$G,Requisições!$D:$D,$A22,Requisições!$F:$F,Requisições!$V$11)</f>
        <v>0</v>
      </c>
      <c r="AD22" s="5">
        <f>SUMIFS(Requisições!$G:$G,Requisições!$D:$D,$A22,Requisições!$F:$F,Requisições!$V$12)</f>
        <v>0</v>
      </c>
      <c r="AE22" s="5">
        <f>SUMIFS(Requisições!$G:$G,Requisições!$D:$D,$A22,Requisições!$F:$F,Requisições!$V$13)</f>
        <v>0</v>
      </c>
      <c r="AF22" s="5">
        <f>SUMIFS(Requisições!$G:$G,Requisições!$D:$D,$A22,Requisições!$F:$F,Requisições!$V$14)</f>
        <v>0</v>
      </c>
    </row>
    <row r="23" spans="1:32" ht="14.4" x14ac:dyDescent="0.3">
      <c r="A23" s="18" t="s">
        <v>228</v>
      </c>
      <c r="B23" s="5">
        <f t="shared" si="0"/>
        <v>174</v>
      </c>
      <c r="C23" s="5">
        <f>SUMIFS(Requisições!$G:$G,Requisições!$D:$D,$A23,Requisições!$F:$F,Requisições!$R$1)</f>
        <v>0</v>
      </c>
      <c r="D23" s="5">
        <f>SUMIFS(Requisições!$G:$G,Requisições!$D:$D,$A23,Requisições!$F:$F,Requisições!$R$2)</f>
        <v>0</v>
      </c>
      <c r="E23" s="5">
        <f>SUMIFS(Requisições!$G:$G,Requisições!$D:$D,$A23,Requisições!$F:$F,Requisições!$R$3)</f>
        <v>0</v>
      </c>
      <c r="F23" s="5">
        <f>SUMIFS(Requisições!$G:$G,Requisições!$D:$D,$A23,Requisições!$F:$F,Requisições!$R$4)</f>
        <v>0</v>
      </c>
      <c r="G23" s="5">
        <f>SUMIFS(Requisições!$G:$G,Requisições!$D:$D,$A23,Requisições!$F:$F,Requisições!$R$5)</f>
        <v>0</v>
      </c>
      <c r="H23" s="5">
        <f>SUMIFS(Requisições!$G:$G,Requisições!$D:$D,$A23,Requisições!$F:$F,Requisições!$R$6)</f>
        <v>0</v>
      </c>
      <c r="I23" s="5">
        <f>SUMIFS(Requisições!$G:$G,Requisições!$D:$D,$A23,Requisições!$F:$F,Requisições!$R$7)</f>
        <v>0</v>
      </c>
      <c r="J23" s="5">
        <f>SUMIFS(Requisições!$G:$G,Requisições!$D:$D,$A23,Requisições!$F:$F,Requisições!$S$1)</f>
        <v>0</v>
      </c>
      <c r="K23" s="5">
        <f>SUMIFS(Requisições!$G:$G,Requisições!$D:$D,$A23,Requisições!$F:$F,Requisições!$S$2)</f>
        <v>0</v>
      </c>
      <c r="L23" s="5">
        <f>SUMIFS(Requisições!$G:$G,Requisições!$D:$D,$A23,Requisições!$F:$F,Requisições!$S$3)</f>
        <v>0</v>
      </c>
      <c r="M23" s="5">
        <f>SUMIFS(Requisições!$G:$G,Requisições!$D:$D,$A23,Requisições!$F:$F,Requisições!$S$4)</f>
        <v>0</v>
      </c>
      <c r="N23" s="5">
        <f>SUMIFS(Requisições!$G:$G,Requisições!$D:$D,$A23,Requisições!$F:$F,Requisições!$S$5)</f>
        <v>0</v>
      </c>
      <c r="O23" s="5">
        <f>SUMIFS(Requisições!$G:$G,Requisições!$D:$D,$A23,Requisições!$F:$F,Requisições!$T$1)</f>
        <v>0</v>
      </c>
      <c r="P23" s="5">
        <f>SUMIFS(Requisições!$G:$G,Requisições!$D:$D,$A23,Requisições!$F:$F,Requisições!$T$2)</f>
        <v>0</v>
      </c>
      <c r="Q23" s="5">
        <f>SUMIFS(Requisições!$G:$G,Requisições!$D:$D,$A23,Requisições!$F:$F,Requisições!$T$3)</f>
        <v>0</v>
      </c>
      <c r="R23" s="5">
        <f>SUMIFS(Requisições!$G:$G,Requisições!$D:$D,$A23,Requisições!$F:$F,Requisições!$U$1)</f>
        <v>0</v>
      </c>
      <c r="S23" s="5">
        <f>SUMIFS(Requisições!$G:$G,Requisições!$D:$D,$A23,Requisições!$F:$F,Requisições!$V$1)</f>
        <v>154</v>
      </c>
      <c r="T23" s="5">
        <f>SUMIFS(Requisições!$G:$G,Requisições!$D:$D,$A23,Requisições!$F:$F,Requisições!$V$2)</f>
        <v>0</v>
      </c>
      <c r="U23" s="5">
        <f>SUMIFS(Requisições!$G:$G,Requisições!$D:$D,$A23,Requisições!$F:$F,Requisições!$V$3)</f>
        <v>0</v>
      </c>
      <c r="V23" s="5">
        <f>SUMIFS(Requisições!$G:$G,Requisições!$D:$D,$A23,Requisições!$F:$F,Requisições!$V$4)</f>
        <v>0</v>
      </c>
      <c r="W23" s="5">
        <f>SUMIFS(Requisições!$G:$G,Requisições!$D:$D,$A23,Requisições!$F:$F,Requisições!$V$5)</f>
        <v>0</v>
      </c>
      <c r="X23" s="5">
        <f>SUMIFS(Requisições!$G:$G,Requisições!$D:$D,$A23,Requisições!$F:$F,Requisições!$V$6)</f>
        <v>20</v>
      </c>
      <c r="Y23" s="5">
        <f>SUMIFS(Requisições!$G:$G,Requisições!$D:$D,$A23,Requisições!$F:$F,Requisições!$V$7)</f>
        <v>0</v>
      </c>
      <c r="Z23" s="5">
        <f>SUMIFS(Requisições!$G:$G,Requisições!$D:$D,$A23,Requisições!$F:$F,Requisições!$V$8)</f>
        <v>0</v>
      </c>
      <c r="AA23" s="5">
        <f>SUMIFS(Requisições!$G:$G,Requisições!$D:$D,$A23,Requisições!$F:$F,Requisições!$V$9)</f>
        <v>0</v>
      </c>
      <c r="AB23" s="5">
        <f>SUMIFS(Requisições!$G:$G,Requisições!$D:$D,$A23,Requisições!$F:$F,Requisições!$V$10)</f>
        <v>0</v>
      </c>
      <c r="AC23" s="5">
        <f>SUMIFS(Requisições!$G:$G,Requisições!$D:$D,$A23,Requisições!$F:$F,Requisições!$V$11)</f>
        <v>0</v>
      </c>
      <c r="AD23" s="5">
        <f>SUMIFS(Requisições!$G:$G,Requisições!$D:$D,$A23,Requisições!$F:$F,Requisições!$V$12)</f>
        <v>0</v>
      </c>
      <c r="AE23" s="5">
        <f>SUMIFS(Requisições!$G:$G,Requisições!$D:$D,$A23,Requisições!$F:$F,Requisições!$V$13)</f>
        <v>0</v>
      </c>
      <c r="AF23" s="5">
        <f>SUMIFS(Requisições!$G:$G,Requisições!$D:$D,$A23,Requisições!$F:$F,Requisições!$V$14)</f>
        <v>0</v>
      </c>
    </row>
    <row r="24" spans="1:32" ht="14.4" x14ac:dyDescent="0.3">
      <c r="A24" s="18" t="s">
        <v>229</v>
      </c>
      <c r="B24" s="5">
        <f t="shared" ref="B24:B28" si="1">SUM(C24:AF24)</f>
        <v>161</v>
      </c>
      <c r="C24" s="5">
        <f>SUMIFS(Requisições!$G:$G,Requisições!$D:$D,$A24,Requisições!$F:$F,Requisições!$R$1)</f>
        <v>10</v>
      </c>
      <c r="D24" s="5">
        <f>SUMIFS(Requisições!$G:$G,Requisições!$D:$D,$A24,Requisições!$F:$F,Requisições!$R$2)</f>
        <v>0</v>
      </c>
      <c r="E24" s="5">
        <f>SUMIFS(Requisições!$G:$G,Requisições!$D:$D,$A24,Requisições!$F:$F,Requisições!$R$3)</f>
        <v>0</v>
      </c>
      <c r="F24" s="5">
        <f>SUMIFS(Requisições!$G:$G,Requisições!$D:$D,$A24,Requisições!$F:$F,Requisições!$R$4)</f>
        <v>0</v>
      </c>
      <c r="G24" s="5">
        <f>SUMIFS(Requisições!$G:$G,Requisições!$D:$D,$A24,Requisições!$F:$F,Requisições!$R$5)</f>
        <v>0</v>
      </c>
      <c r="H24" s="5">
        <f>SUMIFS(Requisições!$G:$G,Requisições!$D:$D,$A24,Requisições!$F:$F,Requisições!$R$6)</f>
        <v>0</v>
      </c>
      <c r="I24" s="5">
        <f>SUMIFS(Requisições!$G:$G,Requisições!$D:$D,$A24,Requisições!$F:$F,Requisições!$R$7)</f>
        <v>5</v>
      </c>
      <c r="J24" s="5">
        <f>SUMIFS(Requisições!$G:$G,Requisições!$D:$D,$A24,Requisições!$F:$F,Requisições!$S$1)</f>
        <v>0</v>
      </c>
      <c r="K24" s="5">
        <f>SUMIFS(Requisições!$G:$G,Requisições!$D:$D,$A24,Requisições!$F:$F,Requisições!$S$2)</f>
        <v>10</v>
      </c>
      <c r="L24" s="5">
        <f>SUMIFS(Requisições!$G:$G,Requisições!$D:$D,$A24,Requisições!$F:$F,Requisições!$S$3)</f>
        <v>0</v>
      </c>
      <c r="M24" s="5">
        <f>SUMIFS(Requisições!$G:$G,Requisições!$D:$D,$A24,Requisições!$F:$F,Requisições!$S$4)</f>
        <v>36.5</v>
      </c>
      <c r="N24" s="5">
        <f>SUMIFS(Requisições!$G:$G,Requisições!$D:$D,$A24,Requisições!$F:$F,Requisições!$S$5)</f>
        <v>0</v>
      </c>
      <c r="O24" s="5">
        <f>SUMIFS(Requisições!$G:$G,Requisições!$D:$D,$A24,Requisições!$F:$F,Requisições!$T$1)</f>
        <v>0</v>
      </c>
      <c r="P24" s="5">
        <f>SUMIFS(Requisições!$G:$G,Requisições!$D:$D,$A24,Requisições!$F:$F,Requisições!$T$2)</f>
        <v>0</v>
      </c>
      <c r="Q24" s="5">
        <f>SUMIFS(Requisições!$G:$G,Requisições!$D:$D,$A24,Requisições!$F:$F,Requisições!$T$3)</f>
        <v>0</v>
      </c>
      <c r="R24" s="5">
        <f>SUMIFS(Requisições!$G:$G,Requisições!$D:$D,$A24,Requisições!$F:$F,Requisições!$U$1)</f>
        <v>0</v>
      </c>
      <c r="S24" s="5">
        <f>SUMIFS(Requisições!$G:$G,Requisições!$D:$D,$A24,Requisições!$F:$F,Requisições!$V$1)</f>
        <v>49.5</v>
      </c>
      <c r="T24" s="5">
        <f>SUMIFS(Requisições!$G:$G,Requisições!$D:$D,$A24,Requisições!$F:$F,Requisições!$V$2)</f>
        <v>0</v>
      </c>
      <c r="U24" s="5">
        <f>SUMIFS(Requisições!$G:$G,Requisições!$D:$D,$A24,Requisições!$F:$F,Requisições!$V$3)</f>
        <v>40</v>
      </c>
      <c r="V24" s="5">
        <f>SUMIFS(Requisições!$G:$G,Requisições!$D:$D,$A24,Requisições!$F:$F,Requisições!$V$4)</f>
        <v>0</v>
      </c>
      <c r="W24" s="5">
        <f>SUMIFS(Requisições!$G:$G,Requisições!$D:$D,$A24,Requisições!$F:$F,Requisições!$V$5)</f>
        <v>0</v>
      </c>
      <c r="X24" s="5">
        <f>SUMIFS(Requisições!$G:$G,Requisições!$D:$D,$A24,Requisições!$F:$F,Requisições!$V$6)</f>
        <v>0</v>
      </c>
      <c r="Y24" s="5">
        <f>SUMIFS(Requisições!$G:$G,Requisições!$D:$D,$A24,Requisições!$F:$F,Requisições!$V$7)</f>
        <v>0</v>
      </c>
      <c r="Z24" s="5">
        <f>SUMIFS(Requisições!$G:$G,Requisições!$D:$D,$A24,Requisições!$F:$F,Requisições!$V$8)</f>
        <v>10</v>
      </c>
      <c r="AA24" s="5">
        <f>SUMIFS(Requisições!$G:$G,Requisições!$D:$D,$A24,Requisições!$F:$F,Requisições!$V$9)</f>
        <v>0</v>
      </c>
      <c r="AB24" s="5">
        <f>SUMIFS(Requisições!$G:$G,Requisições!$D:$D,$A24,Requisições!$F:$F,Requisições!$V$10)</f>
        <v>0</v>
      </c>
      <c r="AC24" s="5">
        <f>SUMIFS(Requisições!$G:$G,Requisições!$D:$D,$A24,Requisições!$F:$F,Requisições!$V$11)</f>
        <v>0</v>
      </c>
      <c r="AD24" s="5">
        <f>SUMIFS(Requisições!$G:$G,Requisições!$D:$D,$A24,Requisições!$F:$F,Requisições!$V$12)</f>
        <v>0</v>
      </c>
      <c r="AE24" s="5">
        <f>SUMIFS(Requisições!$G:$G,Requisições!$D:$D,$A24,Requisições!$F:$F,Requisições!$V$13)</f>
        <v>0</v>
      </c>
      <c r="AF24" s="5">
        <f>SUMIFS(Requisições!$G:$G,Requisições!$D:$D,$A24,Requisições!$F:$F,Requisições!$V$14)</f>
        <v>0</v>
      </c>
    </row>
    <row r="25" spans="1:32" ht="14.4" x14ac:dyDescent="0.3">
      <c r="A25" s="18" t="s">
        <v>230</v>
      </c>
      <c r="B25" s="5">
        <f t="shared" si="1"/>
        <v>160</v>
      </c>
      <c r="C25" s="5">
        <f>SUMIFS(Requisições!$G:$G,Requisições!$D:$D,$A25,Requisições!$F:$F,Requisições!$R$1)</f>
        <v>0</v>
      </c>
      <c r="D25" s="5">
        <f>SUMIFS(Requisições!$G:$G,Requisições!$D:$D,$A25,Requisições!$F:$F,Requisições!$R$2)</f>
        <v>0</v>
      </c>
      <c r="E25" s="5">
        <f>SUMIFS(Requisições!$G:$G,Requisições!$D:$D,$A25,Requisições!$F:$F,Requisições!$R$3)</f>
        <v>0</v>
      </c>
      <c r="F25" s="5">
        <f>SUMIFS(Requisições!$G:$G,Requisições!$D:$D,$A25,Requisições!$F:$F,Requisições!$R$4)</f>
        <v>0</v>
      </c>
      <c r="G25" s="5">
        <f>SUMIFS(Requisições!$G:$G,Requisições!$D:$D,$A25,Requisições!$F:$F,Requisições!$R$5)</f>
        <v>0</v>
      </c>
      <c r="H25" s="5">
        <f>SUMIFS(Requisições!$G:$G,Requisições!$D:$D,$A25,Requisições!$F:$F,Requisições!$R$6)</f>
        <v>0</v>
      </c>
      <c r="I25" s="5">
        <f>SUMIFS(Requisições!$G:$G,Requisições!$D:$D,$A25,Requisições!$F:$F,Requisições!$R$7)</f>
        <v>0</v>
      </c>
      <c r="J25" s="5">
        <f>SUMIFS(Requisições!$G:$G,Requisições!$D:$D,$A25,Requisições!$F:$F,Requisições!$S$1)</f>
        <v>0</v>
      </c>
      <c r="K25" s="5">
        <f>SUMIFS(Requisições!$G:$G,Requisições!$D:$D,$A25,Requisições!$F:$F,Requisições!$S$2)</f>
        <v>0</v>
      </c>
      <c r="L25" s="5">
        <f>SUMIFS(Requisições!$G:$G,Requisições!$D:$D,$A25,Requisições!$F:$F,Requisições!$S$3)</f>
        <v>0</v>
      </c>
      <c r="M25" s="5">
        <f>SUMIFS(Requisições!$G:$G,Requisições!$D:$D,$A25,Requisições!$F:$F,Requisições!$S$4)</f>
        <v>0</v>
      </c>
      <c r="N25" s="5">
        <f>SUMIFS(Requisições!$G:$G,Requisições!$D:$D,$A25,Requisições!$F:$F,Requisições!$S$5)</f>
        <v>0</v>
      </c>
      <c r="O25" s="5">
        <f>SUMIFS(Requisições!$G:$G,Requisições!$D:$D,$A25,Requisições!$F:$F,Requisições!$T$1)</f>
        <v>0</v>
      </c>
      <c r="P25" s="5">
        <f>SUMIFS(Requisições!$G:$G,Requisições!$D:$D,$A25,Requisições!$F:$F,Requisições!$T$2)</f>
        <v>0</v>
      </c>
      <c r="Q25" s="5">
        <f>SUMIFS(Requisições!$G:$G,Requisições!$D:$D,$A25,Requisições!$F:$F,Requisições!$T$3)</f>
        <v>0</v>
      </c>
      <c r="R25" s="5">
        <f>SUMIFS(Requisições!$G:$G,Requisições!$D:$D,$A25,Requisições!$F:$F,Requisições!$U$1)</f>
        <v>0</v>
      </c>
      <c r="S25" s="5">
        <f>SUMIFS(Requisições!$G:$G,Requisições!$D:$D,$A25,Requisições!$F:$F,Requisições!$V$1)</f>
        <v>140</v>
      </c>
      <c r="T25" s="5">
        <f>SUMIFS(Requisições!$G:$G,Requisições!$D:$D,$A25,Requisições!$F:$F,Requisições!$V$2)</f>
        <v>0</v>
      </c>
      <c r="U25" s="5">
        <f>SUMIFS(Requisições!$G:$G,Requisições!$D:$D,$A25,Requisições!$F:$F,Requisições!$V$3)</f>
        <v>0</v>
      </c>
      <c r="V25" s="5">
        <f>SUMIFS(Requisições!$G:$G,Requisições!$D:$D,$A25,Requisições!$F:$F,Requisições!$V$4)</f>
        <v>0</v>
      </c>
      <c r="W25" s="5">
        <f>SUMIFS(Requisições!$G:$G,Requisições!$D:$D,$A25,Requisições!$F:$F,Requisições!$V$5)</f>
        <v>0</v>
      </c>
      <c r="X25" s="5">
        <f>SUMIFS(Requisições!$G:$G,Requisições!$D:$D,$A25,Requisições!$F:$F,Requisições!$V$6)</f>
        <v>20</v>
      </c>
      <c r="Y25" s="5">
        <f>SUMIFS(Requisições!$G:$G,Requisições!$D:$D,$A25,Requisições!$F:$F,Requisições!$V$7)</f>
        <v>0</v>
      </c>
      <c r="Z25" s="5">
        <f>SUMIFS(Requisições!$G:$G,Requisições!$D:$D,$A25,Requisições!$F:$F,Requisições!$V$8)</f>
        <v>0</v>
      </c>
      <c r="AA25" s="5">
        <f>SUMIFS(Requisições!$G:$G,Requisições!$D:$D,$A25,Requisições!$F:$F,Requisições!$V$9)</f>
        <v>0</v>
      </c>
      <c r="AB25" s="5">
        <f>SUMIFS(Requisições!$G:$G,Requisições!$D:$D,$A25,Requisições!$F:$F,Requisições!$V$10)</f>
        <v>0</v>
      </c>
      <c r="AC25" s="5">
        <f>SUMIFS(Requisições!$G:$G,Requisições!$D:$D,$A25,Requisições!$F:$F,Requisições!$V$11)</f>
        <v>0</v>
      </c>
      <c r="AD25" s="5">
        <f>SUMIFS(Requisições!$G:$G,Requisições!$D:$D,$A25,Requisições!$F:$F,Requisições!$V$12)</f>
        <v>0</v>
      </c>
      <c r="AE25" s="5">
        <f>SUMIFS(Requisições!$G:$G,Requisições!$D:$D,$A25,Requisições!$F:$F,Requisições!$V$13)</f>
        <v>0</v>
      </c>
      <c r="AF25" s="5">
        <f>SUMIFS(Requisições!$G:$G,Requisições!$D:$D,$A25,Requisições!$F:$F,Requisições!$V$14)</f>
        <v>0</v>
      </c>
    </row>
    <row r="26" spans="1:32" ht="14.4" x14ac:dyDescent="0.3">
      <c r="A26" s="18" t="s">
        <v>231</v>
      </c>
      <c r="B26" s="5">
        <f t="shared" si="1"/>
        <v>202</v>
      </c>
      <c r="C26" s="5">
        <f>SUMIFS(Requisições!$G:$G,Requisições!$D:$D,$A26,Requisições!$F:$F,Requisições!$R$1)</f>
        <v>0</v>
      </c>
      <c r="D26" s="5">
        <f>SUMIFS(Requisições!$G:$G,Requisições!$D:$D,$A26,Requisições!$F:$F,Requisições!$R$2)</f>
        <v>0</v>
      </c>
      <c r="E26" s="5">
        <f>SUMIFS(Requisições!$G:$G,Requisições!$D:$D,$A26,Requisições!$F:$F,Requisições!$R$3)</f>
        <v>0</v>
      </c>
      <c r="F26" s="5">
        <f>SUMIFS(Requisições!$G:$G,Requisições!$D:$D,$A26,Requisições!$F:$F,Requisições!$R$4)</f>
        <v>0</v>
      </c>
      <c r="G26" s="5">
        <f>SUMIFS(Requisições!$G:$G,Requisições!$D:$D,$A26,Requisições!$F:$F,Requisições!$R$5)</f>
        <v>0</v>
      </c>
      <c r="H26" s="5">
        <f>SUMIFS(Requisições!$G:$G,Requisições!$D:$D,$A26,Requisições!$F:$F,Requisições!$R$6)</f>
        <v>0</v>
      </c>
      <c r="I26" s="5">
        <f>SUMIFS(Requisições!$G:$G,Requisições!$D:$D,$A26,Requisições!$F:$F,Requisições!$R$7)</f>
        <v>0</v>
      </c>
      <c r="J26" s="5">
        <f>SUMIFS(Requisições!$G:$G,Requisições!$D:$D,$A26,Requisições!$F:$F,Requisições!$S$1)</f>
        <v>0</v>
      </c>
      <c r="K26" s="5">
        <f>SUMIFS(Requisições!$G:$G,Requisições!$D:$D,$A26,Requisições!$F:$F,Requisições!$S$2)</f>
        <v>0</v>
      </c>
      <c r="L26" s="5">
        <f>SUMIFS(Requisições!$G:$G,Requisições!$D:$D,$A26,Requisições!$F:$F,Requisições!$S$3)</f>
        <v>0</v>
      </c>
      <c r="M26" s="5">
        <f>SUMIFS(Requisições!$G:$G,Requisições!$D:$D,$A26,Requisições!$F:$F,Requisições!$S$4)</f>
        <v>0</v>
      </c>
      <c r="N26" s="5">
        <f>SUMIFS(Requisições!$G:$G,Requisições!$D:$D,$A26,Requisições!$F:$F,Requisições!$S$5)</f>
        <v>0</v>
      </c>
      <c r="O26" s="5">
        <f>SUMIFS(Requisições!$G:$G,Requisições!$D:$D,$A26,Requisições!$F:$F,Requisições!$T$1)</f>
        <v>0</v>
      </c>
      <c r="P26" s="5">
        <f>SUMIFS(Requisições!$G:$G,Requisições!$D:$D,$A26,Requisições!$F:$F,Requisições!$T$2)</f>
        <v>0</v>
      </c>
      <c r="Q26" s="5">
        <f>SUMIFS(Requisições!$G:$G,Requisições!$D:$D,$A26,Requisições!$F:$F,Requisições!$T$3)</f>
        <v>0</v>
      </c>
      <c r="R26" s="5">
        <f>SUMIFS(Requisições!$G:$G,Requisições!$D:$D,$A26,Requisições!$F:$F,Requisições!$U$1)</f>
        <v>0</v>
      </c>
      <c r="S26" s="5">
        <f>SUMIFS(Requisições!$G:$G,Requisições!$D:$D,$A26,Requisições!$F:$F,Requisições!$V$1)</f>
        <v>142</v>
      </c>
      <c r="T26" s="5">
        <f>SUMIFS(Requisições!$G:$G,Requisições!$D:$D,$A26,Requisições!$F:$F,Requisições!$V$2)</f>
        <v>0</v>
      </c>
      <c r="U26" s="5">
        <f>SUMIFS(Requisições!$G:$G,Requisições!$D:$D,$A26,Requisições!$F:$F,Requisições!$V$3)</f>
        <v>40</v>
      </c>
      <c r="V26" s="5">
        <f>SUMIFS(Requisições!$G:$G,Requisições!$D:$D,$A26,Requisições!$F:$F,Requisições!$V$4)</f>
        <v>0</v>
      </c>
      <c r="W26" s="5">
        <f>SUMIFS(Requisições!$G:$G,Requisições!$D:$D,$A26,Requisições!$F:$F,Requisições!$V$5)</f>
        <v>0</v>
      </c>
      <c r="X26" s="5">
        <f>SUMIFS(Requisições!$G:$G,Requisições!$D:$D,$A26,Requisições!$F:$F,Requisições!$V$6)</f>
        <v>0</v>
      </c>
      <c r="Y26" s="5">
        <f>SUMIFS(Requisições!$G:$G,Requisições!$D:$D,$A26,Requisições!$F:$F,Requisições!$V$7)</f>
        <v>0</v>
      </c>
      <c r="Z26" s="5">
        <f>SUMIFS(Requisições!$G:$G,Requisições!$D:$D,$A26,Requisições!$F:$F,Requisições!$V$8)</f>
        <v>0</v>
      </c>
      <c r="AA26" s="5">
        <f>SUMIFS(Requisições!$G:$G,Requisições!$D:$D,$A26,Requisições!$F:$F,Requisições!$V$9)</f>
        <v>0</v>
      </c>
      <c r="AB26" s="5">
        <f>SUMIFS(Requisições!$G:$G,Requisições!$D:$D,$A26,Requisições!$F:$F,Requisições!$V$10)</f>
        <v>20</v>
      </c>
      <c r="AC26" s="5">
        <f>SUMIFS(Requisições!$G:$G,Requisições!$D:$D,$A26,Requisições!$F:$F,Requisições!$V$11)</f>
        <v>0</v>
      </c>
      <c r="AD26" s="5">
        <f>SUMIFS(Requisições!$G:$G,Requisições!$D:$D,$A26,Requisições!$F:$F,Requisições!$V$12)</f>
        <v>0</v>
      </c>
      <c r="AE26" s="5">
        <f>SUMIFS(Requisições!$G:$G,Requisições!$D:$D,$A26,Requisições!$F:$F,Requisições!$V$13)</f>
        <v>0</v>
      </c>
      <c r="AF26" s="5">
        <f>SUMIFS(Requisições!$G:$G,Requisições!$D:$D,$A26,Requisições!$F:$F,Requisições!$V$14)</f>
        <v>0</v>
      </c>
    </row>
    <row r="27" spans="1:32" ht="14.4" x14ac:dyDescent="0.3">
      <c r="A27" s="18" t="s">
        <v>232</v>
      </c>
      <c r="B27" s="5">
        <f t="shared" si="1"/>
        <v>228.5</v>
      </c>
      <c r="C27" s="5">
        <f>SUMIFS(Requisições!$G:$G,Requisições!$D:$D,$A27,Requisições!$F:$F,Requisições!$R$1)</f>
        <v>40</v>
      </c>
      <c r="D27" s="5">
        <f>SUMIFS(Requisições!$G:$G,Requisições!$D:$D,$A27,Requisições!$F:$F,Requisições!$R$2)</f>
        <v>0</v>
      </c>
      <c r="E27" s="5">
        <f>SUMIFS(Requisições!$G:$G,Requisições!$D:$D,$A27,Requisições!$F:$F,Requisições!$R$3)</f>
        <v>0</v>
      </c>
      <c r="F27" s="5">
        <f>SUMIFS(Requisições!$G:$G,Requisições!$D:$D,$A27,Requisições!$F:$F,Requisições!$R$4)</f>
        <v>0</v>
      </c>
      <c r="G27" s="5">
        <f>SUMIFS(Requisições!$G:$G,Requisições!$D:$D,$A27,Requisições!$F:$F,Requisições!$R$5)</f>
        <v>0</v>
      </c>
      <c r="H27" s="5">
        <f>SUMIFS(Requisições!$G:$G,Requisições!$D:$D,$A27,Requisições!$F:$F,Requisições!$R$6)</f>
        <v>0</v>
      </c>
      <c r="I27" s="5">
        <f>SUMIFS(Requisições!$G:$G,Requisições!$D:$D,$A27,Requisições!$F:$F,Requisições!$R$7)</f>
        <v>0</v>
      </c>
      <c r="J27" s="5">
        <f>SUMIFS(Requisições!$G:$G,Requisições!$D:$D,$A27,Requisições!$F:$F,Requisições!$S$1)</f>
        <v>0</v>
      </c>
      <c r="K27" s="5">
        <f>SUMIFS(Requisições!$G:$G,Requisições!$D:$D,$A27,Requisições!$F:$F,Requisições!$S$2)</f>
        <v>0</v>
      </c>
      <c r="L27" s="5">
        <f>SUMIFS(Requisições!$G:$G,Requisições!$D:$D,$A27,Requisições!$F:$F,Requisições!$S$3)</f>
        <v>0</v>
      </c>
      <c r="M27" s="5">
        <f>SUMIFS(Requisições!$G:$G,Requisições!$D:$D,$A27,Requisições!$F:$F,Requisições!$S$4)</f>
        <v>0</v>
      </c>
      <c r="N27" s="5">
        <f>SUMIFS(Requisições!$G:$G,Requisições!$D:$D,$A27,Requisições!$F:$F,Requisições!$S$5)</f>
        <v>0</v>
      </c>
      <c r="O27" s="5">
        <f>SUMIFS(Requisições!$G:$G,Requisições!$D:$D,$A27,Requisições!$F:$F,Requisições!$T$1)</f>
        <v>0</v>
      </c>
      <c r="P27" s="5">
        <f>SUMIFS(Requisições!$G:$G,Requisições!$D:$D,$A27,Requisições!$F:$F,Requisições!$T$2)</f>
        <v>0</v>
      </c>
      <c r="Q27" s="5">
        <f>SUMIFS(Requisições!$G:$G,Requisições!$D:$D,$A27,Requisições!$F:$F,Requisições!$T$3)</f>
        <v>0</v>
      </c>
      <c r="R27" s="5">
        <f>SUMIFS(Requisições!$G:$G,Requisições!$D:$D,$A27,Requisições!$F:$F,Requisições!$U$1)</f>
        <v>0</v>
      </c>
      <c r="S27" s="5">
        <f>SUMIFS(Requisições!$G:$G,Requisições!$D:$D,$A27,Requisições!$F:$F,Requisições!$V$1)</f>
        <v>168.5</v>
      </c>
      <c r="T27" s="5">
        <f>SUMIFS(Requisições!$G:$G,Requisições!$D:$D,$A27,Requisições!$F:$F,Requisições!$V$2)</f>
        <v>0</v>
      </c>
      <c r="U27" s="5">
        <f>SUMIFS(Requisições!$G:$G,Requisições!$D:$D,$A27,Requisições!$F:$F,Requisições!$V$3)</f>
        <v>0</v>
      </c>
      <c r="V27" s="5">
        <f>SUMIFS(Requisições!$G:$G,Requisições!$D:$D,$A27,Requisições!$F:$F,Requisições!$V$4)</f>
        <v>0</v>
      </c>
      <c r="W27" s="5">
        <f>SUMIFS(Requisições!$G:$G,Requisições!$D:$D,$A27,Requisições!$F:$F,Requisições!$V$5)</f>
        <v>0</v>
      </c>
      <c r="X27" s="5">
        <f>SUMIFS(Requisições!$G:$G,Requisições!$D:$D,$A27,Requisições!$F:$F,Requisições!$V$6)</f>
        <v>20</v>
      </c>
      <c r="Y27" s="5">
        <f>SUMIFS(Requisições!$G:$G,Requisições!$D:$D,$A27,Requisições!$F:$F,Requisições!$V$7)</f>
        <v>0</v>
      </c>
      <c r="Z27" s="5">
        <f>SUMIFS(Requisições!$G:$G,Requisições!$D:$D,$A27,Requisições!$F:$F,Requisições!$V$8)</f>
        <v>0</v>
      </c>
      <c r="AA27" s="5">
        <f>SUMIFS(Requisições!$G:$G,Requisições!$D:$D,$A27,Requisições!$F:$F,Requisições!$V$9)</f>
        <v>0</v>
      </c>
      <c r="AB27" s="5">
        <f>SUMIFS(Requisições!$G:$G,Requisições!$D:$D,$A27,Requisições!$F:$F,Requisições!$V$10)</f>
        <v>0</v>
      </c>
      <c r="AC27" s="5">
        <f>SUMIFS(Requisições!$G:$G,Requisições!$D:$D,$A27,Requisições!$F:$F,Requisições!$V$11)</f>
        <v>0</v>
      </c>
      <c r="AD27" s="5">
        <f>SUMIFS(Requisições!$G:$G,Requisições!$D:$D,$A27,Requisições!$F:$F,Requisições!$V$12)</f>
        <v>0</v>
      </c>
      <c r="AE27" s="5">
        <f>SUMIFS(Requisições!$G:$G,Requisições!$D:$D,$A27,Requisições!$F:$F,Requisições!$V$13)</f>
        <v>0</v>
      </c>
      <c r="AF27" s="5">
        <f>SUMIFS(Requisições!$G:$G,Requisições!$D:$D,$A27,Requisições!$F:$F,Requisições!$V$14)</f>
        <v>0</v>
      </c>
    </row>
    <row r="28" spans="1:32" ht="14.4" hidden="1" x14ac:dyDescent="0.3">
      <c r="A28" s="18" t="s">
        <v>233</v>
      </c>
      <c r="B28" s="5">
        <f t="shared" si="1"/>
        <v>0</v>
      </c>
      <c r="C28" s="5">
        <f>SUMIFS(Requisições!$G:$G,Requisições!$D:$D,$A28,Requisições!$F:$F,Requisições!$R$1)</f>
        <v>0</v>
      </c>
      <c r="D28" s="5">
        <f>SUMIFS(Requisições!$G:$G,Requisições!$D:$D,$A28,Requisições!$F:$F,Requisições!$R$2)</f>
        <v>0</v>
      </c>
      <c r="E28" s="5">
        <f>SUMIFS(Requisições!$G:$G,Requisições!$D:$D,$A28,Requisições!$F:$F,Requisições!$R$3)</f>
        <v>0</v>
      </c>
      <c r="F28" s="5">
        <f>SUMIFS(Requisições!$G:$G,Requisições!$D:$D,$A28,Requisições!$F:$F,Requisições!$R$4)</f>
        <v>0</v>
      </c>
      <c r="G28" s="5">
        <f>SUMIFS(Requisições!$G:$G,Requisições!$D:$D,$A28,Requisições!$F:$F,Requisições!$R$5)</f>
        <v>0</v>
      </c>
      <c r="H28" s="5">
        <f>SUMIFS(Requisições!$G:$G,Requisições!$D:$D,$A28,Requisições!$F:$F,Requisições!$R$6)</f>
        <v>0</v>
      </c>
      <c r="I28" s="5">
        <f>SUMIFS(Requisições!$G:$G,Requisições!$D:$D,$A28,Requisições!$F:$F,Requisições!$R$7)</f>
        <v>0</v>
      </c>
      <c r="J28" s="5">
        <f>SUMIFS(Requisições!$G:$G,Requisições!$D:$D,$A28,Requisições!$F:$F,Requisições!$S$1)</f>
        <v>0</v>
      </c>
      <c r="K28" s="5">
        <f>SUMIFS(Requisições!$G:$G,Requisições!$D:$D,$A28,Requisições!$F:$F,Requisições!$S$2)</f>
        <v>0</v>
      </c>
      <c r="L28" s="5">
        <f>SUMIFS(Requisições!$G:$G,Requisições!$D:$D,$A28,Requisições!$F:$F,Requisições!$S$3)</f>
        <v>0</v>
      </c>
      <c r="M28" s="5">
        <f>SUMIFS(Requisições!$G:$G,Requisições!$D:$D,$A28,Requisições!$F:$F,Requisições!$S$4)</f>
        <v>0</v>
      </c>
      <c r="N28" s="5">
        <f>SUMIFS(Requisições!$G:$G,Requisições!$D:$D,$A28,Requisições!$F:$F,Requisições!$S$5)</f>
        <v>0</v>
      </c>
      <c r="O28" s="5">
        <f>SUMIFS(Requisições!$G:$G,Requisições!$D:$D,$A28,Requisições!$F:$F,Requisições!$T$1)</f>
        <v>0</v>
      </c>
      <c r="P28" s="5">
        <f>SUMIFS(Requisições!$G:$G,Requisições!$D:$D,$A28,Requisições!$F:$F,Requisições!$T$2)</f>
        <v>0</v>
      </c>
      <c r="Q28" s="5">
        <f>SUMIFS(Requisições!$G:$G,Requisições!$D:$D,$A28,Requisições!$F:$F,Requisições!$T$3)</f>
        <v>0</v>
      </c>
      <c r="R28" s="5">
        <f>SUMIFS(Requisições!$G:$G,Requisições!$D:$D,$A28,Requisições!$F:$F,Requisições!$U$1)</f>
        <v>0</v>
      </c>
      <c r="S28" s="5">
        <f>SUMIFS(Requisições!$G:$G,Requisições!$D:$D,$A28,Requisições!$F:$F,Requisições!$V$1)</f>
        <v>0</v>
      </c>
      <c r="T28" s="5">
        <f>SUMIFS(Requisições!$G:$G,Requisições!$D:$D,$A28,Requisições!$F:$F,Requisições!$V$2)</f>
        <v>0</v>
      </c>
      <c r="U28" s="5">
        <f>SUMIFS(Requisições!$G:$G,Requisições!$D:$D,$A28,Requisições!$F:$F,Requisições!$V$3)</f>
        <v>0</v>
      </c>
      <c r="V28" s="5">
        <f>SUMIFS(Requisições!$G:$G,Requisições!$D:$D,$A28,Requisições!$F:$F,Requisições!$V$4)</f>
        <v>0</v>
      </c>
      <c r="W28" s="5">
        <f>SUMIFS(Requisições!$G:$G,Requisições!$D:$D,$A28,Requisições!$F:$F,Requisições!$V$5)</f>
        <v>0</v>
      </c>
      <c r="X28" s="5">
        <f>SUMIFS(Requisições!$G:$G,Requisições!$D:$D,$A28,Requisições!$F:$F,Requisições!$V$6)</f>
        <v>0</v>
      </c>
      <c r="Y28" s="5">
        <f>SUMIFS(Requisições!$G:$G,Requisições!$D:$D,$A28,Requisições!$F:$F,Requisições!$V$7)</f>
        <v>0</v>
      </c>
      <c r="Z28" s="5">
        <f>SUMIFS(Requisições!$G:$G,Requisições!$D:$D,$A28,Requisições!$F:$F,Requisições!$V$8)</f>
        <v>0</v>
      </c>
      <c r="AA28" s="5">
        <f>SUMIFS(Requisições!$G:$G,Requisições!$D:$D,$A28,Requisições!$F:$F,Requisições!$V$9)</f>
        <v>0</v>
      </c>
      <c r="AB28" s="5">
        <f>SUMIFS(Requisições!$G:$G,Requisições!$D:$D,$A28,Requisições!$F:$F,Requisições!$V$10)</f>
        <v>0</v>
      </c>
      <c r="AC28" s="5">
        <f>SUMIFS(Requisições!$G:$G,Requisições!$D:$D,$A28,Requisições!$F:$F,Requisições!$V$11)</f>
        <v>0</v>
      </c>
      <c r="AD28" s="5">
        <f>SUMIFS(Requisições!$G:$G,Requisições!$D:$D,$A28,Requisições!$F:$F,Requisições!$V$12)</f>
        <v>0</v>
      </c>
      <c r="AE28" s="5">
        <f>SUMIFS(Requisições!$G:$G,Requisições!$D:$D,$A28,Requisições!$F:$F,Requisições!$V$13)</f>
        <v>0</v>
      </c>
      <c r="AF28" s="5">
        <f>SUMIFS(Requisições!$G:$G,Requisições!$D:$D,$A28,Requisições!$F:$F,Requisições!$V$14)</f>
        <v>0</v>
      </c>
    </row>
  </sheetData>
  <sheetProtection algorithmName="SHA-512" hashValue="S7qz5J1yLhFAeNUZcDOsmuc0/rHKLRGQ7eQ2hkkEyKJ4Pf19TA6AyTpu/GAiTt/jcHRBw/RD7Al821oVL2tpzw==" saltValue="WJ5lwYWLdp71ad55yHg8bQ==" spinCount="100000" sheet="1" formatCells="0" formatColumns="0" formatRows="0" insertColumns="0" insertRows="0" insertHyperlinks="0" deleteColumns="0" deleteRows="0" sort="0" autoFilter="0" pivotTables="0"/>
  <mergeCells count="6">
    <mergeCell ref="S1:AF1"/>
    <mergeCell ref="A1:A2"/>
    <mergeCell ref="B1:B2"/>
    <mergeCell ref="C1:I1"/>
    <mergeCell ref="J1:N1"/>
    <mergeCell ref="O1:Q1"/>
  </mergeCells>
  <conditionalFormatting sqref="B3:B28">
    <cfRule type="cellIs" dxfId="265" priority="1" operator="lessThan">
      <formula>160</formula>
    </cfRule>
    <cfRule type="cellIs" dxfId="264" priority="2" operator="greaterThanOrEqual">
      <formula>160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A621-D0A2-431E-AE38-ACC2E733CC68}">
  <sheetPr codeName="Planilha1"/>
  <dimension ref="A1:AF21"/>
  <sheetViews>
    <sheetView workbookViewId="0">
      <selection activeCell="A3" sqref="A3:A21"/>
    </sheetView>
  </sheetViews>
  <sheetFormatPr defaultColWidth="9" defaultRowHeight="0" customHeight="1" zeroHeight="1" x14ac:dyDescent="0.25"/>
  <cols>
    <col min="1" max="1" width="34.69921875" bestFit="1" customWidth="1"/>
    <col min="2" max="6" width="9" customWidth="1"/>
    <col min="7" max="7" width="10.69921875" bestFit="1" customWidth="1"/>
    <col min="8" max="10" width="9" customWidth="1"/>
    <col min="11" max="11" width="13.09765625" bestFit="1" customWidth="1"/>
    <col min="12" max="12" width="5.69921875" customWidth="1"/>
    <col min="13" max="13" width="9.5" bestFit="1" customWidth="1"/>
    <col min="14" max="14" width="8.69921875" bestFit="1" customWidth="1"/>
    <col min="15" max="15" width="11.19921875" bestFit="1" customWidth="1"/>
    <col min="16" max="16" width="11" bestFit="1" customWidth="1"/>
    <col min="17" max="21" width="9" customWidth="1"/>
    <col min="22" max="22" width="14" bestFit="1" customWidth="1"/>
    <col min="23" max="23" width="13.09765625" bestFit="1" customWidth="1"/>
    <col min="24" max="24" width="13.19921875" bestFit="1" customWidth="1"/>
    <col min="25" max="25" width="9" customWidth="1"/>
    <col min="26" max="26" width="11.5" bestFit="1" customWidth="1"/>
    <col min="27" max="27" width="8.8984375" bestFit="1" customWidth="1"/>
    <col min="28" max="28" width="10.69921875" bestFit="1" customWidth="1"/>
    <col min="29" max="29" width="13.19921875" bestFit="1" customWidth="1"/>
    <col min="30" max="32" width="9" customWidth="1"/>
  </cols>
  <sheetData>
    <row r="1" spans="1:32" s="1" customFormat="1" ht="14.4" x14ac:dyDescent="0.3">
      <c r="A1" s="99" t="s">
        <v>65</v>
      </c>
      <c r="B1" s="98" t="s">
        <v>66</v>
      </c>
      <c r="C1" s="95" t="s">
        <v>67</v>
      </c>
      <c r="D1" s="95"/>
      <c r="E1" s="95"/>
      <c r="F1" s="95"/>
      <c r="G1" s="95"/>
      <c r="H1" s="95"/>
      <c r="I1" s="95"/>
      <c r="J1" s="98" t="s">
        <v>68</v>
      </c>
      <c r="K1" s="98"/>
      <c r="L1" s="98"/>
      <c r="M1" s="98"/>
      <c r="N1" s="98"/>
      <c r="O1" s="95" t="s">
        <v>69</v>
      </c>
      <c r="P1" s="95"/>
      <c r="Q1" s="95"/>
      <c r="R1" s="16" t="s">
        <v>70</v>
      </c>
      <c r="S1" s="95" t="s">
        <v>71</v>
      </c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</row>
    <row r="2" spans="1:32" s="1" customFormat="1" ht="14.4" x14ac:dyDescent="0.3">
      <c r="A2" s="98"/>
      <c r="B2" s="98"/>
      <c r="C2" s="17" t="s">
        <v>72</v>
      </c>
      <c r="D2" s="17" t="s">
        <v>73</v>
      </c>
      <c r="E2" s="17" t="s">
        <v>74</v>
      </c>
      <c r="F2" s="17" t="s">
        <v>75</v>
      </c>
      <c r="G2" s="17" t="s">
        <v>76</v>
      </c>
      <c r="H2" s="15" t="s">
        <v>91</v>
      </c>
      <c r="I2" s="15" t="s">
        <v>137</v>
      </c>
      <c r="J2" s="17" t="s">
        <v>72</v>
      </c>
      <c r="K2" s="17" t="s">
        <v>78</v>
      </c>
      <c r="L2" s="17" t="s">
        <v>79</v>
      </c>
      <c r="M2" s="15" t="s">
        <v>138</v>
      </c>
      <c r="N2" s="15" t="s">
        <v>139</v>
      </c>
      <c r="O2" s="17" t="s">
        <v>81</v>
      </c>
      <c r="P2" s="17" t="s">
        <v>82</v>
      </c>
      <c r="Q2" s="17" t="s">
        <v>74</v>
      </c>
      <c r="R2" s="17" t="s">
        <v>83</v>
      </c>
      <c r="S2" s="17" t="s">
        <v>84</v>
      </c>
      <c r="T2" s="17" t="s">
        <v>85</v>
      </c>
      <c r="U2" s="17" t="s">
        <v>86</v>
      </c>
      <c r="V2" s="17" t="s">
        <v>87</v>
      </c>
      <c r="W2" s="17" t="s">
        <v>78</v>
      </c>
      <c r="X2" s="17" t="s">
        <v>88</v>
      </c>
      <c r="Y2" s="17" t="s">
        <v>89</v>
      </c>
      <c r="Z2" s="17" t="s">
        <v>90</v>
      </c>
      <c r="AA2" s="17" t="s">
        <v>91</v>
      </c>
      <c r="AB2" s="17" t="s">
        <v>92</v>
      </c>
      <c r="AC2" s="17" t="s">
        <v>93</v>
      </c>
      <c r="AD2" s="17" t="s">
        <v>94</v>
      </c>
      <c r="AE2" s="17" t="s">
        <v>95</v>
      </c>
      <c r="AF2" s="17" t="s">
        <v>96</v>
      </c>
    </row>
    <row r="3" spans="1:32" ht="14.4" x14ac:dyDescent="0.3">
      <c r="A3" s="18" t="s">
        <v>234</v>
      </c>
      <c r="B3" s="5">
        <f t="shared" ref="B3:B21" si="0">SUM(C3:AF3)</f>
        <v>0</v>
      </c>
      <c r="C3" s="5">
        <f>SUMIFS(Requisições!$G:$G,Requisições!$D:$D,$A3,Requisições!$F:$F,Requisições!$R$1)</f>
        <v>0</v>
      </c>
      <c r="D3" s="5">
        <f>SUMIFS(Requisições!$G:$G,Requisições!$D:$D,$A3,Requisições!$F:$F,Requisições!$R$2)</f>
        <v>0</v>
      </c>
      <c r="E3" s="5">
        <f>SUMIFS(Requisições!$G:$G,Requisições!$D:$D,$A3,Requisições!$F:$F,Requisições!$R$3)</f>
        <v>0</v>
      </c>
      <c r="F3" s="5">
        <f>SUMIFS(Requisições!$G:$G,Requisições!$D:$D,$A3,Requisições!$F:$F,Requisições!$R$4)</f>
        <v>0</v>
      </c>
      <c r="G3" s="5">
        <f>SUMIFS(Requisições!$G:$G,Requisições!$D:$D,$A3,Requisições!$F:$F,Requisições!$R$5)</f>
        <v>0</v>
      </c>
      <c r="H3" s="5">
        <f>SUMIFS(Requisições!$G:$G,Requisições!$D:$D,$A3,Requisições!$F:$F,Requisições!$R$6)</f>
        <v>0</v>
      </c>
      <c r="I3" s="5">
        <f>SUMIFS(Requisições!$G:$G,Requisições!$D:$D,$A3,Requisições!$F:$F,Requisições!$R$7)</f>
        <v>0</v>
      </c>
      <c r="J3" s="5">
        <f>SUMIFS(Requisições!$G:$G,Requisições!$D:$D,$A3,Requisições!$F:$F,Requisições!$S$1)</f>
        <v>0</v>
      </c>
      <c r="K3" s="5">
        <f>SUMIFS(Requisições!$G:$G,Requisições!$D:$D,$A3,Requisições!$F:$F,Requisições!$S$2)</f>
        <v>0</v>
      </c>
      <c r="L3" s="5">
        <f>SUMIFS(Requisições!$G:$G,Requisições!$D:$D,$A3,Requisições!$F:$F,Requisições!$S$3)</f>
        <v>0</v>
      </c>
      <c r="M3" s="5">
        <f>SUMIFS(Requisições!$G:$G,Requisições!$D:$D,$A3,Requisições!$F:$F,Requisições!$S$4)</f>
        <v>0</v>
      </c>
      <c r="N3" s="5">
        <f>SUMIFS(Requisições!$G:$G,Requisições!$D:$D,$A3,Requisições!$F:$F,Requisições!$S$5)</f>
        <v>0</v>
      </c>
      <c r="O3" s="5">
        <f>SUMIFS(Requisições!$G:$G,Requisições!$D:$D,$A3,Requisições!$F:$F,Requisições!$T$1)</f>
        <v>0</v>
      </c>
      <c r="P3" s="5">
        <f>SUMIFS(Requisições!$G:$G,Requisições!$D:$D,$A3,Requisições!$F:$F,Requisições!$T$2)</f>
        <v>0</v>
      </c>
      <c r="Q3" s="5">
        <f>SUMIFS(Requisições!$G:$G,Requisições!$D:$D,$A3,Requisições!$F:$F,Requisições!$T$3)</f>
        <v>0</v>
      </c>
      <c r="R3" s="5">
        <f>SUMIFS(Requisições!$G:$G,Requisições!$D:$D,$A3,Requisições!$F:$F,Requisições!$U$1)</f>
        <v>0</v>
      </c>
      <c r="S3" s="5">
        <f>SUMIFS(Requisições!$G:$G,Requisições!$D:$D,$A3,Requisições!$F:$F,Requisições!$V$1)</f>
        <v>0</v>
      </c>
      <c r="T3" s="5">
        <f>SUMIFS(Requisições!$G:$G,Requisições!$D:$D,$A3,Requisições!$F:$F,Requisições!$V$2)</f>
        <v>0</v>
      </c>
      <c r="U3" s="5">
        <f>SUMIFS(Requisições!$G:$G,Requisições!$D:$D,$A3,Requisições!$F:$F,Requisições!$V$3)</f>
        <v>0</v>
      </c>
      <c r="V3" s="5">
        <f>SUMIFS(Requisições!$G:$G,Requisições!$D:$D,$A3,Requisições!$F:$F,Requisições!$V$4)</f>
        <v>0</v>
      </c>
      <c r="W3" s="5">
        <f>SUMIFS(Requisições!$G:$G,Requisições!$D:$D,$A3,Requisições!$F:$F,Requisições!$V$5)</f>
        <v>0</v>
      </c>
      <c r="X3" s="5">
        <f>SUMIFS(Requisições!$G:$G,Requisições!$D:$D,$A3,Requisições!$F:$F,Requisições!$V$6)</f>
        <v>0</v>
      </c>
      <c r="Y3" s="5">
        <f>SUMIFS(Requisições!$G:$G,Requisições!$D:$D,$A3,Requisições!$F:$F,Requisições!$V$7)</f>
        <v>0</v>
      </c>
      <c r="Z3" s="5">
        <f>SUMIFS(Requisições!$G:$G,Requisições!$D:$D,$A3,Requisições!$F:$F,Requisições!$V$8)</f>
        <v>0</v>
      </c>
      <c r="AA3" s="5">
        <f>SUMIFS(Requisições!$G:$G,Requisições!$D:$D,$A3,Requisições!$F:$F,Requisições!$V$9)</f>
        <v>0</v>
      </c>
      <c r="AB3" s="5">
        <f>SUMIFS(Requisições!$G:$G,Requisições!$D:$D,$A3,Requisições!$F:$F,Requisições!$V$10)</f>
        <v>0</v>
      </c>
      <c r="AC3" s="5">
        <f>SUMIFS(Requisições!$G:$G,Requisições!$D:$D,$A3,Requisições!$F:$F,Requisições!$V$11)</f>
        <v>0</v>
      </c>
      <c r="AD3" s="5">
        <f>SUMIFS(Requisições!$G:$G,Requisições!$D:$D,$A3,Requisições!$F:$F,Requisições!$V$12)</f>
        <v>0</v>
      </c>
      <c r="AE3" s="5">
        <f>SUMIFS(Requisições!$G:$G,Requisições!$D:$D,$A3,Requisições!$F:$F,Requisições!$V$13)</f>
        <v>0</v>
      </c>
      <c r="AF3" s="5">
        <f>SUMIFS(Requisições!$G:$G,Requisições!$D:$D,$A3,Requisições!$F:$F,Requisições!$V$14)</f>
        <v>0</v>
      </c>
    </row>
    <row r="4" spans="1:32" ht="14.4" x14ac:dyDescent="0.3">
      <c r="A4" s="18" t="s">
        <v>235</v>
      </c>
      <c r="B4" s="5">
        <f t="shared" si="0"/>
        <v>169</v>
      </c>
      <c r="C4" s="5">
        <f>SUMIFS(Requisições!$G:$G,Requisições!$D:$D,$A4,Requisições!$F:$F,Requisições!$R$1)</f>
        <v>0</v>
      </c>
      <c r="D4" s="5">
        <f>SUMIFS(Requisições!$G:$G,Requisições!$D:$D,$A4,Requisições!$F:$F,Requisições!$R$2)</f>
        <v>0</v>
      </c>
      <c r="E4" s="5">
        <f>SUMIFS(Requisições!$G:$G,Requisições!$D:$D,$A4,Requisições!$F:$F,Requisições!$R$3)</f>
        <v>0</v>
      </c>
      <c r="F4" s="5">
        <f>SUMIFS(Requisições!$G:$G,Requisições!$D:$D,$A4,Requisições!$F:$F,Requisições!$R$4)</f>
        <v>0</v>
      </c>
      <c r="G4" s="5">
        <f>SUMIFS(Requisições!$G:$G,Requisições!$D:$D,$A4,Requisições!$F:$F,Requisições!$R$5)</f>
        <v>0</v>
      </c>
      <c r="H4" s="5">
        <f>SUMIFS(Requisições!$G:$G,Requisições!$D:$D,$A4,Requisições!$F:$F,Requisições!$R$6)</f>
        <v>0</v>
      </c>
      <c r="I4" s="5">
        <f>SUMIFS(Requisições!$G:$G,Requisições!$D:$D,$A4,Requisições!$F:$F,Requisições!$R$7)</f>
        <v>0</v>
      </c>
      <c r="J4" s="5">
        <f>SUMIFS(Requisições!$G:$G,Requisições!$D:$D,$A4,Requisições!$F:$F,Requisições!$S$1)</f>
        <v>0</v>
      </c>
      <c r="K4" s="5">
        <f>SUMIFS(Requisições!$G:$G,Requisições!$D:$D,$A4,Requisições!$F:$F,Requisições!$S$2)</f>
        <v>0</v>
      </c>
      <c r="L4" s="5">
        <f>SUMIFS(Requisições!$G:$G,Requisições!$D:$D,$A4,Requisições!$F:$F,Requisições!$S$3)</f>
        <v>0</v>
      </c>
      <c r="M4" s="5">
        <f>SUMIFS(Requisições!$G:$G,Requisições!$D:$D,$A4,Requisições!$F:$F,Requisições!$S$4)</f>
        <v>40</v>
      </c>
      <c r="N4" s="5">
        <f>SUMIFS(Requisições!$G:$G,Requisições!$D:$D,$A4,Requisições!$F:$F,Requisições!$S$5)</f>
        <v>0</v>
      </c>
      <c r="O4" s="5">
        <f>SUMIFS(Requisições!$G:$G,Requisições!$D:$D,$A4,Requisições!$F:$F,Requisições!$T$1)</f>
        <v>0</v>
      </c>
      <c r="P4" s="5">
        <f>SUMIFS(Requisições!$G:$G,Requisições!$D:$D,$A4,Requisições!$F:$F,Requisições!$T$2)</f>
        <v>0</v>
      </c>
      <c r="Q4" s="5">
        <f>SUMIFS(Requisições!$G:$G,Requisições!$D:$D,$A4,Requisições!$F:$F,Requisições!$T$3)</f>
        <v>0</v>
      </c>
      <c r="R4" s="5">
        <f>SUMIFS(Requisições!$G:$G,Requisições!$D:$D,$A4,Requisições!$F:$F,Requisições!$U$1)</f>
        <v>0</v>
      </c>
      <c r="S4" s="5">
        <f>SUMIFS(Requisições!$G:$G,Requisições!$D:$D,$A4,Requisições!$F:$F,Requisições!$V$1)</f>
        <v>89</v>
      </c>
      <c r="T4" s="5">
        <f>SUMIFS(Requisições!$G:$G,Requisições!$D:$D,$A4,Requisições!$F:$F,Requisições!$V$2)</f>
        <v>0</v>
      </c>
      <c r="U4" s="5">
        <f>SUMIFS(Requisições!$G:$G,Requisições!$D:$D,$A4,Requisições!$F:$F,Requisições!$V$3)</f>
        <v>0</v>
      </c>
      <c r="V4" s="5">
        <f>SUMIFS(Requisições!$G:$G,Requisições!$D:$D,$A4,Requisições!$F:$F,Requisições!$V$4)</f>
        <v>40</v>
      </c>
      <c r="W4" s="5">
        <f>SUMIFS(Requisições!$G:$G,Requisições!$D:$D,$A4,Requisições!$F:$F,Requisições!$V$5)</f>
        <v>0</v>
      </c>
      <c r="X4" s="5">
        <f>SUMIFS(Requisições!$G:$G,Requisições!$D:$D,$A4,Requisições!$F:$F,Requisições!$V$6)</f>
        <v>0</v>
      </c>
      <c r="Y4" s="5">
        <f>SUMIFS(Requisições!$G:$G,Requisições!$D:$D,$A4,Requisições!$F:$F,Requisições!$V$7)</f>
        <v>0</v>
      </c>
      <c r="Z4" s="5">
        <f>SUMIFS(Requisições!$G:$G,Requisições!$D:$D,$A4,Requisições!$F:$F,Requisições!$V$8)</f>
        <v>0</v>
      </c>
      <c r="AA4" s="5">
        <f>SUMIFS(Requisições!$G:$G,Requisições!$D:$D,$A4,Requisições!$F:$F,Requisições!$V$9)</f>
        <v>0</v>
      </c>
      <c r="AB4" s="5">
        <f>SUMIFS(Requisições!$G:$G,Requisições!$D:$D,$A4,Requisições!$F:$F,Requisições!$V$10)</f>
        <v>0</v>
      </c>
      <c r="AC4" s="5">
        <f>SUMIFS(Requisições!$G:$G,Requisições!$D:$D,$A4,Requisições!$F:$F,Requisições!$V$11)</f>
        <v>0</v>
      </c>
      <c r="AD4" s="5">
        <f>SUMIFS(Requisições!$G:$G,Requisições!$D:$D,$A4,Requisições!$F:$F,Requisições!$V$12)</f>
        <v>0</v>
      </c>
      <c r="AE4" s="5">
        <f>SUMIFS(Requisições!$G:$G,Requisições!$D:$D,$A4,Requisições!$F:$F,Requisições!$V$13)</f>
        <v>0</v>
      </c>
      <c r="AF4" s="5">
        <f>SUMIFS(Requisições!$G:$G,Requisições!$D:$D,$A4,Requisições!$F:$F,Requisições!$V$14)</f>
        <v>0</v>
      </c>
    </row>
    <row r="5" spans="1:32" ht="14.4" x14ac:dyDescent="0.3">
      <c r="A5" s="18" t="s">
        <v>236</v>
      </c>
      <c r="B5" s="5">
        <f t="shared" si="0"/>
        <v>245.5</v>
      </c>
      <c r="C5" s="5">
        <f>SUMIFS(Requisições!$G:$G,Requisições!$D:$D,$A5,Requisições!$F:$F,Requisições!$R$1)</f>
        <v>40</v>
      </c>
      <c r="D5" s="5">
        <f>SUMIFS(Requisições!$G:$G,Requisições!$D:$D,$A5,Requisições!$F:$F,Requisições!$R$2)</f>
        <v>0</v>
      </c>
      <c r="E5" s="5">
        <f>SUMIFS(Requisições!$G:$G,Requisições!$D:$D,$A5,Requisições!$F:$F,Requisições!$R$3)</f>
        <v>0</v>
      </c>
      <c r="F5" s="5">
        <f>SUMIFS(Requisições!$G:$G,Requisições!$D:$D,$A5,Requisições!$F:$F,Requisições!$R$4)</f>
        <v>0</v>
      </c>
      <c r="G5" s="5">
        <f>SUMIFS(Requisições!$G:$G,Requisições!$D:$D,$A5,Requisições!$F:$F,Requisições!$R$5)</f>
        <v>0</v>
      </c>
      <c r="H5" s="5">
        <f>SUMIFS(Requisições!$G:$G,Requisições!$D:$D,$A5,Requisições!$F:$F,Requisições!$R$6)</f>
        <v>0</v>
      </c>
      <c r="I5" s="5">
        <f>SUMIFS(Requisições!$G:$G,Requisições!$D:$D,$A5,Requisições!$F:$F,Requisições!$R$7)</f>
        <v>5</v>
      </c>
      <c r="J5" s="5">
        <f>SUMIFS(Requisições!$G:$G,Requisições!$D:$D,$A5,Requisições!$F:$F,Requisições!$S$1)</f>
        <v>0</v>
      </c>
      <c r="K5" s="5">
        <f>SUMIFS(Requisições!$G:$G,Requisições!$D:$D,$A5,Requisições!$F:$F,Requisições!$S$2)</f>
        <v>0</v>
      </c>
      <c r="L5" s="5">
        <f>SUMIFS(Requisições!$G:$G,Requisições!$D:$D,$A5,Requisições!$F:$F,Requisições!$S$3)</f>
        <v>0</v>
      </c>
      <c r="M5" s="5">
        <f>SUMIFS(Requisições!$G:$G,Requisições!$D:$D,$A5,Requisições!$F:$F,Requisições!$S$4)</f>
        <v>0</v>
      </c>
      <c r="N5" s="5">
        <f>SUMIFS(Requisições!$G:$G,Requisições!$D:$D,$A5,Requisições!$F:$F,Requisições!$S$5)</f>
        <v>0</v>
      </c>
      <c r="O5" s="5">
        <f>SUMIFS(Requisições!$G:$G,Requisições!$D:$D,$A5,Requisições!$F:$F,Requisições!$T$1)</f>
        <v>0</v>
      </c>
      <c r="P5" s="5">
        <f>SUMIFS(Requisições!$G:$G,Requisições!$D:$D,$A5,Requisições!$F:$F,Requisições!$T$2)</f>
        <v>0</v>
      </c>
      <c r="Q5" s="5">
        <f>SUMIFS(Requisições!$G:$G,Requisições!$D:$D,$A5,Requisições!$F:$F,Requisições!$T$3)</f>
        <v>0</v>
      </c>
      <c r="R5" s="5">
        <f>SUMIFS(Requisições!$G:$G,Requisições!$D:$D,$A5,Requisições!$F:$F,Requisições!$U$1)</f>
        <v>0</v>
      </c>
      <c r="S5" s="5">
        <f>SUMIFS(Requisições!$G:$G,Requisições!$D:$D,$A5,Requisições!$F:$F,Requisições!$V$1)</f>
        <v>175.5</v>
      </c>
      <c r="T5" s="5">
        <f>SUMIFS(Requisições!$G:$G,Requisições!$D:$D,$A5,Requisições!$F:$F,Requisições!$V$2)</f>
        <v>0</v>
      </c>
      <c r="U5" s="5">
        <f>SUMIFS(Requisições!$G:$G,Requisições!$D:$D,$A5,Requisições!$F:$F,Requisições!$V$3)</f>
        <v>0</v>
      </c>
      <c r="V5" s="5">
        <f>SUMIFS(Requisições!$G:$G,Requisições!$D:$D,$A5,Requisições!$F:$F,Requisições!$V$4)</f>
        <v>0</v>
      </c>
      <c r="W5" s="5">
        <f>SUMIFS(Requisições!$G:$G,Requisições!$D:$D,$A5,Requisições!$F:$F,Requisições!$V$5)</f>
        <v>0</v>
      </c>
      <c r="X5" s="5">
        <f>SUMIFS(Requisições!$G:$G,Requisições!$D:$D,$A5,Requisições!$F:$F,Requisições!$V$6)</f>
        <v>20</v>
      </c>
      <c r="Y5" s="5">
        <f>SUMIFS(Requisições!$G:$G,Requisições!$D:$D,$A5,Requisições!$F:$F,Requisições!$V$7)</f>
        <v>0</v>
      </c>
      <c r="Z5" s="5">
        <f>SUMIFS(Requisições!$G:$G,Requisições!$D:$D,$A5,Requisições!$F:$F,Requisições!$V$8)</f>
        <v>0</v>
      </c>
      <c r="AA5" s="5">
        <f>SUMIFS(Requisições!$G:$G,Requisições!$D:$D,$A5,Requisições!$F:$F,Requisições!$V$9)</f>
        <v>0</v>
      </c>
      <c r="AB5" s="5">
        <f>SUMIFS(Requisições!$G:$G,Requisições!$D:$D,$A5,Requisições!$F:$F,Requisições!$V$10)</f>
        <v>0</v>
      </c>
      <c r="AC5" s="5">
        <f>SUMIFS(Requisições!$G:$G,Requisições!$D:$D,$A5,Requisições!$F:$F,Requisições!$V$11)</f>
        <v>0</v>
      </c>
      <c r="AD5" s="5">
        <f>SUMIFS(Requisições!$G:$G,Requisições!$D:$D,$A5,Requisições!$F:$F,Requisições!$V$12)</f>
        <v>5</v>
      </c>
      <c r="AE5" s="5">
        <f>SUMIFS(Requisições!$G:$G,Requisições!$D:$D,$A5,Requisições!$F:$F,Requisições!$V$13)</f>
        <v>0</v>
      </c>
      <c r="AF5" s="5">
        <f>SUMIFS(Requisições!$G:$G,Requisições!$D:$D,$A5,Requisições!$F:$F,Requisições!$V$14)</f>
        <v>0</v>
      </c>
    </row>
    <row r="6" spans="1:32" ht="14.4" x14ac:dyDescent="0.3">
      <c r="A6" s="18" t="s">
        <v>237</v>
      </c>
      <c r="B6" s="5">
        <f t="shared" si="0"/>
        <v>160</v>
      </c>
      <c r="C6" s="5">
        <f>SUMIFS(Requisições!$G:$G,Requisições!$D:$D,$A6,Requisições!$F:$F,Requisições!$R$1)</f>
        <v>15</v>
      </c>
      <c r="D6" s="5">
        <f>SUMIFS(Requisições!$G:$G,Requisições!$D:$D,$A6,Requisições!$F:$F,Requisições!$R$2)</f>
        <v>0</v>
      </c>
      <c r="E6" s="5">
        <f>SUMIFS(Requisições!$G:$G,Requisições!$D:$D,$A6,Requisições!$F:$F,Requisições!$R$3)</f>
        <v>0</v>
      </c>
      <c r="F6" s="5">
        <f>SUMIFS(Requisições!$G:$G,Requisições!$D:$D,$A6,Requisições!$F:$F,Requisições!$R$4)</f>
        <v>0</v>
      </c>
      <c r="G6" s="5">
        <f>SUMIFS(Requisições!$G:$G,Requisições!$D:$D,$A6,Requisições!$F:$F,Requisições!$R$5)</f>
        <v>0</v>
      </c>
      <c r="H6" s="5">
        <f>SUMIFS(Requisições!$G:$G,Requisições!$D:$D,$A6,Requisições!$F:$F,Requisições!$R$6)</f>
        <v>0</v>
      </c>
      <c r="I6" s="5">
        <f>SUMIFS(Requisições!$G:$G,Requisições!$D:$D,$A6,Requisições!$F:$F,Requisições!$R$7)</f>
        <v>0</v>
      </c>
      <c r="J6" s="5">
        <f>SUMIFS(Requisições!$G:$G,Requisições!$D:$D,$A6,Requisições!$F:$F,Requisições!$S$1)</f>
        <v>0</v>
      </c>
      <c r="K6" s="5">
        <f>SUMIFS(Requisições!$G:$G,Requisições!$D:$D,$A6,Requisições!$F:$F,Requisições!$S$2)</f>
        <v>5</v>
      </c>
      <c r="L6" s="5">
        <f>SUMIFS(Requisições!$G:$G,Requisições!$D:$D,$A6,Requisições!$F:$F,Requisições!$S$3)</f>
        <v>0</v>
      </c>
      <c r="M6" s="5">
        <f>SUMIFS(Requisições!$G:$G,Requisições!$D:$D,$A6,Requisições!$F:$F,Requisições!$S$4)</f>
        <v>40</v>
      </c>
      <c r="N6" s="5">
        <f>SUMIFS(Requisições!$G:$G,Requisições!$D:$D,$A6,Requisições!$F:$F,Requisições!$S$5)</f>
        <v>0</v>
      </c>
      <c r="O6" s="5">
        <f>SUMIFS(Requisições!$G:$G,Requisições!$D:$D,$A6,Requisições!$F:$F,Requisições!$T$1)</f>
        <v>0</v>
      </c>
      <c r="P6" s="5">
        <f>SUMIFS(Requisições!$G:$G,Requisições!$D:$D,$A6,Requisições!$F:$F,Requisições!$T$2)</f>
        <v>0</v>
      </c>
      <c r="Q6" s="5">
        <f>SUMIFS(Requisições!$G:$G,Requisições!$D:$D,$A6,Requisições!$F:$F,Requisições!$T$3)</f>
        <v>0</v>
      </c>
      <c r="R6" s="5">
        <f>SUMIFS(Requisições!$G:$G,Requisições!$D:$D,$A6,Requisições!$F:$F,Requisições!$U$1)</f>
        <v>0</v>
      </c>
      <c r="S6" s="5">
        <f>SUMIFS(Requisições!$G:$G,Requisições!$D:$D,$A6,Requisições!$F:$F,Requisições!$V$1)</f>
        <v>0</v>
      </c>
      <c r="T6" s="5">
        <f>SUMIFS(Requisições!$G:$G,Requisições!$D:$D,$A6,Requisições!$F:$F,Requisições!$V$2)</f>
        <v>0</v>
      </c>
      <c r="U6" s="5">
        <f>SUMIFS(Requisições!$G:$G,Requisições!$D:$D,$A6,Requisições!$F:$F,Requisições!$V$3)</f>
        <v>40</v>
      </c>
      <c r="V6" s="5">
        <f>SUMIFS(Requisições!$G:$G,Requisições!$D:$D,$A6,Requisições!$F:$F,Requisições!$V$4)</f>
        <v>40</v>
      </c>
      <c r="W6" s="5">
        <f>SUMIFS(Requisições!$G:$G,Requisições!$D:$D,$A6,Requisições!$F:$F,Requisições!$V$5)</f>
        <v>0</v>
      </c>
      <c r="X6" s="5">
        <f>SUMIFS(Requisições!$G:$G,Requisições!$D:$D,$A6,Requisições!$F:$F,Requisições!$V$6)</f>
        <v>0</v>
      </c>
      <c r="Y6" s="5">
        <f>SUMIFS(Requisições!$G:$G,Requisições!$D:$D,$A6,Requisições!$F:$F,Requisições!$V$7)</f>
        <v>0</v>
      </c>
      <c r="Z6" s="5">
        <f>SUMIFS(Requisições!$G:$G,Requisições!$D:$D,$A6,Requisições!$F:$F,Requisições!$V$8)</f>
        <v>0</v>
      </c>
      <c r="AA6" s="5">
        <f>SUMIFS(Requisições!$G:$G,Requisições!$D:$D,$A6,Requisições!$F:$F,Requisições!$V$9)</f>
        <v>5</v>
      </c>
      <c r="AB6" s="5">
        <f>SUMIFS(Requisições!$G:$G,Requisições!$D:$D,$A6,Requisições!$F:$F,Requisições!$V$10)</f>
        <v>0</v>
      </c>
      <c r="AC6" s="5">
        <f>SUMIFS(Requisições!$G:$G,Requisições!$D:$D,$A6,Requisições!$F:$F,Requisições!$V$11)</f>
        <v>0</v>
      </c>
      <c r="AD6" s="5">
        <f>SUMIFS(Requisições!$G:$G,Requisições!$D:$D,$A6,Requisições!$F:$F,Requisições!$V$12)</f>
        <v>15</v>
      </c>
      <c r="AE6" s="5">
        <f>SUMIFS(Requisições!$G:$G,Requisições!$D:$D,$A6,Requisições!$F:$F,Requisições!$V$13)</f>
        <v>0</v>
      </c>
      <c r="AF6" s="5">
        <f>SUMIFS(Requisições!$G:$G,Requisições!$D:$D,$A6,Requisições!$F:$F,Requisições!$V$14)</f>
        <v>0</v>
      </c>
    </row>
    <row r="7" spans="1:32" ht="14.4" x14ac:dyDescent="0.3">
      <c r="A7" s="18" t="s">
        <v>238</v>
      </c>
      <c r="B7" s="5">
        <f t="shared" si="0"/>
        <v>273.41999999999996</v>
      </c>
      <c r="C7" s="5">
        <f>SUMIFS(Requisições!$G:$G,Requisições!$D:$D,$A7,Requisições!$F:$F,Requisições!$R$1)</f>
        <v>0</v>
      </c>
      <c r="D7" s="5">
        <f>SUMIFS(Requisições!$G:$G,Requisições!$D:$D,$A7,Requisições!$F:$F,Requisições!$R$2)</f>
        <v>0</v>
      </c>
      <c r="E7" s="5">
        <f>SUMIFS(Requisições!$G:$G,Requisições!$D:$D,$A7,Requisições!$F:$F,Requisições!$R$3)</f>
        <v>0</v>
      </c>
      <c r="F7" s="5">
        <f>SUMIFS(Requisições!$G:$G,Requisições!$D:$D,$A7,Requisições!$F:$F,Requisições!$R$4)</f>
        <v>0</v>
      </c>
      <c r="G7" s="5">
        <f>SUMIFS(Requisições!$G:$G,Requisições!$D:$D,$A7,Requisições!$F:$F,Requisições!$R$5)</f>
        <v>0</v>
      </c>
      <c r="H7" s="5">
        <f>SUMIFS(Requisições!$G:$G,Requisições!$D:$D,$A7,Requisições!$F:$F,Requisições!$R$6)</f>
        <v>0</v>
      </c>
      <c r="I7" s="5">
        <f>SUMIFS(Requisições!$G:$G,Requisições!$D:$D,$A7,Requisições!$F:$F,Requisições!$R$7)</f>
        <v>0</v>
      </c>
      <c r="J7" s="5">
        <f>SUMIFS(Requisições!$G:$G,Requisições!$D:$D,$A7,Requisições!$F:$F,Requisições!$S$1)</f>
        <v>0</v>
      </c>
      <c r="K7" s="5">
        <f>SUMIFS(Requisições!$G:$G,Requisições!$D:$D,$A7,Requisições!$F:$F,Requisições!$S$2)</f>
        <v>0</v>
      </c>
      <c r="L7" s="5">
        <f>SUMIFS(Requisições!$G:$G,Requisições!$D:$D,$A7,Requisições!$F:$F,Requisições!$S$3)</f>
        <v>0</v>
      </c>
      <c r="M7" s="5">
        <f>SUMIFS(Requisições!$G:$G,Requisições!$D:$D,$A7,Requisições!$F:$F,Requisições!$S$4)</f>
        <v>30</v>
      </c>
      <c r="N7" s="5">
        <f>SUMIFS(Requisições!$G:$G,Requisições!$D:$D,$A7,Requisições!$F:$F,Requisições!$S$5)</f>
        <v>5</v>
      </c>
      <c r="O7" s="5">
        <f>SUMIFS(Requisições!$G:$G,Requisições!$D:$D,$A7,Requisições!$F:$F,Requisições!$T$1)</f>
        <v>0</v>
      </c>
      <c r="P7" s="5">
        <f>SUMIFS(Requisições!$G:$G,Requisições!$D:$D,$A7,Requisições!$F:$F,Requisições!$T$2)</f>
        <v>0</v>
      </c>
      <c r="Q7" s="5">
        <f>SUMIFS(Requisições!$G:$G,Requisições!$D:$D,$A7,Requisições!$F:$F,Requisições!$T$3)</f>
        <v>0</v>
      </c>
      <c r="R7" s="5">
        <f>SUMIFS(Requisições!$G:$G,Requisições!$D:$D,$A7,Requisições!$F:$F,Requisições!$U$1)</f>
        <v>0</v>
      </c>
      <c r="S7" s="5">
        <f>SUMIFS(Requisições!$G:$G,Requisições!$D:$D,$A7,Requisições!$F:$F,Requisições!$V$1)</f>
        <v>173.42</v>
      </c>
      <c r="T7" s="5">
        <f>SUMIFS(Requisições!$G:$G,Requisições!$D:$D,$A7,Requisições!$F:$F,Requisições!$V$2)</f>
        <v>0</v>
      </c>
      <c r="U7" s="5">
        <f>SUMIFS(Requisições!$G:$G,Requisições!$D:$D,$A7,Requisições!$F:$F,Requisições!$V$3)</f>
        <v>0</v>
      </c>
      <c r="V7" s="5">
        <f>SUMIFS(Requisições!$G:$G,Requisições!$D:$D,$A7,Requisições!$F:$F,Requisições!$V$4)</f>
        <v>40</v>
      </c>
      <c r="W7" s="5">
        <f>SUMIFS(Requisições!$G:$G,Requisições!$D:$D,$A7,Requisições!$F:$F,Requisições!$V$5)</f>
        <v>0</v>
      </c>
      <c r="X7" s="5">
        <f>SUMIFS(Requisições!$G:$G,Requisições!$D:$D,$A7,Requisições!$F:$F,Requisições!$V$6)</f>
        <v>20</v>
      </c>
      <c r="Y7" s="5">
        <f>SUMIFS(Requisições!$G:$G,Requisições!$D:$D,$A7,Requisições!$F:$F,Requisições!$V$7)</f>
        <v>0</v>
      </c>
      <c r="Z7" s="5">
        <f>SUMIFS(Requisições!$G:$G,Requisições!$D:$D,$A7,Requisições!$F:$F,Requisições!$V$8)</f>
        <v>0</v>
      </c>
      <c r="AA7" s="5">
        <f>SUMIFS(Requisições!$G:$G,Requisições!$D:$D,$A7,Requisições!$F:$F,Requisições!$V$9)</f>
        <v>0</v>
      </c>
      <c r="AB7" s="5">
        <f>SUMIFS(Requisições!$G:$G,Requisições!$D:$D,$A7,Requisições!$F:$F,Requisições!$V$10)</f>
        <v>0</v>
      </c>
      <c r="AC7" s="5">
        <f>SUMIFS(Requisições!$G:$G,Requisições!$D:$D,$A7,Requisições!$F:$F,Requisições!$V$11)</f>
        <v>5</v>
      </c>
      <c r="AD7" s="5">
        <f>SUMIFS(Requisições!$G:$G,Requisições!$D:$D,$A7,Requisições!$F:$F,Requisições!$V$12)</f>
        <v>0</v>
      </c>
      <c r="AE7" s="5">
        <f>SUMIFS(Requisições!$G:$G,Requisições!$D:$D,$A7,Requisições!$F:$F,Requisições!$V$13)</f>
        <v>0</v>
      </c>
      <c r="AF7" s="5">
        <f>SUMIFS(Requisições!$G:$G,Requisições!$D:$D,$A7,Requisições!$F:$F,Requisições!$V$14)</f>
        <v>0</v>
      </c>
    </row>
    <row r="8" spans="1:32" ht="14.4" x14ac:dyDescent="0.3">
      <c r="A8" s="18" t="s">
        <v>239</v>
      </c>
      <c r="B8" s="5">
        <f t="shared" si="0"/>
        <v>161.5</v>
      </c>
      <c r="C8" s="5">
        <f>SUMIFS(Requisições!$G:$G,Requisições!$D:$D,$A8,Requisições!$F:$F,Requisições!$R$1)</f>
        <v>10</v>
      </c>
      <c r="D8" s="5">
        <f>SUMIFS(Requisições!$G:$G,Requisições!$D:$D,$A8,Requisições!$F:$F,Requisições!$R$2)</f>
        <v>0</v>
      </c>
      <c r="E8" s="5">
        <f>SUMIFS(Requisições!$G:$G,Requisições!$D:$D,$A8,Requisições!$F:$F,Requisições!$R$3)</f>
        <v>0</v>
      </c>
      <c r="F8" s="5">
        <f>SUMIFS(Requisições!$G:$G,Requisições!$D:$D,$A8,Requisições!$F:$F,Requisições!$R$4)</f>
        <v>0</v>
      </c>
      <c r="G8" s="5">
        <f>SUMIFS(Requisições!$G:$G,Requisições!$D:$D,$A8,Requisições!$F:$F,Requisições!$R$5)</f>
        <v>0</v>
      </c>
      <c r="H8" s="5">
        <f>SUMIFS(Requisições!$G:$G,Requisições!$D:$D,$A8,Requisições!$F:$F,Requisições!$R$6)</f>
        <v>5</v>
      </c>
      <c r="I8" s="5">
        <f>SUMIFS(Requisições!$G:$G,Requisições!$D:$D,$A8,Requisições!$F:$F,Requisições!$R$7)</f>
        <v>0</v>
      </c>
      <c r="J8" s="5">
        <f>SUMIFS(Requisições!$G:$G,Requisições!$D:$D,$A8,Requisições!$F:$F,Requisições!$S$1)</f>
        <v>0</v>
      </c>
      <c r="K8" s="5">
        <f>SUMIFS(Requisições!$G:$G,Requisições!$D:$D,$A8,Requisições!$F:$F,Requisições!$S$2)</f>
        <v>5</v>
      </c>
      <c r="L8" s="5">
        <f>SUMIFS(Requisições!$G:$G,Requisições!$D:$D,$A8,Requisições!$F:$F,Requisições!$S$3)</f>
        <v>0</v>
      </c>
      <c r="M8" s="5">
        <f>SUMIFS(Requisições!$G:$G,Requisições!$D:$D,$A8,Requisições!$F:$F,Requisições!$S$4)</f>
        <v>40</v>
      </c>
      <c r="N8" s="5">
        <f>SUMIFS(Requisições!$G:$G,Requisições!$D:$D,$A8,Requisições!$F:$F,Requisições!$S$5)</f>
        <v>0</v>
      </c>
      <c r="O8" s="5">
        <f>SUMIFS(Requisições!$G:$G,Requisições!$D:$D,$A8,Requisições!$F:$F,Requisições!$T$1)</f>
        <v>0</v>
      </c>
      <c r="P8" s="5">
        <f>SUMIFS(Requisições!$G:$G,Requisições!$D:$D,$A8,Requisições!$F:$F,Requisições!$T$2)</f>
        <v>0</v>
      </c>
      <c r="Q8" s="5">
        <f>SUMIFS(Requisições!$G:$G,Requisições!$D:$D,$A8,Requisições!$F:$F,Requisições!$T$3)</f>
        <v>0</v>
      </c>
      <c r="R8" s="5">
        <f>SUMIFS(Requisições!$G:$G,Requisições!$D:$D,$A8,Requisições!$F:$F,Requisições!$U$1)</f>
        <v>0</v>
      </c>
      <c r="S8" s="5">
        <f>SUMIFS(Requisições!$G:$G,Requisições!$D:$D,$A8,Requisições!$F:$F,Requisições!$V$1)</f>
        <v>44.5</v>
      </c>
      <c r="T8" s="5">
        <f>SUMIFS(Requisições!$G:$G,Requisições!$D:$D,$A8,Requisições!$F:$F,Requisições!$V$2)</f>
        <v>0</v>
      </c>
      <c r="U8" s="5">
        <f>SUMIFS(Requisições!$G:$G,Requisições!$D:$D,$A8,Requisições!$F:$F,Requisições!$V$3)</f>
        <v>0</v>
      </c>
      <c r="V8" s="5">
        <f>SUMIFS(Requisições!$G:$G,Requisições!$D:$D,$A8,Requisições!$F:$F,Requisições!$V$4)</f>
        <v>40</v>
      </c>
      <c r="W8" s="5">
        <f>SUMIFS(Requisições!$G:$G,Requisições!$D:$D,$A8,Requisições!$F:$F,Requisições!$V$5)</f>
        <v>0</v>
      </c>
      <c r="X8" s="5">
        <f>SUMIFS(Requisições!$G:$G,Requisições!$D:$D,$A8,Requisições!$F:$F,Requisições!$V$6)</f>
        <v>7</v>
      </c>
      <c r="Y8" s="5">
        <f>SUMIFS(Requisições!$G:$G,Requisições!$D:$D,$A8,Requisições!$F:$F,Requisições!$V$7)</f>
        <v>0</v>
      </c>
      <c r="Z8" s="5">
        <f>SUMIFS(Requisições!$G:$G,Requisições!$D:$D,$A8,Requisições!$F:$F,Requisições!$V$8)</f>
        <v>0</v>
      </c>
      <c r="AA8" s="5">
        <f>SUMIFS(Requisições!$G:$G,Requisições!$D:$D,$A8,Requisições!$F:$F,Requisições!$V$9)</f>
        <v>0</v>
      </c>
      <c r="AB8" s="5">
        <f>SUMIFS(Requisições!$G:$G,Requisições!$D:$D,$A8,Requisições!$F:$F,Requisições!$V$10)</f>
        <v>0</v>
      </c>
      <c r="AC8" s="5">
        <f>SUMIFS(Requisições!$G:$G,Requisições!$D:$D,$A8,Requisições!$F:$F,Requisições!$V$11)</f>
        <v>0</v>
      </c>
      <c r="AD8" s="5">
        <f>SUMIFS(Requisições!$G:$G,Requisições!$D:$D,$A8,Requisições!$F:$F,Requisições!$V$12)</f>
        <v>10</v>
      </c>
      <c r="AE8" s="5">
        <f>SUMIFS(Requisições!$G:$G,Requisições!$D:$D,$A8,Requisições!$F:$F,Requisições!$V$13)</f>
        <v>0</v>
      </c>
      <c r="AF8" s="5">
        <f>SUMIFS(Requisições!$G:$G,Requisições!$D:$D,$A8,Requisições!$F:$F,Requisições!$V$14)</f>
        <v>0</v>
      </c>
    </row>
    <row r="9" spans="1:32" ht="14.4" x14ac:dyDescent="0.3">
      <c r="A9" s="18" t="s">
        <v>240</v>
      </c>
      <c r="B9" s="5">
        <f t="shared" si="0"/>
        <v>171</v>
      </c>
      <c r="C9" s="5">
        <f>SUMIFS(Requisições!$G:$G,Requisições!$D:$D,$A9,Requisições!$F:$F,Requisições!$R$1)</f>
        <v>39</v>
      </c>
      <c r="D9" s="5">
        <f>SUMIFS(Requisições!$G:$G,Requisições!$D:$D,$A9,Requisições!$F:$F,Requisições!$R$2)</f>
        <v>0</v>
      </c>
      <c r="E9" s="5">
        <f>SUMIFS(Requisições!$G:$G,Requisições!$D:$D,$A9,Requisições!$F:$F,Requisições!$R$3)</f>
        <v>0</v>
      </c>
      <c r="F9" s="5">
        <f>SUMIFS(Requisições!$G:$G,Requisições!$D:$D,$A9,Requisições!$F:$F,Requisições!$R$4)</f>
        <v>0</v>
      </c>
      <c r="G9" s="5">
        <f>SUMIFS(Requisições!$G:$G,Requisições!$D:$D,$A9,Requisições!$F:$F,Requisições!$R$5)</f>
        <v>0</v>
      </c>
      <c r="H9" s="5">
        <f>SUMIFS(Requisições!$G:$G,Requisições!$D:$D,$A9,Requisições!$F:$F,Requisições!$R$6)</f>
        <v>0</v>
      </c>
      <c r="I9" s="5">
        <f>SUMIFS(Requisições!$G:$G,Requisições!$D:$D,$A9,Requisições!$F:$F,Requisições!$R$7)</f>
        <v>0</v>
      </c>
      <c r="J9" s="5">
        <f>SUMIFS(Requisições!$G:$G,Requisições!$D:$D,$A9,Requisições!$F:$F,Requisições!$S$1)</f>
        <v>0</v>
      </c>
      <c r="K9" s="5">
        <f>SUMIFS(Requisições!$G:$G,Requisições!$D:$D,$A9,Requisições!$F:$F,Requisições!$S$2)</f>
        <v>0</v>
      </c>
      <c r="L9" s="5">
        <f>SUMIFS(Requisições!$G:$G,Requisições!$D:$D,$A9,Requisições!$F:$F,Requisições!$S$3)</f>
        <v>0</v>
      </c>
      <c r="M9" s="5">
        <f>SUMIFS(Requisições!$G:$G,Requisições!$D:$D,$A9,Requisições!$F:$F,Requisições!$S$4)</f>
        <v>0</v>
      </c>
      <c r="N9" s="5">
        <f>SUMIFS(Requisições!$G:$G,Requisições!$D:$D,$A9,Requisições!$F:$F,Requisições!$S$5)</f>
        <v>0</v>
      </c>
      <c r="O9" s="5">
        <f>SUMIFS(Requisições!$G:$G,Requisições!$D:$D,$A9,Requisições!$F:$F,Requisições!$T$1)</f>
        <v>0</v>
      </c>
      <c r="P9" s="5">
        <f>SUMIFS(Requisições!$G:$G,Requisições!$D:$D,$A9,Requisições!$F:$F,Requisições!$T$2)</f>
        <v>0</v>
      </c>
      <c r="Q9" s="5">
        <f>SUMIFS(Requisições!$G:$G,Requisições!$D:$D,$A9,Requisições!$F:$F,Requisições!$T$3)</f>
        <v>0</v>
      </c>
      <c r="R9" s="5">
        <f>SUMIFS(Requisições!$G:$G,Requisições!$D:$D,$A9,Requisições!$F:$F,Requisições!$U$1)</f>
        <v>0</v>
      </c>
      <c r="S9" s="5">
        <f>SUMIFS(Requisições!$G:$G,Requisições!$D:$D,$A9,Requisições!$F:$F,Requisições!$V$1)</f>
        <v>119</v>
      </c>
      <c r="T9" s="5">
        <f>SUMIFS(Requisições!$G:$G,Requisições!$D:$D,$A9,Requisições!$F:$F,Requisições!$V$2)</f>
        <v>0</v>
      </c>
      <c r="U9" s="5">
        <f>SUMIFS(Requisições!$G:$G,Requisições!$D:$D,$A9,Requisições!$F:$F,Requisições!$V$3)</f>
        <v>0</v>
      </c>
      <c r="V9" s="5">
        <f>SUMIFS(Requisições!$G:$G,Requisições!$D:$D,$A9,Requisições!$F:$F,Requisições!$V$4)</f>
        <v>0</v>
      </c>
      <c r="W9" s="5">
        <f>SUMIFS(Requisições!$G:$G,Requisições!$D:$D,$A9,Requisições!$F:$F,Requisições!$V$5)</f>
        <v>0</v>
      </c>
      <c r="X9" s="5">
        <f>SUMIFS(Requisições!$G:$G,Requisições!$D:$D,$A9,Requisições!$F:$F,Requisições!$V$6)</f>
        <v>13</v>
      </c>
      <c r="Y9" s="5">
        <f>SUMIFS(Requisições!$G:$G,Requisições!$D:$D,$A9,Requisições!$F:$F,Requisições!$V$7)</f>
        <v>0</v>
      </c>
      <c r="Z9" s="5">
        <f>SUMIFS(Requisições!$G:$G,Requisições!$D:$D,$A9,Requisições!$F:$F,Requisições!$V$8)</f>
        <v>0</v>
      </c>
      <c r="AA9" s="5">
        <f>SUMIFS(Requisições!$G:$G,Requisições!$D:$D,$A9,Requisições!$F:$F,Requisições!$V$9)</f>
        <v>0</v>
      </c>
      <c r="AB9" s="5">
        <f>SUMIFS(Requisições!$G:$G,Requisições!$D:$D,$A9,Requisições!$F:$F,Requisições!$V$10)</f>
        <v>0</v>
      </c>
      <c r="AC9" s="5">
        <f>SUMIFS(Requisições!$G:$G,Requisições!$D:$D,$A9,Requisições!$F:$F,Requisições!$V$11)</f>
        <v>0</v>
      </c>
      <c r="AD9" s="5">
        <f>SUMIFS(Requisições!$G:$G,Requisições!$D:$D,$A9,Requisições!$F:$F,Requisições!$V$12)</f>
        <v>0</v>
      </c>
      <c r="AE9" s="5">
        <f>SUMIFS(Requisições!$G:$G,Requisições!$D:$D,$A9,Requisições!$F:$F,Requisições!$V$13)</f>
        <v>0</v>
      </c>
      <c r="AF9" s="5">
        <f>SUMIFS(Requisições!$G:$G,Requisições!$D:$D,$A9,Requisições!$F:$F,Requisições!$V$14)</f>
        <v>0</v>
      </c>
    </row>
    <row r="10" spans="1:32" ht="14.4" x14ac:dyDescent="0.3">
      <c r="A10" s="18" t="s">
        <v>241</v>
      </c>
      <c r="B10" s="5">
        <f t="shared" si="0"/>
        <v>194</v>
      </c>
      <c r="C10" s="5">
        <f>SUMIFS(Requisições!$G:$G,Requisições!$D:$D,$A10,Requisições!$F:$F,Requisições!$R$1)</f>
        <v>0</v>
      </c>
      <c r="D10" s="5">
        <f>SUMIFS(Requisições!$G:$G,Requisições!$D:$D,$A10,Requisições!$F:$F,Requisições!$R$2)</f>
        <v>0</v>
      </c>
      <c r="E10" s="5">
        <f>SUMIFS(Requisições!$G:$G,Requisições!$D:$D,$A10,Requisições!$F:$F,Requisições!$R$3)</f>
        <v>0</v>
      </c>
      <c r="F10" s="5">
        <f>SUMIFS(Requisições!$G:$G,Requisições!$D:$D,$A10,Requisições!$F:$F,Requisições!$R$4)</f>
        <v>0</v>
      </c>
      <c r="G10" s="5">
        <f>SUMIFS(Requisições!$G:$G,Requisições!$D:$D,$A10,Requisições!$F:$F,Requisições!$R$5)</f>
        <v>0</v>
      </c>
      <c r="H10" s="5">
        <f>SUMIFS(Requisições!$G:$G,Requisições!$D:$D,$A10,Requisições!$F:$F,Requisições!$R$6)</f>
        <v>0</v>
      </c>
      <c r="I10" s="5">
        <f>SUMIFS(Requisições!$G:$G,Requisições!$D:$D,$A10,Requisições!$F:$F,Requisições!$R$7)</f>
        <v>0</v>
      </c>
      <c r="J10" s="5">
        <f>SUMIFS(Requisições!$G:$G,Requisições!$D:$D,$A10,Requisições!$F:$F,Requisições!$S$1)</f>
        <v>0</v>
      </c>
      <c r="K10" s="5">
        <f>SUMIFS(Requisições!$G:$G,Requisições!$D:$D,$A10,Requisições!$F:$F,Requisições!$S$2)</f>
        <v>40</v>
      </c>
      <c r="L10" s="5">
        <f>SUMIFS(Requisições!$G:$G,Requisições!$D:$D,$A10,Requisições!$F:$F,Requisições!$S$3)</f>
        <v>0</v>
      </c>
      <c r="M10" s="5">
        <f>SUMIFS(Requisições!$G:$G,Requisições!$D:$D,$A10,Requisições!$F:$F,Requisições!$S$4)</f>
        <v>0</v>
      </c>
      <c r="N10" s="5">
        <f>SUMIFS(Requisições!$G:$G,Requisições!$D:$D,$A10,Requisições!$F:$F,Requisições!$S$5)</f>
        <v>0</v>
      </c>
      <c r="O10" s="5">
        <f>SUMIFS(Requisições!$G:$G,Requisições!$D:$D,$A10,Requisições!$F:$F,Requisições!$T$1)</f>
        <v>0</v>
      </c>
      <c r="P10" s="5">
        <f>SUMIFS(Requisições!$G:$G,Requisições!$D:$D,$A10,Requisições!$F:$F,Requisições!$T$2)</f>
        <v>0</v>
      </c>
      <c r="Q10" s="5">
        <f>SUMIFS(Requisições!$G:$G,Requisições!$D:$D,$A10,Requisições!$F:$F,Requisições!$T$3)</f>
        <v>0</v>
      </c>
      <c r="R10" s="5">
        <f>SUMIFS(Requisições!$G:$G,Requisições!$D:$D,$A10,Requisições!$F:$F,Requisições!$U$1)</f>
        <v>0</v>
      </c>
      <c r="S10" s="5">
        <f>SUMIFS(Requisições!$G:$G,Requisições!$D:$D,$A10,Requisições!$F:$F,Requisições!$V$1)</f>
        <v>34</v>
      </c>
      <c r="T10" s="5">
        <f>SUMIFS(Requisições!$G:$G,Requisições!$D:$D,$A10,Requisições!$F:$F,Requisições!$V$2)</f>
        <v>80</v>
      </c>
      <c r="U10" s="5">
        <f>SUMIFS(Requisições!$G:$G,Requisições!$D:$D,$A10,Requisições!$F:$F,Requisições!$V$3)</f>
        <v>0</v>
      </c>
      <c r="V10" s="5">
        <f>SUMIFS(Requisições!$G:$G,Requisições!$D:$D,$A10,Requisições!$F:$F,Requisições!$V$4)</f>
        <v>40</v>
      </c>
      <c r="W10" s="5">
        <f>SUMIFS(Requisições!$G:$G,Requisições!$D:$D,$A10,Requisições!$F:$F,Requisições!$V$5)</f>
        <v>0</v>
      </c>
      <c r="X10" s="5">
        <f>SUMIFS(Requisições!$G:$G,Requisições!$D:$D,$A10,Requisições!$F:$F,Requisições!$V$6)</f>
        <v>0</v>
      </c>
      <c r="Y10" s="5">
        <f>SUMIFS(Requisições!$G:$G,Requisições!$D:$D,$A10,Requisições!$F:$F,Requisições!$V$7)</f>
        <v>0</v>
      </c>
      <c r="Z10" s="5">
        <f>SUMIFS(Requisições!$G:$G,Requisições!$D:$D,$A10,Requisições!$F:$F,Requisições!$V$8)</f>
        <v>0</v>
      </c>
      <c r="AA10" s="5">
        <f>SUMIFS(Requisições!$G:$G,Requisições!$D:$D,$A10,Requisições!$F:$F,Requisições!$V$9)</f>
        <v>0</v>
      </c>
      <c r="AB10" s="5">
        <f>SUMIFS(Requisições!$G:$G,Requisições!$D:$D,$A10,Requisições!$F:$F,Requisições!$V$10)</f>
        <v>0</v>
      </c>
      <c r="AC10" s="5">
        <f>SUMIFS(Requisições!$G:$G,Requisições!$D:$D,$A10,Requisições!$F:$F,Requisições!$V$11)</f>
        <v>0</v>
      </c>
      <c r="AD10" s="5">
        <f>SUMIFS(Requisições!$G:$G,Requisições!$D:$D,$A10,Requisições!$F:$F,Requisições!$V$12)</f>
        <v>0</v>
      </c>
      <c r="AE10" s="5">
        <f>SUMIFS(Requisições!$G:$G,Requisições!$D:$D,$A10,Requisições!$F:$F,Requisições!$V$13)</f>
        <v>0</v>
      </c>
      <c r="AF10" s="5">
        <f>SUMIFS(Requisições!$G:$G,Requisições!$D:$D,$A10,Requisições!$F:$F,Requisições!$V$14)</f>
        <v>0</v>
      </c>
    </row>
    <row r="11" spans="1:32" ht="14.4" x14ac:dyDescent="0.3">
      <c r="A11" s="18" t="s">
        <v>242</v>
      </c>
      <c r="B11" s="5">
        <f t="shared" si="0"/>
        <v>173</v>
      </c>
      <c r="C11" s="5">
        <f>SUMIFS(Requisições!$G:$G,Requisições!$D:$D,$A11,Requisições!$F:$F,Requisições!$R$1)</f>
        <v>0</v>
      </c>
      <c r="D11" s="5">
        <f>SUMIFS(Requisições!$G:$G,Requisições!$D:$D,$A11,Requisições!$F:$F,Requisições!$R$2)</f>
        <v>0</v>
      </c>
      <c r="E11" s="5">
        <f>SUMIFS(Requisições!$G:$G,Requisições!$D:$D,$A11,Requisições!$F:$F,Requisições!$R$3)</f>
        <v>0</v>
      </c>
      <c r="F11" s="5">
        <f>SUMIFS(Requisições!$G:$G,Requisições!$D:$D,$A11,Requisições!$F:$F,Requisições!$R$4)</f>
        <v>0</v>
      </c>
      <c r="G11" s="5">
        <f>SUMIFS(Requisições!$G:$G,Requisições!$D:$D,$A11,Requisições!$F:$F,Requisições!$R$5)</f>
        <v>0</v>
      </c>
      <c r="H11" s="5">
        <f>SUMIFS(Requisições!$G:$G,Requisições!$D:$D,$A11,Requisições!$F:$F,Requisições!$R$6)</f>
        <v>0</v>
      </c>
      <c r="I11" s="5">
        <f>SUMIFS(Requisições!$G:$G,Requisições!$D:$D,$A11,Requisições!$F:$F,Requisições!$R$7)</f>
        <v>0</v>
      </c>
      <c r="J11" s="5">
        <f>SUMIFS(Requisições!$G:$G,Requisições!$D:$D,$A11,Requisições!$F:$F,Requisições!$S$1)</f>
        <v>0</v>
      </c>
      <c r="K11" s="5">
        <f>SUMIFS(Requisições!$G:$G,Requisições!$D:$D,$A11,Requisições!$F:$F,Requisições!$S$2)</f>
        <v>0</v>
      </c>
      <c r="L11" s="5">
        <f>SUMIFS(Requisições!$G:$G,Requisições!$D:$D,$A11,Requisições!$F:$F,Requisições!$S$3)</f>
        <v>0</v>
      </c>
      <c r="M11" s="5">
        <f>SUMIFS(Requisições!$G:$G,Requisições!$D:$D,$A11,Requisições!$F:$F,Requisições!$S$4)</f>
        <v>40</v>
      </c>
      <c r="N11" s="5">
        <f>SUMIFS(Requisições!$G:$G,Requisições!$D:$D,$A11,Requisições!$F:$F,Requisições!$S$5)</f>
        <v>73</v>
      </c>
      <c r="O11" s="5">
        <f>SUMIFS(Requisições!$G:$G,Requisições!$D:$D,$A11,Requisições!$F:$F,Requisições!$T$1)</f>
        <v>0</v>
      </c>
      <c r="P11" s="5">
        <f>SUMIFS(Requisições!$G:$G,Requisições!$D:$D,$A11,Requisições!$F:$F,Requisições!$T$2)</f>
        <v>0</v>
      </c>
      <c r="Q11" s="5">
        <f>SUMIFS(Requisições!$G:$G,Requisições!$D:$D,$A11,Requisições!$F:$F,Requisições!$T$3)</f>
        <v>0</v>
      </c>
      <c r="R11" s="5">
        <f>SUMIFS(Requisições!$G:$G,Requisições!$D:$D,$A11,Requisições!$F:$F,Requisições!$U$1)</f>
        <v>0</v>
      </c>
      <c r="S11" s="5">
        <f>SUMIFS(Requisições!$G:$G,Requisições!$D:$D,$A11,Requisições!$F:$F,Requisições!$V$1)</f>
        <v>45</v>
      </c>
      <c r="T11" s="5">
        <f>SUMIFS(Requisições!$G:$G,Requisições!$D:$D,$A11,Requisições!$F:$F,Requisições!$V$2)</f>
        <v>0</v>
      </c>
      <c r="U11" s="5">
        <f>SUMIFS(Requisições!$G:$G,Requisições!$D:$D,$A11,Requisições!$F:$F,Requisições!$V$3)</f>
        <v>0</v>
      </c>
      <c r="V11" s="5">
        <f>SUMIFS(Requisições!$G:$G,Requisições!$D:$D,$A11,Requisições!$F:$F,Requisições!$V$4)</f>
        <v>0</v>
      </c>
      <c r="W11" s="5">
        <f>SUMIFS(Requisições!$G:$G,Requisições!$D:$D,$A11,Requisições!$F:$F,Requisições!$V$5)</f>
        <v>0</v>
      </c>
      <c r="X11" s="5">
        <f>SUMIFS(Requisições!$G:$G,Requisições!$D:$D,$A11,Requisições!$F:$F,Requisições!$V$6)</f>
        <v>0</v>
      </c>
      <c r="Y11" s="5">
        <f>SUMIFS(Requisições!$G:$G,Requisições!$D:$D,$A11,Requisições!$F:$F,Requisições!$V$7)</f>
        <v>0</v>
      </c>
      <c r="Z11" s="5">
        <f>SUMIFS(Requisições!$G:$G,Requisições!$D:$D,$A11,Requisições!$F:$F,Requisições!$V$8)</f>
        <v>0</v>
      </c>
      <c r="AA11" s="5">
        <f>SUMIFS(Requisições!$G:$G,Requisições!$D:$D,$A11,Requisições!$F:$F,Requisições!$V$9)</f>
        <v>0</v>
      </c>
      <c r="AB11" s="5">
        <f>SUMIFS(Requisições!$G:$G,Requisições!$D:$D,$A11,Requisições!$F:$F,Requisições!$V$10)</f>
        <v>0</v>
      </c>
      <c r="AC11" s="5">
        <f>SUMIFS(Requisições!$G:$G,Requisições!$D:$D,$A11,Requisições!$F:$F,Requisições!$V$11)</f>
        <v>0</v>
      </c>
      <c r="AD11" s="5">
        <f>SUMIFS(Requisições!$G:$G,Requisições!$D:$D,$A11,Requisições!$F:$F,Requisições!$V$12)</f>
        <v>15</v>
      </c>
      <c r="AE11" s="5">
        <f>SUMIFS(Requisições!$G:$G,Requisições!$D:$D,$A11,Requisições!$F:$F,Requisições!$V$13)</f>
        <v>0</v>
      </c>
      <c r="AF11" s="5">
        <f>SUMIFS(Requisições!$G:$G,Requisições!$D:$D,$A11,Requisições!$F:$F,Requisições!$V$14)</f>
        <v>0</v>
      </c>
    </row>
    <row r="12" spans="1:32" ht="14.4" x14ac:dyDescent="0.3">
      <c r="A12" s="18" t="s">
        <v>243</v>
      </c>
      <c r="B12" s="5">
        <f t="shared" si="0"/>
        <v>163</v>
      </c>
      <c r="C12" s="5">
        <f>SUMIFS(Requisições!$G:$G,Requisições!$D:$D,$A12,Requisições!$F:$F,Requisições!$R$1)</f>
        <v>0</v>
      </c>
      <c r="D12" s="5">
        <f>SUMIFS(Requisições!$G:$G,Requisições!$D:$D,$A12,Requisições!$F:$F,Requisições!$R$2)</f>
        <v>0</v>
      </c>
      <c r="E12" s="5">
        <f>SUMIFS(Requisições!$G:$G,Requisições!$D:$D,$A12,Requisições!$F:$F,Requisições!$R$3)</f>
        <v>0</v>
      </c>
      <c r="F12" s="5">
        <f>SUMIFS(Requisições!$G:$G,Requisições!$D:$D,$A12,Requisições!$F:$F,Requisições!$R$4)</f>
        <v>0</v>
      </c>
      <c r="G12" s="5">
        <f>SUMIFS(Requisições!$G:$G,Requisições!$D:$D,$A12,Requisições!$F:$F,Requisições!$R$5)</f>
        <v>0</v>
      </c>
      <c r="H12" s="5">
        <f>SUMIFS(Requisições!$G:$G,Requisições!$D:$D,$A12,Requisições!$F:$F,Requisições!$R$6)</f>
        <v>0</v>
      </c>
      <c r="I12" s="5">
        <f>SUMIFS(Requisições!$G:$G,Requisições!$D:$D,$A12,Requisições!$F:$F,Requisições!$R$7)</f>
        <v>15</v>
      </c>
      <c r="J12" s="5">
        <f>SUMIFS(Requisições!$G:$G,Requisições!$D:$D,$A12,Requisições!$F:$F,Requisições!$S$1)</f>
        <v>0</v>
      </c>
      <c r="K12" s="5">
        <f>SUMIFS(Requisições!$G:$G,Requisições!$D:$D,$A12,Requisições!$F:$F,Requisições!$S$2)</f>
        <v>0</v>
      </c>
      <c r="L12" s="5">
        <f>SUMIFS(Requisições!$G:$G,Requisições!$D:$D,$A12,Requisições!$F:$F,Requisições!$S$3)</f>
        <v>0</v>
      </c>
      <c r="M12" s="5">
        <f>SUMIFS(Requisições!$G:$G,Requisições!$D:$D,$A12,Requisições!$F:$F,Requisições!$S$4)</f>
        <v>53</v>
      </c>
      <c r="N12" s="5">
        <f>SUMIFS(Requisições!$G:$G,Requisições!$D:$D,$A12,Requisições!$F:$F,Requisições!$S$5)</f>
        <v>27</v>
      </c>
      <c r="O12" s="5">
        <f>SUMIFS(Requisições!$G:$G,Requisições!$D:$D,$A12,Requisições!$F:$F,Requisições!$T$1)</f>
        <v>0</v>
      </c>
      <c r="P12" s="5">
        <f>SUMIFS(Requisições!$G:$G,Requisições!$D:$D,$A12,Requisições!$F:$F,Requisições!$T$2)</f>
        <v>0</v>
      </c>
      <c r="Q12" s="5">
        <f>SUMIFS(Requisições!$G:$G,Requisições!$D:$D,$A12,Requisições!$F:$F,Requisições!$T$3)</f>
        <v>0</v>
      </c>
      <c r="R12" s="5">
        <f>SUMIFS(Requisições!$G:$G,Requisições!$D:$D,$A12,Requisições!$F:$F,Requisições!$U$1)</f>
        <v>0</v>
      </c>
      <c r="S12" s="5">
        <f>SUMIFS(Requisições!$G:$G,Requisições!$D:$D,$A12,Requisições!$F:$F,Requisições!$V$1)</f>
        <v>0</v>
      </c>
      <c r="T12" s="5">
        <f>SUMIFS(Requisições!$G:$G,Requisições!$D:$D,$A12,Requisições!$F:$F,Requisições!$V$2)</f>
        <v>0</v>
      </c>
      <c r="U12" s="5">
        <f>SUMIFS(Requisições!$G:$G,Requisições!$D:$D,$A12,Requisições!$F:$F,Requisições!$V$3)</f>
        <v>0</v>
      </c>
      <c r="V12" s="5">
        <f>SUMIFS(Requisições!$G:$G,Requisições!$D:$D,$A12,Requisições!$F:$F,Requisições!$V$4)</f>
        <v>43</v>
      </c>
      <c r="W12" s="5">
        <f>SUMIFS(Requisições!$G:$G,Requisições!$D:$D,$A12,Requisições!$F:$F,Requisições!$V$5)</f>
        <v>0</v>
      </c>
      <c r="X12" s="5">
        <f>SUMIFS(Requisições!$G:$G,Requisições!$D:$D,$A12,Requisições!$F:$F,Requisições!$V$6)</f>
        <v>0</v>
      </c>
      <c r="Y12" s="5">
        <f>SUMIFS(Requisições!$G:$G,Requisições!$D:$D,$A12,Requisições!$F:$F,Requisições!$V$7)</f>
        <v>0</v>
      </c>
      <c r="Z12" s="5">
        <f>SUMIFS(Requisições!$G:$G,Requisições!$D:$D,$A12,Requisições!$F:$F,Requisições!$V$8)</f>
        <v>0</v>
      </c>
      <c r="AA12" s="5">
        <f>SUMIFS(Requisições!$G:$G,Requisições!$D:$D,$A12,Requisições!$F:$F,Requisições!$V$9)</f>
        <v>5</v>
      </c>
      <c r="AB12" s="5">
        <f>SUMIFS(Requisições!$G:$G,Requisições!$D:$D,$A12,Requisições!$F:$F,Requisições!$V$10)</f>
        <v>0</v>
      </c>
      <c r="AC12" s="5">
        <f>SUMIFS(Requisições!$G:$G,Requisições!$D:$D,$A12,Requisições!$F:$F,Requisições!$V$11)</f>
        <v>10</v>
      </c>
      <c r="AD12" s="5">
        <f>SUMIFS(Requisições!$G:$G,Requisições!$D:$D,$A12,Requisições!$F:$F,Requisições!$V$12)</f>
        <v>10</v>
      </c>
      <c r="AE12" s="5">
        <f>SUMIFS(Requisições!$G:$G,Requisições!$D:$D,$A12,Requisições!$F:$F,Requisições!$V$13)</f>
        <v>0</v>
      </c>
      <c r="AF12" s="5">
        <f>SUMIFS(Requisições!$G:$G,Requisições!$D:$D,$A12,Requisições!$F:$F,Requisições!$V$14)</f>
        <v>0</v>
      </c>
    </row>
    <row r="13" spans="1:32" ht="14.4" x14ac:dyDescent="0.3">
      <c r="A13" s="18" t="s">
        <v>244</v>
      </c>
      <c r="B13" s="5">
        <f t="shared" si="0"/>
        <v>189</v>
      </c>
      <c r="C13" s="5">
        <f>SUMIFS(Requisições!$G:$G,Requisições!$D:$D,$A13,Requisições!$F:$F,Requisições!$R$1)</f>
        <v>19</v>
      </c>
      <c r="D13" s="5">
        <f>SUMIFS(Requisições!$G:$G,Requisições!$D:$D,$A13,Requisições!$F:$F,Requisições!$R$2)</f>
        <v>0</v>
      </c>
      <c r="E13" s="5">
        <f>SUMIFS(Requisições!$G:$G,Requisições!$D:$D,$A13,Requisições!$F:$F,Requisições!$R$3)</f>
        <v>0</v>
      </c>
      <c r="F13" s="5">
        <f>SUMIFS(Requisições!$G:$G,Requisições!$D:$D,$A13,Requisições!$F:$F,Requisições!$R$4)</f>
        <v>0</v>
      </c>
      <c r="G13" s="5">
        <f>SUMIFS(Requisições!$G:$G,Requisições!$D:$D,$A13,Requisições!$F:$F,Requisições!$R$5)</f>
        <v>0</v>
      </c>
      <c r="H13" s="5">
        <f>SUMIFS(Requisições!$G:$G,Requisições!$D:$D,$A13,Requisições!$F:$F,Requisições!$R$6)</f>
        <v>0</v>
      </c>
      <c r="I13" s="5">
        <f>SUMIFS(Requisições!$G:$G,Requisições!$D:$D,$A13,Requisições!$F:$F,Requisições!$R$7)</f>
        <v>15</v>
      </c>
      <c r="J13" s="5">
        <f>SUMIFS(Requisições!$G:$G,Requisições!$D:$D,$A13,Requisições!$F:$F,Requisições!$S$1)</f>
        <v>0</v>
      </c>
      <c r="K13" s="5">
        <f>SUMIFS(Requisições!$G:$G,Requisições!$D:$D,$A13,Requisições!$F:$F,Requisições!$S$2)</f>
        <v>0</v>
      </c>
      <c r="L13" s="5">
        <f>SUMIFS(Requisições!$G:$G,Requisições!$D:$D,$A13,Requisições!$F:$F,Requisições!$S$3)</f>
        <v>0</v>
      </c>
      <c r="M13" s="5">
        <f>SUMIFS(Requisições!$G:$G,Requisições!$D:$D,$A13,Requisições!$F:$F,Requisições!$S$4)</f>
        <v>0</v>
      </c>
      <c r="N13" s="5">
        <f>SUMIFS(Requisições!$G:$G,Requisições!$D:$D,$A13,Requisições!$F:$F,Requisições!$S$5)</f>
        <v>0</v>
      </c>
      <c r="O13" s="5">
        <f>SUMIFS(Requisições!$G:$G,Requisições!$D:$D,$A13,Requisições!$F:$F,Requisições!$T$1)</f>
        <v>0</v>
      </c>
      <c r="P13" s="5">
        <f>SUMIFS(Requisições!$G:$G,Requisições!$D:$D,$A13,Requisições!$F:$F,Requisições!$T$2)</f>
        <v>0</v>
      </c>
      <c r="Q13" s="5">
        <f>SUMIFS(Requisições!$G:$G,Requisições!$D:$D,$A13,Requisições!$F:$F,Requisições!$T$3)</f>
        <v>0</v>
      </c>
      <c r="R13" s="5">
        <f>SUMIFS(Requisições!$G:$G,Requisições!$D:$D,$A13,Requisições!$F:$F,Requisições!$U$1)</f>
        <v>0</v>
      </c>
      <c r="S13" s="5">
        <f>SUMIFS(Requisições!$G:$G,Requisições!$D:$D,$A13,Requisições!$F:$F,Requisições!$V$1)</f>
        <v>75</v>
      </c>
      <c r="T13" s="5">
        <f>SUMIFS(Requisições!$G:$G,Requisições!$D:$D,$A13,Requisições!$F:$F,Requisições!$V$2)</f>
        <v>0</v>
      </c>
      <c r="U13" s="5">
        <f>SUMIFS(Requisições!$G:$G,Requisições!$D:$D,$A13,Requisições!$F:$F,Requisições!$V$3)</f>
        <v>0</v>
      </c>
      <c r="V13" s="5">
        <f>SUMIFS(Requisições!$G:$G,Requisições!$D:$D,$A13,Requisições!$F:$F,Requisições!$V$4)</f>
        <v>40</v>
      </c>
      <c r="W13" s="5">
        <f>SUMIFS(Requisições!$G:$G,Requisições!$D:$D,$A13,Requisições!$F:$F,Requisições!$V$5)</f>
        <v>40</v>
      </c>
      <c r="X13" s="5">
        <f>SUMIFS(Requisições!$G:$G,Requisições!$D:$D,$A13,Requisições!$F:$F,Requisições!$V$6)</f>
        <v>0</v>
      </c>
      <c r="Y13" s="5">
        <f>SUMIFS(Requisições!$G:$G,Requisições!$D:$D,$A13,Requisições!$F:$F,Requisições!$V$7)</f>
        <v>0</v>
      </c>
      <c r="Z13" s="5">
        <f>SUMIFS(Requisições!$G:$G,Requisições!$D:$D,$A13,Requisições!$F:$F,Requisições!$V$8)</f>
        <v>0</v>
      </c>
      <c r="AA13" s="5">
        <f>SUMIFS(Requisições!$G:$G,Requisições!$D:$D,$A13,Requisições!$F:$F,Requisições!$V$9)</f>
        <v>0</v>
      </c>
      <c r="AB13" s="5">
        <f>SUMIFS(Requisições!$G:$G,Requisições!$D:$D,$A13,Requisições!$F:$F,Requisições!$V$10)</f>
        <v>0</v>
      </c>
      <c r="AC13" s="5">
        <f>SUMIFS(Requisições!$G:$G,Requisições!$D:$D,$A13,Requisições!$F:$F,Requisições!$V$11)</f>
        <v>0</v>
      </c>
      <c r="AD13" s="5">
        <f>SUMIFS(Requisições!$G:$G,Requisições!$D:$D,$A13,Requisições!$F:$F,Requisições!$V$12)</f>
        <v>0</v>
      </c>
      <c r="AE13" s="5">
        <f>SUMIFS(Requisições!$G:$G,Requisições!$D:$D,$A13,Requisições!$F:$F,Requisições!$V$13)</f>
        <v>0</v>
      </c>
      <c r="AF13" s="5">
        <f>SUMIFS(Requisições!$G:$G,Requisições!$D:$D,$A13,Requisições!$F:$F,Requisições!$V$14)</f>
        <v>0</v>
      </c>
    </row>
    <row r="14" spans="1:32" ht="14.4" x14ac:dyDescent="0.3">
      <c r="A14" s="18" t="s">
        <v>245</v>
      </c>
      <c r="B14" s="5">
        <f t="shared" si="0"/>
        <v>160</v>
      </c>
      <c r="C14" s="5">
        <f>SUMIFS(Requisições!$G:$G,Requisições!$D:$D,$A14,Requisições!$F:$F,Requisições!$R$1)</f>
        <v>10</v>
      </c>
      <c r="D14" s="5">
        <f>SUMIFS(Requisições!$G:$G,Requisições!$D:$D,$A14,Requisições!$F:$F,Requisições!$R$2)</f>
        <v>0</v>
      </c>
      <c r="E14" s="5">
        <f>SUMIFS(Requisições!$G:$G,Requisições!$D:$D,$A14,Requisições!$F:$F,Requisições!$R$3)</f>
        <v>0</v>
      </c>
      <c r="F14" s="5">
        <f>SUMIFS(Requisições!$G:$G,Requisições!$D:$D,$A14,Requisições!$F:$F,Requisições!$R$4)</f>
        <v>0</v>
      </c>
      <c r="G14" s="5">
        <f>SUMIFS(Requisições!$G:$G,Requisições!$D:$D,$A14,Requisições!$F:$F,Requisições!$R$5)</f>
        <v>0</v>
      </c>
      <c r="H14" s="5">
        <f>SUMIFS(Requisições!$G:$G,Requisições!$D:$D,$A14,Requisições!$F:$F,Requisições!$R$6)</f>
        <v>0</v>
      </c>
      <c r="I14" s="5">
        <f>SUMIFS(Requisições!$G:$G,Requisições!$D:$D,$A14,Requisições!$F:$F,Requisições!$R$7)</f>
        <v>0</v>
      </c>
      <c r="J14" s="5">
        <f>SUMIFS(Requisições!$G:$G,Requisições!$D:$D,$A14,Requisições!$F:$F,Requisições!$S$1)</f>
        <v>0</v>
      </c>
      <c r="K14" s="5">
        <f>SUMIFS(Requisições!$G:$G,Requisições!$D:$D,$A14,Requisições!$F:$F,Requisições!$S$2)</f>
        <v>0</v>
      </c>
      <c r="L14" s="5">
        <f>SUMIFS(Requisições!$G:$G,Requisições!$D:$D,$A14,Requisições!$F:$F,Requisições!$S$3)</f>
        <v>0</v>
      </c>
      <c r="M14" s="5">
        <f>SUMIFS(Requisições!$G:$G,Requisições!$D:$D,$A14,Requisições!$F:$F,Requisições!$S$4)</f>
        <v>30</v>
      </c>
      <c r="N14" s="5">
        <f>SUMIFS(Requisições!$G:$G,Requisições!$D:$D,$A14,Requisições!$F:$F,Requisições!$S$5)</f>
        <v>10</v>
      </c>
      <c r="O14" s="5">
        <f>SUMIFS(Requisições!$G:$G,Requisições!$D:$D,$A14,Requisições!$F:$F,Requisições!$T$1)</f>
        <v>0</v>
      </c>
      <c r="P14" s="5">
        <f>SUMIFS(Requisições!$G:$G,Requisições!$D:$D,$A14,Requisições!$F:$F,Requisições!$T$2)</f>
        <v>0</v>
      </c>
      <c r="Q14" s="5">
        <f>SUMIFS(Requisições!$G:$G,Requisições!$D:$D,$A14,Requisições!$F:$F,Requisições!$T$3)</f>
        <v>0</v>
      </c>
      <c r="R14" s="5">
        <f>SUMIFS(Requisições!$G:$G,Requisições!$D:$D,$A14,Requisições!$F:$F,Requisições!$U$1)</f>
        <v>0</v>
      </c>
      <c r="S14" s="5">
        <f>SUMIFS(Requisições!$G:$G,Requisições!$D:$D,$A14,Requisições!$F:$F,Requisições!$V$1)</f>
        <v>110</v>
      </c>
      <c r="T14" s="5">
        <f>SUMIFS(Requisições!$G:$G,Requisições!$D:$D,$A14,Requisições!$F:$F,Requisições!$V$2)</f>
        <v>0</v>
      </c>
      <c r="U14" s="5">
        <f>SUMIFS(Requisições!$G:$G,Requisições!$D:$D,$A14,Requisições!$F:$F,Requisições!$V$3)</f>
        <v>0</v>
      </c>
      <c r="V14" s="5">
        <f>SUMIFS(Requisições!$G:$G,Requisições!$D:$D,$A14,Requisições!$F:$F,Requisições!$V$4)</f>
        <v>0</v>
      </c>
      <c r="W14" s="5">
        <f>SUMIFS(Requisições!$G:$G,Requisições!$D:$D,$A14,Requisições!$F:$F,Requisições!$V$5)</f>
        <v>0</v>
      </c>
      <c r="X14" s="5">
        <f>SUMIFS(Requisições!$G:$G,Requisições!$D:$D,$A14,Requisições!$F:$F,Requisições!$V$6)</f>
        <v>0</v>
      </c>
      <c r="Y14" s="5">
        <f>SUMIFS(Requisições!$G:$G,Requisições!$D:$D,$A14,Requisições!$F:$F,Requisições!$V$7)</f>
        <v>0</v>
      </c>
      <c r="Z14" s="5">
        <f>SUMIFS(Requisições!$G:$G,Requisições!$D:$D,$A14,Requisições!$F:$F,Requisições!$V$8)</f>
        <v>0</v>
      </c>
      <c r="AA14" s="5">
        <f>SUMIFS(Requisições!$G:$G,Requisições!$D:$D,$A14,Requisições!$F:$F,Requisições!$V$9)</f>
        <v>0</v>
      </c>
      <c r="AB14" s="5">
        <f>SUMIFS(Requisições!$G:$G,Requisições!$D:$D,$A14,Requisições!$F:$F,Requisições!$V$10)</f>
        <v>0</v>
      </c>
      <c r="AC14" s="5">
        <f>SUMIFS(Requisições!$G:$G,Requisições!$D:$D,$A14,Requisições!$F:$F,Requisições!$V$11)</f>
        <v>0</v>
      </c>
      <c r="AD14" s="5">
        <f>SUMIFS(Requisições!$G:$G,Requisições!$D:$D,$A14,Requisições!$F:$F,Requisições!$V$12)</f>
        <v>0</v>
      </c>
      <c r="AE14" s="5">
        <f>SUMIFS(Requisições!$G:$G,Requisições!$D:$D,$A14,Requisições!$F:$F,Requisições!$V$13)</f>
        <v>0</v>
      </c>
      <c r="AF14" s="5">
        <f>SUMIFS(Requisições!$G:$G,Requisições!$D:$D,$A14,Requisições!$F:$F,Requisições!$V$14)</f>
        <v>0</v>
      </c>
    </row>
    <row r="15" spans="1:32" ht="14.4" hidden="1" x14ac:dyDescent="0.3">
      <c r="A15" s="18" t="s">
        <v>246</v>
      </c>
      <c r="B15" s="5">
        <f t="shared" si="0"/>
        <v>0</v>
      </c>
      <c r="C15" s="5">
        <f>SUMIFS(Requisições!$G:$G,Requisições!$D:$D,$A15,Requisições!$F:$F,Requisições!$R$1)</f>
        <v>0</v>
      </c>
      <c r="D15" s="5">
        <f>SUMIFS(Requisições!$G:$G,Requisições!$D:$D,$A15,Requisições!$F:$F,Requisições!$R$2)</f>
        <v>0</v>
      </c>
      <c r="E15" s="5">
        <f>SUMIFS(Requisições!$G:$G,Requisições!$D:$D,$A15,Requisições!$F:$F,Requisições!$R$3)</f>
        <v>0</v>
      </c>
      <c r="F15" s="5">
        <f>SUMIFS(Requisições!$G:$G,Requisições!$D:$D,$A15,Requisições!$F:$F,Requisições!$R$4)</f>
        <v>0</v>
      </c>
      <c r="G15" s="5">
        <f>SUMIFS(Requisições!$G:$G,Requisições!$D:$D,$A15,Requisições!$F:$F,Requisições!$R$5)</f>
        <v>0</v>
      </c>
      <c r="H15" s="5">
        <f>SUMIFS(Requisições!$G:$G,Requisições!$D:$D,$A15,Requisições!$F:$F,Requisições!$R$6)</f>
        <v>0</v>
      </c>
      <c r="I15" s="5">
        <f>SUMIFS(Requisições!$G:$G,Requisições!$D:$D,$A15,Requisições!$F:$F,Requisições!$R$7)</f>
        <v>0</v>
      </c>
      <c r="J15" s="5">
        <f>SUMIFS(Requisições!$G:$G,Requisições!$D:$D,$A15,Requisições!$F:$F,Requisições!$S$1)</f>
        <v>0</v>
      </c>
      <c r="K15" s="5">
        <f>SUMIFS(Requisições!$G:$G,Requisições!$D:$D,$A15,Requisições!$F:$F,Requisições!$S$2)</f>
        <v>0</v>
      </c>
      <c r="L15" s="5">
        <f>SUMIFS(Requisições!$G:$G,Requisições!$D:$D,$A15,Requisições!$F:$F,Requisições!$S$3)</f>
        <v>0</v>
      </c>
      <c r="M15" s="5">
        <f>SUMIFS(Requisições!$G:$G,Requisições!$D:$D,$A15,Requisições!$F:$F,Requisições!$S$4)</f>
        <v>0</v>
      </c>
      <c r="N15" s="5">
        <f>SUMIFS(Requisições!$G:$G,Requisições!$D:$D,$A15,Requisições!$F:$F,Requisições!$S$5)</f>
        <v>0</v>
      </c>
      <c r="O15" s="5">
        <f>SUMIFS(Requisições!$G:$G,Requisições!$D:$D,$A15,Requisições!$F:$F,Requisições!$T$1)</f>
        <v>0</v>
      </c>
      <c r="P15" s="5">
        <f>SUMIFS(Requisições!$G:$G,Requisições!$D:$D,$A15,Requisições!$F:$F,Requisições!$T$2)</f>
        <v>0</v>
      </c>
      <c r="Q15" s="5">
        <f>SUMIFS(Requisições!$G:$G,Requisições!$D:$D,$A15,Requisições!$F:$F,Requisições!$T$3)</f>
        <v>0</v>
      </c>
      <c r="R15" s="5">
        <f>SUMIFS(Requisições!$G:$G,Requisições!$D:$D,$A15,Requisições!$F:$F,Requisições!$U$1)</f>
        <v>0</v>
      </c>
      <c r="S15" s="5">
        <f>SUMIFS(Requisições!$G:$G,Requisições!$D:$D,$A15,Requisições!$F:$F,Requisições!$V$1)</f>
        <v>0</v>
      </c>
      <c r="T15" s="5">
        <f>SUMIFS(Requisições!$G:$G,Requisições!$D:$D,$A15,Requisições!$F:$F,Requisições!$V$2)</f>
        <v>0</v>
      </c>
      <c r="U15" s="5">
        <f>SUMIFS(Requisições!$G:$G,Requisições!$D:$D,$A15,Requisições!$F:$F,Requisições!$V$3)</f>
        <v>0</v>
      </c>
      <c r="V15" s="5">
        <f>SUMIFS(Requisições!$G:$G,Requisições!$D:$D,$A15,Requisições!$F:$F,Requisições!$V$4)</f>
        <v>0</v>
      </c>
      <c r="W15" s="5">
        <f>SUMIFS(Requisições!$G:$G,Requisições!$D:$D,$A15,Requisições!$F:$F,Requisições!$V$5)</f>
        <v>0</v>
      </c>
      <c r="X15" s="5">
        <f>SUMIFS(Requisições!$G:$G,Requisições!$D:$D,$A15,Requisições!$F:$F,Requisições!$V$6)</f>
        <v>0</v>
      </c>
      <c r="Y15" s="5">
        <f>SUMIFS(Requisições!$G:$G,Requisições!$D:$D,$A15,Requisições!$F:$F,Requisições!$V$7)</f>
        <v>0</v>
      </c>
      <c r="Z15" s="5">
        <f>SUMIFS(Requisições!$G:$G,Requisições!$D:$D,$A15,Requisições!$F:$F,Requisições!$V$8)</f>
        <v>0</v>
      </c>
      <c r="AA15" s="5">
        <f>SUMIFS(Requisições!$G:$G,Requisições!$D:$D,$A15,Requisições!$F:$F,Requisições!$V$9)</f>
        <v>0</v>
      </c>
      <c r="AB15" s="5">
        <f>SUMIFS(Requisições!$G:$G,Requisições!$D:$D,$A15,Requisições!$F:$F,Requisições!$V$10)</f>
        <v>0</v>
      </c>
      <c r="AC15" s="5">
        <f>SUMIFS(Requisições!$G:$G,Requisições!$D:$D,$A15,Requisições!$F:$F,Requisições!$V$11)</f>
        <v>0</v>
      </c>
      <c r="AD15" s="5">
        <f>SUMIFS(Requisições!$G:$G,Requisições!$D:$D,$A15,Requisições!$F:$F,Requisições!$V$12)</f>
        <v>0</v>
      </c>
      <c r="AE15" s="5">
        <f>SUMIFS(Requisições!$G:$G,Requisições!$D:$D,$A15,Requisições!$F:$F,Requisições!$V$13)</f>
        <v>0</v>
      </c>
      <c r="AF15" s="5">
        <f>SUMIFS(Requisições!$G:$G,Requisições!$D:$D,$A15,Requisições!$F:$F,Requisições!$V$14)</f>
        <v>0</v>
      </c>
    </row>
    <row r="16" spans="1:32" ht="14.4" x14ac:dyDescent="0.3">
      <c r="A16" s="18" t="s">
        <v>247</v>
      </c>
      <c r="B16" s="5">
        <f t="shared" si="0"/>
        <v>160</v>
      </c>
      <c r="C16" s="5">
        <f>SUMIFS(Requisições!$G:$G,Requisições!$D:$D,$A16,Requisições!$F:$F,Requisições!$R$1)</f>
        <v>0</v>
      </c>
      <c r="D16" s="5">
        <f>SUMIFS(Requisições!$G:$G,Requisições!$D:$D,$A16,Requisições!$F:$F,Requisições!$R$2)</f>
        <v>0</v>
      </c>
      <c r="E16" s="5">
        <f>SUMIFS(Requisições!$G:$G,Requisições!$D:$D,$A16,Requisições!$F:$F,Requisições!$R$3)</f>
        <v>0</v>
      </c>
      <c r="F16" s="5">
        <f>SUMIFS(Requisições!$G:$G,Requisições!$D:$D,$A16,Requisições!$F:$F,Requisições!$R$4)</f>
        <v>0</v>
      </c>
      <c r="G16" s="5">
        <f>SUMIFS(Requisições!$G:$G,Requisições!$D:$D,$A16,Requisições!$F:$F,Requisições!$R$5)</f>
        <v>0</v>
      </c>
      <c r="H16" s="5">
        <f>SUMIFS(Requisições!$G:$G,Requisições!$D:$D,$A16,Requisições!$F:$F,Requisições!$R$6)</f>
        <v>0</v>
      </c>
      <c r="I16" s="5">
        <f>SUMIFS(Requisições!$G:$G,Requisições!$D:$D,$A16,Requisições!$F:$F,Requisições!$R$7)</f>
        <v>0</v>
      </c>
      <c r="J16" s="5">
        <f>SUMIFS(Requisições!$G:$G,Requisições!$D:$D,$A16,Requisições!$F:$F,Requisições!$S$1)</f>
        <v>0</v>
      </c>
      <c r="K16" s="5">
        <f>SUMIFS(Requisições!$G:$G,Requisições!$D:$D,$A16,Requisições!$F:$F,Requisições!$S$2)</f>
        <v>0</v>
      </c>
      <c r="L16" s="5">
        <f>SUMIFS(Requisições!$G:$G,Requisições!$D:$D,$A16,Requisições!$F:$F,Requisições!$S$3)</f>
        <v>0</v>
      </c>
      <c r="M16" s="5">
        <f>SUMIFS(Requisições!$G:$G,Requisições!$D:$D,$A16,Requisições!$F:$F,Requisições!$S$4)</f>
        <v>0</v>
      </c>
      <c r="N16" s="5">
        <f>SUMIFS(Requisições!$G:$G,Requisições!$D:$D,$A16,Requisições!$F:$F,Requisições!$S$5)</f>
        <v>0</v>
      </c>
      <c r="O16" s="5">
        <f>SUMIFS(Requisições!$G:$G,Requisições!$D:$D,$A16,Requisições!$F:$F,Requisições!$T$1)</f>
        <v>0</v>
      </c>
      <c r="P16" s="5">
        <f>SUMIFS(Requisições!$G:$G,Requisições!$D:$D,$A16,Requisições!$F:$F,Requisições!$T$2)</f>
        <v>0</v>
      </c>
      <c r="Q16" s="5">
        <f>SUMIFS(Requisições!$G:$G,Requisições!$D:$D,$A16,Requisições!$F:$F,Requisições!$T$3)</f>
        <v>0</v>
      </c>
      <c r="R16" s="5">
        <f>SUMIFS(Requisições!$G:$G,Requisições!$D:$D,$A16,Requisições!$F:$F,Requisições!$U$1)</f>
        <v>0</v>
      </c>
      <c r="S16" s="5">
        <f>SUMIFS(Requisições!$G:$G,Requisições!$D:$D,$A16,Requisições!$F:$F,Requisições!$V$1)</f>
        <v>132</v>
      </c>
      <c r="T16" s="5">
        <f>SUMIFS(Requisições!$G:$G,Requisições!$D:$D,$A16,Requisições!$F:$F,Requisições!$V$2)</f>
        <v>0</v>
      </c>
      <c r="U16" s="5">
        <f>SUMIFS(Requisições!$G:$G,Requisições!$D:$D,$A16,Requisições!$F:$F,Requisições!$V$3)</f>
        <v>0</v>
      </c>
      <c r="V16" s="5">
        <f>SUMIFS(Requisições!$G:$G,Requisições!$D:$D,$A16,Requisições!$F:$F,Requisições!$V$4)</f>
        <v>0</v>
      </c>
      <c r="W16" s="5">
        <f>SUMIFS(Requisições!$G:$G,Requisições!$D:$D,$A16,Requisições!$F:$F,Requisições!$V$5)</f>
        <v>0</v>
      </c>
      <c r="X16" s="5">
        <f>SUMIFS(Requisições!$G:$G,Requisições!$D:$D,$A16,Requisições!$F:$F,Requisições!$V$6)</f>
        <v>28</v>
      </c>
      <c r="Y16" s="5">
        <f>SUMIFS(Requisições!$G:$G,Requisições!$D:$D,$A16,Requisições!$F:$F,Requisições!$V$7)</f>
        <v>0</v>
      </c>
      <c r="Z16" s="5">
        <f>SUMIFS(Requisições!$G:$G,Requisições!$D:$D,$A16,Requisições!$F:$F,Requisições!$V$8)</f>
        <v>0</v>
      </c>
      <c r="AA16" s="5">
        <f>SUMIFS(Requisições!$G:$G,Requisições!$D:$D,$A16,Requisições!$F:$F,Requisições!$V$9)</f>
        <v>0</v>
      </c>
      <c r="AB16" s="5">
        <f>SUMIFS(Requisições!$G:$G,Requisições!$D:$D,$A16,Requisições!$F:$F,Requisições!$V$10)</f>
        <v>0</v>
      </c>
      <c r="AC16" s="5">
        <f>SUMIFS(Requisições!$G:$G,Requisições!$D:$D,$A16,Requisições!$F:$F,Requisições!$V$11)</f>
        <v>0</v>
      </c>
      <c r="AD16" s="5">
        <f>SUMIFS(Requisições!$G:$G,Requisições!$D:$D,$A16,Requisições!$F:$F,Requisições!$V$12)</f>
        <v>0</v>
      </c>
      <c r="AE16" s="5">
        <f>SUMIFS(Requisições!$G:$G,Requisições!$D:$D,$A16,Requisições!$F:$F,Requisições!$V$13)</f>
        <v>0</v>
      </c>
      <c r="AF16" s="5">
        <f>SUMIFS(Requisições!$G:$G,Requisições!$D:$D,$A16,Requisições!$F:$F,Requisições!$V$14)</f>
        <v>0</v>
      </c>
    </row>
    <row r="17" spans="1:32" ht="14.4" hidden="1" x14ac:dyDescent="0.3">
      <c r="A17" s="18" t="s">
        <v>248</v>
      </c>
      <c r="B17" s="5">
        <f t="shared" si="0"/>
        <v>80</v>
      </c>
      <c r="C17" s="5">
        <f>SUMIFS(Requisições!$G:$G,Requisições!$D:$D,$A17,Requisições!$F:$F,Requisições!$R$1)</f>
        <v>0</v>
      </c>
      <c r="D17" s="5">
        <f>SUMIFS(Requisições!$G:$G,Requisições!$D:$D,$A17,Requisições!$F:$F,Requisições!$R$2)</f>
        <v>0</v>
      </c>
      <c r="E17" s="5">
        <f>SUMIFS(Requisições!$G:$G,Requisições!$D:$D,$A17,Requisições!$F:$F,Requisições!$R$3)</f>
        <v>0</v>
      </c>
      <c r="F17" s="5">
        <f>SUMIFS(Requisições!$G:$G,Requisições!$D:$D,$A17,Requisições!$F:$F,Requisições!$R$4)</f>
        <v>0</v>
      </c>
      <c r="G17" s="5">
        <f>SUMIFS(Requisições!$G:$G,Requisições!$D:$D,$A17,Requisições!$F:$F,Requisições!$R$5)</f>
        <v>0</v>
      </c>
      <c r="H17" s="5">
        <f>SUMIFS(Requisições!$G:$G,Requisições!$D:$D,$A17,Requisições!$F:$F,Requisições!$R$6)</f>
        <v>0</v>
      </c>
      <c r="I17" s="5">
        <f>SUMIFS(Requisições!$G:$G,Requisições!$D:$D,$A17,Requisições!$F:$F,Requisições!$R$7)</f>
        <v>0</v>
      </c>
      <c r="J17" s="5">
        <f>SUMIFS(Requisições!$G:$G,Requisições!$D:$D,$A17,Requisições!$F:$F,Requisições!$S$1)</f>
        <v>0</v>
      </c>
      <c r="K17" s="5">
        <f>SUMIFS(Requisições!$G:$G,Requisições!$D:$D,$A17,Requisições!$F:$F,Requisições!$S$2)</f>
        <v>0</v>
      </c>
      <c r="L17" s="5">
        <f>SUMIFS(Requisições!$G:$G,Requisições!$D:$D,$A17,Requisições!$F:$F,Requisições!$S$3)</f>
        <v>0</v>
      </c>
      <c r="M17" s="5">
        <f>SUMIFS(Requisições!$G:$G,Requisições!$D:$D,$A17,Requisições!$F:$F,Requisições!$S$4)</f>
        <v>40</v>
      </c>
      <c r="N17" s="5">
        <f>SUMIFS(Requisições!$G:$G,Requisições!$D:$D,$A17,Requisições!$F:$F,Requisições!$S$5)</f>
        <v>0</v>
      </c>
      <c r="O17" s="5">
        <f>SUMIFS(Requisições!$G:$G,Requisições!$D:$D,$A17,Requisições!$F:$F,Requisições!$T$1)</f>
        <v>0</v>
      </c>
      <c r="P17" s="5">
        <f>SUMIFS(Requisições!$G:$G,Requisições!$D:$D,$A17,Requisições!$F:$F,Requisições!$T$2)</f>
        <v>0</v>
      </c>
      <c r="Q17" s="5">
        <f>SUMIFS(Requisições!$G:$G,Requisições!$D:$D,$A17,Requisições!$F:$F,Requisições!$T$3)</f>
        <v>0</v>
      </c>
      <c r="R17" s="5">
        <f>SUMIFS(Requisições!$G:$G,Requisições!$D:$D,$A17,Requisições!$F:$F,Requisições!$U$1)</f>
        <v>0</v>
      </c>
      <c r="S17" s="5">
        <f>SUMIFS(Requisições!$G:$G,Requisições!$D:$D,$A17,Requisições!$F:$F,Requisições!$V$1)</f>
        <v>0</v>
      </c>
      <c r="T17" s="5">
        <f>SUMIFS(Requisições!$G:$G,Requisições!$D:$D,$A17,Requisições!$F:$F,Requisições!$V$2)</f>
        <v>0</v>
      </c>
      <c r="U17" s="5">
        <f>SUMIFS(Requisições!$G:$G,Requisições!$D:$D,$A17,Requisições!$F:$F,Requisições!$V$3)</f>
        <v>0</v>
      </c>
      <c r="V17" s="5">
        <f>SUMIFS(Requisições!$G:$G,Requisições!$D:$D,$A17,Requisições!$F:$F,Requisições!$V$4)</f>
        <v>40</v>
      </c>
      <c r="W17" s="5">
        <f>SUMIFS(Requisições!$G:$G,Requisições!$D:$D,$A17,Requisições!$F:$F,Requisições!$V$5)</f>
        <v>0</v>
      </c>
      <c r="X17" s="5">
        <f>SUMIFS(Requisições!$G:$G,Requisições!$D:$D,$A17,Requisições!$F:$F,Requisições!$V$6)</f>
        <v>0</v>
      </c>
      <c r="Y17" s="5">
        <f>SUMIFS(Requisições!$G:$G,Requisições!$D:$D,$A17,Requisições!$F:$F,Requisições!$V$7)</f>
        <v>0</v>
      </c>
      <c r="Z17" s="5">
        <f>SUMIFS(Requisições!$G:$G,Requisições!$D:$D,$A17,Requisições!$F:$F,Requisições!$V$8)</f>
        <v>0</v>
      </c>
      <c r="AA17" s="5">
        <f>SUMIFS(Requisições!$G:$G,Requisições!$D:$D,$A17,Requisições!$F:$F,Requisições!$V$9)</f>
        <v>0</v>
      </c>
      <c r="AB17" s="5">
        <f>SUMIFS(Requisições!$G:$G,Requisições!$D:$D,$A17,Requisições!$F:$F,Requisições!$V$10)</f>
        <v>0</v>
      </c>
      <c r="AC17" s="5">
        <f>SUMIFS(Requisições!$G:$G,Requisições!$D:$D,$A17,Requisições!$F:$F,Requisições!$V$11)</f>
        <v>0</v>
      </c>
      <c r="AD17" s="5">
        <f>SUMIFS(Requisições!$G:$G,Requisições!$D:$D,$A17,Requisições!$F:$F,Requisições!$V$12)</f>
        <v>0</v>
      </c>
      <c r="AE17" s="5">
        <f>SUMIFS(Requisições!$G:$G,Requisições!$D:$D,$A17,Requisições!$F:$F,Requisições!$V$13)</f>
        <v>0</v>
      </c>
      <c r="AF17" s="5">
        <f>SUMIFS(Requisições!$G:$G,Requisições!$D:$D,$A17,Requisições!$F:$F,Requisições!$V$14)</f>
        <v>0</v>
      </c>
    </row>
    <row r="18" spans="1:32" ht="14.4" hidden="1" x14ac:dyDescent="0.3">
      <c r="A18" s="18" t="s">
        <v>249</v>
      </c>
      <c r="B18" s="5">
        <f t="shared" si="0"/>
        <v>0</v>
      </c>
      <c r="C18" s="5">
        <f>SUMIFS(Requisições!$G:$G,Requisições!$D:$D,$A18,Requisições!$F:$F,Requisições!$R$1)</f>
        <v>0</v>
      </c>
      <c r="D18" s="5">
        <f>SUMIFS(Requisições!$G:$G,Requisições!$D:$D,$A18,Requisições!$F:$F,Requisições!$R$2)</f>
        <v>0</v>
      </c>
      <c r="E18" s="5">
        <f>SUMIFS(Requisições!$G:$G,Requisições!$D:$D,$A18,Requisições!$F:$F,Requisições!$R$3)</f>
        <v>0</v>
      </c>
      <c r="F18" s="5">
        <f>SUMIFS(Requisições!$G:$G,Requisições!$D:$D,$A18,Requisições!$F:$F,Requisições!$R$4)</f>
        <v>0</v>
      </c>
      <c r="G18" s="5">
        <f>SUMIFS(Requisições!$G:$G,Requisições!$D:$D,$A18,Requisições!$F:$F,Requisições!$R$5)</f>
        <v>0</v>
      </c>
      <c r="H18" s="5">
        <f>SUMIFS(Requisições!$G:$G,Requisições!$D:$D,$A18,Requisições!$F:$F,Requisições!$R$6)</f>
        <v>0</v>
      </c>
      <c r="I18" s="5">
        <f>SUMIFS(Requisições!$G:$G,Requisições!$D:$D,$A18,Requisições!$F:$F,Requisições!$R$7)</f>
        <v>0</v>
      </c>
      <c r="J18" s="5">
        <f>SUMIFS(Requisições!$G:$G,Requisições!$D:$D,$A18,Requisições!$F:$F,Requisições!$S$1)</f>
        <v>0</v>
      </c>
      <c r="K18" s="5">
        <f>SUMIFS(Requisições!$G:$G,Requisições!$D:$D,$A18,Requisições!$F:$F,Requisições!$S$2)</f>
        <v>0</v>
      </c>
      <c r="L18" s="5">
        <f>SUMIFS(Requisições!$G:$G,Requisições!$D:$D,$A18,Requisições!$F:$F,Requisições!$S$3)</f>
        <v>0</v>
      </c>
      <c r="M18" s="5">
        <f>SUMIFS(Requisições!$G:$G,Requisições!$D:$D,$A18,Requisições!$F:$F,Requisições!$S$4)</f>
        <v>0</v>
      </c>
      <c r="N18" s="5">
        <f>SUMIFS(Requisições!$G:$G,Requisições!$D:$D,$A18,Requisições!$F:$F,Requisições!$S$5)</f>
        <v>0</v>
      </c>
      <c r="O18" s="5">
        <f>SUMIFS(Requisições!$G:$G,Requisições!$D:$D,$A18,Requisições!$F:$F,Requisições!$T$1)</f>
        <v>0</v>
      </c>
      <c r="P18" s="5">
        <f>SUMIFS(Requisições!$G:$G,Requisições!$D:$D,$A18,Requisições!$F:$F,Requisições!$T$2)</f>
        <v>0</v>
      </c>
      <c r="Q18" s="5">
        <f>SUMIFS(Requisições!$G:$G,Requisições!$D:$D,$A18,Requisições!$F:$F,Requisições!$T$3)</f>
        <v>0</v>
      </c>
      <c r="R18" s="5">
        <f>SUMIFS(Requisições!$G:$G,Requisições!$D:$D,$A18,Requisições!$F:$F,Requisições!$U$1)</f>
        <v>0</v>
      </c>
      <c r="S18" s="5">
        <f>SUMIFS(Requisições!$G:$G,Requisições!$D:$D,$A18,Requisições!$F:$F,Requisições!$V$1)</f>
        <v>0</v>
      </c>
      <c r="T18" s="5">
        <f>SUMIFS(Requisições!$G:$G,Requisições!$D:$D,$A18,Requisições!$F:$F,Requisições!$V$2)</f>
        <v>0</v>
      </c>
      <c r="U18" s="5">
        <f>SUMIFS(Requisições!$G:$G,Requisições!$D:$D,$A18,Requisições!$F:$F,Requisições!$V$3)</f>
        <v>0</v>
      </c>
      <c r="V18" s="5">
        <f>SUMIFS(Requisições!$G:$G,Requisições!$D:$D,$A18,Requisições!$F:$F,Requisições!$V$4)</f>
        <v>0</v>
      </c>
      <c r="W18" s="5">
        <f>SUMIFS(Requisições!$G:$G,Requisições!$D:$D,$A18,Requisições!$F:$F,Requisições!$V$5)</f>
        <v>0</v>
      </c>
      <c r="X18" s="5">
        <f>SUMIFS(Requisições!$G:$G,Requisições!$D:$D,$A18,Requisições!$F:$F,Requisições!$V$6)</f>
        <v>0</v>
      </c>
      <c r="Y18" s="5">
        <f>SUMIFS(Requisições!$G:$G,Requisições!$D:$D,$A18,Requisições!$F:$F,Requisições!$V$7)</f>
        <v>0</v>
      </c>
      <c r="Z18" s="5">
        <f>SUMIFS(Requisições!$G:$G,Requisições!$D:$D,$A18,Requisições!$F:$F,Requisições!$V$8)</f>
        <v>0</v>
      </c>
      <c r="AA18" s="5">
        <f>SUMIFS(Requisições!$G:$G,Requisições!$D:$D,$A18,Requisições!$F:$F,Requisições!$V$9)</f>
        <v>0</v>
      </c>
      <c r="AB18" s="5">
        <f>SUMIFS(Requisições!$G:$G,Requisições!$D:$D,$A18,Requisições!$F:$F,Requisições!$V$10)</f>
        <v>0</v>
      </c>
      <c r="AC18" s="5">
        <f>SUMIFS(Requisições!$G:$G,Requisições!$D:$D,$A18,Requisições!$F:$F,Requisições!$V$11)</f>
        <v>0</v>
      </c>
      <c r="AD18" s="5">
        <f>SUMIFS(Requisições!$G:$G,Requisições!$D:$D,$A18,Requisições!$F:$F,Requisições!$V$12)</f>
        <v>0</v>
      </c>
      <c r="AE18" s="5">
        <f>SUMIFS(Requisições!$G:$G,Requisições!$D:$D,$A18,Requisições!$F:$F,Requisições!$V$13)</f>
        <v>0</v>
      </c>
      <c r="AF18" s="5">
        <f>SUMIFS(Requisições!$G:$G,Requisições!$D:$D,$A18,Requisições!$F:$F,Requisições!$V$14)</f>
        <v>0</v>
      </c>
    </row>
    <row r="19" spans="1:32" ht="14.4" x14ac:dyDescent="0.3">
      <c r="A19" s="18" t="s">
        <v>250</v>
      </c>
      <c r="B19" s="5">
        <f t="shared" si="0"/>
        <v>164.3</v>
      </c>
      <c r="C19" s="5">
        <f>SUMIFS(Requisições!$G:$G,Requisições!$D:$D,$A19,Requisições!$F:$F,Requisições!$R$1)</f>
        <v>0</v>
      </c>
      <c r="D19" s="5">
        <f>SUMIFS(Requisições!$G:$G,Requisições!$D:$D,$A19,Requisições!$F:$F,Requisições!$R$2)</f>
        <v>0</v>
      </c>
      <c r="E19" s="5">
        <f>SUMIFS(Requisições!$G:$G,Requisições!$D:$D,$A19,Requisições!$F:$F,Requisições!$R$3)</f>
        <v>0</v>
      </c>
      <c r="F19" s="5">
        <f>SUMIFS(Requisições!$G:$G,Requisições!$D:$D,$A19,Requisições!$F:$F,Requisições!$R$4)</f>
        <v>0</v>
      </c>
      <c r="G19" s="5">
        <f>SUMIFS(Requisições!$G:$G,Requisições!$D:$D,$A19,Requisições!$F:$F,Requisições!$R$5)</f>
        <v>0</v>
      </c>
      <c r="H19" s="5">
        <f>SUMIFS(Requisições!$G:$G,Requisições!$D:$D,$A19,Requisições!$F:$F,Requisições!$R$6)</f>
        <v>0</v>
      </c>
      <c r="I19" s="5">
        <f>SUMIFS(Requisições!$G:$G,Requisições!$D:$D,$A19,Requisições!$F:$F,Requisições!$R$7)</f>
        <v>5</v>
      </c>
      <c r="J19" s="5">
        <f>SUMIFS(Requisições!$G:$G,Requisições!$D:$D,$A19,Requisições!$F:$F,Requisições!$S$1)</f>
        <v>0</v>
      </c>
      <c r="K19" s="5">
        <f>SUMIFS(Requisições!$G:$G,Requisições!$D:$D,$A19,Requisições!$F:$F,Requisições!$S$2)</f>
        <v>0</v>
      </c>
      <c r="L19" s="5">
        <f>SUMIFS(Requisições!$G:$G,Requisições!$D:$D,$A19,Requisições!$F:$F,Requisições!$S$3)</f>
        <v>0</v>
      </c>
      <c r="M19" s="5">
        <f>SUMIFS(Requisições!$G:$G,Requisições!$D:$D,$A19,Requisições!$F:$F,Requisições!$S$4)</f>
        <v>0</v>
      </c>
      <c r="N19" s="5">
        <f>SUMIFS(Requisições!$G:$G,Requisições!$D:$D,$A19,Requisições!$F:$F,Requisições!$S$5)</f>
        <v>40</v>
      </c>
      <c r="O19" s="5">
        <f>SUMIFS(Requisições!$G:$G,Requisições!$D:$D,$A19,Requisições!$F:$F,Requisições!$T$1)</f>
        <v>0</v>
      </c>
      <c r="P19" s="5">
        <f>SUMIFS(Requisições!$G:$G,Requisições!$D:$D,$A19,Requisições!$F:$F,Requisições!$T$2)</f>
        <v>0</v>
      </c>
      <c r="Q19" s="5">
        <f>SUMIFS(Requisições!$G:$G,Requisições!$D:$D,$A19,Requisições!$F:$F,Requisições!$T$3)</f>
        <v>0</v>
      </c>
      <c r="R19" s="5">
        <f>SUMIFS(Requisições!$G:$G,Requisições!$D:$D,$A19,Requisições!$F:$F,Requisições!$U$1)</f>
        <v>0</v>
      </c>
      <c r="S19" s="5">
        <f>SUMIFS(Requisições!$G:$G,Requisições!$D:$D,$A19,Requisições!$F:$F,Requisições!$V$1)</f>
        <v>99.3</v>
      </c>
      <c r="T19" s="5">
        <f>SUMIFS(Requisições!$G:$G,Requisições!$D:$D,$A19,Requisições!$F:$F,Requisições!$V$2)</f>
        <v>0</v>
      </c>
      <c r="U19" s="5">
        <f>SUMIFS(Requisições!$G:$G,Requisições!$D:$D,$A19,Requisições!$F:$F,Requisições!$V$3)</f>
        <v>0</v>
      </c>
      <c r="V19" s="5">
        <f>SUMIFS(Requisições!$G:$G,Requisições!$D:$D,$A19,Requisições!$F:$F,Requisições!$V$4)</f>
        <v>0</v>
      </c>
      <c r="W19" s="5">
        <f>SUMIFS(Requisições!$G:$G,Requisições!$D:$D,$A19,Requisições!$F:$F,Requisições!$V$5)</f>
        <v>5</v>
      </c>
      <c r="X19" s="5">
        <f>SUMIFS(Requisições!$G:$G,Requisições!$D:$D,$A19,Requisições!$F:$F,Requisições!$V$6)</f>
        <v>0</v>
      </c>
      <c r="Y19" s="5">
        <f>SUMIFS(Requisições!$G:$G,Requisições!$D:$D,$A19,Requisições!$F:$F,Requisições!$V$7)</f>
        <v>0</v>
      </c>
      <c r="Z19" s="5">
        <f>SUMIFS(Requisições!$G:$G,Requisições!$D:$D,$A19,Requisições!$F:$F,Requisições!$V$8)</f>
        <v>0</v>
      </c>
      <c r="AA19" s="5">
        <f>SUMIFS(Requisições!$G:$G,Requisições!$D:$D,$A19,Requisições!$F:$F,Requisições!$V$9)</f>
        <v>0</v>
      </c>
      <c r="AB19" s="5">
        <f>SUMIFS(Requisições!$G:$G,Requisições!$D:$D,$A19,Requisições!$F:$F,Requisições!$V$10)</f>
        <v>0</v>
      </c>
      <c r="AC19" s="5">
        <f>SUMIFS(Requisições!$G:$G,Requisições!$D:$D,$A19,Requisições!$F:$F,Requisições!$V$11)</f>
        <v>0</v>
      </c>
      <c r="AD19" s="5">
        <f>SUMIFS(Requisições!$G:$G,Requisições!$D:$D,$A19,Requisições!$F:$F,Requisições!$V$12)</f>
        <v>15</v>
      </c>
      <c r="AE19" s="5">
        <f>SUMIFS(Requisições!$G:$G,Requisições!$D:$D,$A19,Requisições!$F:$F,Requisições!$V$13)</f>
        <v>0</v>
      </c>
      <c r="AF19" s="5">
        <f>SUMIFS(Requisições!$G:$G,Requisições!$D:$D,$A19,Requisições!$F:$F,Requisições!$V$14)</f>
        <v>0</v>
      </c>
    </row>
    <row r="20" spans="1:32" ht="14.4" x14ac:dyDescent="0.3">
      <c r="A20" s="18" t="s">
        <v>251</v>
      </c>
      <c r="B20" s="5">
        <f t="shared" si="0"/>
        <v>168.3</v>
      </c>
      <c r="C20" s="5">
        <f>SUMIFS(Requisições!$G:$G,Requisições!$D:$D,$A20,Requisições!$F:$F,Requisições!$R$1)</f>
        <v>0</v>
      </c>
      <c r="D20" s="5">
        <f>SUMIFS(Requisições!$G:$G,Requisições!$D:$D,$A20,Requisições!$F:$F,Requisições!$R$2)</f>
        <v>0</v>
      </c>
      <c r="E20" s="5">
        <f>SUMIFS(Requisições!$G:$G,Requisições!$D:$D,$A20,Requisições!$F:$F,Requisições!$R$3)</f>
        <v>0</v>
      </c>
      <c r="F20" s="5">
        <f>SUMIFS(Requisições!$G:$G,Requisições!$D:$D,$A20,Requisições!$F:$F,Requisições!$R$4)</f>
        <v>0</v>
      </c>
      <c r="G20" s="5">
        <f>SUMIFS(Requisições!$G:$G,Requisições!$D:$D,$A20,Requisições!$F:$F,Requisições!$R$5)</f>
        <v>0</v>
      </c>
      <c r="H20" s="5">
        <f>SUMIFS(Requisições!$G:$G,Requisições!$D:$D,$A20,Requisições!$F:$F,Requisições!$R$6)</f>
        <v>0</v>
      </c>
      <c r="I20" s="5">
        <f>SUMIFS(Requisições!$G:$G,Requisições!$D:$D,$A20,Requisições!$F:$F,Requisições!$R$7)</f>
        <v>0</v>
      </c>
      <c r="J20" s="5">
        <f>SUMIFS(Requisições!$G:$G,Requisições!$D:$D,$A20,Requisições!$F:$F,Requisições!$S$1)</f>
        <v>0</v>
      </c>
      <c r="K20" s="5">
        <f>SUMIFS(Requisições!$G:$G,Requisições!$D:$D,$A20,Requisições!$F:$F,Requisições!$S$2)</f>
        <v>0</v>
      </c>
      <c r="L20" s="5">
        <f>SUMIFS(Requisições!$G:$G,Requisições!$D:$D,$A20,Requisições!$F:$F,Requisições!$S$3)</f>
        <v>0</v>
      </c>
      <c r="M20" s="5">
        <f>SUMIFS(Requisições!$G:$G,Requisições!$D:$D,$A20,Requisições!$F:$F,Requisições!$S$4)</f>
        <v>0</v>
      </c>
      <c r="N20" s="5">
        <f>SUMIFS(Requisições!$G:$G,Requisições!$D:$D,$A20,Requisições!$F:$F,Requisições!$S$5)</f>
        <v>0</v>
      </c>
      <c r="O20" s="5">
        <f>SUMIFS(Requisições!$G:$G,Requisições!$D:$D,$A20,Requisições!$F:$F,Requisições!$T$1)</f>
        <v>0</v>
      </c>
      <c r="P20" s="5">
        <f>SUMIFS(Requisições!$G:$G,Requisições!$D:$D,$A20,Requisições!$F:$F,Requisições!$T$2)</f>
        <v>0</v>
      </c>
      <c r="Q20" s="5">
        <f>SUMIFS(Requisições!$G:$G,Requisições!$D:$D,$A20,Requisições!$F:$F,Requisições!$T$3)</f>
        <v>0</v>
      </c>
      <c r="R20" s="5">
        <f>SUMIFS(Requisições!$G:$G,Requisições!$D:$D,$A20,Requisições!$F:$F,Requisições!$U$1)</f>
        <v>0</v>
      </c>
      <c r="S20" s="5">
        <f>SUMIFS(Requisições!$G:$G,Requisições!$D:$D,$A20,Requisições!$F:$F,Requisições!$V$1)</f>
        <v>0</v>
      </c>
      <c r="T20" s="5">
        <f>SUMIFS(Requisições!$G:$G,Requisições!$D:$D,$A20,Requisições!$F:$F,Requisições!$V$2)</f>
        <v>168.3</v>
      </c>
      <c r="U20" s="5">
        <f>SUMIFS(Requisições!$G:$G,Requisições!$D:$D,$A20,Requisições!$F:$F,Requisições!$V$3)</f>
        <v>0</v>
      </c>
      <c r="V20" s="5">
        <f>SUMIFS(Requisições!$G:$G,Requisições!$D:$D,$A20,Requisições!$F:$F,Requisições!$V$4)</f>
        <v>0</v>
      </c>
      <c r="W20" s="5">
        <f>SUMIFS(Requisições!$G:$G,Requisições!$D:$D,$A20,Requisições!$F:$F,Requisições!$V$5)</f>
        <v>0</v>
      </c>
      <c r="X20" s="5">
        <f>SUMIFS(Requisições!$G:$G,Requisições!$D:$D,$A20,Requisições!$F:$F,Requisições!$V$6)</f>
        <v>0</v>
      </c>
      <c r="Y20" s="5">
        <f>SUMIFS(Requisições!$G:$G,Requisições!$D:$D,$A20,Requisições!$F:$F,Requisições!$V$7)</f>
        <v>0</v>
      </c>
      <c r="Z20" s="5">
        <f>SUMIFS(Requisições!$G:$G,Requisições!$D:$D,$A20,Requisições!$F:$F,Requisições!$V$8)</f>
        <v>0</v>
      </c>
      <c r="AA20" s="5">
        <f>SUMIFS(Requisições!$G:$G,Requisições!$D:$D,$A20,Requisições!$F:$F,Requisições!$V$9)</f>
        <v>0</v>
      </c>
      <c r="AB20" s="5">
        <f>SUMIFS(Requisições!$G:$G,Requisições!$D:$D,$A20,Requisições!$F:$F,Requisições!$V$10)</f>
        <v>0</v>
      </c>
      <c r="AC20" s="5">
        <f>SUMIFS(Requisições!$G:$G,Requisições!$D:$D,$A20,Requisições!$F:$F,Requisições!$V$11)</f>
        <v>0</v>
      </c>
      <c r="AD20" s="5">
        <f>SUMIFS(Requisições!$G:$G,Requisições!$D:$D,$A20,Requisições!$F:$F,Requisições!$V$12)</f>
        <v>0</v>
      </c>
      <c r="AE20" s="5">
        <f>SUMIFS(Requisições!$G:$G,Requisições!$D:$D,$A20,Requisições!$F:$F,Requisições!$V$13)</f>
        <v>0</v>
      </c>
      <c r="AF20" s="5">
        <f>SUMIFS(Requisições!$G:$G,Requisições!$D:$D,$A20,Requisições!$F:$F,Requisições!$V$14)</f>
        <v>0</v>
      </c>
    </row>
    <row r="21" spans="1:32" ht="14.4" x14ac:dyDescent="0.3">
      <c r="A21" s="18" t="s">
        <v>252</v>
      </c>
      <c r="B21" s="5">
        <f t="shared" si="0"/>
        <v>0</v>
      </c>
      <c r="C21" s="5">
        <f>SUMIFS(Requisições!$G:$G,Requisições!$D:$D,$A21,Requisições!$F:$F,Requisições!$R$1)</f>
        <v>0</v>
      </c>
      <c r="D21" s="5">
        <f>SUMIFS(Requisições!$G:$G,Requisições!$D:$D,$A21,Requisições!$F:$F,Requisições!$R$2)</f>
        <v>0</v>
      </c>
      <c r="E21" s="5">
        <f>SUMIFS(Requisições!$G:$G,Requisições!$D:$D,$A21,Requisições!$F:$F,Requisições!$R$3)</f>
        <v>0</v>
      </c>
      <c r="F21" s="5">
        <f>SUMIFS(Requisições!$G:$G,Requisições!$D:$D,$A21,Requisições!$F:$F,Requisições!$R$4)</f>
        <v>0</v>
      </c>
      <c r="G21" s="5">
        <f>SUMIFS(Requisições!$G:$G,Requisições!$D:$D,$A21,Requisições!$F:$F,Requisições!$R$5)</f>
        <v>0</v>
      </c>
      <c r="H21" s="5">
        <f>SUMIFS(Requisições!$G:$G,Requisições!$D:$D,$A21,Requisições!$F:$F,Requisições!$R$6)</f>
        <v>0</v>
      </c>
      <c r="I21" s="5">
        <f>SUMIFS(Requisições!$G:$G,Requisições!$D:$D,$A21,Requisições!$F:$F,Requisições!$R$7)</f>
        <v>0</v>
      </c>
      <c r="J21" s="5">
        <f>SUMIFS(Requisições!$G:$G,Requisições!$D:$D,$A21,Requisições!$F:$F,Requisições!$S$1)</f>
        <v>0</v>
      </c>
      <c r="K21" s="5">
        <f>SUMIFS(Requisições!$G:$G,Requisições!$D:$D,$A21,Requisições!$F:$F,Requisições!$S$2)</f>
        <v>0</v>
      </c>
      <c r="L21" s="5">
        <f>SUMIFS(Requisições!$G:$G,Requisições!$D:$D,$A21,Requisições!$F:$F,Requisições!$S$3)</f>
        <v>0</v>
      </c>
      <c r="M21" s="5">
        <f>SUMIFS(Requisições!$G:$G,Requisições!$D:$D,$A21,Requisições!$F:$F,Requisições!$S$4)</f>
        <v>0</v>
      </c>
      <c r="N21" s="5">
        <f>SUMIFS(Requisições!$G:$G,Requisições!$D:$D,$A21,Requisições!$F:$F,Requisições!$S$5)</f>
        <v>0</v>
      </c>
      <c r="O21" s="5">
        <f>SUMIFS(Requisições!$G:$G,Requisições!$D:$D,$A21,Requisições!$F:$F,Requisições!$T$1)</f>
        <v>0</v>
      </c>
      <c r="P21" s="5">
        <f>SUMIFS(Requisições!$G:$G,Requisições!$D:$D,$A21,Requisições!$F:$F,Requisições!$T$2)</f>
        <v>0</v>
      </c>
      <c r="Q21" s="5">
        <f>SUMIFS(Requisições!$G:$G,Requisições!$D:$D,$A21,Requisições!$F:$F,Requisições!$T$3)</f>
        <v>0</v>
      </c>
      <c r="R21" s="5">
        <f>SUMIFS(Requisições!$G:$G,Requisições!$D:$D,$A21,Requisições!$F:$F,Requisições!$U$1)</f>
        <v>0</v>
      </c>
      <c r="S21" s="5">
        <f>SUMIFS(Requisições!$G:$G,Requisições!$D:$D,$A21,Requisições!$F:$F,Requisições!$V$1)</f>
        <v>0</v>
      </c>
      <c r="T21" s="5">
        <f>SUMIFS(Requisições!$G:$G,Requisições!$D:$D,$A21,Requisições!$F:$F,Requisições!$V$2)</f>
        <v>0</v>
      </c>
      <c r="U21" s="5">
        <f>SUMIFS(Requisições!$G:$G,Requisições!$D:$D,$A21,Requisições!$F:$F,Requisições!$V$3)</f>
        <v>0</v>
      </c>
      <c r="V21" s="5">
        <f>SUMIFS(Requisições!$G:$G,Requisições!$D:$D,$A21,Requisições!$F:$F,Requisições!$V$4)</f>
        <v>0</v>
      </c>
      <c r="W21" s="5">
        <f>SUMIFS(Requisições!$G:$G,Requisições!$D:$D,$A21,Requisições!$F:$F,Requisições!$V$5)</f>
        <v>0</v>
      </c>
      <c r="X21" s="5">
        <f>SUMIFS(Requisições!$G:$G,Requisições!$D:$D,$A21,Requisições!$F:$F,Requisições!$V$6)</f>
        <v>0</v>
      </c>
      <c r="Y21" s="5">
        <f>SUMIFS(Requisições!$G:$G,Requisições!$D:$D,$A21,Requisições!$F:$F,Requisições!$V$7)</f>
        <v>0</v>
      </c>
      <c r="Z21" s="5">
        <f>SUMIFS(Requisições!$G:$G,Requisições!$D:$D,$A21,Requisições!$F:$F,Requisições!$V$8)</f>
        <v>0</v>
      </c>
      <c r="AA21" s="5">
        <f>SUMIFS(Requisições!$G:$G,Requisições!$D:$D,$A21,Requisições!$F:$F,Requisições!$V$9)</f>
        <v>0</v>
      </c>
      <c r="AB21" s="5">
        <f>SUMIFS(Requisições!$G:$G,Requisições!$D:$D,$A21,Requisições!$F:$F,Requisições!$V$10)</f>
        <v>0</v>
      </c>
      <c r="AC21" s="5">
        <f>SUMIFS(Requisições!$G:$G,Requisições!$D:$D,$A21,Requisições!$F:$F,Requisições!$V$11)</f>
        <v>0</v>
      </c>
      <c r="AD21" s="5">
        <f>SUMIFS(Requisições!$G:$G,Requisições!$D:$D,$A21,Requisições!$F:$F,Requisições!$V$12)</f>
        <v>0</v>
      </c>
      <c r="AE21" s="5">
        <f>SUMIFS(Requisições!$G:$G,Requisições!$D:$D,$A21,Requisições!$F:$F,Requisições!$V$13)</f>
        <v>0</v>
      </c>
      <c r="AF21" s="5">
        <f>SUMIFS(Requisições!$G:$G,Requisições!$D:$D,$A21,Requisições!$F:$F,Requisições!$V$14)</f>
        <v>0</v>
      </c>
    </row>
  </sheetData>
  <sheetProtection algorithmName="SHA-512" hashValue="vd88qxo8o97rVTcJK/AfyqGraWOU4Xofk6ZS94JELoEvJwfFSs6Yabl+p9jdVxEHn1cGpdqWh6Wwhxow374iaA==" saltValue="eBvIAC6i64yjpqsqoB77Kg==" spinCount="100000" sheet="1" formatCells="0" formatColumns="0" formatRows="0" insertColumns="0" insertRows="0" insertHyperlinks="0" deleteColumns="0" deleteRows="0" sort="0" autoFilter="0" pivotTables="0"/>
  <mergeCells count="6">
    <mergeCell ref="S1:AF1"/>
    <mergeCell ref="A1:A2"/>
    <mergeCell ref="B1:B2"/>
    <mergeCell ref="C1:I1"/>
    <mergeCell ref="J1:N1"/>
    <mergeCell ref="O1:Q1"/>
  </mergeCells>
  <conditionalFormatting sqref="B3:B21">
    <cfRule type="cellIs" dxfId="263" priority="1" operator="lessThan">
      <formula>160</formula>
    </cfRule>
    <cfRule type="cellIs" dxfId="262" priority="2" operator="greaterThanOrEqual">
      <formula>160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7 K R U L T C d 9 m o A A A A + A A A A B I A H A B D b 2 5 m a W c v U G F j a 2 F n Z S 5 4 b W w g o h g A K K A U A A A A A A A A A A A A A A A A A A A A A A A A A A A A h Y 9 L D o I w F E W 3 Q j q n D / A D k k d J d C q J 0 c Q 4 b U q F R i g E i r A 3 B y 7 J L U i i q D O H 9 + Q M z n 3 c 7 h g P Z W F d Z d O q S k f E p Q 6 x p B Z V q n Q W k c 6 c 7 Y D E D H d c X H g m r V H W b T i 0 a U R y Y + o Q o O 9 7 2 s 9 o 1 W T g O Y 4 L p 2 R 7 E L k s O f n I 6 r 9 s K 9 0 a r o U k D I + v G O Z R f 0 U X / j K g 3 t x F m D A m S n 8 V b y y m D s I P x E 1 X m K 6 R r D b 2 e o 8 w T Y T 3 C / Y E U E s D B B Q A A g A I A C u y k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s p F Q K I p H u A 4 A A A A R A A A A E w A c A E Z v c m 1 1 b G F z L 1 N l Y 3 R p b 2 4 x L m 0 g o h g A K K A U A A A A A A A A A A A A A A A A A A A A A A A A A A A A K 0 5 N L s n M z 1 M I h t C G 1 g B Q S w E C L Q A U A A I A C A A r s p F Q t M J 3 2 a g A A A D 4 A A A A E g A A A A A A A A A A A A A A A A A A A A A A Q 2 9 u Z m l n L 1 B h Y 2 t h Z 2 U u e G 1 s U E s B A i 0 A F A A C A A g A K 7 K R U A / K 6 a u k A A A A 6 Q A A A B M A A A A A A A A A A A A A A A A A 9 A A A A F t D b 2 5 0 Z W 5 0 X 1 R 5 c G V z X S 5 4 b W x Q S w E C L Q A U A A I A C A A r s p F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n S E X 3 y I J U q U 1 U 9 k d / m h O w A A A A A C A A A A A A A Q Z g A A A A E A A C A A A A A y G f M p R g l B R a l N z H T N G v R T U v 7 b 2 e F o X 3 L D 0 D J v 2 H O c x Q A A A A A O g A A A A A I A A C A A A A A E F r 6 s p / X E h X z 2 s n 6 4 / 6 l 2 I H Q M s e 9 A V y K c K 6 j 3 K m 4 U 8 1 A A A A D a X 7 0 i y Q n y w g y f M M D 6 x A m D / a Y 9 / 2 1 v Q 8 0 f I x 4 9 A Z r D w 7 w 5 u r n e e A F P u L h W q A Z K 2 w r n q J v I 2 H Y 0 x h X u T M V t o y Q R c m D U z 3 k 5 R w 4 Q 6 n i 7 z S 7 n d U A A A A C 7 L 0 l z 9 S a p J 0 P U C 3 L s b 6 H C g G A g z 4 L G o t T I T 3 y J 4 I 0 k x v s L Q / g O a 6 k e 3 I S w a b y t K n E M P 1 y m t P U g A a 9 a 9 3 l z + I 2 Q < / D a t a M a s h u p > 
</file>

<file path=customXml/itemProps1.xml><?xml version="1.0" encoding="utf-8"?>
<ds:datastoreItem xmlns:ds="http://schemas.openxmlformats.org/officeDocument/2006/customXml" ds:itemID="{47FD86C8-770E-4362-83CC-0CFF1CC5B6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26</vt:i4>
      </vt:variant>
    </vt:vector>
  </HeadingPairs>
  <TitlesOfParts>
    <vt:vector size="40" baseType="lpstr">
      <vt:lpstr>Regulamento</vt:lpstr>
      <vt:lpstr>Turma 1</vt:lpstr>
      <vt:lpstr>Turma 2</vt:lpstr>
      <vt:lpstr>Turma 3</vt:lpstr>
      <vt:lpstr>Turma 4</vt:lpstr>
      <vt:lpstr>Turma 5</vt:lpstr>
      <vt:lpstr>Turma 6</vt:lpstr>
      <vt:lpstr>Turma 7</vt:lpstr>
      <vt:lpstr>Turma 8</vt:lpstr>
      <vt:lpstr>Turma 9</vt:lpstr>
      <vt:lpstr>Turma 10</vt:lpstr>
      <vt:lpstr>Tempos de prova</vt:lpstr>
      <vt:lpstr>Requisições</vt:lpstr>
      <vt:lpstr>Requisições (arquivo)</vt:lpstr>
      <vt:lpstr>MATREQ</vt:lpstr>
      <vt:lpstr>Requisições!SELGRUPO</vt:lpstr>
      <vt:lpstr>'Requisições (arquivo)'!SELGRUPO</vt:lpstr>
      <vt:lpstr>Requisições!SELGRUPO1</vt:lpstr>
      <vt:lpstr>'Requisições (arquivo)'!SELGRUPO1</vt:lpstr>
      <vt:lpstr>Requisições!SELGRUPO2</vt:lpstr>
      <vt:lpstr>'Requisições (arquivo)'!SELGRUPO2</vt:lpstr>
      <vt:lpstr>Requisições!SELGRUPO3</vt:lpstr>
      <vt:lpstr>'Requisições (arquivo)'!SELGRUPO3</vt:lpstr>
      <vt:lpstr>Requisições!SELGRUPO4</vt:lpstr>
      <vt:lpstr>'Requisições (arquivo)'!SELGRUPO4</vt:lpstr>
      <vt:lpstr>Requisições!SELGRUPO5</vt:lpstr>
      <vt:lpstr>'Requisições (arquivo)'!SELGRUPO5</vt:lpstr>
      <vt:lpstr>SELT1</vt:lpstr>
      <vt:lpstr>SELT10</vt:lpstr>
      <vt:lpstr>SELT2</vt:lpstr>
      <vt:lpstr>SELT3</vt:lpstr>
      <vt:lpstr>SELT4</vt:lpstr>
      <vt:lpstr>SELT5</vt:lpstr>
      <vt:lpstr>SELT6</vt:lpstr>
      <vt:lpstr>SELT7</vt:lpstr>
      <vt:lpstr>SELT8</vt:lpstr>
      <vt:lpstr>SELT9</vt:lpstr>
      <vt:lpstr>SELTURMA</vt:lpstr>
      <vt:lpstr>Requisições!SITDEF</vt:lpstr>
      <vt:lpstr>'Requisições (arquivo)'!SITDEF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Kleber Rossi</dc:creator>
  <cp:keywords/>
  <dc:description/>
  <cp:lastModifiedBy>Kleber Alexandre Mazeto Rossi</cp:lastModifiedBy>
  <cp:revision/>
  <dcterms:created xsi:type="dcterms:W3CDTF">2021-03-06T21:59:44Z</dcterms:created>
  <dcterms:modified xsi:type="dcterms:W3CDTF">2025-08-01T00:59:28Z</dcterms:modified>
  <cp:category/>
  <cp:contentStatus/>
</cp:coreProperties>
</file>